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ton.Mazumder\Desktop\"/>
    </mc:Choice>
  </mc:AlternateContent>
  <xr:revisionPtr revIDLastSave="0" documentId="13_ncr:1_{BD36B0AF-CE73-49C7-B536-A3E827FC3DA7}" xr6:coauthVersionLast="47" xr6:coauthVersionMax="47" xr10:uidLastSave="{00000000-0000-0000-0000-000000000000}"/>
  <bookViews>
    <workbookView xWindow="-120" yWindow="-120" windowWidth="20730" windowHeight="11160" tabRatio="745" activeTab="1" xr2:uid="{00000000-000D-0000-FFFF-FFFF00000000}"/>
  </bookViews>
  <sheets>
    <sheet name="TOP SHEET" sheetId="13" r:id="rId1"/>
    <sheet name="OT '21-22" sheetId="14" r:id="rId2"/>
  </sheets>
  <definedNames>
    <definedName name="_xlnm._FilterDatabase" localSheetId="1" hidden="1">'OT ''21-22'!$A$11:$J$815</definedName>
    <definedName name="_xlnm.Print_Area" localSheetId="1">'OT ''21-22'!$A$1:$J$816</definedName>
    <definedName name="_xlnm.Print_Area" localSheetId="0">'TOP SHEET'!$A$1:$H$19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36" i="14" l="1"/>
  <c r="G336" i="14" s="1"/>
  <c r="M336" i="14" s="1"/>
  <c r="Q336" i="14" s="1"/>
  <c r="H336" i="14" s="1"/>
  <c r="O336" i="14"/>
  <c r="O340" i="14" l="1"/>
  <c r="P340" i="14" s="1"/>
  <c r="N173" i="14"/>
  <c r="N172" i="14"/>
  <c r="N171" i="14"/>
  <c r="N170" i="14"/>
  <c r="N166" i="14"/>
  <c r="N165" i="14"/>
  <c r="N164" i="14"/>
  <c r="N163" i="14"/>
  <c r="N162" i="14"/>
  <c r="N176" i="14"/>
  <c r="N180" i="14" l="1"/>
  <c r="N179" i="14"/>
  <c r="N178" i="14"/>
  <c r="N169" i="14"/>
  <c r="N159" i="14"/>
  <c r="N158" i="14"/>
  <c r="N157" i="14"/>
  <c r="N156" i="14"/>
  <c r="N155" i="14"/>
  <c r="N152" i="14"/>
  <c r="N151" i="14"/>
  <c r="M22" i="14" l="1"/>
  <c r="N22" i="14"/>
  <c r="M23" i="14"/>
  <c r="N23" i="14"/>
  <c r="M24" i="14"/>
  <c r="N24" i="14"/>
  <c r="M25" i="14"/>
  <c r="N25" i="14"/>
  <c r="M26" i="14"/>
  <c r="N26" i="14"/>
  <c r="M29" i="14"/>
  <c r="N29" i="14"/>
  <c r="M30" i="14"/>
  <c r="N30" i="14"/>
  <c r="M31" i="14"/>
  <c r="N31" i="14"/>
  <c r="M32" i="14"/>
  <c r="N32" i="14"/>
  <c r="M33" i="14"/>
  <c r="N33" i="14"/>
  <c r="M36" i="14"/>
  <c r="N36" i="14"/>
  <c r="M37" i="14"/>
  <c r="N37" i="14"/>
  <c r="M38" i="14"/>
  <c r="N38" i="14"/>
  <c r="M39" i="14"/>
  <c r="N39" i="14"/>
  <c r="M40" i="14"/>
  <c r="N40" i="14"/>
  <c r="M43" i="14"/>
  <c r="N43" i="14"/>
  <c r="M44" i="14"/>
  <c r="N44" i="14"/>
  <c r="M45" i="14"/>
  <c r="N45" i="14"/>
  <c r="M46" i="14"/>
  <c r="N46" i="14"/>
  <c r="M47" i="14"/>
  <c r="N47" i="14"/>
  <c r="M50" i="14"/>
  <c r="N50" i="14"/>
  <c r="M51" i="14"/>
  <c r="N51" i="14"/>
  <c r="M52" i="14"/>
  <c r="N52" i="14"/>
  <c r="M53" i="14"/>
  <c r="N53" i="14"/>
  <c r="M54" i="14"/>
  <c r="N54" i="14"/>
  <c r="M57" i="14"/>
  <c r="N57" i="14"/>
  <c r="M58" i="14"/>
  <c r="N58" i="14"/>
  <c r="M59" i="14"/>
  <c r="N59" i="14"/>
  <c r="M60" i="14"/>
  <c r="N60" i="14"/>
  <c r="M61" i="14"/>
  <c r="N61" i="14"/>
  <c r="M64" i="14"/>
  <c r="N64" i="14"/>
  <c r="M65" i="14"/>
  <c r="N65" i="14"/>
  <c r="M66" i="14"/>
  <c r="N66" i="14"/>
  <c r="M67" i="14"/>
  <c r="N67" i="14"/>
  <c r="M68" i="14"/>
  <c r="N68" i="14"/>
  <c r="M71" i="14"/>
  <c r="N71" i="14"/>
  <c r="M72" i="14"/>
  <c r="N72" i="14"/>
  <c r="M73" i="14"/>
  <c r="N73" i="14"/>
  <c r="M74" i="14"/>
  <c r="N74" i="14"/>
  <c r="M75" i="14"/>
  <c r="N75" i="14"/>
  <c r="M78" i="14"/>
  <c r="N78" i="14"/>
  <c r="M79" i="14"/>
  <c r="N79" i="14"/>
  <c r="M80" i="14"/>
  <c r="N80" i="14"/>
  <c r="M81" i="14"/>
  <c r="N81" i="14"/>
  <c r="M82" i="14"/>
  <c r="N82" i="14"/>
  <c r="M85" i="14"/>
  <c r="N85" i="14"/>
  <c r="M86" i="14"/>
  <c r="N86" i="14"/>
  <c r="M87" i="14"/>
  <c r="N87" i="14"/>
  <c r="M88" i="14"/>
  <c r="N88" i="14"/>
  <c r="M89" i="14"/>
  <c r="N89" i="14"/>
  <c r="M92" i="14"/>
  <c r="N92" i="14"/>
  <c r="M93" i="14"/>
  <c r="N93" i="14"/>
  <c r="M94" i="14"/>
  <c r="N94" i="14"/>
  <c r="M95" i="14"/>
  <c r="N95" i="14"/>
  <c r="M96" i="14"/>
  <c r="N96" i="14"/>
  <c r="M99" i="14"/>
  <c r="N99" i="14"/>
  <c r="M100" i="14"/>
  <c r="N100" i="14"/>
  <c r="M101" i="14"/>
  <c r="N101" i="14"/>
  <c r="M102" i="14"/>
  <c r="N102" i="14"/>
  <c r="M103" i="14"/>
  <c r="N103" i="14"/>
  <c r="M106" i="14"/>
  <c r="N106" i="14"/>
  <c r="M107" i="14"/>
  <c r="N107" i="14"/>
  <c r="M108" i="14"/>
  <c r="N108" i="14"/>
  <c r="M109" i="14"/>
  <c r="N109" i="14"/>
  <c r="M110" i="14"/>
  <c r="N110" i="14"/>
  <c r="M113" i="14"/>
  <c r="N113" i="14"/>
  <c r="M114" i="14"/>
  <c r="N114" i="14"/>
  <c r="M115" i="14"/>
  <c r="N115" i="14"/>
  <c r="M116" i="14"/>
  <c r="N116" i="14"/>
  <c r="M117" i="14"/>
  <c r="N117" i="14"/>
  <c r="M120" i="14"/>
  <c r="N120" i="14"/>
  <c r="M121" i="14"/>
  <c r="N121" i="14"/>
  <c r="M122" i="14"/>
  <c r="N122" i="14"/>
  <c r="M123" i="14"/>
  <c r="N123" i="14"/>
  <c r="M124" i="14"/>
  <c r="N124" i="14"/>
  <c r="M127" i="14"/>
  <c r="N127" i="14"/>
  <c r="M128" i="14"/>
  <c r="N128" i="14"/>
  <c r="M129" i="14"/>
  <c r="N129" i="14"/>
  <c r="M130" i="14"/>
  <c r="N130" i="14"/>
  <c r="M131" i="14"/>
  <c r="N131" i="14"/>
  <c r="M134" i="14"/>
  <c r="N134" i="14"/>
  <c r="M135" i="14"/>
  <c r="N135" i="14"/>
  <c r="M136" i="14"/>
  <c r="N136" i="14"/>
  <c r="M137" i="14"/>
  <c r="N137" i="14"/>
  <c r="M138" i="14"/>
  <c r="N138" i="14"/>
  <c r="M142" i="14"/>
  <c r="N142" i="14"/>
  <c r="M143" i="14"/>
  <c r="N143" i="14"/>
  <c r="M144" i="14"/>
  <c r="N144" i="14"/>
  <c r="M145" i="14"/>
  <c r="N145" i="14"/>
  <c r="M148" i="14"/>
  <c r="N148" i="14"/>
  <c r="M149" i="14"/>
  <c r="N149" i="14"/>
  <c r="M150" i="14"/>
  <c r="N150" i="14"/>
  <c r="M151" i="14"/>
  <c r="M152" i="14"/>
  <c r="M155" i="14"/>
  <c r="M156" i="14"/>
  <c r="M157" i="14"/>
  <c r="M158" i="14"/>
  <c r="M159" i="14"/>
  <c r="M162" i="14"/>
  <c r="M163" i="14"/>
  <c r="M164" i="14"/>
  <c r="M165" i="14"/>
  <c r="M166" i="14"/>
  <c r="M169" i="14"/>
  <c r="M170" i="14"/>
  <c r="M171" i="14"/>
  <c r="M172" i="14"/>
  <c r="M173" i="14"/>
  <c r="M176" i="14"/>
  <c r="M178" i="14"/>
  <c r="M179" i="14"/>
  <c r="M180" i="14"/>
  <c r="M183" i="14"/>
  <c r="N183" i="14"/>
  <c r="M184" i="14"/>
  <c r="N184" i="14"/>
  <c r="M185" i="14"/>
  <c r="N185" i="14"/>
  <c r="M186" i="14"/>
  <c r="N186" i="14"/>
  <c r="M187" i="14"/>
  <c r="N187" i="14"/>
  <c r="M190" i="14"/>
  <c r="N190" i="14"/>
  <c r="M191" i="14"/>
  <c r="N191" i="14"/>
  <c r="M192" i="14"/>
  <c r="N192" i="14"/>
  <c r="M193" i="14"/>
  <c r="N193" i="14"/>
  <c r="M194" i="14"/>
  <c r="N194" i="14"/>
  <c r="M197" i="14"/>
  <c r="N197" i="14"/>
  <c r="M198" i="14"/>
  <c r="N198" i="14"/>
  <c r="M199" i="14"/>
  <c r="N199" i="14"/>
  <c r="M200" i="14"/>
  <c r="N200" i="14"/>
  <c r="M201" i="14"/>
  <c r="N201" i="14"/>
  <c r="M204" i="14"/>
  <c r="N204" i="14"/>
  <c r="M205" i="14"/>
  <c r="N205" i="14"/>
  <c r="M206" i="14"/>
  <c r="N206" i="14"/>
  <c r="M207" i="14"/>
  <c r="N207" i="14"/>
  <c r="M208" i="14"/>
  <c r="N208" i="14"/>
  <c r="M211" i="14"/>
  <c r="N211" i="14"/>
  <c r="M212" i="14"/>
  <c r="N212" i="14"/>
  <c r="M213" i="14"/>
  <c r="N213" i="14"/>
  <c r="M214" i="14"/>
  <c r="N214" i="14"/>
  <c r="M215" i="14"/>
  <c r="N215" i="14"/>
  <c r="M218" i="14"/>
  <c r="N218" i="14"/>
  <c r="M219" i="14"/>
  <c r="N219" i="14"/>
  <c r="M220" i="14"/>
  <c r="N220" i="14"/>
  <c r="M221" i="14"/>
  <c r="N221" i="14"/>
  <c r="M222" i="14"/>
  <c r="N222" i="14"/>
  <c r="M225" i="14"/>
  <c r="N225" i="14"/>
  <c r="M226" i="14"/>
  <c r="N226" i="14"/>
  <c r="M227" i="14"/>
  <c r="N227" i="14"/>
  <c r="M228" i="14"/>
  <c r="N228" i="14"/>
  <c r="M229" i="14"/>
  <c r="N229" i="14"/>
  <c r="M232" i="14"/>
  <c r="N232" i="14"/>
  <c r="M233" i="14"/>
  <c r="N233" i="14"/>
  <c r="M234" i="14"/>
  <c r="N234" i="14"/>
  <c r="M235" i="14"/>
  <c r="N235" i="14"/>
  <c r="M236" i="14"/>
  <c r="N236" i="14"/>
  <c r="M239" i="14"/>
  <c r="N239" i="14"/>
  <c r="M240" i="14"/>
  <c r="N240" i="14"/>
  <c r="M241" i="14"/>
  <c r="N241" i="14"/>
  <c r="M242" i="14"/>
  <c r="N242" i="14"/>
  <c r="M243" i="14"/>
  <c r="N243" i="14"/>
  <c r="M246" i="14"/>
  <c r="N246" i="14"/>
  <c r="M247" i="14"/>
  <c r="N247" i="14"/>
  <c r="M248" i="14"/>
  <c r="N248" i="14"/>
  <c r="M249" i="14"/>
  <c r="N249" i="14"/>
  <c r="M250" i="14"/>
  <c r="N250" i="14"/>
  <c r="M253" i="14"/>
  <c r="N253" i="14"/>
  <c r="M254" i="14"/>
  <c r="N254" i="14"/>
  <c r="M255" i="14"/>
  <c r="N255" i="14"/>
  <c r="M256" i="14"/>
  <c r="N256" i="14"/>
  <c r="M257" i="14"/>
  <c r="N257" i="14"/>
  <c r="M260" i="14"/>
  <c r="N260" i="14"/>
  <c r="M261" i="14"/>
  <c r="N261" i="14"/>
  <c r="M262" i="14"/>
  <c r="N262" i="14"/>
  <c r="M263" i="14"/>
  <c r="N263" i="14"/>
  <c r="M264" i="14"/>
  <c r="N264" i="14"/>
  <c r="M267" i="14"/>
  <c r="N267" i="14"/>
  <c r="M268" i="14"/>
  <c r="N268" i="14"/>
  <c r="M269" i="14"/>
  <c r="N269" i="14"/>
  <c r="M270" i="14"/>
  <c r="N270" i="14"/>
  <c r="M271" i="14"/>
  <c r="N271" i="14"/>
  <c r="M274" i="14"/>
  <c r="N274" i="14"/>
  <c r="M275" i="14"/>
  <c r="N275" i="14"/>
  <c r="M276" i="14"/>
  <c r="N276" i="14"/>
  <c r="M277" i="14"/>
  <c r="N277" i="14"/>
  <c r="M278" i="14"/>
  <c r="N278" i="14"/>
  <c r="M281" i="14"/>
  <c r="N281" i="14"/>
  <c r="M282" i="14"/>
  <c r="N282" i="14"/>
  <c r="M283" i="14"/>
  <c r="N283" i="14"/>
  <c r="M284" i="14"/>
  <c r="N284" i="14"/>
  <c r="M285" i="14"/>
  <c r="N285" i="14"/>
  <c r="M288" i="14"/>
  <c r="N288" i="14"/>
  <c r="M289" i="14"/>
  <c r="N289" i="14"/>
  <c r="M290" i="14"/>
  <c r="N290" i="14"/>
  <c r="M291" i="14"/>
  <c r="N291" i="14"/>
  <c r="M292" i="14"/>
  <c r="N292" i="14"/>
  <c r="M295" i="14"/>
  <c r="N295" i="14"/>
  <c r="M296" i="14"/>
  <c r="N296" i="14"/>
  <c r="M297" i="14"/>
  <c r="N297" i="14"/>
  <c r="M298" i="14"/>
  <c r="N298" i="14"/>
  <c r="M299" i="14"/>
  <c r="N299" i="14"/>
  <c r="M302" i="14"/>
  <c r="N302" i="14"/>
  <c r="M303" i="14"/>
  <c r="N303" i="14"/>
  <c r="M304" i="14"/>
  <c r="N304" i="14"/>
  <c r="M305" i="14"/>
  <c r="N305" i="14"/>
  <c r="M306" i="14"/>
  <c r="N306" i="14"/>
  <c r="M309" i="14"/>
  <c r="N309" i="14"/>
  <c r="M310" i="14"/>
  <c r="N310" i="14"/>
  <c r="M311" i="14"/>
  <c r="N311" i="14"/>
  <c r="M312" i="14"/>
  <c r="N312" i="14"/>
  <c r="M313" i="14"/>
  <c r="N313" i="14"/>
  <c r="M316" i="14"/>
  <c r="N316" i="14"/>
  <c r="M317" i="14"/>
  <c r="N317" i="14"/>
  <c r="M318" i="14"/>
  <c r="N318" i="14"/>
  <c r="M319" i="14"/>
  <c r="N319" i="14"/>
  <c r="M320" i="14"/>
  <c r="N320" i="14"/>
  <c r="M323" i="14"/>
  <c r="N323" i="14"/>
  <c r="M324" i="14"/>
  <c r="N324" i="14"/>
  <c r="M325" i="14"/>
  <c r="N325" i="14"/>
  <c r="M326" i="14"/>
  <c r="N326" i="14"/>
  <c r="M327" i="14"/>
  <c r="N327" i="14"/>
  <c r="M330" i="14"/>
  <c r="N330" i="14"/>
  <c r="M331" i="14"/>
  <c r="N331" i="14"/>
  <c r="M332" i="14"/>
  <c r="N332" i="14"/>
  <c r="M333" i="14"/>
  <c r="N333" i="14"/>
  <c r="M334" i="14"/>
  <c r="N334" i="14"/>
  <c r="M337" i="14"/>
  <c r="N337" i="14"/>
  <c r="M338" i="14"/>
  <c r="N338" i="14"/>
  <c r="M339" i="14"/>
  <c r="N339" i="14"/>
  <c r="M341" i="14"/>
  <c r="N341" i="14"/>
  <c r="M344" i="14"/>
  <c r="N344" i="14"/>
  <c r="M345" i="14"/>
  <c r="N345" i="14"/>
  <c r="M346" i="14"/>
  <c r="N346" i="14"/>
  <c r="M347" i="14"/>
  <c r="N347" i="14"/>
  <c r="M348" i="14"/>
  <c r="N348" i="14"/>
  <c r="M351" i="14"/>
  <c r="N351" i="14"/>
  <c r="M352" i="14"/>
  <c r="N352" i="14"/>
  <c r="M353" i="14"/>
  <c r="N353" i="14"/>
  <c r="M354" i="14"/>
  <c r="N354" i="14"/>
  <c r="M355" i="14"/>
  <c r="N355" i="14"/>
  <c r="M358" i="14"/>
  <c r="N358" i="14"/>
  <c r="M359" i="14"/>
  <c r="N359" i="14"/>
  <c r="M360" i="14"/>
  <c r="N360" i="14"/>
  <c r="M361" i="14"/>
  <c r="N361" i="14"/>
  <c r="M362" i="14"/>
  <c r="N362" i="14"/>
  <c r="M365" i="14"/>
  <c r="N365" i="14"/>
  <c r="M366" i="14"/>
  <c r="N366" i="14"/>
  <c r="M367" i="14"/>
  <c r="N367" i="14"/>
  <c r="M368" i="14"/>
  <c r="N368" i="14"/>
  <c r="M369" i="14"/>
  <c r="N369" i="14"/>
  <c r="M372" i="14"/>
  <c r="N372" i="14"/>
  <c r="M373" i="14"/>
  <c r="N373" i="14"/>
  <c r="M374" i="14"/>
  <c r="N374" i="14"/>
  <c r="M375" i="14"/>
  <c r="N375" i="14"/>
  <c r="M376" i="14"/>
  <c r="N376" i="14"/>
  <c r="M379" i="14"/>
  <c r="N379" i="14"/>
  <c r="M380" i="14"/>
  <c r="N380" i="14"/>
  <c r="M381" i="14"/>
  <c r="N381" i="14"/>
  <c r="M382" i="14"/>
  <c r="N382" i="14"/>
  <c r="M383" i="14"/>
  <c r="N383" i="14"/>
  <c r="M386" i="14"/>
  <c r="N386" i="14"/>
  <c r="M387" i="14"/>
  <c r="N387" i="14"/>
  <c r="M388" i="14"/>
  <c r="N388" i="14"/>
  <c r="M389" i="14"/>
  <c r="N389" i="14"/>
  <c r="M390" i="14"/>
  <c r="N390" i="14"/>
  <c r="M393" i="14"/>
  <c r="N393" i="14"/>
  <c r="M394" i="14"/>
  <c r="N394" i="14"/>
  <c r="M395" i="14"/>
  <c r="N395" i="14"/>
  <c r="M396" i="14"/>
  <c r="N396" i="14"/>
  <c r="M397" i="14"/>
  <c r="N397" i="14"/>
  <c r="M400" i="14"/>
  <c r="N400" i="14"/>
  <c r="M401" i="14"/>
  <c r="N401" i="14"/>
  <c r="M402" i="14"/>
  <c r="N402" i="14"/>
  <c r="M403" i="14"/>
  <c r="N403" i="14"/>
  <c r="M404" i="14"/>
  <c r="N404" i="14"/>
  <c r="M407" i="14"/>
  <c r="N407" i="14"/>
  <c r="M408" i="14"/>
  <c r="N408" i="14"/>
  <c r="M409" i="14"/>
  <c r="N409" i="14"/>
  <c r="M410" i="14"/>
  <c r="N410" i="14"/>
  <c r="M411" i="14"/>
  <c r="N411" i="14"/>
  <c r="M414" i="14"/>
  <c r="N414" i="14"/>
  <c r="M415" i="14"/>
  <c r="N415" i="14"/>
  <c r="M416" i="14"/>
  <c r="N416" i="14"/>
  <c r="M417" i="14"/>
  <c r="N417" i="14"/>
  <c r="M418" i="14"/>
  <c r="N418" i="14"/>
  <c r="M421" i="14"/>
  <c r="N421" i="14"/>
  <c r="M422" i="14"/>
  <c r="N422" i="14"/>
  <c r="M423" i="14"/>
  <c r="N423" i="14"/>
  <c r="M424" i="14"/>
  <c r="N424" i="14"/>
  <c r="M425" i="14"/>
  <c r="N425" i="14"/>
  <c r="M428" i="14"/>
  <c r="N428" i="14"/>
  <c r="M429" i="14"/>
  <c r="N429" i="14"/>
  <c r="M430" i="14"/>
  <c r="N430" i="14"/>
  <c r="M431" i="14"/>
  <c r="N431" i="14"/>
  <c r="M432" i="14"/>
  <c r="N432" i="14"/>
  <c r="M435" i="14"/>
  <c r="N435" i="14"/>
  <c r="M436" i="14"/>
  <c r="N436" i="14"/>
  <c r="M437" i="14"/>
  <c r="N437" i="14"/>
  <c r="M438" i="14"/>
  <c r="N438" i="14"/>
  <c r="M439" i="14"/>
  <c r="N439" i="14"/>
  <c r="M442" i="14"/>
  <c r="N442" i="14"/>
  <c r="M443" i="14"/>
  <c r="N443" i="14"/>
  <c r="M444" i="14"/>
  <c r="N444" i="14"/>
  <c r="M445" i="14"/>
  <c r="N445" i="14"/>
  <c r="M446" i="14"/>
  <c r="N446" i="14"/>
  <c r="M449" i="14"/>
  <c r="N449" i="14"/>
  <c r="M450" i="14"/>
  <c r="N450" i="14"/>
  <c r="M451" i="14"/>
  <c r="N451" i="14"/>
  <c r="M452" i="14"/>
  <c r="N452" i="14"/>
  <c r="M453" i="14"/>
  <c r="N453" i="14"/>
  <c r="M456" i="14"/>
  <c r="N456" i="14"/>
  <c r="M457" i="14"/>
  <c r="N457" i="14"/>
  <c r="M458" i="14"/>
  <c r="N458" i="14"/>
  <c r="M459" i="14"/>
  <c r="N459" i="14"/>
  <c r="M460" i="14"/>
  <c r="N460" i="14"/>
  <c r="M463" i="14"/>
  <c r="N463" i="14"/>
  <c r="M464" i="14"/>
  <c r="N464" i="14"/>
  <c r="M465" i="14"/>
  <c r="N465" i="14"/>
  <c r="M466" i="14"/>
  <c r="N466" i="14"/>
  <c r="M467" i="14"/>
  <c r="N467" i="14"/>
  <c r="M470" i="14"/>
  <c r="N470" i="14"/>
  <c r="M471" i="14"/>
  <c r="N471" i="14"/>
  <c r="M472" i="14"/>
  <c r="N472" i="14"/>
  <c r="M473" i="14"/>
  <c r="N473" i="14"/>
  <c r="M474" i="14"/>
  <c r="N474" i="14"/>
  <c r="M477" i="14"/>
  <c r="N477" i="14"/>
  <c r="M478" i="14"/>
  <c r="N478" i="14"/>
  <c r="M479" i="14"/>
  <c r="N479" i="14"/>
  <c r="M480" i="14"/>
  <c r="N480" i="14"/>
  <c r="M481" i="14"/>
  <c r="N481" i="14"/>
  <c r="M484" i="14"/>
  <c r="N484" i="14"/>
  <c r="M485" i="14"/>
  <c r="N485" i="14"/>
  <c r="M486" i="14"/>
  <c r="N486" i="14"/>
  <c r="M487" i="14"/>
  <c r="N487" i="14"/>
  <c r="M488" i="14"/>
  <c r="N488" i="14"/>
  <c r="M491" i="14"/>
  <c r="N491" i="14"/>
  <c r="M492" i="14"/>
  <c r="N492" i="14"/>
  <c r="M493" i="14"/>
  <c r="N493" i="14"/>
  <c r="M494" i="14"/>
  <c r="N494" i="14"/>
  <c r="M495" i="14"/>
  <c r="N495" i="14"/>
  <c r="M498" i="14"/>
  <c r="N498" i="14"/>
  <c r="M499" i="14"/>
  <c r="N499" i="14"/>
  <c r="M500" i="14"/>
  <c r="N500" i="14"/>
  <c r="M501" i="14"/>
  <c r="N501" i="14"/>
  <c r="M502" i="14"/>
  <c r="N502" i="14"/>
  <c r="M505" i="14"/>
  <c r="N505" i="14"/>
  <c r="M506" i="14"/>
  <c r="N506" i="14"/>
  <c r="M507" i="14"/>
  <c r="N507" i="14"/>
  <c r="M508" i="14"/>
  <c r="N508" i="14"/>
  <c r="M509" i="14"/>
  <c r="N509" i="14"/>
  <c r="M512" i="14"/>
  <c r="N512" i="14"/>
  <c r="M513" i="14"/>
  <c r="N513" i="14"/>
  <c r="M514" i="14"/>
  <c r="N514" i="14"/>
  <c r="M515" i="14"/>
  <c r="N515" i="14"/>
  <c r="M516" i="14"/>
  <c r="N516" i="14"/>
  <c r="M519" i="14"/>
  <c r="N519" i="14"/>
  <c r="M520" i="14"/>
  <c r="N520" i="14"/>
  <c r="M521" i="14"/>
  <c r="N521" i="14"/>
  <c r="M522" i="14"/>
  <c r="N522" i="14"/>
  <c r="M523" i="14"/>
  <c r="N523" i="14"/>
  <c r="M526" i="14"/>
  <c r="N526" i="14"/>
  <c r="M527" i="14"/>
  <c r="N527" i="14"/>
  <c r="M528" i="14"/>
  <c r="N528" i="14"/>
  <c r="M529" i="14"/>
  <c r="N529" i="14"/>
  <c r="M530" i="14"/>
  <c r="N530" i="14"/>
  <c r="M533" i="14"/>
  <c r="N533" i="14"/>
  <c r="M534" i="14"/>
  <c r="N534" i="14"/>
  <c r="M535" i="14"/>
  <c r="N535" i="14"/>
  <c r="M536" i="14"/>
  <c r="N536" i="14"/>
  <c r="M537" i="14"/>
  <c r="N537" i="14"/>
  <c r="M540" i="14"/>
  <c r="N540" i="14"/>
  <c r="M541" i="14"/>
  <c r="N541" i="14"/>
  <c r="M542" i="14"/>
  <c r="N542" i="14"/>
  <c r="M543" i="14"/>
  <c r="N543" i="14"/>
  <c r="M544" i="14"/>
  <c r="N544" i="14"/>
  <c r="M547" i="14"/>
  <c r="N547" i="14"/>
  <c r="M548" i="14"/>
  <c r="N548" i="14"/>
  <c r="M549" i="14"/>
  <c r="N549" i="14"/>
  <c r="M550" i="14"/>
  <c r="N550" i="14"/>
  <c r="M551" i="14"/>
  <c r="N551" i="14"/>
  <c r="M554" i="14"/>
  <c r="N554" i="14"/>
  <c r="M555" i="14"/>
  <c r="N555" i="14"/>
  <c r="M556" i="14"/>
  <c r="N556" i="14"/>
  <c r="M557" i="14"/>
  <c r="N557" i="14"/>
  <c r="M558" i="14"/>
  <c r="N558" i="14"/>
  <c r="M561" i="14"/>
  <c r="N561" i="14"/>
  <c r="M562" i="14"/>
  <c r="N562" i="14"/>
  <c r="M563" i="14"/>
  <c r="N563" i="14"/>
  <c r="M564" i="14"/>
  <c r="N564" i="14"/>
  <c r="M565" i="14"/>
  <c r="N565" i="14"/>
  <c r="M568" i="14"/>
  <c r="N568" i="14"/>
  <c r="M569" i="14"/>
  <c r="N569" i="14"/>
  <c r="M570" i="14"/>
  <c r="N570" i="14"/>
  <c r="M571" i="14"/>
  <c r="N571" i="14"/>
  <c r="M572" i="14"/>
  <c r="N572" i="14"/>
  <c r="M575" i="14"/>
  <c r="N575" i="14"/>
  <c r="M576" i="14"/>
  <c r="N576" i="14"/>
  <c r="M577" i="14"/>
  <c r="N577" i="14"/>
  <c r="M578" i="14"/>
  <c r="N578" i="14"/>
  <c r="M579" i="14"/>
  <c r="N579" i="14"/>
  <c r="M582" i="14"/>
  <c r="N582" i="14"/>
  <c r="M583" i="14"/>
  <c r="N583" i="14"/>
  <c r="M584" i="14"/>
  <c r="N584" i="14"/>
  <c r="M585" i="14"/>
  <c r="N585" i="14"/>
  <c r="M586" i="14"/>
  <c r="N586" i="14"/>
  <c r="M589" i="14"/>
  <c r="N589" i="14"/>
  <c r="M590" i="14"/>
  <c r="N590" i="14"/>
  <c r="M591" i="14"/>
  <c r="N591" i="14"/>
  <c r="M592" i="14"/>
  <c r="N592" i="14"/>
  <c r="M593" i="14"/>
  <c r="N593" i="14"/>
  <c r="M596" i="14"/>
  <c r="N596" i="14"/>
  <c r="M597" i="14"/>
  <c r="N597" i="14"/>
  <c r="M598" i="14"/>
  <c r="N598" i="14"/>
  <c r="M599" i="14"/>
  <c r="N599" i="14"/>
  <c r="M600" i="14"/>
  <c r="N600" i="14"/>
  <c r="M603" i="14"/>
  <c r="N603" i="14"/>
  <c r="M604" i="14"/>
  <c r="N604" i="14"/>
  <c r="M605" i="14"/>
  <c r="N605" i="14"/>
  <c r="M606" i="14"/>
  <c r="N606" i="14"/>
  <c r="M607" i="14"/>
  <c r="N607" i="14"/>
  <c r="M610" i="14"/>
  <c r="N610" i="14"/>
  <c r="M611" i="14"/>
  <c r="N611" i="14"/>
  <c r="M612" i="14"/>
  <c r="N612" i="14"/>
  <c r="M613" i="14"/>
  <c r="N613" i="14"/>
  <c r="M614" i="14"/>
  <c r="N614" i="14"/>
  <c r="M617" i="14"/>
  <c r="N617" i="14"/>
  <c r="M618" i="14"/>
  <c r="N618" i="14"/>
  <c r="M619" i="14"/>
  <c r="N619" i="14"/>
  <c r="M620" i="14"/>
  <c r="N620" i="14"/>
  <c r="M621" i="14"/>
  <c r="N621" i="14"/>
  <c r="M624" i="14"/>
  <c r="N624" i="14"/>
  <c r="M625" i="14"/>
  <c r="N625" i="14"/>
  <c r="M626" i="14"/>
  <c r="N626" i="14"/>
  <c r="M627" i="14"/>
  <c r="N627" i="14"/>
  <c r="M628" i="14"/>
  <c r="N628" i="14"/>
  <c r="M631" i="14"/>
  <c r="N631" i="14"/>
  <c r="M632" i="14"/>
  <c r="N632" i="14"/>
  <c r="M633" i="14"/>
  <c r="N633" i="14"/>
  <c r="M634" i="14"/>
  <c r="N634" i="14"/>
  <c r="M635" i="14"/>
  <c r="N635" i="14"/>
  <c r="M638" i="14"/>
  <c r="N638" i="14"/>
  <c r="M639" i="14"/>
  <c r="N639" i="14"/>
  <c r="M640" i="14"/>
  <c r="N640" i="14"/>
  <c r="M641" i="14"/>
  <c r="N641" i="14"/>
  <c r="M642" i="14"/>
  <c r="N642" i="14"/>
  <c r="M645" i="14"/>
  <c r="N645" i="14"/>
  <c r="M646" i="14"/>
  <c r="N646" i="14"/>
  <c r="M647" i="14"/>
  <c r="N647" i="14"/>
  <c r="M648" i="14"/>
  <c r="N648" i="14"/>
  <c r="M649" i="14"/>
  <c r="N649" i="14"/>
  <c r="M652" i="14"/>
  <c r="N652" i="14"/>
  <c r="M653" i="14"/>
  <c r="N653" i="14"/>
  <c r="M654" i="14"/>
  <c r="N654" i="14"/>
  <c r="M655" i="14"/>
  <c r="N655" i="14"/>
  <c r="M656" i="14"/>
  <c r="N656" i="14"/>
  <c r="M659" i="14"/>
  <c r="N659" i="14"/>
  <c r="M660" i="14"/>
  <c r="N660" i="14"/>
  <c r="M661" i="14"/>
  <c r="N661" i="14"/>
  <c r="M662" i="14"/>
  <c r="N662" i="14"/>
  <c r="M663" i="14"/>
  <c r="N663" i="14"/>
  <c r="M666" i="14"/>
  <c r="N666" i="14"/>
  <c r="M667" i="14"/>
  <c r="N667" i="14"/>
  <c r="M668" i="14"/>
  <c r="N668" i="14"/>
  <c r="M669" i="14"/>
  <c r="N669" i="14"/>
  <c r="M670" i="14"/>
  <c r="N670" i="14"/>
  <c r="M673" i="14"/>
  <c r="N673" i="14"/>
  <c r="M674" i="14"/>
  <c r="N674" i="14"/>
  <c r="M675" i="14"/>
  <c r="N675" i="14"/>
  <c r="M676" i="14"/>
  <c r="N676" i="14"/>
  <c r="M677" i="14"/>
  <c r="N677" i="14"/>
  <c r="M680" i="14"/>
  <c r="N680" i="14"/>
  <c r="M681" i="14"/>
  <c r="N681" i="14"/>
  <c r="M682" i="14"/>
  <c r="N682" i="14"/>
  <c r="M683" i="14"/>
  <c r="N683" i="14"/>
  <c r="M684" i="14"/>
  <c r="N684" i="14"/>
  <c r="M687" i="14"/>
  <c r="N687" i="14"/>
  <c r="M688" i="14"/>
  <c r="N688" i="14"/>
  <c r="M689" i="14"/>
  <c r="N689" i="14"/>
  <c r="M690" i="14"/>
  <c r="N690" i="14"/>
  <c r="M691" i="14"/>
  <c r="N691" i="14"/>
  <c r="M694" i="14"/>
  <c r="N694" i="14"/>
  <c r="M695" i="14"/>
  <c r="N695" i="14"/>
  <c r="M696" i="14"/>
  <c r="N696" i="14"/>
  <c r="M697" i="14"/>
  <c r="N697" i="14"/>
  <c r="M698" i="14"/>
  <c r="N698" i="14"/>
  <c r="M701" i="14"/>
  <c r="N701" i="14"/>
  <c r="M702" i="14"/>
  <c r="N702" i="14"/>
  <c r="M703" i="14"/>
  <c r="N703" i="14"/>
  <c r="M704" i="14"/>
  <c r="N704" i="14"/>
  <c r="M705" i="14"/>
  <c r="N705" i="14"/>
  <c r="M708" i="14"/>
  <c r="N708" i="14"/>
  <c r="M709" i="14"/>
  <c r="N709" i="14"/>
  <c r="M710" i="14"/>
  <c r="N710" i="14"/>
  <c r="M711" i="14"/>
  <c r="N711" i="14"/>
  <c r="M712" i="14"/>
  <c r="N712" i="14"/>
  <c r="M715" i="14"/>
  <c r="N715" i="14"/>
  <c r="M716" i="14"/>
  <c r="N716" i="14"/>
  <c r="M717" i="14"/>
  <c r="N717" i="14"/>
  <c r="M718" i="14"/>
  <c r="N718" i="14"/>
  <c r="M719" i="14"/>
  <c r="N719" i="14"/>
  <c r="M722" i="14"/>
  <c r="N722" i="14"/>
  <c r="M723" i="14"/>
  <c r="N723" i="14"/>
  <c r="M724" i="14"/>
  <c r="N724" i="14"/>
  <c r="M725" i="14"/>
  <c r="N725" i="14"/>
  <c r="M726" i="14"/>
  <c r="N726" i="14"/>
  <c r="M729" i="14"/>
  <c r="N729" i="14"/>
  <c r="M730" i="14"/>
  <c r="N730" i="14"/>
  <c r="M731" i="14"/>
  <c r="N731" i="14"/>
  <c r="M732" i="14"/>
  <c r="N732" i="14"/>
  <c r="M733" i="14"/>
  <c r="N733" i="14"/>
  <c r="M736" i="14"/>
  <c r="N736" i="14"/>
  <c r="M737" i="14"/>
  <c r="N737" i="14"/>
  <c r="M738" i="14"/>
  <c r="N738" i="14"/>
  <c r="M739" i="14"/>
  <c r="N739" i="14"/>
  <c r="M740" i="14"/>
  <c r="N740" i="14"/>
  <c r="M743" i="14"/>
  <c r="N743" i="14"/>
  <c r="M744" i="14"/>
  <c r="N744" i="14"/>
  <c r="M745" i="14"/>
  <c r="N745" i="14"/>
  <c r="M746" i="14"/>
  <c r="N746" i="14"/>
  <c r="M747" i="14"/>
  <c r="N747" i="14"/>
  <c r="M750" i="14"/>
  <c r="N750" i="14"/>
  <c r="M751" i="14"/>
  <c r="N751" i="14"/>
  <c r="M752" i="14"/>
  <c r="N752" i="14"/>
  <c r="M753" i="14"/>
  <c r="N753" i="14"/>
  <c r="M754" i="14"/>
  <c r="N754" i="14"/>
  <c r="M757" i="14"/>
  <c r="N757" i="14"/>
  <c r="M758" i="14"/>
  <c r="N758" i="14"/>
  <c r="M759" i="14"/>
  <c r="N759" i="14"/>
  <c r="M760" i="14"/>
  <c r="N760" i="14"/>
  <c r="M761" i="14"/>
  <c r="N761" i="14"/>
  <c r="M764" i="14"/>
  <c r="N764" i="14"/>
  <c r="M765" i="14"/>
  <c r="N765" i="14"/>
  <c r="M766" i="14"/>
  <c r="N766" i="14"/>
  <c r="M767" i="14"/>
  <c r="N767" i="14"/>
  <c r="M768" i="14"/>
  <c r="N768" i="14"/>
  <c r="M771" i="14"/>
  <c r="N771" i="14"/>
  <c r="M772" i="14"/>
  <c r="N772" i="14"/>
  <c r="M773" i="14"/>
  <c r="N773" i="14"/>
  <c r="M774" i="14"/>
  <c r="N774" i="14"/>
  <c r="M775" i="14"/>
  <c r="N775" i="14"/>
  <c r="M778" i="14"/>
  <c r="N778" i="14"/>
  <c r="M779" i="14"/>
  <c r="N779" i="14"/>
  <c r="M780" i="14"/>
  <c r="N780" i="14"/>
  <c r="M781" i="14"/>
  <c r="N781" i="14"/>
  <c r="M782" i="14"/>
  <c r="N782" i="14"/>
  <c r="M785" i="14"/>
  <c r="N785" i="14"/>
  <c r="M786" i="14"/>
  <c r="N786" i="14"/>
  <c r="M787" i="14"/>
  <c r="N787" i="14"/>
  <c r="M788" i="14"/>
  <c r="N788" i="14"/>
  <c r="M789" i="14"/>
  <c r="N789" i="14"/>
  <c r="M792" i="14"/>
  <c r="N792" i="14"/>
  <c r="M793" i="14"/>
  <c r="N793" i="14"/>
  <c r="M794" i="14"/>
  <c r="N794" i="14"/>
  <c r="M795" i="14"/>
  <c r="N795" i="14"/>
  <c r="M796" i="14"/>
  <c r="N796" i="14"/>
  <c r="M799" i="14"/>
  <c r="N799" i="14"/>
  <c r="M800" i="14"/>
  <c r="N800" i="14"/>
  <c r="M801" i="14"/>
  <c r="N801" i="14"/>
  <c r="M802" i="14"/>
  <c r="N802" i="14"/>
  <c r="M803" i="14"/>
  <c r="N803" i="14"/>
  <c r="M806" i="14"/>
  <c r="N806" i="14"/>
  <c r="M807" i="14"/>
  <c r="N807" i="14"/>
  <c r="M808" i="14"/>
  <c r="N808" i="14"/>
  <c r="M809" i="14"/>
  <c r="N809" i="14"/>
  <c r="M810" i="14"/>
  <c r="N810" i="14"/>
  <c r="B17" i="13" l="1"/>
  <c r="O20" i="14"/>
  <c r="P20" i="14" s="1"/>
  <c r="G20" i="14" s="1"/>
  <c r="O21" i="14"/>
  <c r="P21" i="14" s="1"/>
  <c r="G21" i="14" s="1"/>
  <c r="O22" i="14"/>
  <c r="P22" i="14" s="1"/>
  <c r="G22" i="14" s="1"/>
  <c r="O23" i="14"/>
  <c r="P23" i="14" s="1"/>
  <c r="G23" i="14" s="1"/>
  <c r="O24" i="14"/>
  <c r="P24" i="14" s="1"/>
  <c r="G24" i="14" s="1"/>
  <c r="O25" i="14"/>
  <c r="P25" i="14" s="1"/>
  <c r="G25" i="14" s="1"/>
  <c r="O26" i="14"/>
  <c r="P26" i="14" s="1"/>
  <c r="G26" i="14" s="1"/>
  <c r="O27" i="14"/>
  <c r="P27" i="14" s="1"/>
  <c r="G27" i="14" s="1"/>
  <c r="O28" i="14"/>
  <c r="P28" i="14" s="1"/>
  <c r="G28" i="14" s="1"/>
  <c r="O29" i="14"/>
  <c r="P29" i="14" s="1"/>
  <c r="G29" i="14" s="1"/>
  <c r="O30" i="14"/>
  <c r="P30" i="14" s="1"/>
  <c r="G30" i="14" s="1"/>
  <c r="O31" i="14"/>
  <c r="P31" i="14" s="1"/>
  <c r="G31" i="14" s="1"/>
  <c r="O32" i="14"/>
  <c r="P32" i="14" s="1"/>
  <c r="G32" i="14" s="1"/>
  <c r="O33" i="14"/>
  <c r="P33" i="14" s="1"/>
  <c r="G33" i="14" s="1"/>
  <c r="O34" i="14"/>
  <c r="P34" i="14" s="1"/>
  <c r="G34" i="14" s="1"/>
  <c r="O35" i="14"/>
  <c r="P35" i="14" s="1"/>
  <c r="G35" i="14" s="1"/>
  <c r="O36" i="14"/>
  <c r="P36" i="14" s="1"/>
  <c r="G36" i="14" s="1"/>
  <c r="O37" i="14"/>
  <c r="P37" i="14" s="1"/>
  <c r="G37" i="14" s="1"/>
  <c r="O38" i="14"/>
  <c r="P38" i="14" s="1"/>
  <c r="G38" i="14" s="1"/>
  <c r="O39" i="14"/>
  <c r="P39" i="14" s="1"/>
  <c r="G39" i="14" s="1"/>
  <c r="O40" i="14"/>
  <c r="P40" i="14" s="1"/>
  <c r="G40" i="14" s="1"/>
  <c r="O41" i="14"/>
  <c r="P41" i="14" s="1"/>
  <c r="G41" i="14" s="1"/>
  <c r="O42" i="14"/>
  <c r="P42" i="14" s="1"/>
  <c r="G42" i="14" s="1"/>
  <c r="O43" i="14"/>
  <c r="P43" i="14" s="1"/>
  <c r="G43" i="14" s="1"/>
  <c r="O44" i="14"/>
  <c r="P44" i="14" s="1"/>
  <c r="G44" i="14" s="1"/>
  <c r="O45" i="14"/>
  <c r="P45" i="14" s="1"/>
  <c r="G45" i="14" s="1"/>
  <c r="O46" i="14"/>
  <c r="P46" i="14" s="1"/>
  <c r="G46" i="14" s="1"/>
  <c r="O47" i="14"/>
  <c r="P47" i="14" s="1"/>
  <c r="G47" i="14" s="1"/>
  <c r="O48" i="14"/>
  <c r="P48" i="14" s="1"/>
  <c r="G48" i="14" s="1"/>
  <c r="O49" i="14"/>
  <c r="P49" i="14" s="1"/>
  <c r="G49" i="14" s="1"/>
  <c r="O50" i="14"/>
  <c r="P50" i="14" s="1"/>
  <c r="G50" i="14" s="1"/>
  <c r="O51" i="14"/>
  <c r="P51" i="14" s="1"/>
  <c r="G51" i="14" s="1"/>
  <c r="O52" i="14"/>
  <c r="P52" i="14" s="1"/>
  <c r="G52" i="14" s="1"/>
  <c r="O53" i="14"/>
  <c r="P53" i="14" s="1"/>
  <c r="G53" i="14" s="1"/>
  <c r="O54" i="14"/>
  <c r="P54" i="14" s="1"/>
  <c r="G54" i="14" s="1"/>
  <c r="O55" i="14"/>
  <c r="P55" i="14" s="1"/>
  <c r="G55" i="14" s="1"/>
  <c r="O56" i="14"/>
  <c r="P56" i="14" s="1"/>
  <c r="G56" i="14" s="1"/>
  <c r="O57" i="14"/>
  <c r="P57" i="14" s="1"/>
  <c r="G57" i="14" s="1"/>
  <c r="O58" i="14"/>
  <c r="P58" i="14" s="1"/>
  <c r="G58" i="14" s="1"/>
  <c r="O59" i="14"/>
  <c r="P59" i="14" s="1"/>
  <c r="G59" i="14" s="1"/>
  <c r="O60" i="14"/>
  <c r="P60" i="14" s="1"/>
  <c r="G60" i="14" s="1"/>
  <c r="O61" i="14"/>
  <c r="P61" i="14" s="1"/>
  <c r="G61" i="14" s="1"/>
  <c r="O62" i="14"/>
  <c r="P62" i="14" s="1"/>
  <c r="G62" i="14" s="1"/>
  <c r="O63" i="14"/>
  <c r="P63" i="14" s="1"/>
  <c r="G63" i="14" s="1"/>
  <c r="O64" i="14"/>
  <c r="P64" i="14" s="1"/>
  <c r="G64" i="14" s="1"/>
  <c r="O65" i="14"/>
  <c r="P65" i="14" s="1"/>
  <c r="G65" i="14" s="1"/>
  <c r="O66" i="14"/>
  <c r="P66" i="14" s="1"/>
  <c r="G66" i="14" s="1"/>
  <c r="O67" i="14"/>
  <c r="P67" i="14" s="1"/>
  <c r="G67" i="14" s="1"/>
  <c r="O68" i="14"/>
  <c r="P68" i="14" s="1"/>
  <c r="G68" i="14" s="1"/>
  <c r="O69" i="14"/>
  <c r="P69" i="14" s="1"/>
  <c r="G69" i="14" s="1"/>
  <c r="O70" i="14"/>
  <c r="P70" i="14" s="1"/>
  <c r="G70" i="14" s="1"/>
  <c r="O71" i="14"/>
  <c r="P71" i="14" s="1"/>
  <c r="G71" i="14" s="1"/>
  <c r="O72" i="14"/>
  <c r="P72" i="14" s="1"/>
  <c r="G72" i="14" s="1"/>
  <c r="O73" i="14"/>
  <c r="P73" i="14" s="1"/>
  <c r="G73" i="14" s="1"/>
  <c r="O74" i="14"/>
  <c r="P74" i="14" s="1"/>
  <c r="G74" i="14" s="1"/>
  <c r="O75" i="14"/>
  <c r="P75" i="14" s="1"/>
  <c r="G75" i="14" s="1"/>
  <c r="O76" i="14"/>
  <c r="P76" i="14" s="1"/>
  <c r="G76" i="14" s="1"/>
  <c r="O77" i="14"/>
  <c r="P77" i="14" s="1"/>
  <c r="G77" i="14" s="1"/>
  <c r="O78" i="14"/>
  <c r="P78" i="14" s="1"/>
  <c r="G78" i="14" s="1"/>
  <c r="O79" i="14"/>
  <c r="P79" i="14" s="1"/>
  <c r="G79" i="14" s="1"/>
  <c r="O80" i="14"/>
  <c r="P80" i="14" s="1"/>
  <c r="G80" i="14" s="1"/>
  <c r="O81" i="14"/>
  <c r="P81" i="14" s="1"/>
  <c r="G81" i="14" s="1"/>
  <c r="O82" i="14"/>
  <c r="P82" i="14" s="1"/>
  <c r="G82" i="14" s="1"/>
  <c r="O83" i="14"/>
  <c r="P83" i="14" s="1"/>
  <c r="G83" i="14" s="1"/>
  <c r="O84" i="14"/>
  <c r="P84" i="14" s="1"/>
  <c r="G84" i="14" s="1"/>
  <c r="O85" i="14"/>
  <c r="P85" i="14" s="1"/>
  <c r="G85" i="14" s="1"/>
  <c r="O86" i="14"/>
  <c r="P86" i="14" s="1"/>
  <c r="G86" i="14" s="1"/>
  <c r="O87" i="14"/>
  <c r="P87" i="14" s="1"/>
  <c r="G87" i="14" s="1"/>
  <c r="O88" i="14"/>
  <c r="P88" i="14" s="1"/>
  <c r="G88" i="14" s="1"/>
  <c r="O89" i="14"/>
  <c r="P89" i="14" s="1"/>
  <c r="G89" i="14" s="1"/>
  <c r="O90" i="14"/>
  <c r="P90" i="14" s="1"/>
  <c r="G90" i="14" s="1"/>
  <c r="O91" i="14"/>
  <c r="P91" i="14" s="1"/>
  <c r="G91" i="14" s="1"/>
  <c r="O92" i="14"/>
  <c r="P92" i="14" s="1"/>
  <c r="G92" i="14" s="1"/>
  <c r="O93" i="14"/>
  <c r="P93" i="14" s="1"/>
  <c r="G93" i="14" s="1"/>
  <c r="O94" i="14"/>
  <c r="P94" i="14" s="1"/>
  <c r="G94" i="14" s="1"/>
  <c r="O95" i="14"/>
  <c r="P95" i="14" s="1"/>
  <c r="G95" i="14" s="1"/>
  <c r="O96" i="14"/>
  <c r="P96" i="14" s="1"/>
  <c r="G96" i="14" s="1"/>
  <c r="O97" i="14"/>
  <c r="P97" i="14" s="1"/>
  <c r="G97" i="14" s="1"/>
  <c r="O98" i="14"/>
  <c r="P98" i="14" s="1"/>
  <c r="G98" i="14" s="1"/>
  <c r="O99" i="14"/>
  <c r="P99" i="14" s="1"/>
  <c r="G99" i="14" s="1"/>
  <c r="O100" i="14"/>
  <c r="P100" i="14" s="1"/>
  <c r="G100" i="14" s="1"/>
  <c r="O101" i="14"/>
  <c r="P101" i="14" s="1"/>
  <c r="G101" i="14" s="1"/>
  <c r="O102" i="14"/>
  <c r="P102" i="14" s="1"/>
  <c r="G102" i="14" s="1"/>
  <c r="O103" i="14"/>
  <c r="P103" i="14" s="1"/>
  <c r="G103" i="14" s="1"/>
  <c r="O104" i="14"/>
  <c r="P104" i="14" s="1"/>
  <c r="G104" i="14" s="1"/>
  <c r="O105" i="14"/>
  <c r="P105" i="14" s="1"/>
  <c r="G105" i="14" s="1"/>
  <c r="O106" i="14"/>
  <c r="P106" i="14" s="1"/>
  <c r="G106" i="14" s="1"/>
  <c r="O107" i="14"/>
  <c r="P107" i="14" s="1"/>
  <c r="G107" i="14" s="1"/>
  <c r="O108" i="14"/>
  <c r="P108" i="14" s="1"/>
  <c r="G108" i="14" s="1"/>
  <c r="O109" i="14"/>
  <c r="P109" i="14" s="1"/>
  <c r="G109" i="14" s="1"/>
  <c r="O110" i="14"/>
  <c r="P110" i="14" s="1"/>
  <c r="G110" i="14" s="1"/>
  <c r="O111" i="14"/>
  <c r="P111" i="14" s="1"/>
  <c r="G111" i="14" s="1"/>
  <c r="O112" i="14"/>
  <c r="P112" i="14" s="1"/>
  <c r="G112" i="14" s="1"/>
  <c r="O113" i="14"/>
  <c r="P113" i="14" s="1"/>
  <c r="G113" i="14" s="1"/>
  <c r="O114" i="14"/>
  <c r="P114" i="14" s="1"/>
  <c r="G114" i="14" s="1"/>
  <c r="O115" i="14"/>
  <c r="P115" i="14" s="1"/>
  <c r="G115" i="14" s="1"/>
  <c r="O116" i="14"/>
  <c r="P116" i="14" s="1"/>
  <c r="G116" i="14" s="1"/>
  <c r="O117" i="14"/>
  <c r="P117" i="14" s="1"/>
  <c r="G117" i="14" s="1"/>
  <c r="O118" i="14"/>
  <c r="P118" i="14" s="1"/>
  <c r="G118" i="14" s="1"/>
  <c r="O119" i="14"/>
  <c r="P119" i="14" s="1"/>
  <c r="G119" i="14" s="1"/>
  <c r="O120" i="14"/>
  <c r="P120" i="14" s="1"/>
  <c r="G120" i="14" s="1"/>
  <c r="O121" i="14"/>
  <c r="P121" i="14" s="1"/>
  <c r="G121" i="14" s="1"/>
  <c r="O122" i="14"/>
  <c r="P122" i="14" s="1"/>
  <c r="G122" i="14" s="1"/>
  <c r="O123" i="14"/>
  <c r="P123" i="14" s="1"/>
  <c r="G123" i="14" s="1"/>
  <c r="O124" i="14"/>
  <c r="P124" i="14" s="1"/>
  <c r="G124" i="14" s="1"/>
  <c r="O125" i="14"/>
  <c r="P125" i="14" s="1"/>
  <c r="G125" i="14" s="1"/>
  <c r="O126" i="14"/>
  <c r="P126" i="14" s="1"/>
  <c r="G126" i="14" s="1"/>
  <c r="O127" i="14"/>
  <c r="P127" i="14" s="1"/>
  <c r="G127" i="14" s="1"/>
  <c r="O128" i="14"/>
  <c r="P128" i="14" s="1"/>
  <c r="G128" i="14" s="1"/>
  <c r="O129" i="14"/>
  <c r="P129" i="14" s="1"/>
  <c r="G129" i="14" s="1"/>
  <c r="O130" i="14"/>
  <c r="P130" i="14" s="1"/>
  <c r="G130" i="14" s="1"/>
  <c r="O131" i="14"/>
  <c r="P131" i="14" s="1"/>
  <c r="G131" i="14" s="1"/>
  <c r="O132" i="14"/>
  <c r="P132" i="14" s="1"/>
  <c r="G132" i="14" s="1"/>
  <c r="O133" i="14"/>
  <c r="P133" i="14" s="1"/>
  <c r="G133" i="14" s="1"/>
  <c r="O134" i="14"/>
  <c r="P134" i="14" s="1"/>
  <c r="G134" i="14" s="1"/>
  <c r="O135" i="14"/>
  <c r="P135" i="14" s="1"/>
  <c r="G135" i="14" s="1"/>
  <c r="O136" i="14"/>
  <c r="P136" i="14" s="1"/>
  <c r="G136" i="14" s="1"/>
  <c r="O137" i="14"/>
  <c r="O138" i="14"/>
  <c r="P138" i="14" s="1"/>
  <c r="G138" i="14" s="1"/>
  <c r="O139" i="14"/>
  <c r="P139" i="14" s="1"/>
  <c r="G139" i="14" s="1"/>
  <c r="O140" i="14"/>
  <c r="P140" i="14" s="1"/>
  <c r="G140" i="14" s="1"/>
  <c r="O141" i="14"/>
  <c r="P141" i="14" s="1"/>
  <c r="G141" i="14" s="1"/>
  <c r="M141" i="14" s="1"/>
  <c r="O142" i="14"/>
  <c r="P142" i="14" s="1"/>
  <c r="G142" i="14" s="1"/>
  <c r="O143" i="14"/>
  <c r="P143" i="14" s="1"/>
  <c r="G143" i="14" s="1"/>
  <c r="O144" i="14"/>
  <c r="P144" i="14" s="1"/>
  <c r="G144" i="14" s="1"/>
  <c r="O145" i="14"/>
  <c r="P145" i="14" s="1"/>
  <c r="G145" i="14" s="1"/>
  <c r="O146" i="14"/>
  <c r="P146" i="14" s="1"/>
  <c r="G146" i="14" s="1"/>
  <c r="O147" i="14"/>
  <c r="P147" i="14" s="1"/>
  <c r="G147" i="14" s="1"/>
  <c r="O148" i="14"/>
  <c r="P148" i="14" s="1"/>
  <c r="G148" i="14" s="1"/>
  <c r="O149" i="14"/>
  <c r="P149" i="14" s="1"/>
  <c r="G149" i="14" s="1"/>
  <c r="O150" i="14"/>
  <c r="P150" i="14" s="1"/>
  <c r="G150" i="14" s="1"/>
  <c r="O151" i="14"/>
  <c r="P151" i="14" s="1"/>
  <c r="G151" i="14" s="1"/>
  <c r="O152" i="14"/>
  <c r="P152" i="14" s="1"/>
  <c r="G152" i="14" s="1"/>
  <c r="O153" i="14"/>
  <c r="P153" i="14" s="1"/>
  <c r="G153" i="14" s="1"/>
  <c r="O154" i="14"/>
  <c r="P154" i="14" s="1"/>
  <c r="G154" i="14" s="1"/>
  <c r="O155" i="14"/>
  <c r="P155" i="14" s="1"/>
  <c r="G155" i="14" s="1"/>
  <c r="O156" i="14"/>
  <c r="P156" i="14" s="1"/>
  <c r="G156" i="14" s="1"/>
  <c r="O157" i="14"/>
  <c r="P157" i="14" s="1"/>
  <c r="G157" i="14" s="1"/>
  <c r="O158" i="14"/>
  <c r="P158" i="14" s="1"/>
  <c r="G158" i="14" s="1"/>
  <c r="O159" i="14"/>
  <c r="P159" i="14" s="1"/>
  <c r="G159" i="14" s="1"/>
  <c r="O160" i="14"/>
  <c r="P160" i="14" s="1"/>
  <c r="G160" i="14" s="1"/>
  <c r="O161" i="14"/>
  <c r="P161" i="14" s="1"/>
  <c r="G161" i="14" s="1"/>
  <c r="O162" i="14"/>
  <c r="P162" i="14" s="1"/>
  <c r="G162" i="14" s="1"/>
  <c r="O163" i="14"/>
  <c r="P163" i="14" s="1"/>
  <c r="G163" i="14" s="1"/>
  <c r="O164" i="14"/>
  <c r="P164" i="14" s="1"/>
  <c r="G164" i="14" s="1"/>
  <c r="O165" i="14"/>
  <c r="P165" i="14" s="1"/>
  <c r="G165" i="14" s="1"/>
  <c r="O166" i="14"/>
  <c r="P166" i="14" s="1"/>
  <c r="G166" i="14" s="1"/>
  <c r="O167" i="14"/>
  <c r="P167" i="14" s="1"/>
  <c r="G167" i="14" s="1"/>
  <c r="O168" i="14"/>
  <c r="P168" i="14" s="1"/>
  <c r="G168" i="14" s="1"/>
  <c r="O169" i="14"/>
  <c r="P169" i="14" s="1"/>
  <c r="G169" i="14" s="1"/>
  <c r="O170" i="14"/>
  <c r="P170" i="14" s="1"/>
  <c r="G170" i="14" s="1"/>
  <c r="O171" i="14"/>
  <c r="P171" i="14" s="1"/>
  <c r="G171" i="14" s="1"/>
  <c r="O172" i="14"/>
  <c r="P172" i="14" s="1"/>
  <c r="G172" i="14" s="1"/>
  <c r="O173" i="14"/>
  <c r="P173" i="14" s="1"/>
  <c r="G173" i="14" s="1"/>
  <c r="O174" i="14"/>
  <c r="P174" i="14" s="1"/>
  <c r="G174" i="14" s="1"/>
  <c r="O175" i="14"/>
  <c r="P175" i="14" s="1"/>
  <c r="G175" i="14" s="1"/>
  <c r="O176" i="14"/>
  <c r="P176" i="14" s="1"/>
  <c r="G176" i="14" s="1"/>
  <c r="O177" i="14"/>
  <c r="P177" i="14" s="1"/>
  <c r="G177" i="14" s="1"/>
  <c r="M177" i="14" s="1"/>
  <c r="O178" i="14"/>
  <c r="P178" i="14" s="1"/>
  <c r="G178" i="14" s="1"/>
  <c r="O179" i="14"/>
  <c r="P179" i="14" s="1"/>
  <c r="G179" i="14" s="1"/>
  <c r="O180" i="14"/>
  <c r="P180" i="14" s="1"/>
  <c r="G180" i="14" s="1"/>
  <c r="O181" i="14"/>
  <c r="P181" i="14" s="1"/>
  <c r="G181" i="14" s="1"/>
  <c r="O182" i="14"/>
  <c r="P182" i="14" s="1"/>
  <c r="G182" i="14" s="1"/>
  <c r="O183" i="14"/>
  <c r="P183" i="14" s="1"/>
  <c r="G183" i="14" s="1"/>
  <c r="O184" i="14"/>
  <c r="P184" i="14" s="1"/>
  <c r="G184" i="14" s="1"/>
  <c r="O185" i="14"/>
  <c r="P185" i="14" s="1"/>
  <c r="G185" i="14" s="1"/>
  <c r="O186" i="14"/>
  <c r="P186" i="14" s="1"/>
  <c r="G186" i="14" s="1"/>
  <c r="O187" i="14"/>
  <c r="P187" i="14" s="1"/>
  <c r="G187" i="14" s="1"/>
  <c r="O188" i="14"/>
  <c r="P188" i="14" s="1"/>
  <c r="G188" i="14" s="1"/>
  <c r="O189" i="14"/>
  <c r="P189" i="14" s="1"/>
  <c r="G189" i="14" s="1"/>
  <c r="O190" i="14"/>
  <c r="P190" i="14" s="1"/>
  <c r="G190" i="14" s="1"/>
  <c r="O191" i="14"/>
  <c r="P191" i="14" s="1"/>
  <c r="G191" i="14" s="1"/>
  <c r="O192" i="14"/>
  <c r="P192" i="14" s="1"/>
  <c r="G192" i="14" s="1"/>
  <c r="O193" i="14"/>
  <c r="P193" i="14" s="1"/>
  <c r="G193" i="14" s="1"/>
  <c r="O194" i="14"/>
  <c r="P194" i="14" s="1"/>
  <c r="G194" i="14" s="1"/>
  <c r="O195" i="14"/>
  <c r="P195" i="14" s="1"/>
  <c r="G195" i="14" s="1"/>
  <c r="O196" i="14"/>
  <c r="P196" i="14" s="1"/>
  <c r="G196" i="14" s="1"/>
  <c r="O197" i="14"/>
  <c r="P197" i="14" s="1"/>
  <c r="G197" i="14" s="1"/>
  <c r="O198" i="14"/>
  <c r="P198" i="14" s="1"/>
  <c r="G198" i="14" s="1"/>
  <c r="O199" i="14"/>
  <c r="P199" i="14" s="1"/>
  <c r="G199" i="14" s="1"/>
  <c r="O200" i="14"/>
  <c r="P200" i="14" s="1"/>
  <c r="G200" i="14" s="1"/>
  <c r="O201" i="14"/>
  <c r="P201" i="14" s="1"/>
  <c r="G201" i="14" s="1"/>
  <c r="O202" i="14"/>
  <c r="P202" i="14" s="1"/>
  <c r="G202" i="14" s="1"/>
  <c r="O203" i="14"/>
  <c r="P203" i="14" s="1"/>
  <c r="G203" i="14" s="1"/>
  <c r="O204" i="14"/>
  <c r="P204" i="14" s="1"/>
  <c r="G204" i="14" s="1"/>
  <c r="O205" i="14"/>
  <c r="P205" i="14" s="1"/>
  <c r="G205" i="14" s="1"/>
  <c r="O206" i="14"/>
  <c r="P206" i="14" s="1"/>
  <c r="G206" i="14" s="1"/>
  <c r="O207" i="14"/>
  <c r="P207" i="14" s="1"/>
  <c r="G207" i="14" s="1"/>
  <c r="O208" i="14"/>
  <c r="P208" i="14" s="1"/>
  <c r="G208" i="14" s="1"/>
  <c r="O209" i="14"/>
  <c r="P209" i="14" s="1"/>
  <c r="G209" i="14" s="1"/>
  <c r="O210" i="14"/>
  <c r="P210" i="14" s="1"/>
  <c r="G210" i="14" s="1"/>
  <c r="O211" i="14"/>
  <c r="P211" i="14" s="1"/>
  <c r="G211" i="14" s="1"/>
  <c r="O212" i="14"/>
  <c r="O213" i="14"/>
  <c r="P213" i="14" s="1"/>
  <c r="G213" i="14" s="1"/>
  <c r="O214" i="14"/>
  <c r="P214" i="14" s="1"/>
  <c r="G214" i="14" s="1"/>
  <c r="O215" i="14"/>
  <c r="P215" i="14" s="1"/>
  <c r="G215" i="14" s="1"/>
  <c r="O216" i="14"/>
  <c r="P216" i="14" s="1"/>
  <c r="G216" i="14" s="1"/>
  <c r="O217" i="14"/>
  <c r="P217" i="14" s="1"/>
  <c r="G217" i="14" s="1"/>
  <c r="O218" i="14"/>
  <c r="P218" i="14" s="1"/>
  <c r="G218" i="14" s="1"/>
  <c r="O219" i="14"/>
  <c r="P219" i="14" s="1"/>
  <c r="G219" i="14" s="1"/>
  <c r="O220" i="14"/>
  <c r="P220" i="14" s="1"/>
  <c r="G220" i="14" s="1"/>
  <c r="O221" i="14"/>
  <c r="P221" i="14" s="1"/>
  <c r="G221" i="14" s="1"/>
  <c r="O222" i="14"/>
  <c r="P222" i="14" s="1"/>
  <c r="G222" i="14" s="1"/>
  <c r="O223" i="14"/>
  <c r="P223" i="14" s="1"/>
  <c r="G223" i="14" s="1"/>
  <c r="O224" i="14"/>
  <c r="P224" i="14" s="1"/>
  <c r="G224" i="14" s="1"/>
  <c r="O225" i="14"/>
  <c r="P225" i="14" s="1"/>
  <c r="G225" i="14" s="1"/>
  <c r="O226" i="14"/>
  <c r="P226" i="14" s="1"/>
  <c r="G226" i="14" s="1"/>
  <c r="O227" i="14"/>
  <c r="P227" i="14" s="1"/>
  <c r="G227" i="14" s="1"/>
  <c r="O228" i="14"/>
  <c r="P228" i="14" s="1"/>
  <c r="G228" i="14" s="1"/>
  <c r="O229" i="14"/>
  <c r="P229" i="14" s="1"/>
  <c r="G229" i="14" s="1"/>
  <c r="O230" i="14"/>
  <c r="P230" i="14" s="1"/>
  <c r="G230" i="14" s="1"/>
  <c r="O231" i="14"/>
  <c r="P231" i="14" s="1"/>
  <c r="G231" i="14" s="1"/>
  <c r="O232" i="14"/>
  <c r="P232" i="14" s="1"/>
  <c r="G232" i="14" s="1"/>
  <c r="O233" i="14"/>
  <c r="P233" i="14" s="1"/>
  <c r="G233" i="14" s="1"/>
  <c r="O234" i="14"/>
  <c r="P234" i="14" s="1"/>
  <c r="G234" i="14" s="1"/>
  <c r="O235" i="14"/>
  <c r="P235" i="14" s="1"/>
  <c r="G235" i="14" s="1"/>
  <c r="O236" i="14"/>
  <c r="P236" i="14" s="1"/>
  <c r="G236" i="14" s="1"/>
  <c r="O237" i="14"/>
  <c r="P237" i="14" s="1"/>
  <c r="G237" i="14" s="1"/>
  <c r="O238" i="14"/>
  <c r="P238" i="14" s="1"/>
  <c r="G238" i="14" s="1"/>
  <c r="O239" i="14"/>
  <c r="P239" i="14" s="1"/>
  <c r="G239" i="14" s="1"/>
  <c r="O240" i="14"/>
  <c r="P240" i="14" s="1"/>
  <c r="G240" i="14" s="1"/>
  <c r="O241" i="14"/>
  <c r="P241" i="14" s="1"/>
  <c r="G241" i="14" s="1"/>
  <c r="O242" i="14"/>
  <c r="P242" i="14" s="1"/>
  <c r="G242" i="14" s="1"/>
  <c r="O243" i="14"/>
  <c r="P243" i="14" s="1"/>
  <c r="G243" i="14" s="1"/>
  <c r="O244" i="14"/>
  <c r="P244" i="14" s="1"/>
  <c r="G244" i="14" s="1"/>
  <c r="O245" i="14"/>
  <c r="P245" i="14" s="1"/>
  <c r="G245" i="14" s="1"/>
  <c r="O246" i="14"/>
  <c r="P246" i="14" s="1"/>
  <c r="G246" i="14" s="1"/>
  <c r="O247" i="14"/>
  <c r="P247" i="14" s="1"/>
  <c r="G247" i="14" s="1"/>
  <c r="O248" i="14"/>
  <c r="P248" i="14" s="1"/>
  <c r="G248" i="14" s="1"/>
  <c r="O249" i="14"/>
  <c r="P249" i="14" s="1"/>
  <c r="G249" i="14" s="1"/>
  <c r="O250" i="14"/>
  <c r="P250" i="14" s="1"/>
  <c r="G250" i="14" s="1"/>
  <c r="O251" i="14"/>
  <c r="P251" i="14" s="1"/>
  <c r="G251" i="14" s="1"/>
  <c r="O252" i="14"/>
  <c r="P252" i="14" s="1"/>
  <c r="G252" i="14" s="1"/>
  <c r="O253" i="14"/>
  <c r="P253" i="14" s="1"/>
  <c r="G253" i="14" s="1"/>
  <c r="O254" i="14"/>
  <c r="P254" i="14" s="1"/>
  <c r="G254" i="14" s="1"/>
  <c r="O255" i="14"/>
  <c r="P255" i="14" s="1"/>
  <c r="G255" i="14" s="1"/>
  <c r="O256" i="14"/>
  <c r="P256" i="14" s="1"/>
  <c r="G256" i="14" s="1"/>
  <c r="O257" i="14"/>
  <c r="P257" i="14" s="1"/>
  <c r="G257" i="14" s="1"/>
  <c r="O258" i="14"/>
  <c r="P258" i="14" s="1"/>
  <c r="G258" i="14" s="1"/>
  <c r="O259" i="14"/>
  <c r="P259" i="14" s="1"/>
  <c r="G259" i="14" s="1"/>
  <c r="O260" i="14"/>
  <c r="P260" i="14" s="1"/>
  <c r="G260" i="14" s="1"/>
  <c r="O261" i="14"/>
  <c r="P261" i="14" s="1"/>
  <c r="G261" i="14" s="1"/>
  <c r="O262" i="14"/>
  <c r="P262" i="14" s="1"/>
  <c r="G262" i="14" s="1"/>
  <c r="O263" i="14"/>
  <c r="P263" i="14" s="1"/>
  <c r="G263" i="14" s="1"/>
  <c r="O264" i="14"/>
  <c r="P264" i="14" s="1"/>
  <c r="G264" i="14" s="1"/>
  <c r="O265" i="14"/>
  <c r="P265" i="14" s="1"/>
  <c r="G265" i="14" s="1"/>
  <c r="O266" i="14"/>
  <c r="P266" i="14" s="1"/>
  <c r="G266" i="14" s="1"/>
  <c r="O267" i="14"/>
  <c r="P267" i="14" s="1"/>
  <c r="G267" i="14" s="1"/>
  <c r="O268" i="14"/>
  <c r="P268" i="14" s="1"/>
  <c r="G268" i="14" s="1"/>
  <c r="O269" i="14"/>
  <c r="P269" i="14" s="1"/>
  <c r="G269" i="14" s="1"/>
  <c r="O270" i="14"/>
  <c r="P270" i="14" s="1"/>
  <c r="G270" i="14" s="1"/>
  <c r="O271" i="14"/>
  <c r="P271" i="14" s="1"/>
  <c r="G271" i="14" s="1"/>
  <c r="O272" i="14"/>
  <c r="P272" i="14" s="1"/>
  <c r="G272" i="14" s="1"/>
  <c r="O273" i="14"/>
  <c r="P273" i="14" s="1"/>
  <c r="G273" i="14" s="1"/>
  <c r="O274" i="14"/>
  <c r="P274" i="14" s="1"/>
  <c r="G274" i="14" s="1"/>
  <c r="O275" i="14"/>
  <c r="P275" i="14" s="1"/>
  <c r="G275" i="14" s="1"/>
  <c r="O276" i="14"/>
  <c r="P276" i="14" s="1"/>
  <c r="G276" i="14" s="1"/>
  <c r="O277" i="14"/>
  <c r="P277" i="14" s="1"/>
  <c r="G277" i="14" s="1"/>
  <c r="O278" i="14"/>
  <c r="P278" i="14" s="1"/>
  <c r="G278" i="14" s="1"/>
  <c r="O279" i="14"/>
  <c r="P279" i="14" s="1"/>
  <c r="G279" i="14" s="1"/>
  <c r="O280" i="14"/>
  <c r="P280" i="14" s="1"/>
  <c r="G280" i="14" s="1"/>
  <c r="O281" i="14"/>
  <c r="P281" i="14" s="1"/>
  <c r="G281" i="14" s="1"/>
  <c r="O282" i="14"/>
  <c r="P282" i="14" s="1"/>
  <c r="G282" i="14" s="1"/>
  <c r="O283" i="14"/>
  <c r="P283" i="14" s="1"/>
  <c r="G283" i="14" s="1"/>
  <c r="O284" i="14"/>
  <c r="P284" i="14" s="1"/>
  <c r="G284" i="14" s="1"/>
  <c r="O285" i="14"/>
  <c r="P285" i="14" s="1"/>
  <c r="G285" i="14" s="1"/>
  <c r="O286" i="14"/>
  <c r="P286" i="14" s="1"/>
  <c r="G286" i="14" s="1"/>
  <c r="O287" i="14"/>
  <c r="P287" i="14" s="1"/>
  <c r="G287" i="14" s="1"/>
  <c r="O288" i="14"/>
  <c r="P288" i="14" s="1"/>
  <c r="G288" i="14" s="1"/>
  <c r="O289" i="14"/>
  <c r="P289" i="14" s="1"/>
  <c r="G289" i="14" s="1"/>
  <c r="O290" i="14"/>
  <c r="P290" i="14" s="1"/>
  <c r="G290" i="14" s="1"/>
  <c r="O291" i="14"/>
  <c r="P291" i="14" s="1"/>
  <c r="G291" i="14" s="1"/>
  <c r="O292" i="14"/>
  <c r="P292" i="14" s="1"/>
  <c r="G292" i="14" s="1"/>
  <c r="O293" i="14"/>
  <c r="P293" i="14" s="1"/>
  <c r="G293" i="14" s="1"/>
  <c r="O294" i="14"/>
  <c r="P294" i="14" s="1"/>
  <c r="G294" i="14" s="1"/>
  <c r="O295" i="14"/>
  <c r="P295" i="14" s="1"/>
  <c r="G295" i="14" s="1"/>
  <c r="O296" i="14"/>
  <c r="P296" i="14" s="1"/>
  <c r="G296" i="14" s="1"/>
  <c r="O297" i="14"/>
  <c r="P297" i="14" s="1"/>
  <c r="G297" i="14" s="1"/>
  <c r="O298" i="14"/>
  <c r="P298" i="14" s="1"/>
  <c r="G298" i="14" s="1"/>
  <c r="O299" i="14"/>
  <c r="P299" i="14" s="1"/>
  <c r="G299" i="14" s="1"/>
  <c r="O300" i="14"/>
  <c r="P300" i="14" s="1"/>
  <c r="G300" i="14" s="1"/>
  <c r="O301" i="14"/>
  <c r="P301" i="14" s="1"/>
  <c r="G301" i="14" s="1"/>
  <c r="O302" i="14"/>
  <c r="P302" i="14" s="1"/>
  <c r="G302" i="14" s="1"/>
  <c r="O303" i="14"/>
  <c r="P303" i="14" s="1"/>
  <c r="G303" i="14" s="1"/>
  <c r="O304" i="14"/>
  <c r="P304" i="14" s="1"/>
  <c r="G304" i="14" s="1"/>
  <c r="O305" i="14"/>
  <c r="P305" i="14" s="1"/>
  <c r="G305" i="14" s="1"/>
  <c r="O306" i="14"/>
  <c r="P306" i="14" s="1"/>
  <c r="G306" i="14" s="1"/>
  <c r="O307" i="14"/>
  <c r="P307" i="14" s="1"/>
  <c r="G307" i="14" s="1"/>
  <c r="O308" i="14"/>
  <c r="P308" i="14" s="1"/>
  <c r="G308" i="14" s="1"/>
  <c r="O309" i="14"/>
  <c r="P309" i="14" s="1"/>
  <c r="G309" i="14" s="1"/>
  <c r="O310" i="14"/>
  <c r="P310" i="14" s="1"/>
  <c r="G310" i="14" s="1"/>
  <c r="O311" i="14"/>
  <c r="P311" i="14" s="1"/>
  <c r="G311" i="14" s="1"/>
  <c r="O312" i="14"/>
  <c r="P312" i="14" s="1"/>
  <c r="G312" i="14" s="1"/>
  <c r="O313" i="14"/>
  <c r="P313" i="14" s="1"/>
  <c r="G313" i="14" s="1"/>
  <c r="O314" i="14"/>
  <c r="P314" i="14" s="1"/>
  <c r="G314" i="14" s="1"/>
  <c r="O315" i="14"/>
  <c r="P315" i="14" s="1"/>
  <c r="G315" i="14" s="1"/>
  <c r="O316" i="14"/>
  <c r="P316" i="14" s="1"/>
  <c r="G316" i="14" s="1"/>
  <c r="O317" i="14"/>
  <c r="P317" i="14" s="1"/>
  <c r="G317" i="14" s="1"/>
  <c r="O318" i="14"/>
  <c r="P318" i="14" s="1"/>
  <c r="G318" i="14" s="1"/>
  <c r="O319" i="14"/>
  <c r="P319" i="14" s="1"/>
  <c r="G319" i="14" s="1"/>
  <c r="O320" i="14"/>
  <c r="P320" i="14" s="1"/>
  <c r="G320" i="14" s="1"/>
  <c r="O321" i="14"/>
  <c r="P321" i="14" s="1"/>
  <c r="G321" i="14" s="1"/>
  <c r="O322" i="14"/>
  <c r="P322" i="14" s="1"/>
  <c r="O323" i="14"/>
  <c r="P323" i="14" s="1"/>
  <c r="G323" i="14" s="1"/>
  <c r="O324" i="14"/>
  <c r="P324" i="14" s="1"/>
  <c r="G324" i="14" s="1"/>
  <c r="O325" i="14"/>
  <c r="P325" i="14" s="1"/>
  <c r="G325" i="14" s="1"/>
  <c r="O326" i="14"/>
  <c r="P326" i="14" s="1"/>
  <c r="G326" i="14" s="1"/>
  <c r="O327" i="14"/>
  <c r="P327" i="14" s="1"/>
  <c r="G327" i="14" s="1"/>
  <c r="O328" i="14"/>
  <c r="P328" i="14" s="1"/>
  <c r="G328" i="14" s="1"/>
  <c r="O329" i="14"/>
  <c r="P329" i="14" s="1"/>
  <c r="G329" i="14" s="1"/>
  <c r="O330" i="14"/>
  <c r="P330" i="14" s="1"/>
  <c r="G330" i="14" s="1"/>
  <c r="O331" i="14"/>
  <c r="P331" i="14" s="1"/>
  <c r="G331" i="14" s="1"/>
  <c r="O332" i="14"/>
  <c r="P332" i="14" s="1"/>
  <c r="G332" i="14" s="1"/>
  <c r="O333" i="14"/>
  <c r="P333" i="14" s="1"/>
  <c r="G333" i="14" s="1"/>
  <c r="O334" i="14"/>
  <c r="P334" i="14" s="1"/>
  <c r="G334" i="14" s="1"/>
  <c r="O335" i="14"/>
  <c r="P335" i="14" s="1"/>
  <c r="O337" i="14"/>
  <c r="P337" i="14" s="1"/>
  <c r="G337" i="14" s="1"/>
  <c r="O338" i="14"/>
  <c r="P338" i="14" s="1"/>
  <c r="G338" i="14" s="1"/>
  <c r="O339" i="14"/>
  <c r="P339" i="14" s="1"/>
  <c r="G339" i="14" s="1"/>
  <c r="G340" i="14"/>
  <c r="M340" i="14" s="1"/>
  <c r="Q340" i="14" s="1"/>
  <c r="O341" i="14"/>
  <c r="P341" i="14" s="1"/>
  <c r="G341" i="14" s="1"/>
  <c r="O342" i="14"/>
  <c r="P342" i="14" s="1"/>
  <c r="G342" i="14" s="1"/>
  <c r="O343" i="14"/>
  <c r="P343" i="14" s="1"/>
  <c r="G343" i="14" s="1"/>
  <c r="O344" i="14"/>
  <c r="P344" i="14" s="1"/>
  <c r="G344" i="14" s="1"/>
  <c r="O345" i="14"/>
  <c r="P345" i="14" s="1"/>
  <c r="G345" i="14" s="1"/>
  <c r="O346" i="14"/>
  <c r="P346" i="14" s="1"/>
  <c r="G346" i="14" s="1"/>
  <c r="O347" i="14"/>
  <c r="P347" i="14" s="1"/>
  <c r="G347" i="14" s="1"/>
  <c r="O348" i="14"/>
  <c r="P348" i="14" s="1"/>
  <c r="G348" i="14" s="1"/>
  <c r="O349" i="14"/>
  <c r="P349" i="14" s="1"/>
  <c r="G349" i="14" s="1"/>
  <c r="O350" i="14"/>
  <c r="P350" i="14" s="1"/>
  <c r="G350" i="14" s="1"/>
  <c r="O351" i="14"/>
  <c r="P351" i="14" s="1"/>
  <c r="G351" i="14" s="1"/>
  <c r="O352" i="14"/>
  <c r="P352" i="14" s="1"/>
  <c r="G352" i="14" s="1"/>
  <c r="O353" i="14"/>
  <c r="P353" i="14" s="1"/>
  <c r="G353" i="14" s="1"/>
  <c r="O354" i="14"/>
  <c r="P354" i="14" s="1"/>
  <c r="G354" i="14" s="1"/>
  <c r="O355" i="14"/>
  <c r="P355" i="14" s="1"/>
  <c r="G355" i="14" s="1"/>
  <c r="O356" i="14"/>
  <c r="P356" i="14" s="1"/>
  <c r="G356" i="14" s="1"/>
  <c r="O357" i="14"/>
  <c r="P357" i="14" s="1"/>
  <c r="G357" i="14" s="1"/>
  <c r="O358" i="14"/>
  <c r="P358" i="14" s="1"/>
  <c r="G358" i="14" s="1"/>
  <c r="O359" i="14"/>
  <c r="P359" i="14" s="1"/>
  <c r="G359" i="14" s="1"/>
  <c r="O360" i="14"/>
  <c r="P360" i="14" s="1"/>
  <c r="G360" i="14" s="1"/>
  <c r="O361" i="14"/>
  <c r="P361" i="14" s="1"/>
  <c r="G361" i="14" s="1"/>
  <c r="O362" i="14"/>
  <c r="P362" i="14" s="1"/>
  <c r="G362" i="14" s="1"/>
  <c r="O363" i="14"/>
  <c r="P363" i="14" s="1"/>
  <c r="G363" i="14" s="1"/>
  <c r="O364" i="14"/>
  <c r="P364" i="14" s="1"/>
  <c r="G364" i="14" s="1"/>
  <c r="O365" i="14"/>
  <c r="P365" i="14" s="1"/>
  <c r="G365" i="14" s="1"/>
  <c r="O366" i="14"/>
  <c r="P366" i="14" s="1"/>
  <c r="G366" i="14" s="1"/>
  <c r="O367" i="14"/>
  <c r="P367" i="14" s="1"/>
  <c r="G367" i="14" s="1"/>
  <c r="O368" i="14"/>
  <c r="P368" i="14" s="1"/>
  <c r="G368" i="14" s="1"/>
  <c r="O369" i="14"/>
  <c r="P369" i="14" s="1"/>
  <c r="G369" i="14" s="1"/>
  <c r="O370" i="14"/>
  <c r="P370" i="14" s="1"/>
  <c r="G370" i="14" s="1"/>
  <c r="O371" i="14"/>
  <c r="P371" i="14" s="1"/>
  <c r="G371" i="14" s="1"/>
  <c r="O372" i="14"/>
  <c r="P372" i="14" s="1"/>
  <c r="G372" i="14" s="1"/>
  <c r="O373" i="14"/>
  <c r="P373" i="14" s="1"/>
  <c r="G373" i="14" s="1"/>
  <c r="O374" i="14"/>
  <c r="P374" i="14" s="1"/>
  <c r="G374" i="14" s="1"/>
  <c r="O375" i="14"/>
  <c r="P375" i="14" s="1"/>
  <c r="G375" i="14" s="1"/>
  <c r="O376" i="14"/>
  <c r="P376" i="14" s="1"/>
  <c r="G376" i="14" s="1"/>
  <c r="O377" i="14"/>
  <c r="P377" i="14" s="1"/>
  <c r="G377" i="14" s="1"/>
  <c r="O378" i="14"/>
  <c r="P378" i="14" s="1"/>
  <c r="G378" i="14" s="1"/>
  <c r="O379" i="14"/>
  <c r="P379" i="14" s="1"/>
  <c r="G379" i="14" s="1"/>
  <c r="O380" i="14"/>
  <c r="P380" i="14" s="1"/>
  <c r="G380" i="14" s="1"/>
  <c r="O381" i="14"/>
  <c r="P381" i="14" s="1"/>
  <c r="G381" i="14" s="1"/>
  <c r="O382" i="14"/>
  <c r="P382" i="14" s="1"/>
  <c r="G382" i="14" s="1"/>
  <c r="O383" i="14"/>
  <c r="P383" i="14" s="1"/>
  <c r="G383" i="14" s="1"/>
  <c r="O384" i="14"/>
  <c r="P384" i="14" s="1"/>
  <c r="G384" i="14" s="1"/>
  <c r="O385" i="14"/>
  <c r="P385" i="14" s="1"/>
  <c r="G385" i="14" s="1"/>
  <c r="O386" i="14"/>
  <c r="P386" i="14" s="1"/>
  <c r="G386" i="14" s="1"/>
  <c r="O387" i="14"/>
  <c r="P387" i="14" s="1"/>
  <c r="G387" i="14" s="1"/>
  <c r="O388" i="14"/>
  <c r="P388" i="14" s="1"/>
  <c r="G388" i="14" s="1"/>
  <c r="O389" i="14"/>
  <c r="P389" i="14" s="1"/>
  <c r="G389" i="14" s="1"/>
  <c r="O390" i="14"/>
  <c r="P390" i="14" s="1"/>
  <c r="G390" i="14" s="1"/>
  <c r="O391" i="14"/>
  <c r="P391" i="14" s="1"/>
  <c r="G391" i="14" s="1"/>
  <c r="O392" i="14"/>
  <c r="P392" i="14" s="1"/>
  <c r="G392" i="14" s="1"/>
  <c r="O393" i="14"/>
  <c r="P393" i="14" s="1"/>
  <c r="G393" i="14" s="1"/>
  <c r="O394" i="14"/>
  <c r="P394" i="14" s="1"/>
  <c r="G394" i="14" s="1"/>
  <c r="O395" i="14"/>
  <c r="P395" i="14" s="1"/>
  <c r="G395" i="14" s="1"/>
  <c r="O396" i="14"/>
  <c r="P396" i="14" s="1"/>
  <c r="G396" i="14" s="1"/>
  <c r="O397" i="14"/>
  <c r="P397" i="14" s="1"/>
  <c r="G397" i="14" s="1"/>
  <c r="O398" i="14"/>
  <c r="P398" i="14" s="1"/>
  <c r="G398" i="14" s="1"/>
  <c r="O399" i="14"/>
  <c r="P399" i="14" s="1"/>
  <c r="G399" i="14" s="1"/>
  <c r="O400" i="14"/>
  <c r="P400" i="14" s="1"/>
  <c r="G400" i="14" s="1"/>
  <c r="O401" i="14"/>
  <c r="P401" i="14" s="1"/>
  <c r="G401" i="14" s="1"/>
  <c r="O402" i="14"/>
  <c r="P402" i="14" s="1"/>
  <c r="G402" i="14" s="1"/>
  <c r="O403" i="14"/>
  <c r="P403" i="14" s="1"/>
  <c r="G403" i="14" s="1"/>
  <c r="O404" i="14"/>
  <c r="P404" i="14" s="1"/>
  <c r="G404" i="14" s="1"/>
  <c r="O405" i="14"/>
  <c r="P405" i="14" s="1"/>
  <c r="G405" i="14" s="1"/>
  <c r="O406" i="14"/>
  <c r="P406" i="14" s="1"/>
  <c r="G406" i="14" s="1"/>
  <c r="O407" i="14"/>
  <c r="P407" i="14" s="1"/>
  <c r="G407" i="14" s="1"/>
  <c r="O408" i="14"/>
  <c r="P408" i="14" s="1"/>
  <c r="G408" i="14" s="1"/>
  <c r="O409" i="14"/>
  <c r="P409" i="14" s="1"/>
  <c r="G409" i="14" s="1"/>
  <c r="O410" i="14"/>
  <c r="P410" i="14" s="1"/>
  <c r="G410" i="14" s="1"/>
  <c r="O411" i="14"/>
  <c r="P411" i="14" s="1"/>
  <c r="G411" i="14" s="1"/>
  <c r="O412" i="14"/>
  <c r="P412" i="14" s="1"/>
  <c r="G412" i="14" s="1"/>
  <c r="O413" i="14"/>
  <c r="P413" i="14" s="1"/>
  <c r="G413" i="14" s="1"/>
  <c r="O414" i="14"/>
  <c r="P414" i="14" s="1"/>
  <c r="G414" i="14" s="1"/>
  <c r="O415" i="14"/>
  <c r="P415" i="14" s="1"/>
  <c r="G415" i="14" s="1"/>
  <c r="O416" i="14"/>
  <c r="P416" i="14" s="1"/>
  <c r="G416" i="14" s="1"/>
  <c r="O417" i="14"/>
  <c r="P417" i="14" s="1"/>
  <c r="G417" i="14" s="1"/>
  <c r="O418" i="14"/>
  <c r="P418" i="14" s="1"/>
  <c r="G418" i="14" s="1"/>
  <c r="O419" i="14"/>
  <c r="P419" i="14" s="1"/>
  <c r="G419" i="14" s="1"/>
  <c r="O420" i="14"/>
  <c r="P420" i="14" s="1"/>
  <c r="G420" i="14" s="1"/>
  <c r="O421" i="14"/>
  <c r="P421" i="14" s="1"/>
  <c r="G421" i="14" s="1"/>
  <c r="O422" i="14"/>
  <c r="P422" i="14" s="1"/>
  <c r="G422" i="14" s="1"/>
  <c r="O423" i="14"/>
  <c r="O424" i="14"/>
  <c r="P424" i="14" s="1"/>
  <c r="G424" i="14" s="1"/>
  <c r="O425" i="14"/>
  <c r="P425" i="14" s="1"/>
  <c r="G425" i="14" s="1"/>
  <c r="O426" i="14"/>
  <c r="P426" i="14" s="1"/>
  <c r="G426" i="14" s="1"/>
  <c r="O427" i="14"/>
  <c r="P427" i="14" s="1"/>
  <c r="G427" i="14" s="1"/>
  <c r="O428" i="14"/>
  <c r="P428" i="14" s="1"/>
  <c r="G428" i="14" s="1"/>
  <c r="O429" i="14"/>
  <c r="P429" i="14" s="1"/>
  <c r="G429" i="14" s="1"/>
  <c r="O430" i="14"/>
  <c r="P430" i="14" s="1"/>
  <c r="G430" i="14" s="1"/>
  <c r="O431" i="14"/>
  <c r="P431" i="14" s="1"/>
  <c r="G431" i="14" s="1"/>
  <c r="O432" i="14"/>
  <c r="P432" i="14" s="1"/>
  <c r="G432" i="14" s="1"/>
  <c r="O433" i="14"/>
  <c r="P433" i="14" s="1"/>
  <c r="G433" i="14" s="1"/>
  <c r="O434" i="14"/>
  <c r="P434" i="14" s="1"/>
  <c r="G434" i="14" s="1"/>
  <c r="O435" i="14"/>
  <c r="P435" i="14" s="1"/>
  <c r="G435" i="14" s="1"/>
  <c r="O436" i="14"/>
  <c r="P436" i="14" s="1"/>
  <c r="G436" i="14" s="1"/>
  <c r="O437" i="14"/>
  <c r="P437" i="14" s="1"/>
  <c r="G437" i="14" s="1"/>
  <c r="O438" i="14"/>
  <c r="P438" i="14" s="1"/>
  <c r="G438" i="14" s="1"/>
  <c r="O439" i="14"/>
  <c r="P439" i="14" s="1"/>
  <c r="G439" i="14" s="1"/>
  <c r="O440" i="14"/>
  <c r="P440" i="14" s="1"/>
  <c r="G440" i="14" s="1"/>
  <c r="O441" i="14"/>
  <c r="P441" i="14" s="1"/>
  <c r="G441" i="14" s="1"/>
  <c r="O442" i="14"/>
  <c r="P442" i="14" s="1"/>
  <c r="G442" i="14" s="1"/>
  <c r="O443" i="14"/>
  <c r="P443" i="14" s="1"/>
  <c r="G443" i="14" s="1"/>
  <c r="O444" i="14"/>
  <c r="P444" i="14" s="1"/>
  <c r="G444" i="14" s="1"/>
  <c r="O445" i="14"/>
  <c r="P445" i="14" s="1"/>
  <c r="G445" i="14" s="1"/>
  <c r="O446" i="14"/>
  <c r="P446" i="14" s="1"/>
  <c r="G446" i="14" s="1"/>
  <c r="O447" i="14"/>
  <c r="P447" i="14" s="1"/>
  <c r="G447" i="14" s="1"/>
  <c r="O448" i="14"/>
  <c r="P448" i="14" s="1"/>
  <c r="G448" i="14" s="1"/>
  <c r="O449" i="14"/>
  <c r="P449" i="14" s="1"/>
  <c r="G449" i="14" s="1"/>
  <c r="O450" i="14"/>
  <c r="P450" i="14" s="1"/>
  <c r="G450" i="14" s="1"/>
  <c r="O451" i="14"/>
  <c r="P451" i="14" s="1"/>
  <c r="G451" i="14" s="1"/>
  <c r="O452" i="14"/>
  <c r="P452" i="14" s="1"/>
  <c r="G452" i="14" s="1"/>
  <c r="O453" i="14"/>
  <c r="P453" i="14" s="1"/>
  <c r="G453" i="14" s="1"/>
  <c r="O454" i="14"/>
  <c r="P454" i="14" s="1"/>
  <c r="G454" i="14" s="1"/>
  <c r="O455" i="14"/>
  <c r="P455" i="14" s="1"/>
  <c r="G455" i="14" s="1"/>
  <c r="O456" i="14"/>
  <c r="P456" i="14" s="1"/>
  <c r="G456" i="14" s="1"/>
  <c r="O457" i="14"/>
  <c r="P457" i="14" s="1"/>
  <c r="G457" i="14" s="1"/>
  <c r="O458" i="14"/>
  <c r="P458" i="14" s="1"/>
  <c r="G458" i="14" s="1"/>
  <c r="O459" i="14"/>
  <c r="P459" i="14" s="1"/>
  <c r="G459" i="14" s="1"/>
  <c r="O460" i="14"/>
  <c r="P460" i="14" s="1"/>
  <c r="G460" i="14" s="1"/>
  <c r="O461" i="14"/>
  <c r="P461" i="14" s="1"/>
  <c r="G461" i="14" s="1"/>
  <c r="O462" i="14"/>
  <c r="P462" i="14" s="1"/>
  <c r="G462" i="14" s="1"/>
  <c r="O463" i="14"/>
  <c r="P463" i="14" s="1"/>
  <c r="G463" i="14" s="1"/>
  <c r="O464" i="14"/>
  <c r="P464" i="14" s="1"/>
  <c r="G464" i="14" s="1"/>
  <c r="O465" i="14"/>
  <c r="P465" i="14" s="1"/>
  <c r="G465" i="14" s="1"/>
  <c r="O466" i="14"/>
  <c r="P466" i="14" s="1"/>
  <c r="G466" i="14" s="1"/>
  <c r="O467" i="14"/>
  <c r="P467" i="14" s="1"/>
  <c r="G467" i="14" s="1"/>
  <c r="O468" i="14"/>
  <c r="P468" i="14" s="1"/>
  <c r="G468" i="14" s="1"/>
  <c r="O469" i="14"/>
  <c r="P469" i="14" s="1"/>
  <c r="G469" i="14" s="1"/>
  <c r="O470" i="14"/>
  <c r="P470" i="14" s="1"/>
  <c r="G470" i="14" s="1"/>
  <c r="O471" i="14"/>
  <c r="O472" i="14"/>
  <c r="P472" i="14" s="1"/>
  <c r="G472" i="14" s="1"/>
  <c r="O473" i="14"/>
  <c r="P473" i="14" s="1"/>
  <c r="G473" i="14" s="1"/>
  <c r="O474" i="14"/>
  <c r="P474" i="14" s="1"/>
  <c r="G474" i="14" s="1"/>
  <c r="O475" i="14"/>
  <c r="P475" i="14" s="1"/>
  <c r="G475" i="14" s="1"/>
  <c r="O476" i="14"/>
  <c r="P476" i="14" s="1"/>
  <c r="G476" i="14" s="1"/>
  <c r="O477" i="14"/>
  <c r="P477" i="14" s="1"/>
  <c r="G477" i="14" s="1"/>
  <c r="O478" i="14"/>
  <c r="P478" i="14" s="1"/>
  <c r="G478" i="14" s="1"/>
  <c r="O479" i="14"/>
  <c r="P479" i="14" s="1"/>
  <c r="G479" i="14" s="1"/>
  <c r="O480" i="14"/>
  <c r="P480" i="14" s="1"/>
  <c r="G480" i="14" s="1"/>
  <c r="O481" i="14"/>
  <c r="P481" i="14" s="1"/>
  <c r="G481" i="14" s="1"/>
  <c r="O482" i="14"/>
  <c r="P482" i="14" s="1"/>
  <c r="G482" i="14" s="1"/>
  <c r="O483" i="14"/>
  <c r="P483" i="14" s="1"/>
  <c r="G483" i="14" s="1"/>
  <c r="O484" i="14"/>
  <c r="P484" i="14" s="1"/>
  <c r="G484" i="14" s="1"/>
  <c r="O485" i="14"/>
  <c r="P485" i="14" s="1"/>
  <c r="G485" i="14" s="1"/>
  <c r="O486" i="14"/>
  <c r="P486" i="14" s="1"/>
  <c r="G486" i="14" s="1"/>
  <c r="O487" i="14"/>
  <c r="P487" i="14" s="1"/>
  <c r="G487" i="14" s="1"/>
  <c r="O488" i="14"/>
  <c r="P488" i="14" s="1"/>
  <c r="G488" i="14" s="1"/>
  <c r="O489" i="14"/>
  <c r="P489" i="14" s="1"/>
  <c r="G489" i="14" s="1"/>
  <c r="O490" i="14"/>
  <c r="P490" i="14" s="1"/>
  <c r="G490" i="14" s="1"/>
  <c r="O491" i="14"/>
  <c r="P491" i="14" s="1"/>
  <c r="G491" i="14" s="1"/>
  <c r="O492" i="14"/>
  <c r="P492" i="14" s="1"/>
  <c r="G492" i="14" s="1"/>
  <c r="O493" i="14"/>
  <c r="P493" i="14" s="1"/>
  <c r="G493" i="14" s="1"/>
  <c r="O494" i="14"/>
  <c r="P494" i="14" s="1"/>
  <c r="G494" i="14" s="1"/>
  <c r="O495" i="14"/>
  <c r="O496" i="14"/>
  <c r="P496" i="14" s="1"/>
  <c r="G496" i="14" s="1"/>
  <c r="O497" i="14"/>
  <c r="P497" i="14" s="1"/>
  <c r="G497" i="14" s="1"/>
  <c r="O498" i="14"/>
  <c r="P498" i="14" s="1"/>
  <c r="G498" i="14" s="1"/>
  <c r="O499" i="14"/>
  <c r="P499" i="14" s="1"/>
  <c r="G499" i="14" s="1"/>
  <c r="O500" i="14"/>
  <c r="P500" i="14" s="1"/>
  <c r="G500" i="14" s="1"/>
  <c r="O501" i="14"/>
  <c r="P501" i="14" s="1"/>
  <c r="G501" i="14" s="1"/>
  <c r="O502" i="14"/>
  <c r="P502" i="14" s="1"/>
  <c r="G502" i="14" s="1"/>
  <c r="O503" i="14"/>
  <c r="P503" i="14" s="1"/>
  <c r="G503" i="14" s="1"/>
  <c r="O504" i="14"/>
  <c r="P504" i="14" s="1"/>
  <c r="G504" i="14" s="1"/>
  <c r="O505" i="14"/>
  <c r="P505" i="14" s="1"/>
  <c r="G505" i="14" s="1"/>
  <c r="O506" i="14"/>
  <c r="P506" i="14" s="1"/>
  <c r="G506" i="14" s="1"/>
  <c r="O507" i="14"/>
  <c r="P507" i="14" s="1"/>
  <c r="G507" i="14" s="1"/>
  <c r="O508" i="14"/>
  <c r="P508" i="14" s="1"/>
  <c r="G508" i="14" s="1"/>
  <c r="O509" i="14"/>
  <c r="P509" i="14" s="1"/>
  <c r="G509" i="14" s="1"/>
  <c r="O510" i="14"/>
  <c r="P510" i="14" s="1"/>
  <c r="G510" i="14" s="1"/>
  <c r="O511" i="14"/>
  <c r="P511" i="14" s="1"/>
  <c r="G511" i="14" s="1"/>
  <c r="O512" i="14"/>
  <c r="P512" i="14" s="1"/>
  <c r="G512" i="14" s="1"/>
  <c r="O513" i="14"/>
  <c r="P513" i="14" s="1"/>
  <c r="G513" i="14" s="1"/>
  <c r="O514" i="14"/>
  <c r="P514" i="14" s="1"/>
  <c r="G514" i="14" s="1"/>
  <c r="O515" i="14"/>
  <c r="P515" i="14" s="1"/>
  <c r="G515" i="14" s="1"/>
  <c r="O516" i="14"/>
  <c r="P516" i="14" s="1"/>
  <c r="G516" i="14" s="1"/>
  <c r="O517" i="14"/>
  <c r="P517" i="14" s="1"/>
  <c r="G517" i="14" s="1"/>
  <c r="O518" i="14"/>
  <c r="P518" i="14" s="1"/>
  <c r="G518" i="14" s="1"/>
  <c r="O519" i="14"/>
  <c r="P519" i="14" s="1"/>
  <c r="G519" i="14" s="1"/>
  <c r="O520" i="14"/>
  <c r="O521" i="14"/>
  <c r="P521" i="14" s="1"/>
  <c r="G521" i="14" s="1"/>
  <c r="O522" i="14"/>
  <c r="P522" i="14" s="1"/>
  <c r="G522" i="14" s="1"/>
  <c r="O523" i="14"/>
  <c r="P523" i="14" s="1"/>
  <c r="G523" i="14" s="1"/>
  <c r="O524" i="14"/>
  <c r="P524" i="14" s="1"/>
  <c r="G524" i="14" s="1"/>
  <c r="O525" i="14"/>
  <c r="P525" i="14" s="1"/>
  <c r="G525" i="14" s="1"/>
  <c r="O526" i="14"/>
  <c r="P526" i="14" s="1"/>
  <c r="G526" i="14" s="1"/>
  <c r="O527" i="14"/>
  <c r="P527" i="14" s="1"/>
  <c r="G527" i="14" s="1"/>
  <c r="O528" i="14"/>
  <c r="P528" i="14" s="1"/>
  <c r="G528" i="14" s="1"/>
  <c r="O529" i="14"/>
  <c r="P529" i="14" s="1"/>
  <c r="G529" i="14" s="1"/>
  <c r="O530" i="14"/>
  <c r="P530" i="14" s="1"/>
  <c r="G530" i="14" s="1"/>
  <c r="O531" i="14"/>
  <c r="P531" i="14" s="1"/>
  <c r="G531" i="14" s="1"/>
  <c r="O532" i="14"/>
  <c r="P532" i="14" s="1"/>
  <c r="G532" i="14" s="1"/>
  <c r="O533" i="14"/>
  <c r="P533" i="14" s="1"/>
  <c r="G533" i="14" s="1"/>
  <c r="O534" i="14"/>
  <c r="P534" i="14" s="1"/>
  <c r="G534" i="14" s="1"/>
  <c r="O535" i="14"/>
  <c r="P535" i="14" s="1"/>
  <c r="G535" i="14" s="1"/>
  <c r="O536" i="14"/>
  <c r="P536" i="14" s="1"/>
  <c r="G536" i="14" s="1"/>
  <c r="O537" i="14"/>
  <c r="P537" i="14" s="1"/>
  <c r="G537" i="14" s="1"/>
  <c r="O538" i="14"/>
  <c r="P538" i="14" s="1"/>
  <c r="G538" i="14" s="1"/>
  <c r="O539" i="14"/>
  <c r="P539" i="14" s="1"/>
  <c r="G539" i="14" s="1"/>
  <c r="O540" i="14"/>
  <c r="P540" i="14" s="1"/>
  <c r="G540" i="14" s="1"/>
  <c r="O541" i="14"/>
  <c r="P541" i="14" s="1"/>
  <c r="G541" i="14" s="1"/>
  <c r="O542" i="14"/>
  <c r="P542" i="14" s="1"/>
  <c r="G542" i="14" s="1"/>
  <c r="O543" i="14"/>
  <c r="P543" i="14" s="1"/>
  <c r="G543" i="14" s="1"/>
  <c r="O544" i="14"/>
  <c r="P544" i="14" s="1"/>
  <c r="G544" i="14" s="1"/>
  <c r="O545" i="14"/>
  <c r="P545" i="14" s="1"/>
  <c r="G545" i="14" s="1"/>
  <c r="O546" i="14"/>
  <c r="P546" i="14" s="1"/>
  <c r="G546" i="14" s="1"/>
  <c r="O547" i="14"/>
  <c r="P547" i="14" s="1"/>
  <c r="G547" i="14" s="1"/>
  <c r="O548" i="14"/>
  <c r="P548" i="14" s="1"/>
  <c r="G548" i="14" s="1"/>
  <c r="O549" i="14"/>
  <c r="P549" i="14" s="1"/>
  <c r="G549" i="14" s="1"/>
  <c r="O550" i="14"/>
  <c r="P550" i="14" s="1"/>
  <c r="G550" i="14" s="1"/>
  <c r="O551" i="14"/>
  <c r="P551" i="14" s="1"/>
  <c r="G551" i="14" s="1"/>
  <c r="O552" i="14"/>
  <c r="P552" i="14" s="1"/>
  <c r="G552" i="14" s="1"/>
  <c r="O553" i="14"/>
  <c r="P553" i="14" s="1"/>
  <c r="G553" i="14" s="1"/>
  <c r="O554" i="14"/>
  <c r="P554" i="14" s="1"/>
  <c r="G554" i="14" s="1"/>
  <c r="O555" i="14"/>
  <c r="P555" i="14" s="1"/>
  <c r="G555" i="14" s="1"/>
  <c r="O556" i="14"/>
  <c r="P556" i="14" s="1"/>
  <c r="G556" i="14" s="1"/>
  <c r="O557" i="14"/>
  <c r="P557" i="14" s="1"/>
  <c r="G557" i="14" s="1"/>
  <c r="O558" i="14"/>
  <c r="P558" i="14" s="1"/>
  <c r="G558" i="14" s="1"/>
  <c r="O559" i="14"/>
  <c r="P559" i="14" s="1"/>
  <c r="G559" i="14" s="1"/>
  <c r="O560" i="14"/>
  <c r="P560" i="14" s="1"/>
  <c r="G560" i="14" s="1"/>
  <c r="O561" i="14"/>
  <c r="P561" i="14" s="1"/>
  <c r="G561" i="14" s="1"/>
  <c r="O562" i="14"/>
  <c r="P562" i="14" s="1"/>
  <c r="G562" i="14" s="1"/>
  <c r="O563" i="14"/>
  <c r="P563" i="14" s="1"/>
  <c r="G563" i="14" s="1"/>
  <c r="O564" i="14"/>
  <c r="P564" i="14" s="1"/>
  <c r="G564" i="14" s="1"/>
  <c r="O565" i="14"/>
  <c r="P565" i="14" s="1"/>
  <c r="G565" i="14" s="1"/>
  <c r="O566" i="14"/>
  <c r="P566" i="14" s="1"/>
  <c r="G566" i="14" s="1"/>
  <c r="O567" i="14"/>
  <c r="P567" i="14" s="1"/>
  <c r="G567" i="14" s="1"/>
  <c r="O568" i="14"/>
  <c r="P568" i="14" s="1"/>
  <c r="G568" i="14" s="1"/>
  <c r="O569" i="14"/>
  <c r="P569" i="14" s="1"/>
  <c r="G569" i="14" s="1"/>
  <c r="O570" i="14"/>
  <c r="P570" i="14" s="1"/>
  <c r="G570" i="14" s="1"/>
  <c r="O571" i="14"/>
  <c r="P571" i="14" s="1"/>
  <c r="G571" i="14" s="1"/>
  <c r="O572" i="14"/>
  <c r="P572" i="14" s="1"/>
  <c r="G572" i="14" s="1"/>
  <c r="O573" i="14"/>
  <c r="P573" i="14" s="1"/>
  <c r="G573" i="14" s="1"/>
  <c r="O574" i="14"/>
  <c r="P574" i="14" s="1"/>
  <c r="G574" i="14" s="1"/>
  <c r="O575" i="14"/>
  <c r="P575" i="14" s="1"/>
  <c r="G575" i="14" s="1"/>
  <c r="O576" i="14"/>
  <c r="P576" i="14" s="1"/>
  <c r="G576" i="14" s="1"/>
  <c r="O577" i="14"/>
  <c r="P577" i="14" s="1"/>
  <c r="G577" i="14" s="1"/>
  <c r="O578" i="14"/>
  <c r="P578" i="14" s="1"/>
  <c r="G578" i="14" s="1"/>
  <c r="O579" i="14"/>
  <c r="P579" i="14" s="1"/>
  <c r="G579" i="14" s="1"/>
  <c r="O580" i="14"/>
  <c r="P580" i="14" s="1"/>
  <c r="G580" i="14" s="1"/>
  <c r="O581" i="14"/>
  <c r="P581" i="14" s="1"/>
  <c r="G581" i="14" s="1"/>
  <c r="O582" i="14"/>
  <c r="P582" i="14" s="1"/>
  <c r="G582" i="14" s="1"/>
  <c r="O583" i="14"/>
  <c r="O584" i="14"/>
  <c r="P584" i="14" s="1"/>
  <c r="G584" i="14" s="1"/>
  <c r="O585" i="14"/>
  <c r="P585" i="14" s="1"/>
  <c r="G585" i="14" s="1"/>
  <c r="O586" i="14"/>
  <c r="P586" i="14" s="1"/>
  <c r="G586" i="14" s="1"/>
  <c r="O587" i="14"/>
  <c r="P587" i="14" s="1"/>
  <c r="G587" i="14" s="1"/>
  <c r="O588" i="14"/>
  <c r="P588" i="14" s="1"/>
  <c r="G588" i="14" s="1"/>
  <c r="O589" i="14"/>
  <c r="P589" i="14" s="1"/>
  <c r="G589" i="14" s="1"/>
  <c r="O590" i="14"/>
  <c r="P590" i="14" s="1"/>
  <c r="G590" i="14" s="1"/>
  <c r="O591" i="14"/>
  <c r="P591" i="14" s="1"/>
  <c r="G591" i="14" s="1"/>
  <c r="O592" i="14"/>
  <c r="P592" i="14" s="1"/>
  <c r="G592" i="14" s="1"/>
  <c r="O593" i="14"/>
  <c r="P593" i="14" s="1"/>
  <c r="G593" i="14" s="1"/>
  <c r="O594" i="14"/>
  <c r="P594" i="14" s="1"/>
  <c r="G594" i="14" s="1"/>
  <c r="O595" i="14"/>
  <c r="P595" i="14" s="1"/>
  <c r="G595" i="14" s="1"/>
  <c r="O596" i="14"/>
  <c r="P596" i="14" s="1"/>
  <c r="G596" i="14" s="1"/>
  <c r="O597" i="14"/>
  <c r="P597" i="14" s="1"/>
  <c r="G597" i="14" s="1"/>
  <c r="O598" i="14"/>
  <c r="P598" i="14" s="1"/>
  <c r="G598" i="14" s="1"/>
  <c r="O599" i="14"/>
  <c r="P599" i="14" s="1"/>
  <c r="G599" i="14" s="1"/>
  <c r="O600" i="14"/>
  <c r="P600" i="14" s="1"/>
  <c r="G600" i="14" s="1"/>
  <c r="O601" i="14"/>
  <c r="P601" i="14" s="1"/>
  <c r="G601" i="14" s="1"/>
  <c r="O602" i="14"/>
  <c r="P602" i="14" s="1"/>
  <c r="G602" i="14" s="1"/>
  <c r="O603" i="14"/>
  <c r="P603" i="14" s="1"/>
  <c r="G603" i="14" s="1"/>
  <c r="O604" i="14"/>
  <c r="P604" i="14" s="1"/>
  <c r="G604" i="14" s="1"/>
  <c r="O605" i="14"/>
  <c r="P605" i="14" s="1"/>
  <c r="G605" i="14" s="1"/>
  <c r="O606" i="14"/>
  <c r="P606" i="14" s="1"/>
  <c r="G606" i="14" s="1"/>
  <c r="O607" i="14"/>
  <c r="P607" i="14" s="1"/>
  <c r="G607" i="14" s="1"/>
  <c r="O608" i="14"/>
  <c r="P608" i="14" s="1"/>
  <c r="G608" i="14" s="1"/>
  <c r="O609" i="14"/>
  <c r="P609" i="14" s="1"/>
  <c r="G609" i="14" s="1"/>
  <c r="O610" i="14"/>
  <c r="P610" i="14" s="1"/>
  <c r="G610" i="14" s="1"/>
  <c r="O611" i="14"/>
  <c r="P611" i="14" s="1"/>
  <c r="G611" i="14" s="1"/>
  <c r="O612" i="14"/>
  <c r="P612" i="14" s="1"/>
  <c r="G612" i="14" s="1"/>
  <c r="O613" i="14"/>
  <c r="P613" i="14" s="1"/>
  <c r="G613" i="14" s="1"/>
  <c r="O614" i="14"/>
  <c r="P614" i="14" s="1"/>
  <c r="G614" i="14" s="1"/>
  <c r="O615" i="14"/>
  <c r="P615" i="14" s="1"/>
  <c r="G615" i="14" s="1"/>
  <c r="O616" i="14"/>
  <c r="P616" i="14" s="1"/>
  <c r="G616" i="14" s="1"/>
  <c r="O617" i="14"/>
  <c r="P617" i="14" s="1"/>
  <c r="G617" i="14" s="1"/>
  <c r="O618" i="14"/>
  <c r="P618" i="14" s="1"/>
  <c r="G618" i="14" s="1"/>
  <c r="O619" i="14"/>
  <c r="P619" i="14" s="1"/>
  <c r="G619" i="14" s="1"/>
  <c r="O620" i="14"/>
  <c r="P620" i="14" s="1"/>
  <c r="G620" i="14" s="1"/>
  <c r="O621" i="14"/>
  <c r="P621" i="14" s="1"/>
  <c r="G621" i="14" s="1"/>
  <c r="O622" i="14"/>
  <c r="P622" i="14" s="1"/>
  <c r="G622" i="14" s="1"/>
  <c r="O623" i="14"/>
  <c r="P623" i="14" s="1"/>
  <c r="G623" i="14" s="1"/>
  <c r="O624" i="14"/>
  <c r="P624" i="14" s="1"/>
  <c r="G624" i="14" s="1"/>
  <c r="O625" i="14"/>
  <c r="P625" i="14" s="1"/>
  <c r="G625" i="14" s="1"/>
  <c r="O626" i="14"/>
  <c r="O627" i="14"/>
  <c r="P627" i="14" s="1"/>
  <c r="G627" i="14" s="1"/>
  <c r="O628" i="14"/>
  <c r="P628" i="14" s="1"/>
  <c r="G628" i="14" s="1"/>
  <c r="O629" i="14"/>
  <c r="P629" i="14" s="1"/>
  <c r="G629" i="14" s="1"/>
  <c r="O630" i="14"/>
  <c r="P630" i="14" s="1"/>
  <c r="G630" i="14" s="1"/>
  <c r="O631" i="14"/>
  <c r="P631" i="14" s="1"/>
  <c r="G631" i="14" s="1"/>
  <c r="O632" i="14"/>
  <c r="P632" i="14" s="1"/>
  <c r="G632" i="14" s="1"/>
  <c r="O633" i="14"/>
  <c r="P633" i="14" s="1"/>
  <c r="G633" i="14" s="1"/>
  <c r="O634" i="14"/>
  <c r="P634" i="14" s="1"/>
  <c r="G634" i="14" s="1"/>
  <c r="O635" i="14"/>
  <c r="P635" i="14" s="1"/>
  <c r="G635" i="14" s="1"/>
  <c r="O636" i="14"/>
  <c r="P636" i="14" s="1"/>
  <c r="G636" i="14" s="1"/>
  <c r="O637" i="14"/>
  <c r="P637" i="14" s="1"/>
  <c r="G637" i="14" s="1"/>
  <c r="O638" i="14"/>
  <c r="P638" i="14" s="1"/>
  <c r="G638" i="14" s="1"/>
  <c r="O639" i="14"/>
  <c r="P639" i="14" s="1"/>
  <c r="G639" i="14" s="1"/>
  <c r="O640" i="14"/>
  <c r="P640" i="14" s="1"/>
  <c r="G640" i="14" s="1"/>
  <c r="O641" i="14"/>
  <c r="P641" i="14" s="1"/>
  <c r="G641" i="14" s="1"/>
  <c r="O642" i="14"/>
  <c r="P642" i="14" s="1"/>
  <c r="G642" i="14" s="1"/>
  <c r="O643" i="14"/>
  <c r="P643" i="14" s="1"/>
  <c r="G643" i="14" s="1"/>
  <c r="O644" i="14"/>
  <c r="P644" i="14" s="1"/>
  <c r="G644" i="14" s="1"/>
  <c r="O645" i="14"/>
  <c r="P645" i="14" s="1"/>
  <c r="G645" i="14" s="1"/>
  <c r="O646" i="14"/>
  <c r="P646" i="14" s="1"/>
  <c r="G646" i="14" s="1"/>
  <c r="O647" i="14"/>
  <c r="P647" i="14" s="1"/>
  <c r="G647" i="14" s="1"/>
  <c r="O648" i="14"/>
  <c r="P648" i="14" s="1"/>
  <c r="G648" i="14" s="1"/>
  <c r="O649" i="14"/>
  <c r="P649" i="14" s="1"/>
  <c r="G649" i="14" s="1"/>
  <c r="O650" i="14"/>
  <c r="P650" i="14" s="1"/>
  <c r="G650" i="14" s="1"/>
  <c r="O651" i="14"/>
  <c r="P651" i="14" s="1"/>
  <c r="G651" i="14" s="1"/>
  <c r="O652" i="14"/>
  <c r="P652" i="14" s="1"/>
  <c r="G652" i="14" s="1"/>
  <c r="O653" i="14"/>
  <c r="P653" i="14" s="1"/>
  <c r="G653" i="14" s="1"/>
  <c r="O654" i="14"/>
  <c r="P654" i="14" s="1"/>
  <c r="G654" i="14" s="1"/>
  <c r="O655" i="14"/>
  <c r="P655" i="14" s="1"/>
  <c r="G655" i="14" s="1"/>
  <c r="O656" i="14"/>
  <c r="P656" i="14" s="1"/>
  <c r="G656" i="14" s="1"/>
  <c r="O657" i="14"/>
  <c r="P657" i="14" s="1"/>
  <c r="G657" i="14" s="1"/>
  <c r="O658" i="14"/>
  <c r="P658" i="14" s="1"/>
  <c r="G658" i="14" s="1"/>
  <c r="O659" i="14"/>
  <c r="P659" i="14" s="1"/>
  <c r="G659" i="14" s="1"/>
  <c r="O660" i="14"/>
  <c r="P660" i="14" s="1"/>
  <c r="G660" i="14" s="1"/>
  <c r="O661" i="14"/>
  <c r="P661" i="14" s="1"/>
  <c r="G661" i="14" s="1"/>
  <c r="O662" i="14"/>
  <c r="P662" i="14" s="1"/>
  <c r="G662" i="14" s="1"/>
  <c r="O663" i="14"/>
  <c r="P663" i="14" s="1"/>
  <c r="G663" i="14" s="1"/>
  <c r="O664" i="14"/>
  <c r="P664" i="14" s="1"/>
  <c r="G664" i="14" s="1"/>
  <c r="O665" i="14"/>
  <c r="P665" i="14" s="1"/>
  <c r="G665" i="14" s="1"/>
  <c r="O666" i="14"/>
  <c r="P666" i="14" s="1"/>
  <c r="G666" i="14" s="1"/>
  <c r="O667" i="14"/>
  <c r="P667" i="14" s="1"/>
  <c r="G667" i="14" s="1"/>
  <c r="O668" i="14"/>
  <c r="P668" i="14" s="1"/>
  <c r="G668" i="14" s="1"/>
  <c r="O669" i="14"/>
  <c r="P669" i="14" s="1"/>
  <c r="G669" i="14" s="1"/>
  <c r="O670" i="14"/>
  <c r="P670" i="14" s="1"/>
  <c r="G670" i="14" s="1"/>
  <c r="O671" i="14"/>
  <c r="P671" i="14" s="1"/>
  <c r="G671" i="14" s="1"/>
  <c r="O672" i="14"/>
  <c r="P672" i="14" s="1"/>
  <c r="G672" i="14" s="1"/>
  <c r="O673" i="14"/>
  <c r="P673" i="14" s="1"/>
  <c r="G673" i="14" s="1"/>
  <c r="O674" i="14"/>
  <c r="P674" i="14" s="1"/>
  <c r="G674" i="14" s="1"/>
  <c r="O675" i="14"/>
  <c r="P675" i="14" s="1"/>
  <c r="G675" i="14" s="1"/>
  <c r="O676" i="14"/>
  <c r="P676" i="14" s="1"/>
  <c r="G676" i="14" s="1"/>
  <c r="O677" i="14"/>
  <c r="P677" i="14" s="1"/>
  <c r="G677" i="14" s="1"/>
  <c r="O678" i="14"/>
  <c r="P678" i="14" s="1"/>
  <c r="G678" i="14" s="1"/>
  <c r="O679" i="14"/>
  <c r="P679" i="14" s="1"/>
  <c r="G679" i="14" s="1"/>
  <c r="O680" i="14"/>
  <c r="P680" i="14" s="1"/>
  <c r="G680" i="14" s="1"/>
  <c r="O681" i="14"/>
  <c r="P681" i="14" s="1"/>
  <c r="G681" i="14" s="1"/>
  <c r="O682" i="14"/>
  <c r="P682" i="14" s="1"/>
  <c r="G682" i="14" s="1"/>
  <c r="O683" i="14"/>
  <c r="O684" i="14"/>
  <c r="P684" i="14" s="1"/>
  <c r="G684" i="14" s="1"/>
  <c r="O685" i="14"/>
  <c r="P685" i="14" s="1"/>
  <c r="G685" i="14" s="1"/>
  <c r="O686" i="14"/>
  <c r="P686" i="14" s="1"/>
  <c r="G686" i="14" s="1"/>
  <c r="O687" i="14"/>
  <c r="P687" i="14" s="1"/>
  <c r="G687" i="14" s="1"/>
  <c r="O688" i="14"/>
  <c r="P688" i="14" s="1"/>
  <c r="G688" i="14" s="1"/>
  <c r="O689" i="14"/>
  <c r="P689" i="14" s="1"/>
  <c r="G689" i="14" s="1"/>
  <c r="O690" i="14"/>
  <c r="P690" i="14" s="1"/>
  <c r="G690" i="14" s="1"/>
  <c r="O691" i="14"/>
  <c r="P691" i="14" s="1"/>
  <c r="G691" i="14" s="1"/>
  <c r="O692" i="14"/>
  <c r="P692" i="14" s="1"/>
  <c r="G692" i="14" s="1"/>
  <c r="O693" i="14"/>
  <c r="P693" i="14" s="1"/>
  <c r="G693" i="14" s="1"/>
  <c r="O694" i="14"/>
  <c r="P694" i="14" s="1"/>
  <c r="G694" i="14" s="1"/>
  <c r="O695" i="14"/>
  <c r="P695" i="14" s="1"/>
  <c r="G695" i="14" s="1"/>
  <c r="O696" i="14"/>
  <c r="P696" i="14" s="1"/>
  <c r="G696" i="14" s="1"/>
  <c r="O697" i="14"/>
  <c r="P697" i="14" s="1"/>
  <c r="G697" i="14" s="1"/>
  <c r="O698" i="14"/>
  <c r="P698" i="14" s="1"/>
  <c r="G698" i="14" s="1"/>
  <c r="O699" i="14"/>
  <c r="P699" i="14" s="1"/>
  <c r="G699" i="14" s="1"/>
  <c r="O700" i="14"/>
  <c r="P700" i="14" s="1"/>
  <c r="G700" i="14" s="1"/>
  <c r="O701" i="14"/>
  <c r="P701" i="14" s="1"/>
  <c r="G701" i="14" s="1"/>
  <c r="O702" i="14"/>
  <c r="P702" i="14" s="1"/>
  <c r="G702" i="14" s="1"/>
  <c r="O703" i="14"/>
  <c r="P703" i="14" s="1"/>
  <c r="G703" i="14" s="1"/>
  <c r="O704" i="14"/>
  <c r="P704" i="14" s="1"/>
  <c r="G704" i="14" s="1"/>
  <c r="O705" i="14"/>
  <c r="P705" i="14" s="1"/>
  <c r="G705" i="14" s="1"/>
  <c r="O706" i="14"/>
  <c r="P706" i="14" s="1"/>
  <c r="G706" i="14" s="1"/>
  <c r="O707" i="14"/>
  <c r="P707" i="14" s="1"/>
  <c r="G707" i="14" s="1"/>
  <c r="O708" i="14"/>
  <c r="P708" i="14" s="1"/>
  <c r="G708" i="14" s="1"/>
  <c r="O709" i="14"/>
  <c r="O710" i="14"/>
  <c r="P710" i="14" s="1"/>
  <c r="G710" i="14" s="1"/>
  <c r="O711" i="14"/>
  <c r="P711" i="14" s="1"/>
  <c r="G711" i="14" s="1"/>
  <c r="O712" i="14"/>
  <c r="P712" i="14" s="1"/>
  <c r="G712" i="14" s="1"/>
  <c r="O713" i="14"/>
  <c r="P713" i="14" s="1"/>
  <c r="G713" i="14" s="1"/>
  <c r="O714" i="14"/>
  <c r="P714" i="14" s="1"/>
  <c r="G714" i="14" s="1"/>
  <c r="O715" i="14"/>
  <c r="P715" i="14" s="1"/>
  <c r="G715" i="14" s="1"/>
  <c r="O716" i="14"/>
  <c r="P716" i="14" s="1"/>
  <c r="G716" i="14" s="1"/>
  <c r="O717" i="14"/>
  <c r="P717" i="14" s="1"/>
  <c r="G717" i="14" s="1"/>
  <c r="O718" i="14"/>
  <c r="P718" i="14" s="1"/>
  <c r="G718" i="14" s="1"/>
  <c r="O719" i="14"/>
  <c r="P719" i="14" s="1"/>
  <c r="G719" i="14" s="1"/>
  <c r="O720" i="14"/>
  <c r="P720" i="14" s="1"/>
  <c r="G720" i="14" s="1"/>
  <c r="O721" i="14"/>
  <c r="P721" i="14" s="1"/>
  <c r="G721" i="14" s="1"/>
  <c r="O722" i="14"/>
  <c r="P722" i="14" s="1"/>
  <c r="G722" i="14" s="1"/>
  <c r="O723" i="14"/>
  <c r="P723" i="14" s="1"/>
  <c r="G723" i="14" s="1"/>
  <c r="O724" i="14"/>
  <c r="P724" i="14" s="1"/>
  <c r="G724" i="14" s="1"/>
  <c r="O725" i="14"/>
  <c r="O726" i="14"/>
  <c r="P726" i="14" s="1"/>
  <c r="G726" i="14" s="1"/>
  <c r="O727" i="14"/>
  <c r="P727" i="14" s="1"/>
  <c r="G727" i="14" s="1"/>
  <c r="O728" i="14"/>
  <c r="P728" i="14" s="1"/>
  <c r="G728" i="14" s="1"/>
  <c r="O729" i="14"/>
  <c r="O730" i="14"/>
  <c r="P730" i="14" s="1"/>
  <c r="G730" i="14" s="1"/>
  <c r="O731" i="14"/>
  <c r="P731" i="14" s="1"/>
  <c r="G731" i="14" s="1"/>
  <c r="O732" i="14"/>
  <c r="P732" i="14" s="1"/>
  <c r="G732" i="14" s="1"/>
  <c r="O733" i="14"/>
  <c r="P733" i="14" s="1"/>
  <c r="G733" i="14" s="1"/>
  <c r="O734" i="14"/>
  <c r="P734" i="14" s="1"/>
  <c r="G734" i="14" s="1"/>
  <c r="O735" i="14"/>
  <c r="P735" i="14" s="1"/>
  <c r="G735" i="14" s="1"/>
  <c r="O736" i="14"/>
  <c r="P736" i="14" s="1"/>
  <c r="G736" i="14" s="1"/>
  <c r="O737" i="14"/>
  <c r="P737" i="14" s="1"/>
  <c r="G737" i="14" s="1"/>
  <c r="O738" i="14"/>
  <c r="P738" i="14" s="1"/>
  <c r="G738" i="14" s="1"/>
  <c r="O739" i="14"/>
  <c r="P739" i="14" s="1"/>
  <c r="G739" i="14" s="1"/>
  <c r="O740" i="14"/>
  <c r="P740" i="14" s="1"/>
  <c r="G740" i="14" s="1"/>
  <c r="O741" i="14"/>
  <c r="P741" i="14" s="1"/>
  <c r="G741" i="14" s="1"/>
  <c r="O742" i="14"/>
  <c r="P742" i="14" s="1"/>
  <c r="G742" i="14" s="1"/>
  <c r="O743" i="14"/>
  <c r="P743" i="14" s="1"/>
  <c r="G743" i="14" s="1"/>
  <c r="O744" i="14"/>
  <c r="P744" i="14" s="1"/>
  <c r="G744" i="14" s="1"/>
  <c r="O745" i="14"/>
  <c r="P745" i="14" s="1"/>
  <c r="G745" i="14" s="1"/>
  <c r="O746" i="14"/>
  <c r="P746" i="14" s="1"/>
  <c r="G746" i="14" s="1"/>
  <c r="O747" i="14"/>
  <c r="P747" i="14" s="1"/>
  <c r="G747" i="14" s="1"/>
  <c r="O748" i="14"/>
  <c r="P748" i="14" s="1"/>
  <c r="G748" i="14" s="1"/>
  <c r="O749" i="14"/>
  <c r="P749" i="14" s="1"/>
  <c r="G749" i="14" s="1"/>
  <c r="O750" i="14"/>
  <c r="P750" i="14" s="1"/>
  <c r="G750" i="14" s="1"/>
  <c r="O751" i="14"/>
  <c r="P751" i="14" s="1"/>
  <c r="G751" i="14" s="1"/>
  <c r="O752" i="14"/>
  <c r="P752" i="14" s="1"/>
  <c r="G752" i="14" s="1"/>
  <c r="O753" i="14"/>
  <c r="P753" i="14" s="1"/>
  <c r="G753" i="14" s="1"/>
  <c r="O754" i="14"/>
  <c r="P754" i="14" s="1"/>
  <c r="G754" i="14" s="1"/>
  <c r="O755" i="14"/>
  <c r="P755" i="14" s="1"/>
  <c r="G755" i="14" s="1"/>
  <c r="O756" i="14"/>
  <c r="P756" i="14" s="1"/>
  <c r="G756" i="14" s="1"/>
  <c r="O757" i="14"/>
  <c r="P757" i="14" s="1"/>
  <c r="G757" i="14" s="1"/>
  <c r="O758" i="14"/>
  <c r="P758" i="14" s="1"/>
  <c r="G758" i="14" s="1"/>
  <c r="O759" i="14"/>
  <c r="P759" i="14" s="1"/>
  <c r="G759" i="14" s="1"/>
  <c r="O760" i="14"/>
  <c r="P760" i="14" s="1"/>
  <c r="G760" i="14" s="1"/>
  <c r="O761" i="14"/>
  <c r="P761" i="14" s="1"/>
  <c r="G761" i="14" s="1"/>
  <c r="O762" i="14"/>
  <c r="P762" i="14" s="1"/>
  <c r="G762" i="14" s="1"/>
  <c r="O763" i="14"/>
  <c r="P763" i="14" s="1"/>
  <c r="G763" i="14" s="1"/>
  <c r="O764" i="14"/>
  <c r="P764" i="14" s="1"/>
  <c r="G764" i="14" s="1"/>
  <c r="O765" i="14"/>
  <c r="P765" i="14" s="1"/>
  <c r="G765" i="14" s="1"/>
  <c r="O766" i="14"/>
  <c r="P766" i="14" s="1"/>
  <c r="G766" i="14" s="1"/>
  <c r="O767" i="14"/>
  <c r="O768" i="14"/>
  <c r="P768" i="14" s="1"/>
  <c r="G768" i="14" s="1"/>
  <c r="O769" i="14"/>
  <c r="P769" i="14" s="1"/>
  <c r="G769" i="14" s="1"/>
  <c r="O770" i="14"/>
  <c r="P770" i="14" s="1"/>
  <c r="G770" i="14" s="1"/>
  <c r="O771" i="14"/>
  <c r="P771" i="14" s="1"/>
  <c r="G771" i="14" s="1"/>
  <c r="O772" i="14"/>
  <c r="P772" i="14" s="1"/>
  <c r="G772" i="14" s="1"/>
  <c r="O773" i="14"/>
  <c r="P773" i="14" s="1"/>
  <c r="G773" i="14" s="1"/>
  <c r="O774" i="14"/>
  <c r="P774" i="14" s="1"/>
  <c r="G774" i="14" s="1"/>
  <c r="O775" i="14"/>
  <c r="P775" i="14" s="1"/>
  <c r="G775" i="14" s="1"/>
  <c r="O776" i="14"/>
  <c r="P776" i="14" s="1"/>
  <c r="G776" i="14" s="1"/>
  <c r="O777" i="14"/>
  <c r="P777" i="14" s="1"/>
  <c r="G777" i="14" s="1"/>
  <c r="O778" i="14"/>
  <c r="P778" i="14" s="1"/>
  <c r="G778" i="14" s="1"/>
  <c r="O779" i="14"/>
  <c r="P779" i="14" s="1"/>
  <c r="G779" i="14" s="1"/>
  <c r="O780" i="14"/>
  <c r="P780" i="14" s="1"/>
  <c r="G780" i="14" s="1"/>
  <c r="O781" i="14"/>
  <c r="P781" i="14" s="1"/>
  <c r="G781" i="14" s="1"/>
  <c r="O782" i="14"/>
  <c r="P782" i="14" s="1"/>
  <c r="G782" i="14" s="1"/>
  <c r="O783" i="14"/>
  <c r="P783" i="14" s="1"/>
  <c r="G783" i="14" s="1"/>
  <c r="O784" i="14"/>
  <c r="P784" i="14" s="1"/>
  <c r="G784" i="14" s="1"/>
  <c r="O785" i="14"/>
  <c r="P785" i="14" s="1"/>
  <c r="G785" i="14" s="1"/>
  <c r="O786" i="14"/>
  <c r="P786" i="14" s="1"/>
  <c r="G786" i="14" s="1"/>
  <c r="O787" i="14"/>
  <c r="P787" i="14" s="1"/>
  <c r="G787" i="14" s="1"/>
  <c r="O788" i="14"/>
  <c r="P788" i="14" s="1"/>
  <c r="G788" i="14" s="1"/>
  <c r="O789" i="14"/>
  <c r="P789" i="14" s="1"/>
  <c r="G789" i="14" s="1"/>
  <c r="O790" i="14"/>
  <c r="P790" i="14" s="1"/>
  <c r="G790" i="14" s="1"/>
  <c r="O791" i="14"/>
  <c r="P791" i="14" s="1"/>
  <c r="G791" i="14" s="1"/>
  <c r="O792" i="14"/>
  <c r="P792" i="14" s="1"/>
  <c r="G792" i="14" s="1"/>
  <c r="O793" i="14"/>
  <c r="P793" i="14" s="1"/>
  <c r="G793" i="14" s="1"/>
  <c r="O794" i="14"/>
  <c r="P794" i="14" s="1"/>
  <c r="G794" i="14" s="1"/>
  <c r="O795" i="14"/>
  <c r="P795" i="14" s="1"/>
  <c r="G795" i="14" s="1"/>
  <c r="O796" i="14"/>
  <c r="P796" i="14" s="1"/>
  <c r="G796" i="14" s="1"/>
  <c r="O797" i="14"/>
  <c r="P797" i="14" s="1"/>
  <c r="G797" i="14" s="1"/>
  <c r="O798" i="14"/>
  <c r="P798" i="14" s="1"/>
  <c r="G798" i="14" s="1"/>
  <c r="M798" i="14" s="1"/>
  <c r="O799" i="14"/>
  <c r="P799" i="14" s="1"/>
  <c r="G799" i="14" s="1"/>
  <c r="O800" i="14"/>
  <c r="P800" i="14" s="1"/>
  <c r="G800" i="14" s="1"/>
  <c r="O801" i="14"/>
  <c r="P801" i="14" s="1"/>
  <c r="G801" i="14" s="1"/>
  <c r="O802" i="14"/>
  <c r="P802" i="14" s="1"/>
  <c r="G802" i="14" s="1"/>
  <c r="O803" i="14"/>
  <c r="P803" i="14" s="1"/>
  <c r="G803" i="14" s="1"/>
  <c r="O804" i="14"/>
  <c r="P804" i="14" s="1"/>
  <c r="G804" i="14" s="1"/>
  <c r="M804" i="14" s="1"/>
  <c r="O805" i="14"/>
  <c r="P805" i="14" s="1"/>
  <c r="G805" i="14" s="1"/>
  <c r="M805" i="14" s="1"/>
  <c r="O806" i="14"/>
  <c r="P806" i="14" s="1"/>
  <c r="G806" i="14" s="1"/>
  <c r="O807" i="14"/>
  <c r="P807" i="14" s="1"/>
  <c r="G807" i="14" s="1"/>
  <c r="O808" i="14"/>
  <c r="P808" i="14" s="1"/>
  <c r="G808" i="14" s="1"/>
  <c r="O809" i="14"/>
  <c r="P809" i="14" s="1"/>
  <c r="G809" i="14" s="1"/>
  <c r="O810" i="14"/>
  <c r="P810" i="14" s="1"/>
  <c r="G810" i="14" s="1"/>
  <c r="O811" i="14"/>
  <c r="P811" i="14" s="1"/>
  <c r="G811" i="14" s="1"/>
  <c r="O812" i="14"/>
  <c r="P812" i="14" s="1"/>
  <c r="G812" i="14" s="1"/>
  <c r="M16" i="14"/>
  <c r="N16" i="14"/>
  <c r="O16" i="14"/>
  <c r="P16" i="14" s="1"/>
  <c r="G16" i="14" s="1"/>
  <c r="M17" i="14"/>
  <c r="N17" i="14"/>
  <c r="O17" i="14"/>
  <c r="P17" i="14" s="1"/>
  <c r="G17" i="14" s="1"/>
  <c r="M18" i="14"/>
  <c r="N18" i="14"/>
  <c r="O18" i="14"/>
  <c r="P18" i="14" s="1"/>
  <c r="G18" i="14" s="1"/>
  <c r="M19" i="14"/>
  <c r="N19" i="14"/>
  <c r="O19" i="14"/>
  <c r="P19" i="14" s="1"/>
  <c r="G19" i="14" s="1"/>
  <c r="O13" i="14"/>
  <c r="P13" i="14" s="1"/>
  <c r="G13" i="14" s="1"/>
  <c r="O14" i="14"/>
  <c r="P14" i="14" s="1"/>
  <c r="G14" i="14" s="1"/>
  <c r="O15" i="14"/>
  <c r="P15" i="14" s="1"/>
  <c r="G15" i="14" s="1"/>
  <c r="C5" i="13"/>
  <c r="Q212" i="14" l="1"/>
  <c r="H212" i="14" s="1"/>
  <c r="P212" i="14"/>
  <c r="G212" i="14" s="1"/>
  <c r="Q520" i="14"/>
  <c r="H520" i="14" s="1"/>
  <c r="P520" i="14"/>
  <c r="G520" i="14" s="1"/>
  <c r="Q583" i="14"/>
  <c r="H583" i="14" s="1"/>
  <c r="P583" i="14"/>
  <c r="G583" i="14" s="1"/>
  <c r="Q471" i="14"/>
  <c r="H471" i="14" s="1"/>
  <c r="P471" i="14"/>
  <c r="G471" i="14" s="1"/>
  <c r="Q667" i="14"/>
  <c r="H667" i="14" s="1"/>
  <c r="Q626" i="14"/>
  <c r="H626" i="14" s="1"/>
  <c r="P626" i="14"/>
  <c r="G626" i="14" s="1"/>
  <c r="Q767" i="14"/>
  <c r="H767" i="14" s="1"/>
  <c r="P767" i="14"/>
  <c r="G767" i="14" s="1"/>
  <c r="Q683" i="14"/>
  <c r="H683" i="14" s="1"/>
  <c r="P683" i="14"/>
  <c r="G683" i="14" s="1"/>
  <c r="Q495" i="14"/>
  <c r="H495" i="14" s="1"/>
  <c r="P495" i="14"/>
  <c r="G495" i="14" s="1"/>
  <c r="Q423" i="14"/>
  <c r="H423" i="14" s="1"/>
  <c r="P423" i="14"/>
  <c r="G423" i="14" s="1"/>
  <c r="Q729" i="14"/>
  <c r="H729" i="14" s="1"/>
  <c r="P729" i="14"/>
  <c r="G729" i="14" s="1"/>
  <c r="Q725" i="14"/>
  <c r="H725" i="14" s="1"/>
  <c r="P725" i="14"/>
  <c r="G725" i="14" s="1"/>
  <c r="Q709" i="14"/>
  <c r="H709" i="14" s="1"/>
  <c r="P709" i="14"/>
  <c r="G709" i="14" s="1"/>
  <c r="Q137" i="14"/>
  <c r="H137" i="14" s="1"/>
  <c r="P137" i="14"/>
  <c r="G137" i="14" s="1"/>
  <c r="Q373" i="14"/>
  <c r="H373" i="14" s="1"/>
  <c r="Q368" i="14"/>
  <c r="H368" i="14" s="1"/>
  <c r="Q228" i="14"/>
  <c r="H228" i="14" s="1"/>
  <c r="J799" i="14"/>
  <c r="Q477" i="14"/>
  <c r="H477" i="14" s="1"/>
  <c r="Q424" i="14"/>
  <c r="H424" i="14" s="1"/>
  <c r="Q543" i="14"/>
  <c r="H543" i="14" s="1"/>
  <c r="Q58" i="14"/>
  <c r="H58" i="14" s="1"/>
  <c r="Q305" i="14"/>
  <c r="H305" i="14" s="1"/>
  <c r="Q479" i="14"/>
  <c r="H479" i="14" s="1"/>
  <c r="Q178" i="14"/>
  <c r="H178" i="14" s="1"/>
  <c r="Q46" i="14"/>
  <c r="H46" i="14" s="1"/>
  <c r="Q452" i="14"/>
  <c r="H452" i="14" s="1"/>
  <c r="Q263" i="14"/>
  <c r="H263" i="14" s="1"/>
  <c r="Q576" i="14"/>
  <c r="H576" i="14" s="1"/>
  <c r="M797" i="14"/>
  <c r="Q697" i="14"/>
  <c r="H697" i="14" s="1"/>
  <c r="Q534" i="14"/>
  <c r="H534" i="14" s="1"/>
  <c r="Q94" i="14"/>
  <c r="H94" i="14" s="1"/>
  <c r="Q232" i="14"/>
  <c r="H232" i="14" s="1"/>
  <c r="Q352" i="14"/>
  <c r="H352" i="14" s="1"/>
  <c r="Q464" i="14"/>
  <c r="H464" i="14" s="1"/>
  <c r="Q551" i="14"/>
  <c r="H551" i="14" s="1"/>
  <c r="Q562" i="14"/>
  <c r="H562" i="14" s="1"/>
  <c r="Q522" i="14"/>
  <c r="H522" i="14" s="1"/>
  <c r="Q121" i="14"/>
  <c r="H121" i="14" s="1"/>
  <c r="J806" i="14"/>
  <c r="Q751" i="14"/>
  <c r="H751" i="14" s="1"/>
  <c r="Q743" i="14"/>
  <c r="H743" i="14" s="1"/>
  <c r="Q739" i="14"/>
  <c r="H739" i="14" s="1"/>
  <c r="Q653" i="14"/>
  <c r="H653" i="14" s="1"/>
  <c r="Q548" i="14"/>
  <c r="H548" i="14" s="1"/>
  <c r="Q774" i="14"/>
  <c r="H774" i="14" s="1"/>
  <c r="Q807" i="14"/>
  <c r="H807" i="14" s="1"/>
  <c r="Q803" i="14"/>
  <c r="H803" i="14" s="1"/>
  <c r="Q781" i="14"/>
  <c r="H781" i="14" s="1"/>
  <c r="Q765" i="14"/>
  <c r="H765" i="14" s="1"/>
  <c r="Q753" i="14"/>
  <c r="H753" i="14" s="1"/>
  <c r="Q737" i="14"/>
  <c r="H737" i="14" s="1"/>
  <c r="Q681" i="14"/>
  <c r="H681" i="14" s="1"/>
  <c r="Q669" i="14"/>
  <c r="H669" i="14" s="1"/>
  <c r="Q655" i="14"/>
  <c r="H655" i="14" s="1"/>
  <c r="Q639" i="14"/>
  <c r="H639" i="14" s="1"/>
  <c r="Q635" i="14"/>
  <c r="H635" i="14" s="1"/>
  <c r="Q611" i="14"/>
  <c r="H611" i="14" s="1"/>
  <c r="Q578" i="14"/>
  <c r="H578" i="14" s="1"/>
  <c r="Q549" i="14"/>
  <c r="H549" i="14" s="1"/>
  <c r="Q389" i="14"/>
  <c r="H389" i="14" s="1"/>
  <c r="Q247" i="14"/>
  <c r="H247" i="14" s="1"/>
  <c r="Q589" i="14"/>
  <c r="H589" i="14" s="1"/>
  <c r="Q312" i="14"/>
  <c r="H312" i="14" s="1"/>
  <c r="Q166" i="14"/>
  <c r="H166" i="14" s="1"/>
  <c r="Q603" i="14"/>
  <c r="H603" i="14" s="1"/>
  <c r="Q439" i="14"/>
  <c r="H439" i="14" s="1"/>
  <c r="Q242" i="14"/>
  <c r="H242" i="14" s="1"/>
  <c r="Q158" i="14"/>
  <c r="H158" i="14" s="1"/>
  <c r="Q144" i="14"/>
  <c r="H144" i="14" s="1"/>
  <c r="Q130" i="14"/>
  <c r="H130" i="14" s="1"/>
  <c r="Q618" i="14"/>
  <c r="H618" i="14" s="1"/>
  <c r="Q575" i="14"/>
  <c r="H575" i="14" s="1"/>
  <c r="Q463" i="14"/>
  <c r="H463" i="14" s="1"/>
  <c r="Q324" i="14"/>
  <c r="H324" i="14" s="1"/>
  <c r="Q431" i="14"/>
  <c r="H431" i="14" s="1"/>
  <c r="Q361" i="14"/>
  <c r="H361" i="14" s="1"/>
  <c r="Q284" i="14"/>
  <c r="H284" i="14" s="1"/>
  <c r="Q150" i="14"/>
  <c r="H150" i="14" s="1"/>
  <c r="Q536" i="14"/>
  <c r="H536" i="14" s="1"/>
  <c r="Q74" i="14"/>
  <c r="H74" i="14" s="1"/>
  <c r="Q317" i="14"/>
  <c r="H317" i="14" s="1"/>
  <c r="Q268" i="14"/>
  <c r="H268" i="14" s="1"/>
  <c r="Q240" i="14"/>
  <c r="H240" i="14" s="1"/>
  <c r="Q200" i="14"/>
  <c r="H200" i="14" s="1"/>
  <c r="Q113" i="14"/>
  <c r="H113" i="14" s="1"/>
  <c r="Q691" i="14"/>
  <c r="H691" i="14" s="1"/>
  <c r="Q659" i="14"/>
  <c r="H659" i="14" s="1"/>
  <c r="Q627" i="14"/>
  <c r="H627" i="14" s="1"/>
  <c r="Q617" i="14"/>
  <c r="H617" i="14" s="1"/>
  <c r="Q599" i="14"/>
  <c r="H599" i="14" s="1"/>
  <c r="Q564" i="14"/>
  <c r="H564" i="14" s="1"/>
  <c r="Q438" i="14"/>
  <c r="H438" i="14" s="1"/>
  <c r="Q436" i="14"/>
  <c r="H436" i="14" s="1"/>
  <c r="Q408" i="14"/>
  <c r="H408" i="14" s="1"/>
  <c r="Q366" i="14"/>
  <c r="H366" i="14" s="1"/>
  <c r="Q326" i="14"/>
  <c r="H326" i="14" s="1"/>
  <c r="Q296" i="14"/>
  <c r="H296" i="14" s="1"/>
  <c r="Q236" i="14"/>
  <c r="H236" i="14" s="1"/>
  <c r="Q227" i="14"/>
  <c r="H227" i="14" s="1"/>
  <c r="Q36" i="14"/>
  <c r="H36" i="14" s="1"/>
  <c r="Q723" i="14"/>
  <c r="H723" i="14" s="1"/>
  <c r="Q641" i="14"/>
  <c r="H641" i="14" s="1"/>
  <c r="Q613" i="14"/>
  <c r="H613" i="14" s="1"/>
  <c r="Q597" i="14"/>
  <c r="H597" i="14" s="1"/>
  <c r="Q535" i="14"/>
  <c r="H535" i="14" s="1"/>
  <c r="Q492" i="14"/>
  <c r="H492" i="14" s="1"/>
  <c r="Q466" i="14"/>
  <c r="H466" i="14" s="1"/>
  <c r="Q450" i="14"/>
  <c r="H450" i="14" s="1"/>
  <c r="Q437" i="14"/>
  <c r="H437" i="14" s="1"/>
  <c r="Q429" i="14"/>
  <c r="H429" i="14" s="1"/>
  <c r="Q422" i="14"/>
  <c r="H422" i="14" s="1"/>
  <c r="Q410" i="14"/>
  <c r="H410" i="14" s="1"/>
  <c r="Q397" i="14"/>
  <c r="H397" i="14" s="1"/>
  <c r="Q380" i="14"/>
  <c r="H380" i="14" s="1"/>
  <c r="Q282" i="14"/>
  <c r="H282" i="14" s="1"/>
  <c r="Q271" i="14"/>
  <c r="H271" i="14" s="1"/>
  <c r="Q214" i="14"/>
  <c r="H214" i="14" s="1"/>
  <c r="Q192" i="14"/>
  <c r="H192" i="14" s="1"/>
  <c r="Q67" i="14"/>
  <c r="H67" i="14" s="1"/>
  <c r="Q185" i="14"/>
  <c r="H185" i="14" s="1"/>
  <c r="Q159" i="14"/>
  <c r="H159" i="14" s="1"/>
  <c r="Q789" i="14"/>
  <c r="H789" i="14" s="1"/>
  <c r="Q785" i="14"/>
  <c r="H785" i="14" s="1"/>
  <c r="Q773" i="14"/>
  <c r="H773" i="14" s="1"/>
  <c r="Q747" i="14"/>
  <c r="H747" i="14" s="1"/>
  <c r="Q731" i="14"/>
  <c r="H731" i="14" s="1"/>
  <c r="Q675" i="14"/>
  <c r="H675" i="14" s="1"/>
  <c r="Q478" i="14"/>
  <c r="H478" i="14" s="1"/>
  <c r="Q382" i="14"/>
  <c r="H382" i="14" s="1"/>
  <c r="Q354" i="14"/>
  <c r="H354" i="14" s="1"/>
  <c r="Q310" i="14"/>
  <c r="H310" i="14" s="1"/>
  <c r="Q298" i="14"/>
  <c r="H298" i="14" s="1"/>
  <c r="Q198" i="14"/>
  <c r="H198" i="14" s="1"/>
  <c r="Q156" i="14"/>
  <c r="H156" i="14" s="1"/>
  <c r="Q128" i="14"/>
  <c r="H128" i="14" s="1"/>
  <c r="Q80" i="14"/>
  <c r="H80" i="14" s="1"/>
  <c r="Q40" i="14"/>
  <c r="H40" i="14" s="1"/>
  <c r="Q39" i="14"/>
  <c r="H39" i="14" s="1"/>
  <c r="Q527" i="14"/>
  <c r="H527" i="14" s="1"/>
  <c r="Q779" i="14"/>
  <c r="H779" i="14" s="1"/>
  <c r="Q690" i="14"/>
  <c r="H690" i="14" s="1"/>
  <c r="Q674" i="14"/>
  <c r="H674" i="14" s="1"/>
  <c r="Q634" i="14"/>
  <c r="H634" i="14" s="1"/>
  <c r="Q509" i="14"/>
  <c r="H509" i="14" s="1"/>
  <c r="Q501" i="14"/>
  <c r="H501" i="14" s="1"/>
  <c r="Q421" i="14"/>
  <c r="H421" i="14" s="1"/>
  <c r="Q415" i="14"/>
  <c r="H415" i="14" s="1"/>
  <c r="Q407" i="14"/>
  <c r="H407" i="14" s="1"/>
  <c r="H340" i="14"/>
  <c r="Q333" i="14"/>
  <c r="H333" i="14" s="1"/>
  <c r="Q191" i="14"/>
  <c r="H191" i="14" s="1"/>
  <c r="Q100" i="14"/>
  <c r="H100" i="14" s="1"/>
  <c r="Q79" i="14"/>
  <c r="H79" i="14" s="1"/>
  <c r="Q32" i="14"/>
  <c r="H32" i="14" s="1"/>
  <c r="Q786" i="14"/>
  <c r="H786" i="14" s="1"/>
  <c r="Q746" i="14"/>
  <c r="H746" i="14" s="1"/>
  <c r="Q682" i="14"/>
  <c r="H682" i="14" s="1"/>
  <c r="Q590" i="14"/>
  <c r="H590" i="14" s="1"/>
  <c r="Q533" i="14"/>
  <c r="H533" i="14" s="1"/>
  <c r="Q508" i="14"/>
  <c r="H508" i="14" s="1"/>
  <c r="Q487" i="14"/>
  <c r="H487" i="14" s="1"/>
  <c r="Q480" i="14"/>
  <c r="H480" i="14" s="1"/>
  <c r="Q134" i="14"/>
  <c r="H134" i="14" s="1"/>
  <c r="Q72" i="14"/>
  <c r="H72" i="14" s="1"/>
  <c r="Q23" i="14"/>
  <c r="H23" i="14" s="1"/>
  <c r="Q793" i="14"/>
  <c r="H793" i="14" s="1"/>
  <c r="Q730" i="14"/>
  <c r="H730" i="14" s="1"/>
  <c r="Q606" i="14"/>
  <c r="H606" i="14" s="1"/>
  <c r="Q519" i="14"/>
  <c r="H519" i="14" s="1"/>
  <c r="Q396" i="14"/>
  <c r="H396" i="14" s="1"/>
  <c r="Q248" i="14"/>
  <c r="H248" i="14" s="1"/>
  <c r="Q142" i="14"/>
  <c r="H142" i="14" s="1"/>
  <c r="Q795" i="14"/>
  <c r="H795" i="14" s="1"/>
  <c r="Q711" i="14"/>
  <c r="H711" i="14" s="1"/>
  <c r="Q695" i="14"/>
  <c r="H695" i="14" s="1"/>
  <c r="Q621" i="14"/>
  <c r="H621" i="14" s="1"/>
  <c r="Q541" i="14"/>
  <c r="H541" i="14" s="1"/>
  <c r="Q493" i="14"/>
  <c r="H493" i="14" s="1"/>
  <c r="Q215" i="14"/>
  <c r="H215" i="14" s="1"/>
  <c r="Q207" i="14"/>
  <c r="H207" i="14" s="1"/>
  <c r="Q186" i="14"/>
  <c r="H186" i="14" s="1"/>
  <c r="Q151" i="14"/>
  <c r="H151" i="14" s="1"/>
  <c r="Q116" i="14"/>
  <c r="H116" i="14" s="1"/>
  <c r="Q211" i="14"/>
  <c r="H211" i="14" s="1"/>
  <c r="Q715" i="14"/>
  <c r="H715" i="14" s="1"/>
  <c r="Q787" i="14"/>
  <c r="H787" i="14" s="1"/>
  <c r="Q771" i="14"/>
  <c r="H771" i="14" s="1"/>
  <c r="Q761" i="14"/>
  <c r="H761" i="14" s="1"/>
  <c r="Q565" i="14"/>
  <c r="H565" i="14" s="1"/>
  <c r="Q557" i="14"/>
  <c r="H557" i="14" s="1"/>
  <c r="Q494" i="14"/>
  <c r="H494" i="14" s="1"/>
  <c r="Q485" i="14"/>
  <c r="H485" i="14" s="1"/>
  <c r="Q453" i="14"/>
  <c r="H453" i="14" s="1"/>
  <c r="Q445" i="14"/>
  <c r="H445" i="14" s="1"/>
  <c r="Q345" i="14"/>
  <c r="H345" i="14" s="1"/>
  <c r="Q256" i="14"/>
  <c r="H256" i="14" s="1"/>
  <c r="Q170" i="14"/>
  <c r="H170" i="14" s="1"/>
  <c r="Q135" i="14"/>
  <c r="H135" i="14" s="1"/>
  <c r="Q102" i="14"/>
  <c r="H102" i="14" s="1"/>
  <c r="Q86" i="14"/>
  <c r="H86" i="14" s="1"/>
  <c r="Q51" i="14"/>
  <c r="H51" i="14" s="1"/>
  <c r="Q219" i="14"/>
  <c r="H219" i="14" s="1"/>
  <c r="Q44" i="14"/>
  <c r="H44" i="14" s="1"/>
  <c r="Q759" i="14"/>
  <c r="H759" i="14" s="1"/>
  <c r="Q719" i="14"/>
  <c r="H719" i="14" s="1"/>
  <c r="Q703" i="14"/>
  <c r="H703" i="14" s="1"/>
  <c r="Q687" i="14"/>
  <c r="H687" i="14" s="1"/>
  <c r="Q663" i="14"/>
  <c r="H663" i="14" s="1"/>
  <c r="Q775" i="14"/>
  <c r="H775" i="14" s="1"/>
  <c r="Q677" i="14"/>
  <c r="H677" i="14" s="1"/>
  <c r="Q625" i="14"/>
  <c r="H625" i="14" s="1"/>
  <c r="Q506" i="14"/>
  <c r="H506" i="14" s="1"/>
  <c r="Q394" i="14"/>
  <c r="H394" i="14" s="1"/>
  <c r="Q338" i="14"/>
  <c r="H338" i="14" s="1"/>
  <c r="Q235" i="14"/>
  <c r="H235" i="14" s="1"/>
  <c r="Q177" i="14"/>
  <c r="H177" i="14" s="1"/>
  <c r="Q172" i="14"/>
  <c r="H172" i="14" s="1"/>
  <c r="Q114" i="14"/>
  <c r="H114" i="14" s="1"/>
  <c r="Q88" i="14"/>
  <c r="H88" i="14" s="1"/>
  <c r="Q30" i="14"/>
  <c r="H30" i="14" s="1"/>
  <c r="Q208" i="14"/>
  <c r="H208" i="14" s="1"/>
  <c r="Q204" i="14"/>
  <c r="H204" i="14" s="1"/>
  <c r="Q183" i="14"/>
  <c r="H183" i="14" s="1"/>
  <c r="Q60" i="14"/>
  <c r="H60" i="14" s="1"/>
  <c r="Q26" i="14"/>
  <c r="H26" i="14" s="1"/>
  <c r="Q22" i="14"/>
  <c r="H22" i="14" s="1"/>
  <c r="Q38" i="14"/>
  <c r="H38" i="14" s="1"/>
  <c r="Q31" i="14"/>
  <c r="H31" i="14" s="1"/>
  <c r="Q66" i="14"/>
  <c r="H66" i="14" s="1"/>
  <c r="Q59" i="14"/>
  <c r="H59" i="14" s="1"/>
  <c r="Q54" i="14"/>
  <c r="H54" i="14" s="1"/>
  <c r="Q50" i="14"/>
  <c r="H50" i="14" s="1"/>
  <c r="Q47" i="14"/>
  <c r="H47" i="14" s="1"/>
  <c r="Q43" i="14"/>
  <c r="H43" i="14" s="1"/>
  <c r="Q122" i="14"/>
  <c r="H122" i="14" s="1"/>
  <c r="Q110" i="14"/>
  <c r="H110" i="14" s="1"/>
  <c r="Q106" i="14"/>
  <c r="H106" i="14" s="1"/>
  <c r="Q101" i="14"/>
  <c r="H101" i="14" s="1"/>
  <c r="Q99" i="14"/>
  <c r="H99" i="14" s="1"/>
  <c r="Q85" i="14"/>
  <c r="H85" i="14" s="1"/>
  <c r="Q82" i="14"/>
  <c r="H82" i="14" s="1"/>
  <c r="Q78" i="14"/>
  <c r="H78" i="14" s="1"/>
  <c r="Q75" i="14"/>
  <c r="H75" i="14" s="1"/>
  <c r="Q71" i="14"/>
  <c r="H71" i="14" s="1"/>
  <c r="Q220" i="14"/>
  <c r="H220" i="14" s="1"/>
  <c r="Q162" i="14"/>
  <c r="H162" i="14" s="1"/>
  <c r="Q226" i="14"/>
  <c r="H226" i="14" s="1"/>
  <c r="Q199" i="14"/>
  <c r="H199" i="14" s="1"/>
  <c r="Q169" i="14"/>
  <c r="H169" i="14" s="1"/>
  <c r="Q145" i="14"/>
  <c r="H145" i="14" s="1"/>
  <c r="Q794" i="14"/>
  <c r="H794" i="14" s="1"/>
  <c r="Q782" i="14"/>
  <c r="H782" i="14" s="1"/>
  <c r="Q778" i="14"/>
  <c r="H778" i="14" s="1"/>
  <c r="Q754" i="14"/>
  <c r="H754" i="14" s="1"/>
  <c r="Q738" i="14"/>
  <c r="H738" i="14" s="1"/>
  <c r="Q722" i="14"/>
  <c r="H722" i="14" s="1"/>
  <c r="Q698" i="14"/>
  <c r="H698" i="14" s="1"/>
  <c r="Q666" i="14"/>
  <c r="H666" i="14" s="1"/>
  <c r="Q143" i="14"/>
  <c r="H143" i="14" s="1"/>
  <c r="Q138" i="14"/>
  <c r="H138" i="14" s="1"/>
  <c r="Q129" i="14"/>
  <c r="H129" i="14" s="1"/>
  <c r="Q127" i="14"/>
  <c r="H127" i="14" s="1"/>
  <c r="Q460" i="14"/>
  <c r="H460" i="14" s="1"/>
  <c r="Q456" i="14"/>
  <c r="H456" i="14" s="1"/>
  <c r="Q444" i="14"/>
  <c r="H444" i="14" s="1"/>
  <c r="Q432" i="14"/>
  <c r="H432" i="14" s="1"/>
  <c r="Q428" i="14"/>
  <c r="H428" i="14" s="1"/>
  <c r="Q416" i="14"/>
  <c r="H416" i="14" s="1"/>
  <c r="Q404" i="14"/>
  <c r="H404" i="14" s="1"/>
  <c r="Q400" i="14"/>
  <c r="H400" i="14" s="1"/>
  <c r="Q388" i="14"/>
  <c r="H388" i="14" s="1"/>
  <c r="Q379" i="14"/>
  <c r="H379" i="14" s="1"/>
  <c r="Q376" i="14"/>
  <c r="H376" i="14" s="1"/>
  <c r="Q372" i="14"/>
  <c r="H372" i="14" s="1"/>
  <c r="Q369" i="14"/>
  <c r="H369" i="14" s="1"/>
  <c r="Q365" i="14"/>
  <c r="H365" i="14" s="1"/>
  <c r="Q360" i="14"/>
  <c r="H360" i="14" s="1"/>
  <c r="Q353" i="14"/>
  <c r="H353" i="14" s="1"/>
  <c r="Q348" i="14"/>
  <c r="H348" i="14" s="1"/>
  <c r="Q344" i="14"/>
  <c r="H344" i="14" s="1"/>
  <c r="Q341" i="14"/>
  <c r="H341" i="14" s="1"/>
  <c r="Q337" i="14"/>
  <c r="H337" i="14" s="1"/>
  <c r="Q332" i="14"/>
  <c r="H332" i="14" s="1"/>
  <c r="Q325" i="14"/>
  <c r="H325" i="14" s="1"/>
  <c r="Q320" i="14"/>
  <c r="H320" i="14" s="1"/>
  <c r="Q316" i="14"/>
  <c r="H316" i="14" s="1"/>
  <c r="Q313" i="14"/>
  <c r="H313" i="14" s="1"/>
  <c r="Q309" i="14"/>
  <c r="H309" i="14" s="1"/>
  <c r="Q304" i="14"/>
  <c r="H304" i="14" s="1"/>
  <c r="Q297" i="14"/>
  <c r="H297" i="14" s="1"/>
  <c r="Q292" i="14"/>
  <c r="H292" i="14" s="1"/>
  <c r="Q288" i="14"/>
  <c r="H288" i="14" s="1"/>
  <c r="Q276" i="14"/>
  <c r="H276" i="14" s="1"/>
  <c r="Q264" i="14"/>
  <c r="H264" i="14" s="1"/>
  <c r="Q260" i="14"/>
  <c r="H260" i="14" s="1"/>
  <c r="Q255" i="14"/>
  <c r="H255" i="14" s="1"/>
  <c r="Q243" i="14"/>
  <c r="H243" i="14" s="1"/>
  <c r="Q239" i="14"/>
  <c r="H239" i="14" s="1"/>
  <c r="Q500" i="14"/>
  <c r="H500" i="14" s="1"/>
  <c r="Q488" i="14"/>
  <c r="H488" i="14" s="1"/>
  <c r="Q484" i="14"/>
  <c r="H484" i="14" s="1"/>
  <c r="Q472" i="14"/>
  <c r="H472" i="14" s="1"/>
  <c r="Q647" i="14"/>
  <c r="H647" i="14" s="1"/>
  <c r="Q642" i="14"/>
  <c r="H642" i="14" s="1"/>
  <c r="Q631" i="14"/>
  <c r="H631" i="14" s="1"/>
  <c r="Q619" i="14"/>
  <c r="H619" i="14" s="1"/>
  <c r="Q614" i="14"/>
  <c r="H614" i="14" s="1"/>
  <c r="Q610" i="14"/>
  <c r="H610" i="14" s="1"/>
  <c r="Q607" i="14"/>
  <c r="H607" i="14" s="1"/>
  <c r="Q598" i="14"/>
  <c r="H598" i="14" s="1"/>
  <c r="Q591" i="14"/>
  <c r="H591" i="14" s="1"/>
  <c r="Q586" i="14"/>
  <c r="H586" i="14" s="1"/>
  <c r="Q584" i="14"/>
  <c r="H584" i="14" s="1"/>
  <c r="Q572" i="14"/>
  <c r="H572" i="14" s="1"/>
  <c r="Q568" i="14"/>
  <c r="H568" i="14" s="1"/>
  <c r="Q556" i="14"/>
  <c r="H556" i="14" s="1"/>
  <c r="Q544" i="14"/>
  <c r="H544" i="14" s="1"/>
  <c r="Q540" i="14"/>
  <c r="H540" i="14" s="1"/>
  <c r="Q528" i="14"/>
  <c r="H528" i="14" s="1"/>
  <c r="Q516" i="14"/>
  <c r="H516" i="14" s="1"/>
  <c r="Q512" i="14"/>
  <c r="H512" i="14" s="1"/>
  <c r="Q809" i="14"/>
  <c r="H809" i="14" s="1"/>
  <c r="Q805" i="14"/>
  <c r="H805" i="14" s="1"/>
  <c r="Q810" i="14"/>
  <c r="H810" i="14" s="1"/>
  <c r="Q806" i="14"/>
  <c r="H806" i="14" s="1"/>
  <c r="Q798" i="14"/>
  <c r="H798" i="14" s="1"/>
  <c r="Q802" i="14"/>
  <c r="H802" i="14" s="1"/>
  <c r="Q799" i="14"/>
  <c r="H799" i="14" s="1"/>
  <c r="Q801" i="14"/>
  <c r="H801" i="14" s="1"/>
  <c r="Q733" i="14"/>
  <c r="H733" i="14" s="1"/>
  <c r="Q701" i="14"/>
  <c r="H701" i="14" s="1"/>
  <c r="Q689" i="14"/>
  <c r="H689" i="14" s="1"/>
  <c r="Q757" i="14"/>
  <c r="H757" i="14" s="1"/>
  <c r="Q745" i="14"/>
  <c r="H745" i="14" s="1"/>
  <c r="Q661" i="14"/>
  <c r="H661" i="14" s="1"/>
  <c r="Q717" i="14"/>
  <c r="H717" i="14" s="1"/>
  <c r="Q705" i="14"/>
  <c r="H705" i="14" s="1"/>
  <c r="Q673" i="14"/>
  <c r="H673" i="14" s="1"/>
  <c r="Q645" i="14"/>
  <c r="H645" i="14" s="1"/>
  <c r="Q633" i="14"/>
  <c r="H633" i="14" s="1"/>
  <c r="Q605" i="14"/>
  <c r="H605" i="14" s="1"/>
  <c r="Q649" i="14"/>
  <c r="H649" i="14" s="1"/>
  <c r="Q593" i="14"/>
  <c r="H593" i="14" s="1"/>
  <c r="Q570" i="14"/>
  <c r="H570" i="14" s="1"/>
  <c r="Q554" i="14"/>
  <c r="H554" i="14" s="1"/>
  <c r="Q530" i="14"/>
  <c r="H530" i="14" s="1"/>
  <c r="Q526" i="14"/>
  <c r="H526" i="14" s="1"/>
  <c r="Q514" i="14"/>
  <c r="H514" i="14" s="1"/>
  <c r="Q502" i="14"/>
  <c r="H502" i="14" s="1"/>
  <c r="Q498" i="14"/>
  <c r="H498" i="14" s="1"/>
  <c r="Q486" i="14"/>
  <c r="H486" i="14" s="1"/>
  <c r="Q474" i="14"/>
  <c r="H474" i="14" s="1"/>
  <c r="Q470" i="14"/>
  <c r="H470" i="14" s="1"/>
  <c r="Q290" i="14"/>
  <c r="H290" i="14" s="1"/>
  <c r="Q374" i="14"/>
  <c r="H374" i="14" s="1"/>
  <c r="Q362" i="14"/>
  <c r="H362" i="14" s="1"/>
  <c r="Q358" i="14"/>
  <c r="H358" i="14" s="1"/>
  <c r="Q346" i="14"/>
  <c r="H346" i="14" s="1"/>
  <c r="Q334" i="14"/>
  <c r="H334" i="14" s="1"/>
  <c r="Q330" i="14"/>
  <c r="H330" i="14" s="1"/>
  <c r="Q318" i="14"/>
  <c r="H318" i="14" s="1"/>
  <c r="Q306" i="14"/>
  <c r="H306" i="14" s="1"/>
  <c r="Q302" i="14"/>
  <c r="H302" i="14" s="1"/>
  <c r="Q250" i="14"/>
  <c r="H250" i="14" s="1"/>
  <c r="Q458" i="14"/>
  <c r="H458" i="14" s="1"/>
  <c r="Q446" i="14"/>
  <c r="H446" i="14" s="1"/>
  <c r="Q442" i="14"/>
  <c r="H442" i="14" s="1"/>
  <c r="Q430" i="14"/>
  <c r="H430" i="14" s="1"/>
  <c r="Q418" i="14"/>
  <c r="H418" i="14" s="1"/>
  <c r="Q414" i="14"/>
  <c r="H414" i="14" s="1"/>
  <c r="Q402" i="14"/>
  <c r="H402" i="14" s="1"/>
  <c r="Q390" i="14"/>
  <c r="H390" i="14" s="1"/>
  <c r="Q386" i="14"/>
  <c r="H386" i="14" s="1"/>
  <c r="Q274" i="14"/>
  <c r="H274" i="14" s="1"/>
  <c r="Q206" i="14"/>
  <c r="H206" i="14" s="1"/>
  <c r="Q180" i="14"/>
  <c r="H180" i="14" s="1"/>
  <c r="Q164" i="14"/>
  <c r="H164" i="14" s="1"/>
  <c r="Q152" i="14"/>
  <c r="H152" i="14" s="1"/>
  <c r="Q148" i="14"/>
  <c r="H148" i="14" s="1"/>
  <c r="Q136" i="14"/>
  <c r="H136" i="14" s="1"/>
  <c r="Q194" i="14"/>
  <c r="H194" i="14" s="1"/>
  <c r="Q190" i="14"/>
  <c r="H190" i="14" s="1"/>
  <c r="Q222" i="14"/>
  <c r="H222" i="14" s="1"/>
  <c r="Q92" i="14"/>
  <c r="H92" i="14" s="1"/>
  <c r="Q96" i="14"/>
  <c r="H96" i="14" s="1"/>
  <c r="Q124" i="14"/>
  <c r="H124" i="14" s="1"/>
  <c r="Q120" i="14"/>
  <c r="H120" i="14" s="1"/>
  <c r="Q108" i="14"/>
  <c r="H108" i="14" s="1"/>
  <c r="Q68" i="14"/>
  <c r="H68" i="14" s="1"/>
  <c r="Q64" i="14"/>
  <c r="H64" i="14" s="1"/>
  <c r="Q52" i="14"/>
  <c r="H52" i="14" s="1"/>
  <c r="Q24" i="14"/>
  <c r="H24" i="14" s="1"/>
  <c r="Q381" i="14"/>
  <c r="H381" i="14" s="1"/>
  <c r="Q281" i="14"/>
  <c r="H281" i="14" s="1"/>
  <c r="Q267" i="14"/>
  <c r="H267" i="14" s="1"/>
  <c r="Q262" i="14"/>
  <c r="H262" i="14" s="1"/>
  <c r="Q249" i="14"/>
  <c r="H249" i="14" s="1"/>
  <c r="Q218" i="14"/>
  <c r="H218" i="14" s="1"/>
  <c r="Q173" i="14"/>
  <c r="H173" i="14" s="1"/>
  <c r="Q165" i="14"/>
  <c r="H165" i="14" s="1"/>
  <c r="Q87" i="14"/>
  <c r="H87" i="14" s="1"/>
  <c r="Q768" i="14"/>
  <c r="H768" i="14" s="1"/>
  <c r="Q760" i="14"/>
  <c r="H760" i="14" s="1"/>
  <c r="Q752" i="14"/>
  <c r="H752" i="14" s="1"/>
  <c r="Q744" i="14"/>
  <c r="H744" i="14" s="1"/>
  <c r="Q736" i="14"/>
  <c r="H736" i="14" s="1"/>
  <c r="Q712" i="14"/>
  <c r="H712" i="14" s="1"/>
  <c r="Q704" i="14"/>
  <c r="H704" i="14" s="1"/>
  <c r="Q696" i="14"/>
  <c r="H696" i="14" s="1"/>
  <c r="Q688" i="14"/>
  <c r="H688" i="14" s="1"/>
  <c r="Q680" i="14"/>
  <c r="H680" i="14" s="1"/>
  <c r="Q656" i="14"/>
  <c r="H656" i="14" s="1"/>
  <c r="Q648" i="14"/>
  <c r="H648" i="14" s="1"/>
  <c r="Q640" i="14"/>
  <c r="H640" i="14" s="1"/>
  <c r="Q632" i="14"/>
  <c r="H632" i="14" s="1"/>
  <c r="Q624" i="14"/>
  <c r="H624" i="14" s="1"/>
  <c r="Q592" i="14"/>
  <c r="H592" i="14" s="1"/>
  <c r="Q585" i="14"/>
  <c r="H585" i="14" s="1"/>
  <c r="Q577" i="14"/>
  <c r="H577" i="14" s="1"/>
  <c r="Q569" i="14"/>
  <c r="H569" i="14" s="1"/>
  <c r="Q561" i="14"/>
  <c r="H561" i="14" s="1"/>
  <c r="Q383" i="14"/>
  <c r="H383" i="14" s="1"/>
  <c r="Q596" i="14"/>
  <c r="H596" i="14" s="1"/>
  <c r="Q550" i="14"/>
  <c r="H550" i="14" s="1"/>
  <c r="Q808" i="14"/>
  <c r="H808" i="14" s="1"/>
  <c r="Q792" i="14"/>
  <c r="H792" i="14" s="1"/>
  <c r="Q788" i="14"/>
  <c r="H788" i="14" s="1"/>
  <c r="Q780" i="14"/>
  <c r="H780" i="14" s="1"/>
  <c r="Q772" i="14"/>
  <c r="H772" i="14" s="1"/>
  <c r="Q766" i="14"/>
  <c r="H766" i="14" s="1"/>
  <c r="Q758" i="14"/>
  <c r="H758" i="14" s="1"/>
  <c r="Q726" i="14"/>
  <c r="H726" i="14" s="1"/>
  <c r="Q710" i="14"/>
  <c r="H710" i="14" s="1"/>
  <c r="Q654" i="14"/>
  <c r="H654" i="14" s="1"/>
  <c r="Q646" i="14"/>
  <c r="H646" i="14" s="1"/>
  <c r="Q638" i="14"/>
  <c r="H638" i="14" s="1"/>
  <c r="Q620" i="14"/>
  <c r="H620" i="14" s="1"/>
  <c r="Q604" i="14"/>
  <c r="H604" i="14" s="1"/>
  <c r="Q579" i="14"/>
  <c r="H579" i="14" s="1"/>
  <c r="Q571" i="14"/>
  <c r="H571" i="14" s="1"/>
  <c r="Q563" i="14"/>
  <c r="H563" i="14" s="1"/>
  <c r="Q555" i="14"/>
  <c r="H555" i="14" s="1"/>
  <c r="Q547" i="14"/>
  <c r="H547" i="14" s="1"/>
  <c r="Q612" i="14"/>
  <c r="H612" i="14" s="1"/>
  <c r="Q582" i="14"/>
  <c r="H582" i="14" s="1"/>
  <c r="Q558" i="14"/>
  <c r="H558" i="14" s="1"/>
  <c r="Q542" i="14"/>
  <c r="H542" i="14" s="1"/>
  <c r="Q800" i="14"/>
  <c r="H800" i="14" s="1"/>
  <c r="Q796" i="14"/>
  <c r="H796" i="14" s="1"/>
  <c r="Q750" i="14"/>
  <c r="H750" i="14" s="1"/>
  <c r="Q718" i="14"/>
  <c r="H718" i="14" s="1"/>
  <c r="Q702" i="14"/>
  <c r="H702" i="14" s="1"/>
  <c r="Q694" i="14"/>
  <c r="H694" i="14" s="1"/>
  <c r="Q670" i="14"/>
  <c r="H670" i="14" s="1"/>
  <c r="Q662" i="14"/>
  <c r="H662" i="14" s="1"/>
  <c r="Q764" i="14"/>
  <c r="H764" i="14" s="1"/>
  <c r="Q740" i="14"/>
  <c r="H740" i="14" s="1"/>
  <c r="Q732" i="14"/>
  <c r="H732" i="14" s="1"/>
  <c r="Q724" i="14"/>
  <c r="H724" i="14" s="1"/>
  <c r="Q716" i="14"/>
  <c r="H716" i="14" s="1"/>
  <c r="Q708" i="14"/>
  <c r="H708" i="14" s="1"/>
  <c r="Q684" i="14"/>
  <c r="H684" i="14" s="1"/>
  <c r="Q676" i="14"/>
  <c r="H676" i="14" s="1"/>
  <c r="Q668" i="14"/>
  <c r="H668" i="14" s="1"/>
  <c r="Q660" i="14"/>
  <c r="H660" i="14" s="1"/>
  <c r="Q652" i="14"/>
  <c r="H652" i="14" s="1"/>
  <c r="Q628" i="14"/>
  <c r="H628" i="14" s="1"/>
  <c r="Q600" i="14"/>
  <c r="H600" i="14" s="1"/>
  <c r="Q523" i="14"/>
  <c r="H523" i="14" s="1"/>
  <c r="Q515" i="14"/>
  <c r="H515" i="14" s="1"/>
  <c r="Q507" i="14"/>
  <c r="H507" i="14" s="1"/>
  <c r="Q499" i="14"/>
  <c r="H499" i="14" s="1"/>
  <c r="Q491" i="14"/>
  <c r="H491" i="14" s="1"/>
  <c r="Q467" i="14"/>
  <c r="H467" i="14" s="1"/>
  <c r="Q459" i="14"/>
  <c r="H459" i="14" s="1"/>
  <c r="Q451" i="14"/>
  <c r="H451" i="14" s="1"/>
  <c r="Q443" i="14"/>
  <c r="H443" i="14" s="1"/>
  <c r="Q435" i="14"/>
  <c r="H435" i="14" s="1"/>
  <c r="Q411" i="14"/>
  <c r="H411" i="14" s="1"/>
  <c r="Q403" i="14"/>
  <c r="H403" i="14" s="1"/>
  <c r="Q395" i="14"/>
  <c r="H395" i="14" s="1"/>
  <c r="Q387" i="14"/>
  <c r="H387" i="14" s="1"/>
  <c r="Q375" i="14"/>
  <c r="H375" i="14" s="1"/>
  <c r="Q367" i="14"/>
  <c r="H367" i="14" s="1"/>
  <c r="Q359" i="14"/>
  <c r="H359" i="14" s="1"/>
  <c r="Q355" i="14"/>
  <c r="H355" i="14" s="1"/>
  <c r="Q351" i="14"/>
  <c r="H351" i="14" s="1"/>
  <c r="Q347" i="14"/>
  <c r="H347" i="14" s="1"/>
  <c r="Q339" i="14"/>
  <c r="H339" i="14" s="1"/>
  <c r="Q331" i="14"/>
  <c r="H331" i="14" s="1"/>
  <c r="Q327" i="14"/>
  <c r="H327" i="14" s="1"/>
  <c r="Q323" i="14"/>
  <c r="H323" i="14" s="1"/>
  <c r="Q319" i="14"/>
  <c r="H319" i="14" s="1"/>
  <c r="Q311" i="14"/>
  <c r="H311" i="14" s="1"/>
  <c r="Q303" i="14"/>
  <c r="H303" i="14" s="1"/>
  <c r="Q299" i="14"/>
  <c r="H299" i="14" s="1"/>
  <c r="Q295" i="14"/>
  <c r="H295" i="14" s="1"/>
  <c r="Q291" i="14"/>
  <c r="H291" i="14" s="1"/>
  <c r="Q254" i="14"/>
  <c r="H254" i="14" s="1"/>
  <c r="Q221" i="14"/>
  <c r="H221" i="14" s="1"/>
  <c r="Q537" i="14"/>
  <c r="H537" i="14" s="1"/>
  <c r="Q529" i="14"/>
  <c r="H529" i="14" s="1"/>
  <c r="Q521" i="14"/>
  <c r="H521" i="14" s="1"/>
  <c r="Q513" i="14"/>
  <c r="H513" i="14" s="1"/>
  <c r="Q505" i="14"/>
  <c r="H505" i="14" s="1"/>
  <c r="Q481" i="14"/>
  <c r="H481" i="14" s="1"/>
  <c r="Q473" i="14"/>
  <c r="H473" i="14" s="1"/>
  <c r="Q465" i="14"/>
  <c r="H465" i="14" s="1"/>
  <c r="Q457" i="14"/>
  <c r="H457" i="14" s="1"/>
  <c r="Q449" i="14"/>
  <c r="H449" i="14" s="1"/>
  <c r="Q425" i="14"/>
  <c r="H425" i="14" s="1"/>
  <c r="Q417" i="14"/>
  <c r="H417" i="14" s="1"/>
  <c r="Q409" i="14"/>
  <c r="H409" i="14" s="1"/>
  <c r="Q401" i="14"/>
  <c r="H401" i="14" s="1"/>
  <c r="Q393" i="14"/>
  <c r="H393" i="14" s="1"/>
  <c r="Q283" i="14"/>
  <c r="H283" i="14" s="1"/>
  <c r="Q278" i="14"/>
  <c r="H278" i="14" s="1"/>
  <c r="Q246" i="14"/>
  <c r="H246" i="14" s="1"/>
  <c r="Q289" i="14"/>
  <c r="H289" i="14" s="1"/>
  <c r="Q275" i="14"/>
  <c r="H275" i="14" s="1"/>
  <c r="Q270" i="14"/>
  <c r="H270" i="14" s="1"/>
  <c r="Q257" i="14"/>
  <c r="H257" i="14" s="1"/>
  <c r="Q234" i="14"/>
  <c r="H234" i="14" s="1"/>
  <c r="Q205" i="14"/>
  <c r="H205" i="14" s="1"/>
  <c r="Q285" i="14"/>
  <c r="H285" i="14" s="1"/>
  <c r="Q277" i="14"/>
  <c r="H277" i="14" s="1"/>
  <c r="Q269" i="14"/>
  <c r="H269" i="14" s="1"/>
  <c r="Q261" i="14"/>
  <c r="H261" i="14" s="1"/>
  <c r="Q253" i="14"/>
  <c r="H253" i="14" s="1"/>
  <c r="Q233" i="14"/>
  <c r="H233" i="14" s="1"/>
  <c r="Q201" i="14"/>
  <c r="H201" i="14" s="1"/>
  <c r="Q89" i="14"/>
  <c r="H89" i="14" s="1"/>
  <c r="Q229" i="14"/>
  <c r="H229" i="14" s="1"/>
  <c r="Q213" i="14"/>
  <c r="H213" i="14" s="1"/>
  <c r="Q197" i="14"/>
  <c r="H197" i="14" s="1"/>
  <c r="Q184" i="14"/>
  <c r="H184" i="14" s="1"/>
  <c r="Q176" i="14"/>
  <c r="H176" i="14" s="1"/>
  <c r="Q103" i="14"/>
  <c r="H103" i="14" s="1"/>
  <c r="Q241" i="14"/>
  <c r="H241" i="14" s="1"/>
  <c r="Q225" i="14"/>
  <c r="H225" i="14" s="1"/>
  <c r="Q193" i="14"/>
  <c r="H193" i="14" s="1"/>
  <c r="Q187" i="14"/>
  <c r="H187" i="14" s="1"/>
  <c r="Q179" i="14"/>
  <c r="H179" i="14" s="1"/>
  <c r="Q171" i="14"/>
  <c r="H171" i="14" s="1"/>
  <c r="Q163" i="14"/>
  <c r="H163" i="14" s="1"/>
  <c r="Q157" i="14"/>
  <c r="H157" i="14" s="1"/>
  <c r="Q149" i="14"/>
  <c r="H149" i="14" s="1"/>
  <c r="Q141" i="14"/>
  <c r="H141" i="14" s="1"/>
  <c r="Q117" i="14"/>
  <c r="H117" i="14" s="1"/>
  <c r="Q109" i="14"/>
  <c r="H109" i="14" s="1"/>
  <c r="Q95" i="14"/>
  <c r="H95" i="14" s="1"/>
  <c r="Q81" i="14"/>
  <c r="H81" i="14" s="1"/>
  <c r="Q73" i="14"/>
  <c r="H73" i="14" s="1"/>
  <c r="Q65" i="14"/>
  <c r="H65" i="14" s="1"/>
  <c r="Q61" i="14"/>
  <c r="H61" i="14" s="1"/>
  <c r="Q57" i="14"/>
  <c r="H57" i="14" s="1"/>
  <c r="Q53" i="14"/>
  <c r="H53" i="14" s="1"/>
  <c r="Q45" i="14"/>
  <c r="H45" i="14" s="1"/>
  <c r="Q37" i="14"/>
  <c r="H37" i="14" s="1"/>
  <c r="Q33" i="14"/>
  <c r="H33" i="14" s="1"/>
  <c r="Q29" i="14"/>
  <c r="H29" i="14" s="1"/>
  <c r="Q25" i="14"/>
  <c r="H25" i="14" s="1"/>
  <c r="Q155" i="14"/>
  <c r="H155" i="14" s="1"/>
  <c r="Q131" i="14"/>
  <c r="H131" i="14" s="1"/>
  <c r="Q123" i="14"/>
  <c r="H123" i="14" s="1"/>
  <c r="Q115" i="14"/>
  <c r="H115" i="14" s="1"/>
  <c r="Q107" i="14"/>
  <c r="H107" i="14" s="1"/>
  <c r="Q93" i="14"/>
  <c r="H93" i="14" s="1"/>
  <c r="I799" i="14" l="1"/>
  <c r="Q797" i="14"/>
  <c r="H797" i="14" s="1"/>
  <c r="Q804" i="14"/>
  <c r="H804" i="14" s="1"/>
  <c r="I806" i="14"/>
  <c r="H18" i="13"/>
  <c r="F18" i="13"/>
  <c r="D18" i="13"/>
  <c r="M812" i="14" l="1"/>
  <c r="M811" i="14"/>
  <c r="M791" i="14"/>
  <c r="M784" i="14"/>
  <c r="M777" i="14"/>
  <c r="M770" i="14"/>
  <c r="M756" i="14"/>
  <c r="M742" i="14"/>
  <c r="M735" i="14"/>
  <c r="M721" i="14"/>
  <c r="M714" i="14"/>
  <c r="M707" i="14"/>
  <c r="M700" i="14"/>
  <c r="M693" i="14"/>
  <c r="M686" i="14"/>
  <c r="M679" i="14"/>
  <c r="M672" i="14"/>
  <c r="M651" i="14"/>
  <c r="M644" i="14"/>
  <c r="M637" i="14"/>
  <c r="M623" i="14"/>
  <c r="M616" i="14"/>
  <c r="M602" i="14"/>
  <c r="M595" i="14"/>
  <c r="M518" i="14"/>
  <c r="M525" i="14"/>
  <c r="M553" i="14"/>
  <c r="M567" i="14"/>
  <c r="M581" i="14"/>
  <c r="M588" i="14"/>
  <c r="M573" i="14" l="1"/>
  <c r="Q573" i="14" s="1"/>
  <c r="H573" i="14" s="1"/>
  <c r="M545" i="14"/>
  <c r="Q545" i="14" s="1"/>
  <c r="H545" i="14" s="1"/>
  <c r="M517" i="14"/>
  <c r="Q517" i="14" s="1"/>
  <c r="H517" i="14" s="1"/>
  <c r="M497" i="14"/>
  <c r="Q497" i="14" s="1"/>
  <c r="H497" i="14" s="1"/>
  <c r="M489" i="14"/>
  <c r="Q489" i="14" s="1"/>
  <c r="H489" i="14" s="1"/>
  <c r="M469" i="14"/>
  <c r="Q469" i="14" s="1"/>
  <c r="H469" i="14" s="1"/>
  <c r="M461" i="14"/>
  <c r="Q461" i="14" s="1"/>
  <c r="H461" i="14" s="1"/>
  <c r="M441" i="14"/>
  <c r="Q441" i="14" s="1"/>
  <c r="H441" i="14" s="1"/>
  <c r="M433" i="14"/>
  <c r="Q433" i="14" s="1"/>
  <c r="H433" i="14" s="1"/>
  <c r="M413" i="14"/>
  <c r="Q413" i="14" s="1"/>
  <c r="H413" i="14" s="1"/>
  <c r="M405" i="14"/>
  <c r="Q405" i="14" s="1"/>
  <c r="H405" i="14" s="1"/>
  <c r="M385" i="14"/>
  <c r="Q385" i="14" s="1"/>
  <c r="H385" i="14" s="1"/>
  <c r="M377" i="14"/>
  <c r="Q377" i="14" s="1"/>
  <c r="H377" i="14" s="1"/>
  <c r="M357" i="14"/>
  <c r="Q357" i="14" s="1"/>
  <c r="H357" i="14" s="1"/>
  <c r="M349" i="14"/>
  <c r="Q349" i="14" s="1"/>
  <c r="H349" i="14" s="1"/>
  <c r="M329" i="14"/>
  <c r="Q329" i="14" s="1"/>
  <c r="H329" i="14" s="1"/>
  <c r="M321" i="14"/>
  <c r="Q321" i="14" s="1"/>
  <c r="H321" i="14" s="1"/>
  <c r="M301" i="14"/>
  <c r="Q301" i="14" s="1"/>
  <c r="H301" i="14" s="1"/>
  <c r="M293" i="14"/>
  <c r="Q293" i="14" s="1"/>
  <c r="H293" i="14" s="1"/>
  <c r="M273" i="14"/>
  <c r="Q273" i="14" s="1"/>
  <c r="H273" i="14" s="1"/>
  <c r="M265" i="14"/>
  <c r="Q265" i="14" s="1"/>
  <c r="H265" i="14" s="1"/>
  <c r="M245" i="14"/>
  <c r="Q245" i="14" s="1"/>
  <c r="H245" i="14" s="1"/>
  <c r="M237" i="14"/>
  <c r="Q237" i="14" s="1"/>
  <c r="H237" i="14" s="1"/>
  <c r="M217" i="14"/>
  <c r="Q217" i="14" s="1"/>
  <c r="H217" i="14" s="1"/>
  <c r="M209" i="14"/>
  <c r="Q209" i="14" s="1"/>
  <c r="H209" i="14" s="1"/>
  <c r="M189" i="14"/>
  <c r="Q189" i="14" s="1"/>
  <c r="H189" i="14" s="1"/>
  <c r="M181" i="14"/>
  <c r="Q181" i="14" s="1"/>
  <c r="H181" i="14" s="1"/>
  <c r="M161" i="14"/>
  <c r="Q161" i="14" s="1"/>
  <c r="H161" i="14" s="1"/>
  <c r="M153" i="14"/>
  <c r="Q153" i="14" s="1"/>
  <c r="H153" i="14" s="1"/>
  <c r="M133" i="14"/>
  <c r="Q133" i="14" s="1"/>
  <c r="H133" i="14" s="1"/>
  <c r="M125" i="14"/>
  <c r="Q125" i="14" s="1"/>
  <c r="H125" i="14" s="1"/>
  <c r="M105" i="14"/>
  <c r="Q105" i="14" s="1"/>
  <c r="H105" i="14" s="1"/>
  <c r="M97" i="14"/>
  <c r="Q97" i="14" s="1"/>
  <c r="H97" i="14" s="1"/>
  <c r="M77" i="14"/>
  <c r="Q77" i="14" s="1"/>
  <c r="H77" i="14" s="1"/>
  <c r="M69" i="14"/>
  <c r="Q69" i="14" s="1"/>
  <c r="H69" i="14" s="1"/>
  <c r="M49" i="14"/>
  <c r="Q49" i="14" s="1"/>
  <c r="H49" i="14" s="1"/>
  <c r="M41" i="14"/>
  <c r="Q41" i="14" s="1"/>
  <c r="H41" i="14" s="1"/>
  <c r="M615" i="14"/>
  <c r="Q615" i="14" s="1"/>
  <c r="H615" i="14" s="1"/>
  <c r="M643" i="14"/>
  <c r="Q643" i="14" s="1"/>
  <c r="H643" i="14" s="1"/>
  <c r="M671" i="14"/>
  <c r="Q671" i="14" s="1"/>
  <c r="H671" i="14" s="1"/>
  <c r="M699" i="14"/>
  <c r="Q699" i="14" s="1"/>
  <c r="H699" i="14" s="1"/>
  <c r="M727" i="14"/>
  <c r="Q727" i="14" s="1"/>
  <c r="H727" i="14" s="1"/>
  <c r="M755" i="14"/>
  <c r="Q755" i="14" s="1"/>
  <c r="H755" i="14" s="1"/>
  <c r="M763" i="14"/>
  <c r="Q763" i="14" s="1"/>
  <c r="H763" i="14" s="1"/>
  <c r="M783" i="14"/>
  <c r="Q783" i="14" s="1"/>
  <c r="H783" i="14" s="1"/>
  <c r="M580" i="14"/>
  <c r="Q580" i="14" s="1"/>
  <c r="H580" i="14" s="1"/>
  <c r="M552" i="14"/>
  <c r="Q552" i="14" s="1"/>
  <c r="H552" i="14" s="1"/>
  <c r="M524" i="14"/>
  <c r="Q524" i="14" s="1"/>
  <c r="H524" i="14" s="1"/>
  <c r="M496" i="14"/>
  <c r="Q496" i="14" s="1"/>
  <c r="H496" i="14" s="1"/>
  <c r="M468" i="14"/>
  <c r="Q468" i="14" s="1"/>
  <c r="H468" i="14" s="1"/>
  <c r="M440" i="14"/>
  <c r="Q440" i="14" s="1"/>
  <c r="H440" i="14" s="1"/>
  <c r="M420" i="14"/>
  <c r="Q420" i="14" s="1"/>
  <c r="H420" i="14" s="1"/>
  <c r="M384" i="14"/>
  <c r="Q384" i="14" s="1"/>
  <c r="H384" i="14" s="1"/>
  <c r="M356" i="14"/>
  <c r="Q356" i="14" s="1"/>
  <c r="H356" i="14" s="1"/>
  <c r="M328" i="14"/>
  <c r="Q328" i="14" s="1"/>
  <c r="H328" i="14" s="1"/>
  <c r="M300" i="14"/>
  <c r="Q300" i="14" s="1"/>
  <c r="H300" i="14" s="1"/>
  <c r="M272" i="14"/>
  <c r="Q272" i="14" s="1"/>
  <c r="H272" i="14" s="1"/>
  <c r="M224" i="14"/>
  <c r="Q224" i="14" s="1"/>
  <c r="H224" i="14" s="1"/>
  <c r="M168" i="14"/>
  <c r="Q168" i="14" s="1"/>
  <c r="H168" i="14" s="1"/>
  <c r="M728" i="14"/>
  <c r="Q728" i="14" s="1"/>
  <c r="H728" i="14" s="1"/>
  <c r="M776" i="14"/>
  <c r="Q776" i="14" s="1"/>
  <c r="H776" i="14" s="1"/>
  <c r="M560" i="14"/>
  <c r="Q560" i="14" s="1"/>
  <c r="H560" i="14" s="1"/>
  <c r="M504" i="14"/>
  <c r="Q504" i="14" s="1"/>
  <c r="H504" i="14" s="1"/>
  <c r="M448" i="14"/>
  <c r="Q448" i="14" s="1"/>
  <c r="H448" i="14" s="1"/>
  <c r="M412" i="14"/>
  <c r="Q412" i="14" s="1"/>
  <c r="H412" i="14" s="1"/>
  <c r="M392" i="14"/>
  <c r="Q392" i="14" s="1"/>
  <c r="H392" i="14" s="1"/>
  <c r="M364" i="14"/>
  <c r="Q364" i="14" s="1"/>
  <c r="H364" i="14" s="1"/>
  <c r="M308" i="14"/>
  <c r="Q308" i="14" s="1"/>
  <c r="H308" i="14" s="1"/>
  <c r="M252" i="14"/>
  <c r="Q252" i="14" s="1"/>
  <c r="H252" i="14" s="1"/>
  <c r="M216" i="14"/>
  <c r="Q216" i="14" s="1"/>
  <c r="H216" i="14" s="1"/>
  <c r="M196" i="14"/>
  <c r="Q196" i="14" s="1"/>
  <c r="H196" i="14" s="1"/>
  <c r="M188" i="14"/>
  <c r="Q188" i="14" s="1"/>
  <c r="H188" i="14" s="1"/>
  <c r="M132" i="14"/>
  <c r="Q132" i="14" s="1"/>
  <c r="H132" i="14" s="1"/>
  <c r="M112" i="14"/>
  <c r="Q112" i="14" s="1"/>
  <c r="H112" i="14" s="1"/>
  <c r="M76" i="14"/>
  <c r="Q76" i="14" s="1"/>
  <c r="H76" i="14" s="1"/>
  <c r="M48" i="14"/>
  <c r="Q48" i="14" s="1"/>
  <c r="H48" i="14" s="1"/>
  <c r="M28" i="14"/>
  <c r="Q28" i="14" s="1"/>
  <c r="H28" i="14" s="1"/>
  <c r="M608" i="14"/>
  <c r="Q608" i="14" s="1"/>
  <c r="H608" i="14" s="1"/>
  <c r="M636" i="14"/>
  <c r="Q636" i="14" s="1"/>
  <c r="H636" i="14" s="1"/>
  <c r="M664" i="14"/>
  <c r="Q664" i="14" s="1"/>
  <c r="H664" i="14" s="1"/>
  <c r="M692" i="14"/>
  <c r="Q692" i="14" s="1"/>
  <c r="H692" i="14" s="1"/>
  <c r="M748" i="14"/>
  <c r="Q748" i="14" s="1"/>
  <c r="H748" i="14" s="1"/>
  <c r="M587" i="14"/>
  <c r="Q587" i="14" s="1"/>
  <c r="H587" i="14" s="1"/>
  <c r="M559" i="14"/>
  <c r="Q559" i="14" s="1"/>
  <c r="H559" i="14" s="1"/>
  <c r="M539" i="14"/>
  <c r="Q539" i="14" s="1"/>
  <c r="H539" i="14" s="1"/>
  <c r="M531" i="14"/>
  <c r="Q531" i="14" s="1"/>
  <c r="H531" i="14" s="1"/>
  <c r="M511" i="14"/>
  <c r="Q511" i="14" s="1"/>
  <c r="H511" i="14" s="1"/>
  <c r="M503" i="14"/>
  <c r="Q503" i="14" s="1"/>
  <c r="H503" i="14" s="1"/>
  <c r="M483" i="14"/>
  <c r="Q483" i="14" s="1"/>
  <c r="H483" i="14" s="1"/>
  <c r="M475" i="14"/>
  <c r="Q475" i="14" s="1"/>
  <c r="H475" i="14" s="1"/>
  <c r="M455" i="14"/>
  <c r="Q455" i="14" s="1"/>
  <c r="H455" i="14" s="1"/>
  <c r="M447" i="14"/>
  <c r="Q447" i="14" s="1"/>
  <c r="H447" i="14" s="1"/>
  <c r="M427" i="14"/>
  <c r="Q427" i="14" s="1"/>
  <c r="H427" i="14" s="1"/>
  <c r="M419" i="14"/>
  <c r="Q419" i="14" s="1"/>
  <c r="H419" i="14" s="1"/>
  <c r="M399" i="14"/>
  <c r="Q399" i="14" s="1"/>
  <c r="H399" i="14" s="1"/>
  <c r="M391" i="14"/>
  <c r="Q391" i="14" s="1"/>
  <c r="H391" i="14" s="1"/>
  <c r="M371" i="14"/>
  <c r="Q371" i="14" s="1"/>
  <c r="H371" i="14" s="1"/>
  <c r="M363" i="14"/>
  <c r="Q363" i="14" s="1"/>
  <c r="H363" i="14" s="1"/>
  <c r="M343" i="14"/>
  <c r="Q343" i="14" s="1"/>
  <c r="H343" i="14" s="1"/>
  <c r="M335" i="14"/>
  <c r="Q335" i="14" s="1"/>
  <c r="M315" i="14"/>
  <c r="Q315" i="14" s="1"/>
  <c r="H315" i="14" s="1"/>
  <c r="M307" i="14"/>
  <c r="Q307" i="14" s="1"/>
  <c r="H307" i="14" s="1"/>
  <c r="M287" i="14"/>
  <c r="Q287" i="14" s="1"/>
  <c r="H287" i="14" s="1"/>
  <c r="M279" i="14"/>
  <c r="Q279" i="14" s="1"/>
  <c r="H279" i="14" s="1"/>
  <c r="M259" i="14"/>
  <c r="Q259" i="14" s="1"/>
  <c r="H259" i="14" s="1"/>
  <c r="M251" i="14"/>
  <c r="Q251" i="14" s="1"/>
  <c r="H251" i="14" s="1"/>
  <c r="M231" i="14"/>
  <c r="Q231" i="14" s="1"/>
  <c r="H231" i="14" s="1"/>
  <c r="M223" i="14"/>
  <c r="Q223" i="14" s="1"/>
  <c r="H223" i="14" s="1"/>
  <c r="M203" i="14"/>
  <c r="Q203" i="14" s="1"/>
  <c r="H203" i="14" s="1"/>
  <c r="M195" i="14"/>
  <c r="Q195" i="14" s="1"/>
  <c r="H195" i="14" s="1"/>
  <c r="M175" i="14"/>
  <c r="Q175" i="14" s="1"/>
  <c r="H175" i="14" s="1"/>
  <c r="M167" i="14"/>
  <c r="Q167" i="14" s="1"/>
  <c r="H167" i="14" s="1"/>
  <c r="M147" i="14"/>
  <c r="Q147" i="14" s="1"/>
  <c r="H147" i="14" s="1"/>
  <c r="M139" i="14"/>
  <c r="Q139" i="14" s="1"/>
  <c r="H139" i="14" s="1"/>
  <c r="M119" i="14"/>
  <c r="Q119" i="14" s="1"/>
  <c r="H119" i="14" s="1"/>
  <c r="M111" i="14"/>
  <c r="Q111" i="14" s="1"/>
  <c r="H111" i="14" s="1"/>
  <c r="M91" i="14"/>
  <c r="Q91" i="14" s="1"/>
  <c r="H91" i="14" s="1"/>
  <c r="M83" i="14"/>
  <c r="Q83" i="14" s="1"/>
  <c r="H83" i="14" s="1"/>
  <c r="M63" i="14"/>
  <c r="Q63" i="14" s="1"/>
  <c r="H63" i="14" s="1"/>
  <c r="M55" i="14"/>
  <c r="Q55" i="14" s="1"/>
  <c r="H55" i="14" s="1"/>
  <c r="M35" i="14"/>
  <c r="Q35" i="14" s="1"/>
  <c r="H35" i="14" s="1"/>
  <c r="M27" i="14"/>
  <c r="Q27" i="14" s="1"/>
  <c r="H27" i="14" s="1"/>
  <c r="M601" i="14"/>
  <c r="Q601" i="14" s="1"/>
  <c r="H601" i="14" s="1"/>
  <c r="M609" i="14"/>
  <c r="Q609" i="14" s="1"/>
  <c r="H609" i="14" s="1"/>
  <c r="M629" i="14"/>
  <c r="Q629" i="14" s="1"/>
  <c r="H629" i="14" s="1"/>
  <c r="M657" i="14"/>
  <c r="Q657" i="14" s="1"/>
  <c r="H657" i="14" s="1"/>
  <c r="M665" i="14"/>
  <c r="Q665" i="14" s="1"/>
  <c r="H665" i="14" s="1"/>
  <c r="M685" i="14"/>
  <c r="Q685" i="14" s="1"/>
  <c r="H685" i="14" s="1"/>
  <c r="M713" i="14"/>
  <c r="Q713" i="14" s="1"/>
  <c r="H713" i="14" s="1"/>
  <c r="M741" i="14"/>
  <c r="Q741" i="14" s="1"/>
  <c r="H741" i="14" s="1"/>
  <c r="M749" i="14"/>
  <c r="Q749" i="14" s="1"/>
  <c r="H749" i="14" s="1"/>
  <c r="M769" i="14"/>
  <c r="Q769" i="14" s="1"/>
  <c r="H769" i="14" s="1"/>
  <c r="M532" i="14"/>
  <c r="Q532" i="14" s="1"/>
  <c r="H532" i="14" s="1"/>
  <c r="M476" i="14"/>
  <c r="Q476" i="14" s="1"/>
  <c r="H476" i="14" s="1"/>
  <c r="M280" i="14"/>
  <c r="Q280" i="14" s="1"/>
  <c r="H280" i="14" s="1"/>
  <c r="M244" i="14"/>
  <c r="Q244" i="14" s="1"/>
  <c r="H244" i="14" s="1"/>
  <c r="M160" i="14"/>
  <c r="Q160" i="14" s="1"/>
  <c r="H160" i="14" s="1"/>
  <c r="M140" i="14"/>
  <c r="Q140" i="14" s="1"/>
  <c r="H140" i="14" s="1"/>
  <c r="M104" i="14"/>
  <c r="Q104" i="14" s="1"/>
  <c r="H104" i="14" s="1"/>
  <c r="M84" i="14"/>
  <c r="Q84" i="14" s="1"/>
  <c r="H84" i="14" s="1"/>
  <c r="M56" i="14"/>
  <c r="Q56" i="14" s="1"/>
  <c r="H56" i="14" s="1"/>
  <c r="M720" i="14"/>
  <c r="Q720" i="14" s="1"/>
  <c r="H720" i="14" s="1"/>
  <c r="M574" i="14"/>
  <c r="M566" i="14"/>
  <c r="Q566" i="14" s="1"/>
  <c r="H566" i="14" s="1"/>
  <c r="M546" i="14"/>
  <c r="Q546" i="14" s="1"/>
  <c r="H546" i="14" s="1"/>
  <c r="M538" i="14"/>
  <c r="Q538" i="14" s="1"/>
  <c r="H538" i="14" s="1"/>
  <c r="M510" i="14"/>
  <c r="Q510" i="14" s="1"/>
  <c r="H510" i="14" s="1"/>
  <c r="M490" i="14"/>
  <c r="Q490" i="14" s="1"/>
  <c r="H490" i="14" s="1"/>
  <c r="M482" i="14"/>
  <c r="Q482" i="14" s="1"/>
  <c r="H482" i="14" s="1"/>
  <c r="M462" i="14"/>
  <c r="Q462" i="14" s="1"/>
  <c r="H462" i="14" s="1"/>
  <c r="M454" i="14"/>
  <c r="Q454" i="14" s="1"/>
  <c r="H454" i="14" s="1"/>
  <c r="M434" i="14"/>
  <c r="Q434" i="14" s="1"/>
  <c r="H434" i="14" s="1"/>
  <c r="M426" i="14"/>
  <c r="Q426" i="14" s="1"/>
  <c r="H426" i="14" s="1"/>
  <c r="M406" i="14"/>
  <c r="Q406" i="14" s="1"/>
  <c r="H406" i="14" s="1"/>
  <c r="M398" i="14"/>
  <c r="Q398" i="14" s="1"/>
  <c r="H398" i="14" s="1"/>
  <c r="M378" i="14"/>
  <c r="Q378" i="14" s="1"/>
  <c r="H378" i="14" s="1"/>
  <c r="M370" i="14"/>
  <c r="Q370" i="14" s="1"/>
  <c r="H370" i="14" s="1"/>
  <c r="M350" i="14"/>
  <c r="Q350" i="14" s="1"/>
  <c r="H350" i="14" s="1"/>
  <c r="M342" i="14"/>
  <c r="Q342" i="14" s="1"/>
  <c r="H342" i="14" s="1"/>
  <c r="M322" i="14"/>
  <c r="Q322" i="14" s="1"/>
  <c r="M314" i="14"/>
  <c r="Q314" i="14" s="1"/>
  <c r="H314" i="14" s="1"/>
  <c r="M294" i="14"/>
  <c r="Q294" i="14" s="1"/>
  <c r="H294" i="14" s="1"/>
  <c r="M286" i="14"/>
  <c r="Q286" i="14" s="1"/>
  <c r="H286" i="14" s="1"/>
  <c r="M266" i="14"/>
  <c r="Q266" i="14" s="1"/>
  <c r="H266" i="14" s="1"/>
  <c r="M258" i="14"/>
  <c r="Q258" i="14" s="1"/>
  <c r="H258" i="14" s="1"/>
  <c r="M238" i="14"/>
  <c r="Q238" i="14" s="1"/>
  <c r="H238" i="14" s="1"/>
  <c r="M230" i="14"/>
  <c r="Q230" i="14" s="1"/>
  <c r="H230" i="14" s="1"/>
  <c r="M210" i="14"/>
  <c r="Q210" i="14" s="1"/>
  <c r="H210" i="14" s="1"/>
  <c r="M202" i="14"/>
  <c r="Q202" i="14" s="1"/>
  <c r="H202" i="14" s="1"/>
  <c r="M182" i="14"/>
  <c r="Q182" i="14" s="1"/>
  <c r="H182" i="14" s="1"/>
  <c r="M174" i="14"/>
  <c r="Q174" i="14" s="1"/>
  <c r="H174" i="14" s="1"/>
  <c r="M154" i="14"/>
  <c r="Q154" i="14" s="1"/>
  <c r="H154" i="14" s="1"/>
  <c r="M146" i="14"/>
  <c r="Q146" i="14" s="1"/>
  <c r="H146" i="14" s="1"/>
  <c r="M126" i="14"/>
  <c r="Q126" i="14" s="1"/>
  <c r="H126" i="14" s="1"/>
  <c r="M118" i="14"/>
  <c r="Q118" i="14" s="1"/>
  <c r="H118" i="14" s="1"/>
  <c r="M98" i="14"/>
  <c r="Q98" i="14" s="1"/>
  <c r="H98" i="14" s="1"/>
  <c r="M90" i="14"/>
  <c r="Q90" i="14" s="1"/>
  <c r="H90" i="14" s="1"/>
  <c r="M70" i="14"/>
  <c r="Q70" i="14" s="1"/>
  <c r="H70" i="14" s="1"/>
  <c r="M62" i="14"/>
  <c r="Q62" i="14" s="1"/>
  <c r="H62" i="14" s="1"/>
  <c r="M42" i="14"/>
  <c r="Q42" i="14" s="1"/>
  <c r="H42" i="14" s="1"/>
  <c r="M34" i="14"/>
  <c r="Q34" i="14" s="1"/>
  <c r="H34" i="14" s="1"/>
  <c r="M594" i="14"/>
  <c r="Q594" i="14" s="1"/>
  <c r="H594" i="14" s="1"/>
  <c r="M622" i="14"/>
  <c r="Q622" i="14" s="1"/>
  <c r="H622" i="14" s="1"/>
  <c r="M630" i="14"/>
  <c r="Q630" i="14" s="1"/>
  <c r="H630" i="14" s="1"/>
  <c r="M650" i="14"/>
  <c r="Q650" i="14" s="1"/>
  <c r="H650" i="14" s="1"/>
  <c r="M658" i="14"/>
  <c r="Q658" i="14" s="1"/>
  <c r="H658" i="14" s="1"/>
  <c r="M678" i="14"/>
  <c r="Q678" i="14" s="1"/>
  <c r="H678" i="14" s="1"/>
  <c r="M706" i="14"/>
  <c r="Q706" i="14" s="1"/>
  <c r="H706" i="14" s="1"/>
  <c r="M734" i="14"/>
  <c r="Q734" i="14" s="1"/>
  <c r="H734" i="14" s="1"/>
  <c r="M762" i="14"/>
  <c r="Q762" i="14" s="1"/>
  <c r="H762" i="14" s="1"/>
  <c r="M790" i="14"/>
  <c r="Q790" i="14" s="1"/>
  <c r="H790" i="14" s="1"/>
  <c r="M21" i="14"/>
  <c r="Q21" i="14" s="1"/>
  <c r="H21" i="14" s="1"/>
  <c r="M20" i="14"/>
  <c r="Q20" i="14" s="1"/>
  <c r="H20" i="14" s="1"/>
  <c r="Q581" i="14"/>
  <c r="H581" i="14" s="1"/>
  <c r="Q651" i="14"/>
  <c r="H651" i="14" s="1"/>
  <c r="Q707" i="14"/>
  <c r="H707" i="14" s="1"/>
  <c r="Q735" i="14"/>
  <c r="H735" i="14" s="1"/>
  <c r="Q791" i="14"/>
  <c r="H791" i="14" s="1"/>
  <c r="Q616" i="14"/>
  <c r="H616" i="14" s="1"/>
  <c r="Q644" i="14"/>
  <c r="H644" i="14" s="1"/>
  <c r="Q672" i="14"/>
  <c r="H672" i="14" s="1"/>
  <c r="Q700" i="14"/>
  <c r="H700" i="14" s="1"/>
  <c r="Q756" i="14"/>
  <c r="H756" i="14" s="1"/>
  <c r="Q784" i="14"/>
  <c r="H784" i="14" s="1"/>
  <c r="Q525" i="14"/>
  <c r="H525" i="14" s="1"/>
  <c r="Q595" i="14"/>
  <c r="H595" i="14" s="1"/>
  <c r="Q623" i="14"/>
  <c r="H623" i="14" s="1"/>
  <c r="Q679" i="14"/>
  <c r="H679" i="14" s="1"/>
  <c r="Q588" i="14"/>
  <c r="H588" i="14" s="1"/>
  <c r="Q567" i="14"/>
  <c r="H567" i="14" s="1"/>
  <c r="Q637" i="14"/>
  <c r="H637" i="14" s="1"/>
  <c r="Q693" i="14"/>
  <c r="H693" i="14" s="1"/>
  <c r="Q721" i="14"/>
  <c r="H721" i="14" s="1"/>
  <c r="Q777" i="14"/>
  <c r="H777" i="14" s="1"/>
  <c r="Q811" i="14"/>
  <c r="H811" i="14" s="1"/>
  <c r="Q553" i="14"/>
  <c r="H553" i="14" s="1"/>
  <c r="Q518" i="14"/>
  <c r="H518" i="14" s="1"/>
  <c r="Q602" i="14"/>
  <c r="H602" i="14" s="1"/>
  <c r="Q686" i="14"/>
  <c r="H686" i="14" s="1"/>
  <c r="Q714" i="14"/>
  <c r="H714" i="14" s="1"/>
  <c r="Q742" i="14"/>
  <c r="H742" i="14" s="1"/>
  <c r="Q770" i="14"/>
  <c r="H770" i="14" s="1"/>
  <c r="Q812" i="14"/>
  <c r="H812" i="14" s="1"/>
  <c r="J596" i="14"/>
  <c r="J624" i="14"/>
  <c r="J652" i="14"/>
  <c r="J680" i="14"/>
  <c r="J708" i="14"/>
  <c r="J736" i="14"/>
  <c r="J792" i="14"/>
  <c r="J568" i="14"/>
  <c r="J540" i="14"/>
  <c r="J512" i="14"/>
  <c r="J428" i="14"/>
  <c r="J400" i="14"/>
  <c r="J372" i="14"/>
  <c r="J288" i="14"/>
  <c r="J232" i="14"/>
  <c r="J204" i="14"/>
  <c r="J715" i="14"/>
  <c r="J743" i="14"/>
  <c r="J484" i="14"/>
  <c r="J456" i="14"/>
  <c r="J344" i="14"/>
  <c r="J316" i="14"/>
  <c r="J260" i="14"/>
  <c r="J22" i="14"/>
  <c r="J176" i="14"/>
  <c r="J148" i="14"/>
  <c r="J120" i="14"/>
  <c r="J92" i="14"/>
  <c r="J64" i="14"/>
  <c r="J764" i="14"/>
  <c r="J575" i="14"/>
  <c r="J519" i="14"/>
  <c r="J463" i="14"/>
  <c r="J407" i="14"/>
  <c r="J351" i="14"/>
  <c r="J295" i="14"/>
  <c r="J239" i="14"/>
  <c r="J183" i="14"/>
  <c r="J155" i="14"/>
  <c r="J99" i="14"/>
  <c r="J659" i="14"/>
  <c r="J687" i="14"/>
  <c r="J582" i="14"/>
  <c r="J554" i="14"/>
  <c r="J526" i="14"/>
  <c r="J498" i="14"/>
  <c r="J470" i="14"/>
  <c r="J442" i="14"/>
  <c r="J414" i="14"/>
  <c r="J386" i="14"/>
  <c r="J358" i="14"/>
  <c r="J330" i="14"/>
  <c r="J302" i="14"/>
  <c r="J274" i="14"/>
  <c r="J246" i="14"/>
  <c r="J218" i="14"/>
  <c r="J190" i="14"/>
  <c r="J162" i="14"/>
  <c r="J134" i="14"/>
  <c r="J106" i="14"/>
  <c r="J78" i="14"/>
  <c r="J50" i="14"/>
  <c r="J610" i="14"/>
  <c r="J638" i="14"/>
  <c r="J666" i="14"/>
  <c r="J694" i="14"/>
  <c r="J722" i="14"/>
  <c r="J750" i="14"/>
  <c r="J778" i="14"/>
  <c r="J547" i="14"/>
  <c r="J491" i="14"/>
  <c r="J435" i="14"/>
  <c r="J379" i="14"/>
  <c r="J323" i="14"/>
  <c r="J267" i="14"/>
  <c r="J211" i="14"/>
  <c r="J127" i="14"/>
  <c r="J71" i="14"/>
  <c r="J603" i="14"/>
  <c r="J631" i="14"/>
  <c r="J771" i="14"/>
  <c r="J589" i="14"/>
  <c r="J561" i="14"/>
  <c r="J533" i="14"/>
  <c r="J505" i="14"/>
  <c r="J477" i="14"/>
  <c r="J449" i="14"/>
  <c r="J421" i="14"/>
  <c r="J393" i="14"/>
  <c r="J365" i="14"/>
  <c r="J337" i="14"/>
  <c r="J309" i="14"/>
  <c r="J281" i="14"/>
  <c r="J253" i="14"/>
  <c r="J225" i="14"/>
  <c r="J197" i="14"/>
  <c r="J169" i="14"/>
  <c r="J141" i="14"/>
  <c r="J113" i="14"/>
  <c r="J85" i="14"/>
  <c r="J57" i="14"/>
  <c r="J617" i="14"/>
  <c r="J645" i="14"/>
  <c r="J673" i="14"/>
  <c r="J701" i="14"/>
  <c r="J729" i="14"/>
  <c r="J757" i="14"/>
  <c r="J785" i="14"/>
  <c r="J36" i="14"/>
  <c r="J43" i="14"/>
  <c r="J29" i="14"/>
  <c r="I561" i="14" l="1"/>
  <c r="I764" i="14"/>
  <c r="I729" i="14"/>
  <c r="I708" i="14"/>
  <c r="I554" i="14"/>
  <c r="Q574" i="14"/>
  <c r="H574" i="14" s="1"/>
  <c r="I701" i="14"/>
  <c r="I582" i="14"/>
  <c r="I778" i="14"/>
  <c r="I687" i="14"/>
  <c r="I617" i="14"/>
  <c r="I736" i="14"/>
  <c r="I575" i="14"/>
  <c r="I533" i="14"/>
  <c r="I659" i="14"/>
  <c r="I631" i="14"/>
  <c r="I547" i="14"/>
  <c r="I645" i="14"/>
  <c r="I610" i="14"/>
  <c r="I694" i="14"/>
  <c r="I540" i="14"/>
  <c r="I512" i="14"/>
  <c r="I743" i="14" l="1"/>
  <c r="I589" i="14"/>
  <c r="I526" i="14"/>
  <c r="I519" i="14"/>
  <c r="I750" i="14"/>
  <c r="I673" i="14"/>
  <c r="I603" i="14"/>
  <c r="I568" i="14"/>
  <c r="I666" i="14"/>
  <c r="I638" i="14"/>
  <c r="I624" i="14"/>
  <c r="I792" i="14"/>
  <c r="I596" i="14"/>
  <c r="I771" i="14"/>
  <c r="I785" i="14"/>
  <c r="I722" i="14"/>
  <c r="I715" i="14"/>
  <c r="I680" i="14"/>
  <c r="I652" i="14"/>
  <c r="I757" i="14"/>
  <c r="M14" i="14"/>
  <c r="M13" i="14"/>
  <c r="J15" i="14" l="1"/>
  <c r="M15" i="14"/>
  <c r="N15" i="14"/>
  <c r="B7" i="14" l="1"/>
  <c r="B18" i="13" s="1"/>
  <c r="C8" i="13" s="1"/>
  <c r="I253" i="14" l="1"/>
  <c r="I71" i="14" l="1"/>
  <c r="I169" i="14"/>
  <c r="I442" i="14"/>
  <c r="I190" i="14"/>
  <c r="I323" i="14"/>
  <c r="I155" i="14"/>
  <c r="I372" i="14"/>
  <c r="I498" i="14"/>
  <c r="I120" i="14"/>
  <c r="I232" i="14"/>
  <c r="I477" i="14"/>
  <c r="I113" i="14"/>
  <c r="I316" i="14"/>
  <c r="I337" i="14"/>
  <c r="I414" i="14"/>
  <c r="I106" i="14"/>
  <c r="I246" i="14"/>
  <c r="I85" i="14"/>
  <c r="I288" i="14"/>
  <c r="I330" i="14"/>
  <c r="I127" i="14"/>
  <c r="I183" i="14"/>
  <c r="I400" i="14"/>
  <c r="I456" i="14"/>
  <c r="I64" i="14"/>
  <c r="I148" i="14"/>
  <c r="I204" i="14"/>
  <c r="I344" i="14"/>
  <c r="I358" i="14"/>
  <c r="I505" i="14"/>
  <c r="I57" i="14"/>
  <c r="I141" i="14"/>
  <c r="I386" i="14"/>
  <c r="I92" i="14"/>
  <c r="I295" i="14"/>
  <c r="I379" i="14"/>
  <c r="I211" i="14"/>
  <c r="I428" i="14"/>
  <c r="I176" i="14"/>
  <c r="I351" i="14"/>
  <c r="I470" i="14"/>
  <c r="I218" i="14"/>
  <c r="I99" i="14"/>
  <c r="I267" i="14"/>
  <c r="I197" i="14"/>
  <c r="I134" i="14"/>
  <c r="I274" i="14"/>
  <c r="I78" i="14"/>
  <c r="I260" i="14"/>
  <c r="I302" i="14"/>
  <c r="I281" i="14"/>
  <c r="I162" i="14"/>
  <c r="I435" i="14"/>
  <c r="I491" i="14"/>
  <c r="I225" i="14"/>
  <c r="J813" i="14"/>
  <c r="Q15" i="14"/>
  <c r="H15" i="14" s="1"/>
  <c r="Q18" i="14"/>
  <c r="H18" i="14" s="1"/>
  <c r="Q16" i="14"/>
  <c r="H16" i="14" s="1"/>
  <c r="Q19" i="14"/>
  <c r="H19" i="14" s="1"/>
  <c r="Q17" i="14"/>
  <c r="H17" i="14" s="1"/>
  <c r="Q14" i="14"/>
  <c r="H14" i="14" s="1"/>
  <c r="Q13" i="14"/>
  <c r="H13" i="14" s="1"/>
  <c r="I36" i="14" l="1"/>
  <c r="I43" i="14"/>
  <c r="I407" i="14"/>
  <c r="I309" i="14"/>
  <c r="I813" i="14"/>
  <c r="I22" i="14"/>
  <c r="I484" i="14"/>
  <c r="I239" i="14"/>
  <c r="I393" i="14"/>
  <c r="I421" i="14"/>
  <c r="I50" i="14"/>
  <c r="I449" i="14"/>
  <c r="I463" i="14"/>
  <c r="I365" i="14"/>
  <c r="I29" i="14"/>
  <c r="I15" i="14"/>
  <c r="I815" i="14" l="1"/>
  <c r="D8" i="13" s="1"/>
  <c r="F4" i="13"/>
  <c r="A8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Logestic Support</author>
    <author>Pragati Lahiri</author>
  </authors>
  <commentList>
    <comment ref="F8" authorId="0" shapeId="0" xr:uid="{00000000-0006-0000-0000-000001000000}">
      <text>
        <r>
          <rPr>
            <b/>
            <sz val="20"/>
            <color indexed="81"/>
            <rFont val="Tahoma"/>
            <family val="2"/>
          </rPr>
          <t>এখানে রিমার্কস দিতে পারবেন</t>
        </r>
      </text>
    </comment>
    <comment ref="D17" authorId="1" shapeId="0" xr:uid="{00000000-0006-0000-0000-000002000000}">
      <text>
        <r>
          <rPr>
            <b/>
            <sz val="12"/>
            <color indexed="81"/>
            <rFont val="Tahoma"/>
            <family val="2"/>
          </rPr>
          <t>এখানে সিলেক্ট করুন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7" authorId="1" shapeId="0" xr:uid="{00000000-0006-0000-0000-000003000000}">
      <text>
        <r>
          <rPr>
            <b/>
            <sz val="12"/>
            <color indexed="81"/>
            <rFont val="Tahoma"/>
            <family val="2"/>
          </rPr>
          <t>এখানে সিলেক্ট করুন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7" authorId="1" shapeId="0" xr:uid="{00000000-0006-0000-0000-000004000000}">
      <text>
        <r>
          <rPr>
            <sz val="12"/>
            <color indexed="81"/>
            <rFont val="Tahoma"/>
            <family val="2"/>
          </rPr>
          <t>এখানে সিলেক্ট করুন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Pragati Lahiri</author>
  </authors>
  <commentList>
    <comment ref="B6" authorId="0" shapeId="0" xr:uid="{00000000-0006-0000-0100-000001000000}">
      <text>
        <r>
          <rPr>
            <b/>
            <sz val="14"/>
            <color indexed="81"/>
            <rFont val="Tahoma"/>
            <family val="2"/>
          </rPr>
          <t xml:space="preserve">এখানে নাম সিলেক্ট করুন </t>
        </r>
      </text>
    </comment>
    <comment ref="E9" authorId="0" shapeId="0" xr:uid="{00000000-0006-0000-0100-000002000000}">
      <text>
        <r>
          <rPr>
            <b/>
            <sz val="14"/>
            <color indexed="81"/>
            <rFont val="Tahoma"/>
            <family val="2"/>
          </rPr>
          <t>প্রিন্ট করার আগে মাস দেখে নিন। 
ও.টি (OT) মাস এবং এখানের প্রিন্ট মাস একই হবে</t>
        </r>
      </text>
    </comment>
    <comment ref="A11" authorId="0" shapeId="0" xr:uid="{00000000-0006-0000-0100-000003000000}">
      <text>
        <r>
          <rPr>
            <b/>
            <sz val="14"/>
            <color indexed="81"/>
            <rFont val="Tahoma"/>
            <family val="2"/>
          </rPr>
          <t>ও.টি (OT) মাস সিলিক্ট করুন</t>
        </r>
      </text>
    </comment>
  </commentList>
</comments>
</file>

<file path=xl/sharedStrings.xml><?xml version="1.0" encoding="utf-8"?>
<sst xmlns="http://schemas.openxmlformats.org/spreadsheetml/2006/main" count="966" uniqueCount="134">
  <si>
    <t>Office In Time</t>
  </si>
  <si>
    <t>Office Out Time</t>
  </si>
  <si>
    <t>Date</t>
  </si>
  <si>
    <t>Daily total WH</t>
  </si>
  <si>
    <t>Total over time (H) for the month</t>
  </si>
  <si>
    <t>Rate per hour (BDT)</t>
  </si>
  <si>
    <t>Total amount for the month (BDT)</t>
  </si>
  <si>
    <t>OT Calculation</t>
  </si>
  <si>
    <t>Weekly total OT (H)</t>
  </si>
  <si>
    <t>Day</t>
  </si>
  <si>
    <t>Sunday</t>
  </si>
  <si>
    <t>Monday</t>
  </si>
  <si>
    <t>Tuesday</t>
  </si>
  <si>
    <t>Wednesday</t>
  </si>
  <si>
    <t>Thursday</t>
  </si>
  <si>
    <t>Friday</t>
  </si>
  <si>
    <t>Saturday</t>
  </si>
  <si>
    <t xml:space="preserve">Name </t>
  </si>
  <si>
    <t xml:space="preserve">Designation  </t>
  </si>
  <si>
    <t>Total Amount (BDT)</t>
  </si>
  <si>
    <t>Remarks</t>
  </si>
  <si>
    <t>Driver</t>
  </si>
  <si>
    <t>Allowed Weekly Over-Time: 20 Hours</t>
  </si>
  <si>
    <t xml:space="preserve"> Weekly Working Hour : 40 Hours</t>
  </si>
  <si>
    <t>Weekly total Hour</t>
  </si>
  <si>
    <t>Daily OT</t>
  </si>
  <si>
    <t>Night Shift</t>
  </si>
  <si>
    <t>In Time</t>
  </si>
  <si>
    <t>Out time</t>
  </si>
  <si>
    <t>Morning OT</t>
  </si>
  <si>
    <t>Evening Ot</t>
  </si>
  <si>
    <t xml:space="preserve">Overtime </t>
  </si>
  <si>
    <t>Before</t>
  </si>
  <si>
    <t>After</t>
  </si>
  <si>
    <t>N.OT</t>
  </si>
  <si>
    <t>Total Daily OT</t>
  </si>
  <si>
    <t>Name:</t>
  </si>
  <si>
    <t xml:space="preserve">Designation : </t>
  </si>
  <si>
    <t>Month name</t>
  </si>
  <si>
    <t>Month Name:</t>
  </si>
  <si>
    <t>For the Month:</t>
  </si>
  <si>
    <t>Md. Alamgir Kabir</t>
  </si>
  <si>
    <t>Shohidul Alam</t>
  </si>
  <si>
    <t xml:space="preserve">Signature: </t>
  </si>
  <si>
    <t xml:space="preserve">Name: </t>
  </si>
  <si>
    <t xml:space="preserve">Designation: </t>
  </si>
  <si>
    <t xml:space="preserve">Date: </t>
  </si>
  <si>
    <t>Requested by</t>
  </si>
  <si>
    <t>Checked by</t>
  </si>
  <si>
    <t>Recommended by</t>
  </si>
  <si>
    <t>Approved by</t>
  </si>
  <si>
    <t>Signature:</t>
  </si>
  <si>
    <t>Date:</t>
  </si>
  <si>
    <t>Designation:</t>
  </si>
  <si>
    <t>Sayed Monirul Hossain</t>
  </si>
  <si>
    <t>Approval Authority</t>
  </si>
  <si>
    <t>Driver &amp; Office Assistant List</t>
  </si>
  <si>
    <t>Designation</t>
  </si>
  <si>
    <t>Md. Monir Hossain</t>
  </si>
  <si>
    <t xml:space="preserve">Driver </t>
  </si>
  <si>
    <t>Nipu Hazra</t>
  </si>
  <si>
    <t>Office Assistant</t>
  </si>
  <si>
    <t>Shahidul Islam</t>
  </si>
  <si>
    <t>B-SkillFUL</t>
  </si>
  <si>
    <t>Syeed Kabir</t>
  </si>
  <si>
    <t>Md. Mamunur  Rashid</t>
  </si>
  <si>
    <t>Ashish Barua</t>
  </si>
  <si>
    <t>Jhorna Sangma</t>
  </si>
  <si>
    <t>Country Director</t>
  </si>
  <si>
    <t xml:space="preserve">Saidul Islam </t>
  </si>
  <si>
    <t>TWH</t>
  </si>
  <si>
    <t xml:space="preserve">                            Over Time Payment  Sheet  for                                                                           </t>
  </si>
  <si>
    <t>Mohammed Helal Hussain</t>
  </si>
  <si>
    <t>Harun Ar Rashid</t>
  </si>
  <si>
    <t>Tutul Roy</t>
  </si>
  <si>
    <t>Md. Khaleduzzaman</t>
  </si>
  <si>
    <t xml:space="preserve">Md. Saiful Islam Milon </t>
  </si>
  <si>
    <t>Ramadan</t>
  </si>
  <si>
    <t>Head of Business Administration</t>
  </si>
  <si>
    <t>Md. Sanaul Haque</t>
  </si>
  <si>
    <t>SCBD</t>
  </si>
  <si>
    <t>M4C, Bogra</t>
  </si>
  <si>
    <t>Team Leader, ASTHA</t>
  </si>
  <si>
    <t>Fazle Razik</t>
  </si>
  <si>
    <t>Senior Portfolio Manager</t>
  </si>
  <si>
    <t>Tamiz Uddin Mullick</t>
  </si>
  <si>
    <t>Farzana Boby</t>
  </si>
  <si>
    <t>Team Leader, SARATHI</t>
  </si>
  <si>
    <t>Maha Nashita</t>
  </si>
  <si>
    <t>Md Belal</t>
  </si>
  <si>
    <t>Mahfuzur Rahman</t>
  </si>
  <si>
    <t>Masud Parvez</t>
  </si>
  <si>
    <t>BMMDP</t>
  </si>
  <si>
    <t>Ananda Mankhin</t>
  </si>
  <si>
    <t>ASTHA</t>
  </si>
  <si>
    <t>Mujibul Hasan Cezanne</t>
  </si>
  <si>
    <t>Nadia Afrin Shams</t>
  </si>
  <si>
    <t>Syeda Ishrat Fatema </t>
  </si>
  <si>
    <t>Team Leader, UTTORON</t>
  </si>
  <si>
    <t>UTTORON</t>
  </si>
  <si>
    <t>Md. Arafat Hossain</t>
  </si>
  <si>
    <t>Team Leader, BMMDP</t>
  </si>
  <si>
    <t>Markus Ehmann</t>
  </si>
  <si>
    <t xml:space="preserve">Team Leader, PRABRIDDHI
</t>
  </si>
  <si>
    <t>SARATHI</t>
  </si>
  <si>
    <t>David Harvey</t>
  </si>
  <si>
    <t xml:space="preserve">Team Leader, B-SkillFUL
</t>
  </si>
  <si>
    <t xml:space="preserve">Md. Abdul Awal </t>
  </si>
  <si>
    <t xml:space="preserve">Team Leader, M4C
</t>
  </si>
  <si>
    <t>A.K.M. Rashed</t>
  </si>
  <si>
    <t>Coordinator-Finance, SCBD</t>
  </si>
  <si>
    <t>Manager – Business Administration, B-SkillFUL</t>
  </si>
  <si>
    <t>Manager – Business Administration, PRABRIDDHI</t>
  </si>
  <si>
    <t>Manager – Business Administration, BMMDP</t>
  </si>
  <si>
    <t>Sukanta Saha</t>
  </si>
  <si>
    <t>Sr. Manager - Business Administration, M4C</t>
  </si>
  <si>
    <t>Coordinator - Admin and Ext. Relations, SCBD</t>
  </si>
  <si>
    <t>Suraiya Rashed Runa</t>
  </si>
  <si>
    <t>Officer - Finace, B-SkillFUL</t>
  </si>
  <si>
    <t>Officer - Finace, UTTORON</t>
  </si>
  <si>
    <t xml:space="preserve">Officer - Admin &amp; Finance , M4C </t>
  </si>
  <si>
    <t xml:space="preserve">Michael Cruze </t>
  </si>
  <si>
    <t>Manager - Admin &amp; Finance, M4C</t>
  </si>
  <si>
    <t>Md Tonmoy Hassan</t>
  </si>
  <si>
    <t>Officer -  Admin &amp; Finance, BMMDP</t>
  </si>
  <si>
    <t>Suranjan Dey</t>
  </si>
  <si>
    <t>Coordinator-Finance, PRABRIDDHI</t>
  </si>
  <si>
    <t>Yousuf Jamil </t>
  </si>
  <si>
    <t>Jr. Officer- Business Administration, PRABRIDDHI</t>
  </si>
  <si>
    <t>Tasnim Sanam</t>
  </si>
  <si>
    <t>Officer - Admin &amp; Finance , SCBD</t>
  </si>
  <si>
    <t>Samaun Bhuiyan</t>
  </si>
  <si>
    <t>Sr. Officer - Procurement, SCBD</t>
  </si>
  <si>
    <t>Sheikh Mahbubul Alam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</si>
</sst>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h:mm\ AM/PM;@"/>
    <numFmt numFmtId="165" formatCode="[$-409]d\-mmm\-yy;@"/>
    <numFmt numFmtId="166" formatCode="h:mm;@"/>
    <numFmt numFmtId="167" formatCode="[h]:mm:ss;@"/>
    <numFmt numFmtId="168" formatCode="[$-409]mmmm/yy;@"/>
  </numFmts>
  <fonts count="28" x14ac:knownFonts="1">
    <font>
      <sz val="10"/>
      <name val="Arial"/>
    </font>
    <font>
      <sz val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sz val="8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color indexed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</font>
    <font>
      <sz val="9"/>
      <color indexed="81"/>
      <name val="Tahoma"/>
      <family val="2"/>
    </font>
    <font>
      <b/>
      <sz val="14"/>
      <color indexed="81"/>
      <name val="Tahoma"/>
      <family val="2"/>
    </font>
    <font>
      <b/>
      <sz val="11"/>
      <name val="Calibri"/>
      <family val="2"/>
    </font>
    <font>
      <sz val="8"/>
      <name val="Arial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20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4" fillId="0" borderId="0"/>
  </cellStyleXfs>
  <cellXfs count="197">
    <xf numFmtId="0" fontId="0" fillId="0" borderId="0" xfId="0"/>
    <xf numFmtId="0" fontId="6" fillId="0" borderId="0" xfId="0" applyFont="1" applyFill="1" applyAlignment="1">
      <alignment horizontal="center"/>
    </xf>
    <xf numFmtId="0" fontId="6" fillId="0" borderId="0" xfId="0" applyFont="1" applyFill="1"/>
    <xf numFmtId="0" fontId="6" fillId="0" borderId="0" xfId="0" applyFont="1"/>
    <xf numFmtId="0" fontId="6" fillId="0" borderId="0" xfId="0" applyFont="1" applyAlignment="1">
      <alignment horizontal="center"/>
    </xf>
    <xf numFmtId="0" fontId="6" fillId="2" borderId="0" xfId="0" applyFont="1" applyFill="1"/>
    <xf numFmtId="0" fontId="4" fillId="0" borderId="0" xfId="1"/>
    <xf numFmtId="0" fontId="1" fillId="0" borderId="0" xfId="1" applyFont="1"/>
    <xf numFmtId="166" fontId="8" fillId="4" borderId="3" xfId="0" applyNumberFormat="1" applyFont="1" applyFill="1" applyBorder="1" applyAlignment="1" applyProtection="1">
      <alignment horizontal="center" vertical="center"/>
      <protection locked="0"/>
    </xf>
    <xf numFmtId="166" fontId="8" fillId="4" borderId="2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/>
    <xf numFmtId="166" fontId="11" fillId="6" borderId="3" xfId="0" applyNumberFormat="1" applyFont="1" applyFill="1" applyBorder="1" applyAlignment="1" applyProtection="1">
      <alignment horizontal="center" vertical="center"/>
      <protection locked="0"/>
    </xf>
    <xf numFmtId="166" fontId="11" fillId="6" borderId="2" xfId="0" applyNumberFormat="1" applyFont="1" applyFill="1" applyBorder="1" applyAlignment="1" applyProtection="1">
      <alignment horizontal="center" vertical="center"/>
      <protection locked="0"/>
    </xf>
    <xf numFmtId="166" fontId="11" fillId="4" borderId="3" xfId="0" applyNumberFormat="1" applyFont="1" applyFill="1" applyBorder="1" applyAlignment="1" applyProtection="1">
      <alignment horizontal="center" vertical="center"/>
      <protection locked="0"/>
    </xf>
    <xf numFmtId="166" fontId="11" fillId="4" borderId="2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Alignment="1" applyProtection="1">
      <alignment horizontal="center"/>
    </xf>
    <xf numFmtId="0" fontId="12" fillId="0" borderId="0" xfId="0" applyFont="1" applyFill="1" applyAlignment="1" applyProtection="1">
      <alignment horizontal="center"/>
    </xf>
    <xf numFmtId="0" fontId="6" fillId="0" borderId="0" xfId="0" applyFont="1" applyFill="1" applyProtection="1"/>
    <xf numFmtId="166" fontId="6" fillId="0" borderId="0" xfId="0" applyNumberFormat="1" applyFont="1" applyFill="1" applyProtection="1"/>
    <xf numFmtId="167" fontId="6" fillId="0" borderId="0" xfId="0" applyNumberFormat="1" applyFont="1" applyFill="1" applyProtection="1"/>
    <xf numFmtId="165" fontId="13" fillId="0" borderId="0" xfId="0" applyNumberFormat="1" applyFont="1" applyFill="1" applyAlignment="1" applyProtection="1">
      <alignment horizontal="center"/>
    </xf>
    <xf numFmtId="166" fontId="10" fillId="0" borderId="0" xfId="0" applyNumberFormat="1" applyFont="1" applyFill="1" applyProtection="1"/>
    <xf numFmtId="167" fontId="10" fillId="0" borderId="0" xfId="0" applyNumberFormat="1" applyFont="1" applyFill="1" applyProtection="1"/>
    <xf numFmtId="0" fontId="9" fillId="0" borderId="0" xfId="0" applyFont="1" applyFill="1" applyBorder="1" applyAlignment="1" applyProtection="1">
      <alignment horizontal="left"/>
    </xf>
    <xf numFmtId="2" fontId="9" fillId="0" borderId="0" xfId="0" applyNumberFormat="1" applyFont="1" applyFill="1" applyBorder="1" applyAlignment="1" applyProtection="1">
      <alignment horizontal="left"/>
    </xf>
    <xf numFmtId="2" fontId="14" fillId="0" borderId="0" xfId="0" applyNumberFormat="1" applyFont="1" applyFill="1" applyBorder="1" applyProtection="1"/>
    <xf numFmtId="167" fontId="15" fillId="0" borderId="0" xfId="0" applyNumberFormat="1" applyFont="1" applyFill="1" applyProtection="1"/>
    <xf numFmtId="164" fontId="10" fillId="0" borderId="0" xfId="0" applyNumberFormat="1" applyFont="1" applyFill="1" applyProtection="1"/>
    <xf numFmtId="0" fontId="10" fillId="0" borderId="0" xfId="0" applyFont="1" applyFill="1" applyBorder="1" applyAlignment="1" applyProtection="1">
      <alignment horizontal="center"/>
    </xf>
    <xf numFmtId="167" fontId="9" fillId="0" borderId="0" xfId="0" applyNumberFormat="1" applyFont="1" applyFill="1" applyBorder="1" applyAlignment="1" applyProtection="1">
      <alignment horizontal="left"/>
    </xf>
    <xf numFmtId="167" fontId="10" fillId="0" borderId="0" xfId="0" applyNumberFormat="1" applyFont="1" applyFill="1" applyBorder="1" applyProtection="1"/>
    <xf numFmtId="2" fontId="11" fillId="6" borderId="3" xfId="0" applyNumberFormat="1" applyFont="1" applyFill="1" applyBorder="1" applyAlignment="1" applyProtection="1">
      <alignment horizontal="right" vertical="center"/>
    </xf>
    <xf numFmtId="2" fontId="16" fillId="6" borderId="7" xfId="0" applyNumberFormat="1" applyFont="1" applyFill="1" applyBorder="1" applyProtection="1"/>
    <xf numFmtId="2" fontId="8" fillId="0" borderId="3" xfId="0" applyNumberFormat="1" applyFont="1" applyFill="1" applyBorder="1" applyAlignment="1" applyProtection="1">
      <alignment horizontal="right" vertical="center"/>
    </xf>
    <xf numFmtId="164" fontId="7" fillId="4" borderId="2" xfId="0" applyNumberFormat="1" applyFont="1" applyFill="1" applyBorder="1" applyProtection="1"/>
    <xf numFmtId="17" fontId="6" fillId="0" borderId="0" xfId="0" applyNumberFormat="1" applyFont="1" applyFill="1"/>
    <xf numFmtId="2" fontId="19" fillId="0" borderId="0" xfId="0" applyNumberFormat="1" applyFont="1" applyFill="1" applyBorder="1" applyProtection="1"/>
    <xf numFmtId="2" fontId="10" fillId="0" borderId="0" xfId="0" applyNumberFormat="1" applyFont="1" applyFill="1" applyBorder="1" applyProtection="1"/>
    <xf numFmtId="165" fontId="13" fillId="0" borderId="0" xfId="0" applyNumberFormat="1" applyFont="1" applyFill="1" applyAlignment="1" applyProtection="1"/>
    <xf numFmtId="0" fontId="11" fillId="6" borderId="3" xfId="0" applyFont="1" applyFill="1" applyBorder="1" applyAlignment="1" applyProtection="1">
      <alignment horizontal="left"/>
      <protection locked="0"/>
    </xf>
    <xf numFmtId="0" fontId="8" fillId="4" borderId="3" xfId="0" applyFont="1" applyFill="1" applyBorder="1" applyAlignment="1" applyProtection="1">
      <alignment horizontal="left"/>
      <protection locked="0"/>
    </xf>
    <xf numFmtId="0" fontId="11" fillId="4" borderId="3" xfId="0" applyFont="1" applyFill="1" applyBorder="1" applyAlignment="1" applyProtection="1">
      <alignment horizontal="left"/>
      <protection locked="0"/>
    </xf>
    <xf numFmtId="165" fontId="12" fillId="0" borderId="0" xfId="0" applyNumberFormat="1" applyFont="1" applyFill="1" applyProtection="1"/>
    <xf numFmtId="165" fontId="6" fillId="0" borderId="0" xfId="0" applyNumberFormat="1" applyFont="1" applyFill="1" applyProtection="1"/>
    <xf numFmtId="168" fontId="9" fillId="0" borderId="0" xfId="0" applyNumberFormat="1" applyFont="1" applyFill="1" applyBorder="1" applyAlignment="1" applyProtection="1">
      <alignment horizontal="left" vertical="center"/>
    </xf>
    <xf numFmtId="164" fontId="9" fillId="5" borderId="6" xfId="0" applyNumberFormat="1" applyFont="1" applyFill="1" applyBorder="1" applyAlignment="1" applyProtection="1">
      <alignment horizontal="center" vertical="center"/>
    </xf>
    <xf numFmtId="166" fontId="9" fillId="4" borderId="3" xfId="0" applyNumberFormat="1" applyFont="1" applyFill="1" applyBorder="1" applyAlignment="1" applyProtection="1">
      <alignment horizontal="center" vertical="center"/>
    </xf>
    <xf numFmtId="166" fontId="9" fillId="4" borderId="3" xfId="0" applyNumberFormat="1" applyFont="1" applyFill="1" applyBorder="1" applyAlignment="1" applyProtection="1">
      <alignment horizontal="center" vertical="center" wrapText="1"/>
    </xf>
    <xf numFmtId="167" fontId="9" fillId="4" borderId="3" xfId="0" applyNumberFormat="1" applyFont="1" applyFill="1" applyBorder="1" applyAlignment="1" applyProtection="1">
      <alignment horizontal="center" vertical="center"/>
    </xf>
    <xf numFmtId="165" fontId="11" fillId="6" borderId="3" xfId="0" applyNumberFormat="1" applyFont="1" applyFill="1" applyBorder="1" applyAlignment="1" applyProtection="1">
      <alignment horizontal="left"/>
    </xf>
    <xf numFmtId="0" fontId="11" fillId="6" borderId="3" xfId="0" applyFont="1" applyFill="1" applyBorder="1" applyAlignment="1" applyProtection="1">
      <alignment horizontal="left"/>
    </xf>
    <xf numFmtId="166" fontId="11" fillId="6" borderId="3" xfId="0" applyNumberFormat="1" applyFont="1" applyFill="1" applyBorder="1" applyAlignment="1" applyProtection="1">
      <alignment horizontal="center" vertical="center"/>
    </xf>
    <xf numFmtId="166" fontId="11" fillId="6" borderId="2" xfId="0" applyNumberFormat="1" applyFont="1" applyFill="1" applyBorder="1" applyAlignment="1" applyProtection="1">
      <alignment horizontal="center" vertical="center"/>
    </xf>
    <xf numFmtId="165" fontId="8" fillId="4" borderId="3" xfId="0" applyNumberFormat="1" applyFont="1" applyFill="1" applyBorder="1" applyAlignment="1" applyProtection="1">
      <alignment horizontal="left"/>
    </xf>
    <xf numFmtId="0" fontId="8" fillId="4" borderId="3" xfId="0" applyFont="1" applyFill="1" applyBorder="1" applyAlignment="1" applyProtection="1">
      <alignment horizontal="left"/>
    </xf>
    <xf numFmtId="166" fontId="8" fillId="4" borderId="3" xfId="0" applyNumberFormat="1" applyFont="1" applyFill="1" applyBorder="1" applyAlignment="1" applyProtection="1">
      <alignment horizontal="center" vertical="center"/>
    </xf>
    <xf numFmtId="166" fontId="8" fillId="4" borderId="2" xfId="0" applyNumberFormat="1" applyFont="1" applyFill="1" applyBorder="1" applyAlignment="1" applyProtection="1">
      <alignment horizontal="center" vertical="center"/>
    </xf>
    <xf numFmtId="0" fontId="6" fillId="0" borderId="0" xfId="0" applyFont="1" applyProtection="1"/>
    <xf numFmtId="0" fontId="6" fillId="0" borderId="0" xfId="0" applyFont="1" applyAlignment="1" applyProtection="1">
      <alignment horizontal="center"/>
    </xf>
    <xf numFmtId="0" fontId="6" fillId="2" borderId="0" xfId="0" applyFont="1" applyFill="1" applyProtection="1"/>
    <xf numFmtId="0" fontId="4" fillId="0" borderId="0" xfId="1" applyAlignment="1"/>
    <xf numFmtId="0" fontId="10" fillId="0" borderId="0" xfId="1" applyFont="1" applyBorder="1" applyAlignment="1" applyProtection="1">
      <alignment vertical="center"/>
      <protection locked="0"/>
    </xf>
    <xf numFmtId="0" fontId="10" fillId="0" borderId="0" xfId="0" applyFont="1" applyBorder="1" applyAlignment="1" applyProtection="1">
      <alignment vertical="center"/>
    </xf>
    <xf numFmtId="0" fontId="10" fillId="0" borderId="0" xfId="0" applyFont="1" applyBorder="1" applyAlignment="1" applyProtection="1">
      <alignment vertical="center"/>
      <protection locked="0"/>
    </xf>
    <xf numFmtId="0" fontId="10" fillId="0" borderId="0" xfId="0" applyFont="1" applyBorder="1" applyAlignment="1" applyProtection="1">
      <alignment vertical="center" wrapText="1"/>
    </xf>
    <xf numFmtId="0" fontId="7" fillId="0" borderId="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7" fillId="0" borderId="0" xfId="1" applyFont="1" applyBorder="1" applyAlignment="1">
      <alignment vertical="center" wrapText="1"/>
    </xf>
    <xf numFmtId="0" fontId="3" fillId="0" borderId="0" xfId="1" applyFont="1" applyBorder="1" applyAlignment="1">
      <alignment vertical="center" wrapText="1"/>
    </xf>
    <xf numFmtId="0" fontId="7" fillId="0" borderId="0" xfId="0" applyFont="1" applyBorder="1" applyAlignment="1" applyProtection="1"/>
    <xf numFmtId="0" fontId="20" fillId="7" borderId="3" xfId="0" applyFont="1" applyFill="1" applyBorder="1"/>
    <xf numFmtId="0" fontId="8" fillId="0" borderId="3" xfId="0" applyFont="1" applyBorder="1" applyAlignment="1" applyProtection="1">
      <alignment horizontal="left" vertical="center"/>
    </xf>
    <xf numFmtId="0" fontId="20" fillId="0" borderId="3" xfId="0" applyFont="1" applyBorder="1" applyAlignment="1">
      <alignment vertical="top"/>
    </xf>
    <xf numFmtId="0" fontId="20" fillId="0" borderId="3" xfId="0" applyFont="1" applyBorder="1"/>
    <xf numFmtId="0" fontId="20" fillId="0" borderId="3" xfId="0" applyFont="1" applyBorder="1" applyProtection="1"/>
    <xf numFmtId="0" fontId="20" fillId="0" borderId="0" xfId="0" applyFont="1" applyProtection="1"/>
    <xf numFmtId="0" fontId="20" fillId="0" borderId="0" xfId="0" applyFont="1"/>
    <xf numFmtId="0" fontId="4" fillId="0" borderId="0" xfId="1" applyProtection="1"/>
    <xf numFmtId="0" fontId="4" fillId="0" borderId="0" xfId="1" applyAlignment="1" applyProtection="1">
      <alignment horizontal="center"/>
    </xf>
    <xf numFmtId="0" fontId="7" fillId="0" borderId="0" xfId="1" applyFont="1" applyBorder="1" applyAlignment="1" applyProtection="1">
      <alignment horizontal="right" vertical="center"/>
    </xf>
    <xf numFmtId="168" fontId="7" fillId="0" borderId="0" xfId="1" applyNumberFormat="1" applyFont="1" applyBorder="1" applyAlignment="1" applyProtection="1">
      <alignment horizontal="left" vertical="center"/>
    </xf>
    <xf numFmtId="0" fontId="7" fillId="0" borderId="0" xfId="1" applyFont="1" applyBorder="1" applyAlignment="1" applyProtection="1">
      <alignment vertical="center"/>
    </xf>
    <xf numFmtId="0" fontId="8" fillId="0" borderId="0" xfId="1" applyFont="1" applyProtection="1"/>
    <xf numFmtId="0" fontId="2" fillId="0" borderId="0" xfId="1" applyFont="1" applyBorder="1" applyAlignment="1" applyProtection="1">
      <alignment horizontal="center" vertical="center"/>
    </xf>
    <xf numFmtId="0" fontId="2" fillId="0" borderId="0" xfId="1" applyFont="1" applyBorder="1" applyAlignment="1" applyProtection="1">
      <alignment vertical="center"/>
    </xf>
    <xf numFmtId="0" fontId="5" fillId="0" borderId="0" xfId="1" applyFont="1" applyProtection="1"/>
    <xf numFmtId="0" fontId="7" fillId="0" borderId="3" xfId="1" applyFont="1" applyBorder="1" applyAlignment="1" applyProtection="1">
      <alignment horizontal="center" vertical="center"/>
    </xf>
    <xf numFmtId="0" fontId="10" fillId="0" borderId="0" xfId="1" applyFont="1" applyBorder="1" applyAlignment="1" applyProtection="1">
      <alignment vertical="center"/>
    </xf>
    <xf numFmtId="0" fontId="10" fillId="0" borderId="0" xfId="1" applyFont="1" applyBorder="1" applyAlignment="1" applyProtection="1"/>
    <xf numFmtId="166" fontId="10" fillId="0" borderId="0" xfId="1" applyNumberFormat="1" applyFont="1" applyBorder="1" applyAlignment="1" applyProtection="1">
      <alignment vertical="center"/>
    </xf>
    <xf numFmtId="166" fontId="10" fillId="0" borderId="0" xfId="1" applyNumberFormat="1" applyFont="1" applyBorder="1" applyAlignment="1" applyProtection="1">
      <alignment horizontal="left"/>
    </xf>
    <xf numFmtId="167" fontId="10" fillId="0" borderId="0" xfId="1" applyNumberFormat="1" applyFont="1" applyBorder="1" applyAlignment="1" applyProtection="1">
      <alignment horizontal="left"/>
    </xf>
    <xf numFmtId="0" fontId="8" fillId="3" borderId="13" xfId="0" applyFont="1" applyFill="1" applyBorder="1" applyAlignment="1" applyProtection="1">
      <alignment vertical="center"/>
    </xf>
    <xf numFmtId="0" fontId="7" fillId="0" borderId="11" xfId="0" applyFont="1" applyBorder="1" applyAlignment="1" applyProtection="1">
      <alignment horizontal="left" vertical="center"/>
    </xf>
    <xf numFmtId="0" fontId="7" fillId="3" borderId="12" xfId="0" applyFont="1" applyFill="1" applyBorder="1" applyAlignment="1" applyProtection="1">
      <alignment horizontal="left" vertical="center"/>
    </xf>
    <xf numFmtId="0" fontId="8" fillId="0" borderId="13" xfId="0" applyFont="1" applyFill="1" applyBorder="1" applyAlignment="1" applyProtection="1">
      <alignment horizontal="left" vertical="center"/>
    </xf>
    <xf numFmtId="0" fontId="7" fillId="0" borderId="7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10" fillId="0" borderId="7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vertical="top"/>
    </xf>
    <xf numFmtId="0" fontId="10" fillId="0" borderId="0" xfId="0" applyFont="1" applyBorder="1" applyAlignment="1" applyProtection="1">
      <alignment vertical="top"/>
    </xf>
    <xf numFmtId="0" fontId="10" fillId="0" borderId="11" xfId="0" applyFont="1" applyBorder="1" applyAlignment="1" applyProtection="1">
      <alignment horizontal="left" vertical="top"/>
    </xf>
    <xf numFmtId="0" fontId="10" fillId="0" borderId="7" xfId="0" applyFont="1" applyBorder="1" applyAlignment="1" applyProtection="1">
      <alignment horizontal="left" vertical="top"/>
    </xf>
    <xf numFmtId="0" fontId="10" fillId="0" borderId="0" xfId="0" applyFont="1" applyBorder="1" applyAlignment="1" applyProtection="1">
      <alignment horizontal="left" vertical="top"/>
    </xf>
    <xf numFmtId="0" fontId="10" fillId="0" borderId="7" xfId="0" applyFont="1" applyBorder="1" applyAlignment="1" applyProtection="1">
      <alignment vertical="top"/>
    </xf>
    <xf numFmtId="0" fontId="10" fillId="0" borderId="11" xfId="0" applyFont="1" applyBorder="1" applyAlignment="1" applyProtection="1">
      <alignment vertical="top" wrapText="1"/>
    </xf>
    <xf numFmtId="0" fontId="10" fillId="0" borderId="0" xfId="0" applyFont="1" applyBorder="1" applyAlignment="1" applyProtection="1">
      <alignment vertical="top" wrapText="1"/>
    </xf>
    <xf numFmtId="0" fontId="10" fillId="0" borderId="11" xfId="0" applyFont="1" applyBorder="1" applyAlignment="1" applyProtection="1">
      <alignment horizontal="left" vertical="top" wrapText="1"/>
    </xf>
    <xf numFmtId="0" fontId="10" fillId="0" borderId="7" xfId="0" applyFont="1" applyBorder="1" applyAlignment="1" applyProtection="1">
      <alignment horizontal="left" vertical="top" wrapText="1"/>
    </xf>
    <xf numFmtId="0" fontId="10" fillId="0" borderId="0" xfId="0" applyFont="1" applyBorder="1" applyAlignment="1" applyProtection="1">
      <alignment horizontal="left" vertical="top" wrapText="1"/>
    </xf>
    <xf numFmtId="0" fontId="10" fillId="0" borderId="8" xfId="0" applyFont="1" applyBorder="1" applyAlignment="1" applyProtection="1">
      <alignment vertical="top"/>
    </xf>
    <xf numFmtId="0" fontId="10" fillId="0" borderId="9" xfId="0" applyFont="1" applyBorder="1" applyAlignment="1" applyProtection="1">
      <alignment vertical="top"/>
    </xf>
    <xf numFmtId="0" fontId="10" fillId="0" borderId="8" xfId="0" applyFont="1" applyBorder="1" applyAlignment="1" applyProtection="1">
      <alignment horizontal="left" vertical="top"/>
    </xf>
    <xf numFmtId="0" fontId="10" fillId="0" borderId="10" xfId="0" applyFont="1" applyBorder="1" applyAlignment="1" applyProtection="1">
      <alignment horizontal="left" vertical="top"/>
    </xf>
    <xf numFmtId="0" fontId="10" fillId="0" borderId="10" xfId="0" applyFont="1" applyBorder="1" applyAlignment="1" applyProtection="1">
      <alignment vertical="top"/>
    </xf>
    <xf numFmtId="2" fontId="8" fillId="5" borderId="0" xfId="0" applyNumberFormat="1" applyFont="1" applyFill="1" applyBorder="1"/>
    <xf numFmtId="2" fontId="6" fillId="0" borderId="0" xfId="0" applyNumberFormat="1" applyFont="1" applyFill="1" applyBorder="1" applyProtection="1"/>
    <xf numFmtId="2" fontId="8" fillId="4" borderId="0" xfId="0" applyNumberFormat="1" applyFont="1" applyFill="1" applyBorder="1" applyAlignment="1">
      <alignment horizontal="right" vertical="top"/>
    </xf>
    <xf numFmtId="2" fontId="8" fillId="4" borderId="0" xfId="0" applyNumberFormat="1" applyFont="1" applyFill="1" applyBorder="1"/>
    <xf numFmtId="2" fontId="8" fillId="5" borderId="3" xfId="0" applyNumberFormat="1" applyFont="1" applyFill="1" applyBorder="1"/>
    <xf numFmtId="2" fontId="8" fillId="4" borderId="3" xfId="0" applyNumberFormat="1" applyFont="1" applyFill="1" applyBorder="1" applyAlignment="1">
      <alignment horizontal="right" vertical="top"/>
    </xf>
    <xf numFmtId="2" fontId="8" fillId="4" borderId="3" xfId="0" applyNumberFormat="1" applyFont="1" applyFill="1" applyBorder="1"/>
    <xf numFmtId="20" fontId="6" fillId="0" borderId="0" xfId="0" applyNumberFormat="1" applyFont="1" applyFill="1"/>
    <xf numFmtId="2" fontId="8" fillId="6" borderId="3" xfId="0" applyNumberFormat="1" applyFont="1" applyFill="1" applyBorder="1"/>
    <xf numFmtId="0" fontId="7" fillId="0" borderId="0" xfId="1" applyFont="1" applyBorder="1" applyAlignment="1" applyProtection="1">
      <alignment vertical="center" wrapText="1"/>
    </xf>
    <xf numFmtId="1" fontId="17" fillId="3" borderId="0" xfId="0" applyNumberFormat="1" applyFont="1" applyFill="1" applyBorder="1" applyProtection="1"/>
    <xf numFmtId="165" fontId="6" fillId="0" borderId="0" xfId="0" applyNumberFormat="1" applyFont="1" applyFill="1" applyBorder="1" applyProtection="1"/>
    <xf numFmtId="0" fontId="6" fillId="0" borderId="0" xfId="0" applyFont="1" applyFill="1" applyBorder="1" applyAlignment="1" applyProtection="1">
      <alignment horizontal="center"/>
    </xf>
    <xf numFmtId="0" fontId="6" fillId="0" borderId="0" xfId="0" applyFont="1" applyFill="1" applyBorder="1" applyProtection="1"/>
    <xf numFmtId="166" fontId="6" fillId="0" borderId="0" xfId="0" applyNumberFormat="1" applyFont="1" applyFill="1" applyBorder="1" applyProtection="1"/>
    <xf numFmtId="0" fontId="6" fillId="0" borderId="0" xfId="0" applyFont="1" applyBorder="1" applyProtection="1"/>
    <xf numFmtId="167" fontId="6" fillId="0" borderId="0" xfId="0" applyNumberFormat="1" applyFont="1" applyFill="1" applyBorder="1" applyProtection="1"/>
    <xf numFmtId="164" fontId="17" fillId="3" borderId="0" xfId="0" applyNumberFormat="1" applyFont="1" applyFill="1" applyBorder="1" applyProtection="1"/>
    <xf numFmtId="0" fontId="18" fillId="3" borderId="0" xfId="0" applyFont="1" applyFill="1" applyBorder="1" applyProtection="1"/>
    <xf numFmtId="0" fontId="7" fillId="0" borderId="3" xfId="0" applyFont="1" applyFill="1" applyBorder="1" applyProtection="1"/>
    <xf numFmtId="0" fontId="7" fillId="0" borderId="3" xfId="0" applyFont="1" applyBorder="1" applyProtection="1"/>
    <xf numFmtId="1" fontId="7" fillId="4" borderId="3" xfId="0" applyNumberFormat="1" applyFont="1" applyFill="1" applyBorder="1" applyProtection="1"/>
    <xf numFmtId="0" fontId="6" fillId="0" borderId="3" xfId="0" applyFont="1" applyBorder="1" applyProtection="1"/>
    <xf numFmtId="167" fontId="15" fillId="0" borderId="0" xfId="0" applyNumberFormat="1" applyFont="1" applyFill="1" applyBorder="1" applyProtection="1"/>
    <xf numFmtId="0" fontId="8" fillId="0" borderId="0" xfId="0" applyFont="1" applyBorder="1" applyAlignment="1" applyProtection="1">
      <alignment horizontal="left" vertical="center"/>
    </xf>
    <xf numFmtId="0" fontId="4" fillId="0" borderId="0" xfId="1" applyBorder="1" applyProtection="1"/>
    <xf numFmtId="0" fontId="8" fillId="0" borderId="0" xfId="0" applyFont="1" applyBorder="1" applyAlignment="1" applyProtection="1">
      <alignment horizontal="left" vertical="center" wrapText="1"/>
    </xf>
    <xf numFmtId="0" fontId="23" fillId="0" borderId="0" xfId="0" applyFont="1" applyBorder="1" applyAlignment="1">
      <alignment vertical="center"/>
    </xf>
    <xf numFmtId="0" fontId="20" fillId="0" borderId="1" xfId="0" applyFont="1" applyBorder="1"/>
    <xf numFmtId="0" fontId="4" fillId="0" borderId="3" xfId="1" applyBorder="1" applyAlignment="1"/>
    <xf numFmtId="0" fontId="4" fillId="0" borderId="3" xfId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4" fillId="0" borderId="0" xfId="1" applyAlignment="1">
      <alignment vertical="center"/>
    </xf>
    <xf numFmtId="0" fontId="8" fillId="0" borderId="10" xfId="0" applyFont="1" applyFill="1" applyBorder="1" applyAlignment="1" applyProtection="1">
      <alignment horizontal="center" vertical="center"/>
    </xf>
    <xf numFmtId="165" fontId="11" fillId="0" borderId="3" xfId="0" applyNumberFormat="1" applyFont="1" applyFill="1" applyBorder="1" applyAlignment="1" applyProtection="1">
      <alignment horizontal="left"/>
    </xf>
    <xf numFmtId="0" fontId="11" fillId="0" borderId="3" xfId="0" applyFont="1" applyFill="1" applyBorder="1" applyAlignment="1" applyProtection="1">
      <alignment horizontal="left"/>
      <protection locked="0"/>
    </xf>
    <xf numFmtId="166" fontId="11" fillId="0" borderId="3" xfId="0" applyNumberFormat="1" applyFont="1" applyFill="1" applyBorder="1" applyAlignment="1" applyProtection="1">
      <alignment horizontal="center" vertical="center"/>
      <protection locked="0"/>
    </xf>
    <xf numFmtId="166" fontId="11" fillId="0" borderId="2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/>
    <xf numFmtId="2" fontId="11" fillId="0" borderId="3" xfId="0" applyNumberFormat="1" applyFont="1" applyFill="1" applyBorder="1" applyAlignment="1" applyProtection="1">
      <alignment horizontal="right" vertical="center"/>
    </xf>
    <xf numFmtId="0" fontId="7" fillId="0" borderId="12" xfId="0" applyFont="1" applyBorder="1" applyAlignment="1" applyProtection="1">
      <alignment horizontal="left" vertical="center"/>
    </xf>
    <xf numFmtId="0" fontId="7" fillId="0" borderId="13" xfId="0" applyFont="1" applyBorder="1" applyAlignment="1" applyProtection="1">
      <alignment horizontal="left" vertical="center"/>
    </xf>
    <xf numFmtId="0" fontId="7" fillId="0" borderId="8" xfId="0" applyFont="1" applyBorder="1" applyAlignment="1" applyProtection="1">
      <alignment horizontal="left" vertical="center"/>
    </xf>
    <xf numFmtId="0" fontId="7" fillId="0" borderId="10" xfId="0" applyFont="1" applyBorder="1" applyAlignment="1" applyProtection="1">
      <alignment horizontal="left" vertical="center"/>
    </xf>
    <xf numFmtId="0" fontId="7" fillId="3" borderId="12" xfId="0" applyFont="1" applyFill="1" applyBorder="1" applyAlignment="1" applyProtection="1">
      <alignment horizontal="center" vertical="center"/>
    </xf>
    <xf numFmtId="0" fontId="7" fillId="3" borderId="8" xfId="0" applyFont="1" applyFill="1" applyBorder="1" applyAlignment="1" applyProtection="1">
      <alignment horizontal="center" vertical="center"/>
    </xf>
    <xf numFmtId="0" fontId="7" fillId="0" borderId="14" xfId="0" applyFont="1" applyBorder="1" applyAlignment="1" applyProtection="1">
      <alignment horizontal="left" vertical="center"/>
    </xf>
    <xf numFmtId="0" fontId="7" fillId="0" borderId="9" xfId="0" applyFont="1" applyBorder="1" applyAlignment="1" applyProtection="1">
      <alignment horizontal="left" vertical="center"/>
    </xf>
    <xf numFmtId="0" fontId="7" fillId="0" borderId="2" xfId="1" applyFont="1" applyBorder="1" applyAlignment="1" applyProtection="1">
      <alignment horizontal="center" vertical="center" wrapText="1"/>
    </xf>
    <xf numFmtId="0" fontId="7" fillId="0" borderId="4" xfId="1" applyFont="1" applyBorder="1" applyAlignment="1" applyProtection="1">
      <alignment horizontal="center" vertical="center" wrapText="1"/>
    </xf>
    <xf numFmtId="0" fontId="7" fillId="0" borderId="1" xfId="1" applyFont="1" applyBorder="1" applyAlignment="1" applyProtection="1">
      <alignment horizontal="center" vertical="center" wrapText="1"/>
    </xf>
    <xf numFmtId="0" fontId="6" fillId="0" borderId="2" xfId="1" applyFont="1" applyBorder="1" applyAlignment="1" applyProtection="1">
      <alignment horizontal="center" vertical="center" wrapText="1"/>
    </xf>
    <xf numFmtId="0" fontId="6" fillId="0" borderId="4" xfId="1" applyFont="1" applyBorder="1" applyAlignment="1" applyProtection="1">
      <alignment horizontal="center" vertical="center" wrapText="1"/>
    </xf>
    <xf numFmtId="0" fontId="6" fillId="0" borderId="1" xfId="1" applyFont="1" applyBorder="1" applyAlignment="1" applyProtection="1">
      <alignment horizontal="center" vertical="center" wrapText="1"/>
    </xf>
    <xf numFmtId="0" fontId="4" fillId="0" borderId="0" xfId="1" applyBorder="1" applyAlignment="1" applyProtection="1">
      <alignment horizontal="center"/>
    </xf>
    <xf numFmtId="0" fontId="7" fillId="0" borderId="0" xfId="1" applyFont="1" applyBorder="1" applyAlignment="1" applyProtection="1">
      <alignment horizontal="right" vertical="center" wrapText="1"/>
    </xf>
    <xf numFmtId="0" fontId="20" fillId="7" borderId="3" xfId="0" applyFont="1" applyFill="1" applyBorder="1" applyAlignment="1">
      <alignment horizontal="center" vertical="center"/>
    </xf>
    <xf numFmtId="0" fontId="7" fillId="0" borderId="3" xfId="1" applyFont="1" applyBorder="1" applyAlignment="1" applyProtection="1">
      <alignment horizontal="center" vertical="center"/>
    </xf>
    <xf numFmtId="0" fontId="7" fillId="0" borderId="3" xfId="1" applyFont="1" applyBorder="1" applyAlignment="1" applyProtection="1">
      <alignment horizontal="center" vertical="center" wrapText="1"/>
    </xf>
    <xf numFmtId="0" fontId="8" fillId="0" borderId="3" xfId="1" applyFont="1" applyBorder="1" applyAlignment="1" applyProtection="1">
      <alignment horizontal="left" vertical="center"/>
    </xf>
    <xf numFmtId="3" fontId="8" fillId="0" borderId="3" xfId="0" quotePrefix="1" applyNumberFormat="1" applyFont="1" applyBorder="1" applyAlignment="1" applyProtection="1">
      <alignment horizontal="center" vertical="center"/>
    </xf>
    <xf numFmtId="164" fontId="7" fillId="4" borderId="2" xfId="0" applyNumberFormat="1" applyFont="1" applyFill="1" applyBorder="1" applyAlignment="1" applyProtection="1">
      <alignment horizontal="center"/>
    </xf>
    <xf numFmtId="164" fontId="7" fillId="4" borderId="4" xfId="0" applyNumberFormat="1" applyFont="1" applyFill="1" applyBorder="1" applyAlignment="1" applyProtection="1">
      <alignment horizontal="center"/>
    </xf>
    <xf numFmtId="164" fontId="7" fillId="4" borderId="1" xfId="0" applyNumberFormat="1" applyFont="1" applyFill="1" applyBorder="1" applyAlignment="1" applyProtection="1">
      <alignment horizontal="center"/>
    </xf>
    <xf numFmtId="2" fontId="7" fillId="4" borderId="15" xfId="0" applyNumberFormat="1" applyFont="1" applyFill="1" applyBorder="1" applyAlignment="1" applyProtection="1">
      <alignment horizontal="right"/>
    </xf>
    <xf numFmtId="2" fontId="7" fillId="4" borderId="16" xfId="0" applyNumberFormat="1" applyFont="1" applyFill="1" applyBorder="1" applyAlignment="1" applyProtection="1">
      <alignment horizontal="right"/>
    </xf>
    <xf numFmtId="2" fontId="8" fillId="5" borderId="2" xfId="0" applyNumberFormat="1" applyFont="1" applyFill="1" applyBorder="1" applyAlignment="1">
      <alignment horizontal="center"/>
    </xf>
    <xf numFmtId="2" fontId="8" fillId="5" borderId="1" xfId="0" applyNumberFormat="1" applyFont="1" applyFill="1" applyBorder="1" applyAlignment="1">
      <alignment horizontal="center"/>
    </xf>
    <xf numFmtId="2" fontId="8" fillId="5" borderId="0" xfId="0" applyNumberFormat="1" applyFont="1" applyFill="1" applyBorder="1" applyAlignment="1">
      <alignment horizontal="center"/>
    </xf>
    <xf numFmtId="164" fontId="7" fillId="4" borderId="4" xfId="0" applyNumberFormat="1" applyFont="1" applyFill="1" applyBorder="1" applyAlignment="1" applyProtection="1">
      <alignment horizontal="right"/>
    </xf>
    <xf numFmtId="164" fontId="7" fillId="4" borderId="1" xfId="0" applyNumberFormat="1" applyFont="1" applyFill="1" applyBorder="1" applyAlignment="1" applyProtection="1">
      <alignment horizontal="right"/>
    </xf>
    <xf numFmtId="166" fontId="10" fillId="0" borderId="0" xfId="0" applyNumberFormat="1" applyFont="1" applyFill="1" applyAlignment="1" applyProtection="1">
      <alignment horizontal="center"/>
    </xf>
    <xf numFmtId="165" fontId="9" fillId="4" borderId="5" xfId="0" applyNumberFormat="1" applyFont="1" applyFill="1" applyBorder="1" applyAlignment="1" applyProtection="1">
      <alignment horizontal="center" vertical="center"/>
    </xf>
    <xf numFmtId="165" fontId="9" fillId="4" borderId="6" xfId="0" applyNumberFormat="1" applyFont="1" applyFill="1" applyBorder="1" applyAlignment="1" applyProtection="1">
      <alignment horizontal="center" vertical="center"/>
    </xf>
    <xf numFmtId="0" fontId="9" fillId="4" borderId="5" xfId="0" applyFont="1" applyFill="1" applyBorder="1" applyAlignment="1" applyProtection="1">
      <alignment horizontal="center" vertical="center"/>
    </xf>
    <xf numFmtId="0" fontId="9" fillId="4" borderId="6" xfId="0" applyFont="1" applyFill="1" applyBorder="1" applyAlignment="1" applyProtection="1">
      <alignment horizontal="center" vertical="center"/>
    </xf>
    <xf numFmtId="164" fontId="9" fillId="5" borderId="5" xfId="0" applyNumberFormat="1" applyFont="1" applyFill="1" applyBorder="1" applyAlignment="1" applyProtection="1">
      <alignment horizontal="center" vertical="center"/>
    </xf>
    <xf numFmtId="164" fontId="9" fillId="5" borderId="6" xfId="0" applyNumberFormat="1" applyFont="1" applyFill="1" applyBorder="1" applyAlignment="1" applyProtection="1">
      <alignment horizontal="center" vertical="center"/>
    </xf>
    <xf numFmtId="0" fontId="9" fillId="4" borderId="2" xfId="0" applyFont="1" applyFill="1" applyBorder="1" applyAlignment="1" applyProtection="1">
      <alignment horizontal="center"/>
    </xf>
    <xf numFmtId="0" fontId="9" fillId="4" borderId="4" xfId="0" applyFont="1" applyFill="1" applyBorder="1" applyAlignment="1" applyProtection="1">
      <alignment horizontal="center"/>
    </xf>
    <xf numFmtId="0" fontId="9" fillId="4" borderId="1" xfId="0" applyFont="1" applyFill="1" applyBorder="1" applyAlignment="1" applyProtection="1">
      <alignment horizontal="center"/>
    </xf>
    <xf numFmtId="164" fontId="9" fillId="5" borderId="3" xfId="0" applyNumberFormat="1" applyFont="1" applyFill="1" applyBorder="1" applyAlignment="1" applyProtection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DP.TL@swisscontact.org.bd" TargetMode="External"/><Relationship Id="rId13" Type="http://schemas.openxmlformats.org/officeDocument/2006/relationships/comments" Target="../comments1.xml"/><Relationship Id="rId3" Type="http://schemas.openxmlformats.org/officeDocument/2006/relationships/hyperlink" Target="mailto:mamunur.rahman@swisscontact.org.bd" TargetMode="External"/><Relationship Id="rId7" Type="http://schemas.openxmlformats.org/officeDocument/2006/relationships/hyperlink" Target="mailto:manish.pandey@swisscontact.org.bd" TargetMode="External"/><Relationship Id="rId12" Type="http://schemas.openxmlformats.org/officeDocument/2006/relationships/vmlDrawing" Target="../drawings/vmlDrawing2.vml"/><Relationship Id="rId2" Type="http://schemas.openxmlformats.org/officeDocument/2006/relationships/hyperlink" Target="mailto:mehbub.hassan@swisscontact.org.bd" TargetMode="External"/><Relationship Id="rId1" Type="http://schemas.openxmlformats.org/officeDocument/2006/relationships/hyperlink" Target="mailto:manfred.egger@swisscontact.org.bd" TargetMode="External"/><Relationship Id="rId6" Type="http://schemas.openxmlformats.org/officeDocument/2006/relationships/hyperlink" Target="mailto:jahanur.awal@swisscontact.org.bd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mailto:nazbul.khan@swisscontact.org.bd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mooin.uddin@swisscontact.org.bd" TargetMode="External"/><Relationship Id="rId9" Type="http://schemas.openxmlformats.org/officeDocument/2006/relationships/hyperlink" Target="mailto:helal.hussain@swisscontact.org.b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6"/>
  <sheetViews>
    <sheetView view="pageBreakPreview" zoomScale="85" zoomScaleNormal="85" zoomScaleSheetLayoutView="85" workbookViewId="0">
      <selection activeCell="F17" sqref="F17"/>
    </sheetView>
  </sheetViews>
  <sheetFormatPr defaultRowHeight="12.75" x14ac:dyDescent="0.2"/>
  <cols>
    <col min="1" max="1" width="12.7109375" style="77" customWidth="1"/>
    <col min="2" max="2" width="20" style="77" customWidth="1"/>
    <col min="3" max="3" width="17" style="77" customWidth="1"/>
    <col min="4" max="4" width="28.28515625" style="77" customWidth="1"/>
    <col min="5" max="5" width="11.85546875" style="78" customWidth="1"/>
    <col min="6" max="6" width="28.28515625" style="77" bestFit="1" customWidth="1"/>
    <col min="7" max="7" width="12.85546875" style="77" customWidth="1"/>
    <col min="8" max="8" width="30.7109375" style="77" bestFit="1" customWidth="1"/>
    <col min="9" max="9" width="20.28515625" style="6" customWidth="1"/>
    <col min="10" max="10" width="9.140625" style="60" hidden="1" customWidth="1"/>
    <col min="11" max="11" width="30.5703125" style="60" hidden="1" customWidth="1"/>
    <col min="12" max="12" width="47.5703125" style="60" hidden="1" customWidth="1"/>
    <col min="13" max="13" width="22.85546875" style="60" hidden="1" customWidth="1"/>
    <col min="14" max="14" width="15.7109375" style="60" hidden="1" customWidth="1"/>
    <col min="15" max="15" width="11" style="60" hidden="1" customWidth="1"/>
    <col min="16" max="16" width="15" style="60" hidden="1" customWidth="1"/>
    <col min="17" max="28" width="9.140625" style="60" customWidth="1"/>
    <col min="29" max="30" width="9.140625" style="60"/>
    <col min="31" max="16384" width="9.140625" style="6"/>
  </cols>
  <sheetData>
    <row r="1" spans="1:30" ht="27" customHeight="1" x14ac:dyDescent="0.2"/>
    <row r="2" spans="1:30" ht="29.25" customHeight="1" x14ac:dyDescent="0.2"/>
    <row r="3" spans="1:30" ht="29.25" customHeight="1" x14ac:dyDescent="0.2"/>
    <row r="4" spans="1:30" ht="33" customHeight="1" x14ac:dyDescent="0.2">
      <c r="B4" s="170" t="s">
        <v>71</v>
      </c>
      <c r="C4" s="170"/>
      <c r="D4" s="170"/>
      <c r="E4" s="170"/>
      <c r="F4" s="142" t="str">
        <f>+B17</f>
        <v>Ananda Mankhin</v>
      </c>
      <c r="G4" s="124"/>
      <c r="H4" s="124"/>
    </row>
    <row r="5" spans="1:30" ht="29.25" customHeight="1" x14ac:dyDescent="0.25">
      <c r="B5" s="79" t="s">
        <v>40</v>
      </c>
      <c r="C5" s="80">
        <f>+'OT ''21-22'!E9</f>
        <v>44459</v>
      </c>
      <c r="D5" s="81"/>
      <c r="E5" s="81"/>
      <c r="F5" s="81"/>
      <c r="G5" s="81"/>
      <c r="H5" s="82"/>
    </row>
    <row r="6" spans="1:30" ht="29.25" customHeight="1" x14ac:dyDescent="0.2">
      <c r="B6" s="83"/>
      <c r="C6" s="83"/>
      <c r="D6" s="83"/>
      <c r="E6" s="83"/>
      <c r="F6" s="83"/>
      <c r="G6" s="84"/>
      <c r="H6" s="85"/>
    </row>
    <row r="7" spans="1:30" ht="27.75" customHeight="1" x14ac:dyDescent="0.2">
      <c r="A7" s="172" t="s">
        <v>17</v>
      </c>
      <c r="B7" s="172"/>
      <c r="C7" s="86" t="s">
        <v>18</v>
      </c>
      <c r="D7" s="173" t="s">
        <v>19</v>
      </c>
      <c r="E7" s="173"/>
      <c r="F7" s="163" t="s">
        <v>20</v>
      </c>
      <c r="G7" s="164"/>
      <c r="H7" s="165"/>
      <c r="I7" s="67"/>
    </row>
    <row r="8" spans="1:30" s="147" customFormat="1" ht="31.5" customHeight="1" x14ac:dyDescent="0.2">
      <c r="A8" s="174" t="str">
        <f>+B17</f>
        <v>Ananda Mankhin</v>
      </c>
      <c r="B8" s="174"/>
      <c r="C8" s="146" t="str">
        <f>+B18</f>
        <v>Driver</v>
      </c>
      <c r="D8" s="175">
        <f>+'OT ''21-22'!I815</f>
        <v>1965</v>
      </c>
      <c r="E8" s="175"/>
      <c r="F8" s="166"/>
      <c r="G8" s="167"/>
      <c r="H8" s="168"/>
      <c r="I8" s="68"/>
    </row>
    <row r="9" spans="1:30" ht="23.25" customHeight="1" x14ac:dyDescent="0.2">
      <c r="A9" s="169"/>
      <c r="B9" s="169"/>
      <c r="C9" s="78"/>
      <c r="D9" s="78"/>
    </row>
    <row r="10" spans="1:30" s="7" customFormat="1" ht="11.25" customHeight="1" x14ac:dyDescent="0.2">
      <c r="A10" s="87"/>
      <c r="B10" s="87"/>
      <c r="C10" s="88"/>
      <c r="D10" s="88"/>
      <c r="E10" s="89"/>
      <c r="F10" s="89"/>
      <c r="G10" s="90"/>
      <c r="H10" s="91"/>
      <c r="I10" s="61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</row>
    <row r="11" spans="1:30" s="7" customFormat="1" ht="11.25" customHeight="1" x14ac:dyDescent="0.25">
      <c r="A11" s="87"/>
      <c r="B11" s="87"/>
      <c r="C11" s="88"/>
      <c r="D11" s="88"/>
      <c r="E11" s="89"/>
      <c r="F11" s="89"/>
      <c r="G11" s="90"/>
      <c r="H11" s="91"/>
      <c r="I11" s="61"/>
      <c r="J11" s="60"/>
      <c r="K11" s="171" t="s">
        <v>55</v>
      </c>
      <c r="L11" s="171"/>
      <c r="M11" s="171" t="s">
        <v>56</v>
      </c>
      <c r="N11" s="171"/>
      <c r="O11" s="171"/>
      <c r="P11" s="70" t="s">
        <v>57</v>
      </c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</row>
    <row r="12" spans="1:30" s="7" customFormat="1" ht="15" x14ac:dyDescent="0.25">
      <c r="A12" s="87"/>
      <c r="B12" s="87"/>
      <c r="C12" s="62"/>
      <c r="D12" s="62"/>
      <c r="E12" s="89"/>
      <c r="F12" s="89"/>
      <c r="G12" s="90"/>
      <c r="H12" s="91"/>
      <c r="I12" s="61"/>
      <c r="J12" s="60"/>
      <c r="K12" s="73" t="s">
        <v>95</v>
      </c>
      <c r="L12" s="73" t="s">
        <v>68</v>
      </c>
      <c r="M12" s="72" t="s">
        <v>74</v>
      </c>
      <c r="N12" s="72" t="s">
        <v>21</v>
      </c>
      <c r="O12" s="73" t="s">
        <v>80</v>
      </c>
      <c r="P12" s="143" t="s">
        <v>59</v>
      </c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</row>
    <row r="13" spans="1:30" s="7" customFormat="1" ht="15" x14ac:dyDescent="0.25">
      <c r="A13" s="155" t="s">
        <v>47</v>
      </c>
      <c r="B13" s="156"/>
      <c r="C13" s="159" t="s">
        <v>48</v>
      </c>
      <c r="D13" s="92"/>
      <c r="E13" s="161" t="s">
        <v>49</v>
      </c>
      <c r="F13" s="156"/>
      <c r="G13" s="155" t="s">
        <v>50</v>
      </c>
      <c r="H13" s="156"/>
      <c r="I13" s="69"/>
      <c r="J13" s="60"/>
      <c r="K13" s="73" t="s">
        <v>41</v>
      </c>
      <c r="L13" s="73" t="s">
        <v>78</v>
      </c>
      <c r="M13" s="72" t="s">
        <v>60</v>
      </c>
      <c r="N13" s="72" t="s">
        <v>21</v>
      </c>
      <c r="O13" s="73" t="s">
        <v>104</v>
      </c>
      <c r="P13" s="143" t="s">
        <v>61</v>
      </c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</row>
    <row r="14" spans="1:30" s="7" customFormat="1" ht="16.5" customHeight="1" x14ac:dyDescent="0.25">
      <c r="A14" s="157"/>
      <c r="B14" s="158"/>
      <c r="C14" s="160"/>
      <c r="D14" s="148"/>
      <c r="E14" s="162"/>
      <c r="F14" s="158"/>
      <c r="G14" s="157"/>
      <c r="H14" s="158"/>
      <c r="I14" s="69"/>
      <c r="J14" s="60"/>
      <c r="K14" s="73" t="s">
        <v>72</v>
      </c>
      <c r="L14" s="73" t="s">
        <v>84</v>
      </c>
      <c r="M14" s="72" t="s">
        <v>58</v>
      </c>
      <c r="N14" s="72" t="s">
        <v>21</v>
      </c>
      <c r="O14" s="74" t="s">
        <v>94</v>
      </c>
      <c r="P14" s="75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</row>
    <row r="15" spans="1:30" s="7" customFormat="1" ht="33.75" customHeight="1" x14ac:dyDescent="0.25">
      <c r="A15" s="93"/>
      <c r="B15" s="65"/>
      <c r="C15" s="94"/>
      <c r="D15" s="95"/>
      <c r="E15" s="65"/>
      <c r="F15" s="65"/>
      <c r="G15" s="93"/>
      <c r="H15" s="96"/>
      <c r="I15" s="65"/>
      <c r="J15" s="60"/>
      <c r="K15" s="73" t="s">
        <v>96</v>
      </c>
      <c r="L15" s="73" t="s">
        <v>98</v>
      </c>
      <c r="M15" s="145" t="s">
        <v>62</v>
      </c>
      <c r="N15" s="71" t="s">
        <v>21</v>
      </c>
      <c r="O15" s="145" t="s">
        <v>94</v>
      </c>
      <c r="P15" s="75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</row>
    <row r="16" spans="1:30" ht="21.75" customHeight="1" x14ac:dyDescent="0.25">
      <c r="A16" s="97" t="s">
        <v>51</v>
      </c>
      <c r="B16" s="66"/>
      <c r="C16" s="66" t="s">
        <v>43</v>
      </c>
      <c r="D16" s="98"/>
      <c r="E16" s="66" t="s">
        <v>51</v>
      </c>
      <c r="F16" s="66"/>
      <c r="G16" s="97" t="s">
        <v>51</v>
      </c>
      <c r="H16" s="98"/>
      <c r="I16" s="66"/>
      <c r="K16" s="73" t="s">
        <v>97</v>
      </c>
      <c r="L16" s="73" t="s">
        <v>87</v>
      </c>
      <c r="M16" s="73" t="s">
        <v>76</v>
      </c>
      <c r="N16" s="72" t="s">
        <v>21</v>
      </c>
      <c r="O16" s="71" t="s">
        <v>94</v>
      </c>
      <c r="P16" s="75"/>
    </row>
    <row r="17" spans="1:16" ht="15" x14ac:dyDescent="0.25">
      <c r="A17" s="99" t="s">
        <v>44</v>
      </c>
      <c r="B17" s="100" t="str">
        <f>+'OT ''21-22'!B6</f>
        <v>Ananda Mankhin</v>
      </c>
      <c r="C17" s="101" t="s">
        <v>44</v>
      </c>
      <c r="D17" s="102" t="s">
        <v>125</v>
      </c>
      <c r="E17" s="103" t="s">
        <v>44</v>
      </c>
      <c r="F17" s="66" t="s">
        <v>133</v>
      </c>
      <c r="G17" s="101" t="s">
        <v>44</v>
      </c>
      <c r="H17" s="104" t="s">
        <v>100</v>
      </c>
      <c r="I17" s="63"/>
      <c r="K17" s="73" t="s">
        <v>83</v>
      </c>
      <c r="L17" s="73" t="s">
        <v>82</v>
      </c>
      <c r="M17" s="71" t="s">
        <v>54</v>
      </c>
      <c r="N17" s="72" t="s">
        <v>21</v>
      </c>
      <c r="O17" s="74" t="s">
        <v>63</v>
      </c>
      <c r="P17" s="75"/>
    </row>
    <row r="18" spans="1:16" ht="25.5" x14ac:dyDescent="0.25">
      <c r="A18" s="105" t="s">
        <v>53</v>
      </c>
      <c r="B18" s="106" t="str">
        <f>+'OT ''21-22'!B7</f>
        <v>Driver</v>
      </c>
      <c r="C18" s="107" t="s">
        <v>45</v>
      </c>
      <c r="D18" s="108" t="str">
        <f>VLOOKUP(D17,K12:L36,2,FALSE)</f>
        <v>Coordinator-Finance, PRABRIDDHI</v>
      </c>
      <c r="E18" s="109" t="s">
        <v>45</v>
      </c>
      <c r="F18" s="103" t="str">
        <f>VLOOKUP(F17,K12:L36,2,FALSE)</f>
        <v>Manager – Business Administration, BMMDP</v>
      </c>
      <c r="G18" s="101" t="s">
        <v>45</v>
      </c>
      <c r="H18" s="104" t="str">
        <f>VLOOKUP(H17,K12:L36,2,FALSE)</f>
        <v>Team Leader, BMMDP</v>
      </c>
      <c r="I18" s="64"/>
      <c r="K18" s="73" t="s">
        <v>100</v>
      </c>
      <c r="L18" s="73" t="s">
        <v>101</v>
      </c>
      <c r="M18" s="74" t="s">
        <v>64</v>
      </c>
      <c r="N18" s="72" t="s">
        <v>21</v>
      </c>
      <c r="O18" s="74" t="s">
        <v>63</v>
      </c>
      <c r="P18" s="75"/>
    </row>
    <row r="19" spans="1:16" ht="15" x14ac:dyDescent="0.25">
      <c r="A19" s="110" t="s">
        <v>52</v>
      </c>
      <c r="B19" s="111"/>
      <c r="C19" s="112" t="s">
        <v>46</v>
      </c>
      <c r="D19" s="113"/>
      <c r="E19" s="111" t="s">
        <v>46</v>
      </c>
      <c r="F19" s="111"/>
      <c r="G19" s="110" t="s">
        <v>46</v>
      </c>
      <c r="H19" s="114"/>
      <c r="I19" s="62"/>
      <c r="K19" s="73" t="s">
        <v>102</v>
      </c>
      <c r="L19" s="73" t="s">
        <v>103</v>
      </c>
      <c r="M19" s="144" t="s">
        <v>89</v>
      </c>
      <c r="N19" s="72" t="s">
        <v>21</v>
      </c>
      <c r="O19" s="73" t="s">
        <v>99</v>
      </c>
      <c r="P19" s="75"/>
    </row>
    <row r="20" spans="1:16" ht="15" x14ac:dyDescent="0.25">
      <c r="K20" s="73" t="s">
        <v>105</v>
      </c>
      <c r="L20" s="73" t="s">
        <v>106</v>
      </c>
      <c r="M20" s="144" t="s">
        <v>93</v>
      </c>
      <c r="N20" s="144" t="s">
        <v>21</v>
      </c>
      <c r="O20" s="144" t="s">
        <v>92</v>
      </c>
      <c r="P20" s="76"/>
    </row>
    <row r="21" spans="1:16" ht="15" x14ac:dyDescent="0.25">
      <c r="K21" s="73" t="s">
        <v>107</v>
      </c>
      <c r="L21" s="73" t="s">
        <v>108</v>
      </c>
      <c r="M21" s="73" t="s">
        <v>79</v>
      </c>
      <c r="N21" s="72" t="s">
        <v>21</v>
      </c>
      <c r="O21" s="73" t="s">
        <v>81</v>
      </c>
      <c r="P21" s="76"/>
    </row>
    <row r="22" spans="1:16" ht="15" x14ac:dyDescent="0.25">
      <c r="K22" s="73" t="s">
        <v>109</v>
      </c>
      <c r="L22" s="73" t="s">
        <v>110</v>
      </c>
      <c r="M22" s="73" t="s">
        <v>90</v>
      </c>
      <c r="N22" s="72" t="s">
        <v>21</v>
      </c>
      <c r="O22" s="73" t="s">
        <v>81</v>
      </c>
      <c r="P22" s="76"/>
    </row>
    <row r="23" spans="1:16" ht="15" x14ac:dyDescent="0.25">
      <c r="K23" s="73" t="s">
        <v>42</v>
      </c>
      <c r="L23" s="73" t="s">
        <v>111</v>
      </c>
      <c r="M23" s="73" t="s">
        <v>65</v>
      </c>
      <c r="N23" s="72" t="s">
        <v>21</v>
      </c>
      <c r="O23" s="73" t="s">
        <v>81</v>
      </c>
      <c r="P23" s="76"/>
    </row>
    <row r="24" spans="1:16" ht="15" x14ac:dyDescent="0.25">
      <c r="K24" s="73" t="s">
        <v>85</v>
      </c>
      <c r="L24" s="73" t="s">
        <v>112</v>
      </c>
      <c r="M24" s="73" t="s">
        <v>66</v>
      </c>
      <c r="N24" s="73" t="s">
        <v>61</v>
      </c>
      <c r="O24" s="73" t="s">
        <v>80</v>
      </c>
      <c r="P24" s="76"/>
    </row>
    <row r="25" spans="1:16" ht="15" x14ac:dyDescent="0.25">
      <c r="G25" s="139"/>
      <c r="H25" s="139"/>
      <c r="K25" s="73" t="s">
        <v>133</v>
      </c>
      <c r="L25" s="73" t="s">
        <v>113</v>
      </c>
      <c r="M25" s="73" t="s">
        <v>91</v>
      </c>
      <c r="N25" s="73" t="s">
        <v>61</v>
      </c>
      <c r="O25" s="73" t="s">
        <v>92</v>
      </c>
      <c r="P25" s="76"/>
    </row>
    <row r="26" spans="1:16" ht="15" x14ac:dyDescent="0.25">
      <c r="G26" s="140"/>
      <c r="H26" s="140"/>
      <c r="K26" s="73" t="s">
        <v>114</v>
      </c>
      <c r="L26" s="73" t="s">
        <v>115</v>
      </c>
      <c r="M26" s="74" t="s">
        <v>73</v>
      </c>
      <c r="N26" s="73" t="s">
        <v>61</v>
      </c>
      <c r="O26" s="74" t="s">
        <v>63</v>
      </c>
      <c r="P26" s="76"/>
    </row>
    <row r="27" spans="1:16" ht="15" x14ac:dyDescent="0.25">
      <c r="G27" s="140"/>
      <c r="H27" s="140"/>
      <c r="K27" s="73" t="s">
        <v>121</v>
      </c>
      <c r="L27" s="73" t="s">
        <v>122</v>
      </c>
      <c r="M27" s="74" t="s">
        <v>67</v>
      </c>
      <c r="N27" s="73" t="s">
        <v>61</v>
      </c>
      <c r="O27" s="74" t="s">
        <v>80</v>
      </c>
      <c r="P27" s="76"/>
    </row>
    <row r="28" spans="1:16" ht="15" x14ac:dyDescent="0.25">
      <c r="G28" s="140"/>
      <c r="H28" s="140"/>
      <c r="K28" s="73" t="s">
        <v>75</v>
      </c>
      <c r="L28" s="73" t="s">
        <v>116</v>
      </c>
      <c r="M28" s="74" t="s">
        <v>69</v>
      </c>
      <c r="N28" s="73" t="s">
        <v>61</v>
      </c>
      <c r="O28" s="74" t="s">
        <v>81</v>
      </c>
    </row>
    <row r="29" spans="1:16" ht="15" x14ac:dyDescent="0.25">
      <c r="G29" s="139"/>
      <c r="H29" s="141"/>
      <c r="K29" s="73" t="s">
        <v>117</v>
      </c>
      <c r="L29" s="73" t="s">
        <v>119</v>
      </c>
      <c r="M29" s="72"/>
    </row>
    <row r="30" spans="1:16" ht="15" x14ac:dyDescent="0.25">
      <c r="G30" s="140"/>
      <c r="H30" s="140"/>
      <c r="K30" s="73" t="s">
        <v>88</v>
      </c>
      <c r="L30" s="73" t="s">
        <v>118</v>
      </c>
    </row>
    <row r="31" spans="1:16" ht="15" x14ac:dyDescent="0.25">
      <c r="G31" s="139"/>
      <c r="H31" s="139"/>
      <c r="K31" s="73" t="s">
        <v>86</v>
      </c>
      <c r="L31" s="73" t="s">
        <v>120</v>
      </c>
    </row>
    <row r="32" spans="1:16" ht="15" x14ac:dyDescent="0.25">
      <c r="K32" s="73" t="s">
        <v>123</v>
      </c>
      <c r="L32" s="73" t="s">
        <v>124</v>
      </c>
    </row>
    <row r="33" spans="11:12" ht="15" x14ac:dyDescent="0.25">
      <c r="K33" s="73" t="s">
        <v>125</v>
      </c>
      <c r="L33" s="73" t="s">
        <v>126</v>
      </c>
    </row>
    <row r="34" spans="11:12" ht="15" x14ac:dyDescent="0.25">
      <c r="K34" s="73" t="s">
        <v>127</v>
      </c>
      <c r="L34" s="73" t="s">
        <v>128</v>
      </c>
    </row>
    <row r="35" spans="11:12" ht="15" x14ac:dyDescent="0.25">
      <c r="K35" s="73" t="s">
        <v>129</v>
      </c>
      <c r="L35" s="73" t="s">
        <v>130</v>
      </c>
    </row>
    <row r="36" spans="11:12" ht="15" x14ac:dyDescent="0.25">
      <c r="K36" s="73" t="s">
        <v>131</v>
      </c>
      <c r="L36" s="73" t="s">
        <v>132</v>
      </c>
    </row>
  </sheetData>
  <mergeCells count="14">
    <mergeCell ref="B4:E4"/>
    <mergeCell ref="K11:L11"/>
    <mergeCell ref="M11:O11"/>
    <mergeCell ref="A7:B7"/>
    <mergeCell ref="D7:E7"/>
    <mergeCell ref="A8:B8"/>
    <mergeCell ref="D8:E8"/>
    <mergeCell ref="A13:B14"/>
    <mergeCell ref="C13:C14"/>
    <mergeCell ref="E13:F14"/>
    <mergeCell ref="F7:H7"/>
    <mergeCell ref="F8:H8"/>
    <mergeCell ref="G13:H14"/>
    <mergeCell ref="A9:B9"/>
  </mergeCells>
  <dataValidations count="2">
    <dataValidation type="list" allowBlank="1" showInputMessage="1" showErrorMessage="1" sqref="I17" xr:uid="{00000000-0002-0000-0000-000000000000}">
      <formula1>$K$11:$K$17</formula1>
    </dataValidation>
    <dataValidation type="list" allowBlank="1" showInputMessage="1" showErrorMessage="1" sqref="H17 D17" xr:uid="{00000000-0002-0000-0000-000001000000}">
      <formula1>$K$12:$K$36</formula1>
    </dataValidation>
  </dataValidations>
  <hyperlinks>
    <hyperlink ref="F65509" r:id="rId1" display="manfred.egger@swisscontact.org.bd" xr:uid="{00000000-0004-0000-0000-000000000000}"/>
    <hyperlink ref="F65513" r:id="rId2" display="mehbub.hassan@swisscontact.org.bd" xr:uid="{00000000-0004-0000-0000-000001000000}"/>
    <hyperlink ref="F65514" r:id="rId3" display="mamunur.rahman@swisscontact.org.bd" xr:uid="{00000000-0004-0000-0000-000002000000}"/>
    <hyperlink ref="F65515" r:id="rId4" display="mooin.uddin@swisscontact.org.bd" xr:uid="{00000000-0004-0000-0000-000003000000}"/>
    <hyperlink ref="F65511" r:id="rId5" display="nazbul.khan@swisscontact.org.bd" xr:uid="{00000000-0004-0000-0000-000004000000}"/>
    <hyperlink ref="F1" r:id="rId6" display="jahanur.awal@swisscontact.org.bd" xr:uid="{00000000-0004-0000-0000-000005000000}"/>
    <hyperlink ref="F65507" r:id="rId7" tooltip="mailto:manish.pandey@swisscontact.org.bd" display="mailto:manish.pandey@swisscontact.org.bd" xr:uid="{00000000-0004-0000-0000-000006000000}"/>
    <hyperlink ref="F65510" r:id="rId8" tooltip="mailto:SDP.TL@swisscontact.org.bd" display="mailto:SDP.TL@swisscontact.org.bd" xr:uid="{00000000-0004-0000-0000-000007000000}"/>
    <hyperlink ref="F65512" r:id="rId9" display="helal.hussain@swisscontact.org.bd" xr:uid="{00000000-0004-0000-0000-000008000000}"/>
  </hyperlinks>
  <pageMargins left="0.91" right="0.19" top="1" bottom="1" header="0.5" footer="0.5"/>
  <pageSetup paperSize="9" scale="61" orientation="landscape" r:id="rId10"/>
  <headerFooter alignWithMargins="0">
    <oddHeader>&amp;R&amp;G</oddHeader>
  </headerFooter>
  <legacyDrawing r:id="rId11"/>
  <legacyDrawingHF r:id="rId1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pageSetUpPr fitToPage="1"/>
  </sheetPr>
  <dimension ref="A1:CQ819"/>
  <sheetViews>
    <sheetView tabSelected="1" view="pageBreakPreview" topLeftCell="A9" zoomScaleNormal="82" zoomScaleSheetLayoutView="100" workbookViewId="0">
      <selection activeCell="A337" sqref="A337"/>
    </sheetView>
  </sheetViews>
  <sheetFormatPr defaultRowHeight="11.25" x14ac:dyDescent="0.2"/>
  <cols>
    <col min="1" max="1" width="11" style="43" customWidth="1"/>
    <col min="2" max="2" width="13.140625" style="15" bestFit="1" customWidth="1"/>
    <col min="3" max="3" width="16.28515625" style="17" bestFit="1" customWidth="1"/>
    <col min="4" max="4" width="18" style="17" bestFit="1" customWidth="1"/>
    <col min="5" max="5" width="13.5703125" style="17" bestFit="1" customWidth="1"/>
    <col min="6" max="6" width="8.5703125" style="17" bestFit="1" customWidth="1"/>
    <col min="7" max="7" width="12.140625" style="18" bestFit="1" customWidth="1"/>
    <col min="8" max="8" width="9.5703125" style="18" customWidth="1"/>
    <col min="9" max="9" width="16.42578125" style="19" bestFit="1" customWidth="1"/>
    <col min="10" max="10" width="15.42578125" style="19" bestFit="1" customWidth="1"/>
    <col min="11" max="11" width="9.140625" style="17" customWidth="1"/>
    <col min="12" max="12" width="9.140625" style="2" customWidth="1"/>
    <col min="13" max="13" width="11" style="2" customWidth="1"/>
    <col min="14" max="14" width="12.28515625" style="2" customWidth="1"/>
    <col min="15" max="16" width="9.140625" style="2" customWidth="1"/>
    <col min="17" max="17" width="11.42578125" style="2" customWidth="1"/>
    <col min="18" max="18" width="9.140625" style="2" customWidth="1"/>
    <col min="19" max="19" width="10.42578125" style="2" customWidth="1"/>
    <col min="20" max="24" width="9.140625" style="17" customWidth="1"/>
    <col min="25" max="27" width="9.140625" style="17"/>
    <col min="28" max="95" width="9.140625" style="57"/>
    <col min="96" max="16384" width="9.140625" style="3"/>
  </cols>
  <sheetData>
    <row r="1" spans="1:95" x14ac:dyDescent="0.2">
      <c r="A1" s="42"/>
      <c r="B1" s="16"/>
    </row>
    <row r="2" spans="1:95" x14ac:dyDescent="0.2">
      <c r="A2" s="42"/>
      <c r="B2" s="16"/>
    </row>
    <row r="4" spans="1:95" ht="12.75" customHeight="1" x14ac:dyDescent="0.2">
      <c r="A4" s="38"/>
      <c r="B4" s="38"/>
      <c r="C4" s="38"/>
      <c r="D4" s="38"/>
      <c r="E4" s="38"/>
      <c r="F4" s="38"/>
      <c r="G4" s="38"/>
      <c r="H4" s="38"/>
      <c r="I4" s="38"/>
      <c r="J4" s="20"/>
    </row>
    <row r="5" spans="1:95" ht="12.75" x14ac:dyDescent="0.2">
      <c r="A5" s="20"/>
      <c r="B5" s="20"/>
      <c r="C5" s="20"/>
      <c r="D5" s="20"/>
      <c r="E5" s="20"/>
      <c r="F5" s="20"/>
      <c r="G5" s="21"/>
      <c r="H5" s="21"/>
      <c r="I5" s="22"/>
      <c r="J5" s="22"/>
    </row>
    <row r="6" spans="1:95" ht="12.75" x14ac:dyDescent="0.2">
      <c r="A6" s="23" t="s">
        <v>36</v>
      </c>
      <c r="B6" s="23" t="s">
        <v>93</v>
      </c>
      <c r="C6" s="23"/>
      <c r="D6" s="23"/>
      <c r="E6" s="23"/>
      <c r="F6" s="23"/>
      <c r="G6" s="21"/>
      <c r="H6" s="21"/>
      <c r="I6" s="22"/>
      <c r="J6" s="22"/>
      <c r="S6" s="122">
        <v>2.0833333333333332E-2</v>
      </c>
    </row>
    <row r="7" spans="1:95" ht="12.75" x14ac:dyDescent="0.2">
      <c r="A7" s="23" t="s">
        <v>37</v>
      </c>
      <c r="B7" s="23" t="str">
        <f>VLOOKUP(B6,'TOP SHEET'!M12:N28,2,FALSE)</f>
        <v>Driver</v>
      </c>
      <c r="C7" s="23"/>
      <c r="D7" s="23"/>
      <c r="E7" s="23"/>
      <c r="F7" s="23"/>
      <c r="G7" s="186" t="s">
        <v>31</v>
      </c>
      <c r="H7" s="186"/>
      <c r="I7" s="22"/>
      <c r="J7" s="22"/>
      <c r="S7" s="122">
        <v>1.0416666666666666E-2</v>
      </c>
    </row>
    <row r="8" spans="1:95" ht="12.75" x14ac:dyDescent="0.2">
      <c r="A8" s="23" t="s">
        <v>23</v>
      </c>
      <c r="B8" s="23"/>
      <c r="C8" s="24"/>
      <c r="D8" s="25">
        <v>16</v>
      </c>
      <c r="E8" s="25"/>
      <c r="F8" s="25"/>
      <c r="G8" s="26" t="s">
        <v>32</v>
      </c>
      <c r="H8" s="27">
        <v>0.35416666666666669</v>
      </c>
      <c r="I8" s="22"/>
      <c r="J8" s="22"/>
    </row>
    <row r="9" spans="1:95" ht="12.75" x14ac:dyDescent="0.2">
      <c r="A9" s="23" t="s">
        <v>22</v>
      </c>
      <c r="B9" s="23"/>
      <c r="C9" s="24"/>
      <c r="D9" s="36" t="s">
        <v>39</v>
      </c>
      <c r="E9" s="44">
        <v>44459</v>
      </c>
      <c r="F9" s="37"/>
      <c r="G9" s="26" t="s">
        <v>33</v>
      </c>
      <c r="H9" s="27">
        <v>0.70833333333333337</v>
      </c>
      <c r="I9" s="22"/>
      <c r="J9" s="22"/>
    </row>
    <row r="10" spans="1:95" s="2" customFormat="1" ht="12.75" x14ac:dyDescent="0.2">
      <c r="A10" s="23"/>
      <c r="B10" s="28"/>
      <c r="C10" s="29"/>
      <c r="D10" s="30"/>
      <c r="E10" s="30"/>
      <c r="F10" s="30"/>
      <c r="G10" s="138" t="s">
        <v>77</v>
      </c>
      <c r="H10" s="27">
        <v>0.64583333333333337</v>
      </c>
      <c r="I10" s="30"/>
      <c r="J10" s="30"/>
      <c r="K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</row>
    <row r="11" spans="1:95" s="4" customFormat="1" ht="12.75" x14ac:dyDescent="0.2">
      <c r="A11" s="187" t="s">
        <v>2</v>
      </c>
      <c r="B11" s="189" t="s">
        <v>9</v>
      </c>
      <c r="C11" s="191" t="s">
        <v>0</v>
      </c>
      <c r="D11" s="191" t="s">
        <v>1</v>
      </c>
      <c r="E11" s="196" t="s">
        <v>26</v>
      </c>
      <c r="F11" s="196"/>
      <c r="G11" s="193" t="s">
        <v>7</v>
      </c>
      <c r="H11" s="194"/>
      <c r="I11" s="194"/>
      <c r="J11" s="195"/>
      <c r="K11" s="15"/>
      <c r="L11" s="1"/>
      <c r="M11" s="1" t="s">
        <v>29</v>
      </c>
      <c r="N11" s="1" t="s">
        <v>30</v>
      </c>
      <c r="O11" s="1" t="s">
        <v>34</v>
      </c>
      <c r="P11" s="1" t="s">
        <v>70</v>
      </c>
      <c r="Q11" s="1" t="s">
        <v>35</v>
      </c>
      <c r="R11" s="1"/>
      <c r="S11" s="1" t="s">
        <v>38</v>
      </c>
      <c r="T11" s="15"/>
      <c r="U11" s="15"/>
      <c r="V11" s="15"/>
      <c r="W11" s="15"/>
      <c r="X11" s="15"/>
      <c r="Y11" s="15"/>
      <c r="Z11" s="15"/>
      <c r="AA11" s="15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</row>
    <row r="12" spans="1:95" s="4" customFormat="1" ht="12.75" x14ac:dyDescent="0.2">
      <c r="A12" s="188"/>
      <c r="B12" s="190"/>
      <c r="C12" s="192"/>
      <c r="D12" s="192"/>
      <c r="E12" s="45" t="s">
        <v>27</v>
      </c>
      <c r="F12" s="45" t="s">
        <v>28</v>
      </c>
      <c r="G12" s="46" t="s">
        <v>3</v>
      </c>
      <c r="H12" s="47" t="s">
        <v>25</v>
      </c>
      <c r="I12" s="48" t="s">
        <v>8</v>
      </c>
      <c r="J12" s="48" t="s">
        <v>24</v>
      </c>
      <c r="K12" s="15"/>
      <c r="L12" s="1"/>
      <c r="M12" s="1"/>
      <c r="N12" s="1"/>
      <c r="O12" s="1"/>
      <c r="P12" s="1"/>
      <c r="Q12" s="1"/>
      <c r="R12" s="1"/>
      <c r="S12" s="1"/>
      <c r="T12" s="15"/>
      <c r="U12" s="15"/>
      <c r="V12" s="15"/>
      <c r="W12" s="15"/>
      <c r="X12" s="15"/>
      <c r="Y12" s="15"/>
      <c r="Z12" s="15"/>
      <c r="AA12" s="15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</row>
    <row r="13" spans="1:95" s="2" customFormat="1" ht="14.45" hidden="1" customHeight="1" x14ac:dyDescent="0.25">
      <c r="A13" s="49">
        <v>44162</v>
      </c>
      <c r="B13" s="50" t="s">
        <v>15</v>
      </c>
      <c r="C13" s="51"/>
      <c r="D13" s="51"/>
      <c r="E13" s="52"/>
      <c r="F13" s="52"/>
      <c r="G13" s="123">
        <f t="shared" ref="G13:H15" si="0">P13</f>
        <v>0</v>
      </c>
      <c r="H13" s="31">
        <f t="shared" si="0"/>
        <v>0</v>
      </c>
      <c r="I13" s="32"/>
      <c r="J13" s="32"/>
      <c r="K13" s="17"/>
      <c r="M13" s="181">
        <f>IF(G13="","0",(IF(AND(G13&gt;0,G13&lt;=4),4,(G13))))</f>
        <v>0</v>
      </c>
      <c r="N13" s="182"/>
      <c r="O13" s="121">
        <f t="shared" ref="O13:O14" si="1">(F13-E13)*24</f>
        <v>0</v>
      </c>
      <c r="P13" s="121">
        <f>(IF(C13="","0",(D13-C13))*24)+O13</f>
        <v>0</v>
      </c>
      <c r="Q13" s="119">
        <f t="shared" ref="Q13:Q19" si="2">O13+N13+M13</f>
        <v>0</v>
      </c>
      <c r="S13" s="35">
        <v>44185</v>
      </c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</row>
    <row r="14" spans="1:95" s="2" customFormat="1" ht="14.45" hidden="1" customHeight="1" x14ac:dyDescent="0.25">
      <c r="A14" s="49">
        <v>44163</v>
      </c>
      <c r="B14" s="50" t="s">
        <v>16</v>
      </c>
      <c r="C14" s="51"/>
      <c r="D14" s="51"/>
      <c r="E14" s="52"/>
      <c r="F14" s="52"/>
      <c r="G14" s="123">
        <f t="shared" si="0"/>
        <v>0</v>
      </c>
      <c r="H14" s="31">
        <f t="shared" si="0"/>
        <v>0</v>
      </c>
      <c r="I14" s="32"/>
      <c r="J14" s="32"/>
      <c r="K14" s="17"/>
      <c r="M14" s="181">
        <f>IF(G14="","0",(IF(AND(G14&gt;0,G14&lt;=4),4,(G14))))</f>
        <v>0</v>
      </c>
      <c r="N14" s="182"/>
      <c r="O14" s="121">
        <f t="shared" si="1"/>
        <v>0</v>
      </c>
      <c r="P14" s="121">
        <f>(IF(C14="","0",(D14-C14))*24)+O14</f>
        <v>0</v>
      </c>
      <c r="Q14" s="119">
        <f t="shared" si="2"/>
        <v>0</v>
      </c>
      <c r="S14" s="35">
        <v>44216</v>
      </c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</row>
    <row r="15" spans="1:95" s="2" customFormat="1" ht="14.45" hidden="1" customHeight="1" x14ac:dyDescent="0.25">
      <c r="A15" s="53">
        <v>44164</v>
      </c>
      <c r="B15" s="54" t="s">
        <v>10</v>
      </c>
      <c r="C15" s="55"/>
      <c r="D15" s="55"/>
      <c r="E15" s="56"/>
      <c r="F15" s="56"/>
      <c r="G15" s="121">
        <f t="shared" si="0"/>
        <v>0</v>
      </c>
      <c r="H15" s="33">
        <f t="shared" si="0"/>
        <v>0</v>
      </c>
      <c r="I15" s="179">
        <f>SUBTOTAL(9,H13:H19)</f>
        <v>0</v>
      </c>
      <c r="J15" s="179">
        <f>SUBTOTAL(9,G13:G19)</f>
        <v>0</v>
      </c>
      <c r="K15" s="17"/>
      <c r="M15" s="120" t="str">
        <f>IF(C15="","0",IF(C15&gt;=TIME(8,30,0),0,($H$8-C15)*24))</f>
        <v>0</v>
      </c>
      <c r="N15" s="120" t="str">
        <f>IF(D15="","0",IF(D15&lt;=TIME(17,0,0),0,(D15-$H$9)*24))</f>
        <v>0</v>
      </c>
      <c r="O15" s="121">
        <f>(F15-E15)*24</f>
        <v>0</v>
      </c>
      <c r="P15" s="121">
        <f>(IF(C15="","0",(D15-C15-$S$6))*24)+O15</f>
        <v>0</v>
      </c>
      <c r="Q15" s="121">
        <f t="shared" si="2"/>
        <v>0</v>
      </c>
      <c r="S15" s="35">
        <v>44247</v>
      </c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</row>
    <row r="16" spans="1:95" s="2" customFormat="1" ht="14.45" hidden="1" customHeight="1" x14ac:dyDescent="0.25">
      <c r="A16" s="53">
        <v>44165</v>
      </c>
      <c r="B16" s="54" t="s">
        <v>11</v>
      </c>
      <c r="C16" s="55"/>
      <c r="D16" s="55"/>
      <c r="E16" s="56"/>
      <c r="F16" s="56"/>
      <c r="G16" s="121">
        <f t="shared" ref="G16:G79" si="3">P16</f>
        <v>0</v>
      </c>
      <c r="H16" s="33">
        <f>Q16</f>
        <v>0</v>
      </c>
      <c r="I16" s="179"/>
      <c r="J16" s="179"/>
      <c r="K16" s="17"/>
      <c r="M16" s="120" t="str">
        <f t="shared" ref="M16:M19" si="4">IF(C16="","0",IF(C16&gt;=TIME(8,30,0),0,($H$8-C16)*24))</f>
        <v>0</v>
      </c>
      <c r="N16" s="120" t="str">
        <f t="shared" ref="N16:N19" si="5">IF(D16="","0",IF(D16&lt;=TIME(17,0,0),0,(D16-$H$9)*24))</f>
        <v>0</v>
      </c>
      <c r="O16" s="121">
        <f t="shared" ref="O16:O22" si="6">(F16-E16)*24</f>
        <v>0</v>
      </c>
      <c r="P16" s="121">
        <f t="shared" ref="P16:P79" si="7">(IF(C16="","0",(D16-C16-$S$6))*24)+O16</f>
        <v>0</v>
      </c>
      <c r="Q16" s="121">
        <f t="shared" si="2"/>
        <v>0</v>
      </c>
      <c r="S16" s="35">
        <v>44275</v>
      </c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</row>
    <row r="17" spans="1:95" s="5" customFormat="1" ht="14.45" hidden="1" customHeight="1" x14ac:dyDescent="0.25">
      <c r="A17" s="53">
        <v>44166</v>
      </c>
      <c r="B17" s="54" t="s">
        <v>12</v>
      </c>
      <c r="C17" s="55"/>
      <c r="D17" s="55"/>
      <c r="E17" s="56"/>
      <c r="F17" s="56"/>
      <c r="G17" s="121">
        <f t="shared" si="3"/>
        <v>0</v>
      </c>
      <c r="H17" s="33">
        <f>Q17</f>
        <v>0</v>
      </c>
      <c r="I17" s="179"/>
      <c r="J17" s="179"/>
      <c r="K17" s="17"/>
      <c r="L17" s="2"/>
      <c r="M17" s="120" t="str">
        <f t="shared" si="4"/>
        <v>0</v>
      </c>
      <c r="N17" s="120" t="str">
        <f t="shared" si="5"/>
        <v>0</v>
      </c>
      <c r="O17" s="121">
        <f t="shared" si="6"/>
        <v>0</v>
      </c>
      <c r="P17" s="121">
        <f t="shared" si="7"/>
        <v>0</v>
      </c>
      <c r="Q17" s="121">
        <f t="shared" si="2"/>
        <v>0</v>
      </c>
      <c r="R17" s="2"/>
      <c r="S17" s="35">
        <v>44306</v>
      </c>
      <c r="T17" s="17"/>
      <c r="U17" s="17"/>
      <c r="V17" s="17"/>
      <c r="W17" s="17"/>
      <c r="X17" s="17"/>
      <c r="Y17" s="17"/>
      <c r="Z17" s="17"/>
      <c r="AA17" s="17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</row>
    <row r="18" spans="1:95" s="2" customFormat="1" ht="14.45" hidden="1" customHeight="1" x14ac:dyDescent="0.25">
      <c r="A18" s="53">
        <v>44167</v>
      </c>
      <c r="B18" s="54" t="s">
        <v>13</v>
      </c>
      <c r="C18" s="55"/>
      <c r="D18" s="55"/>
      <c r="E18" s="56"/>
      <c r="F18" s="56"/>
      <c r="G18" s="121">
        <f t="shared" si="3"/>
        <v>0</v>
      </c>
      <c r="H18" s="33">
        <f>Q18</f>
        <v>0</v>
      </c>
      <c r="I18" s="179"/>
      <c r="J18" s="179"/>
      <c r="K18" s="17"/>
      <c r="M18" s="120" t="str">
        <f t="shared" si="4"/>
        <v>0</v>
      </c>
      <c r="N18" s="120" t="str">
        <f t="shared" si="5"/>
        <v>0</v>
      </c>
      <c r="O18" s="121">
        <f t="shared" si="6"/>
        <v>0</v>
      </c>
      <c r="P18" s="121">
        <f t="shared" si="7"/>
        <v>0</v>
      </c>
      <c r="Q18" s="121">
        <f t="shared" si="2"/>
        <v>0</v>
      </c>
      <c r="S18" s="35">
        <v>44336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</row>
    <row r="19" spans="1:95" s="5" customFormat="1" ht="14.45" hidden="1" customHeight="1" thickBot="1" x14ac:dyDescent="0.3">
      <c r="A19" s="53">
        <v>44168</v>
      </c>
      <c r="B19" s="54" t="s">
        <v>14</v>
      </c>
      <c r="C19" s="55">
        <v>0.33333333333333331</v>
      </c>
      <c r="D19" s="55">
        <v>0.73611111111111116</v>
      </c>
      <c r="E19" s="56"/>
      <c r="F19" s="56"/>
      <c r="G19" s="121">
        <f t="shared" si="3"/>
        <v>9.1666666666666679</v>
      </c>
      <c r="H19" s="33">
        <f>Q19</f>
        <v>1.1666666666666679</v>
      </c>
      <c r="I19" s="180"/>
      <c r="J19" s="180"/>
      <c r="K19" s="17"/>
      <c r="L19" s="10"/>
      <c r="M19" s="120">
        <f t="shared" si="4"/>
        <v>0.50000000000000089</v>
      </c>
      <c r="N19" s="120">
        <f t="shared" si="5"/>
        <v>0.66666666666666696</v>
      </c>
      <c r="O19" s="121">
        <f t="shared" si="6"/>
        <v>0</v>
      </c>
      <c r="P19" s="121">
        <f t="shared" si="7"/>
        <v>9.1666666666666679</v>
      </c>
      <c r="Q19" s="121">
        <f t="shared" si="2"/>
        <v>1.1666666666666679</v>
      </c>
      <c r="R19" s="2"/>
      <c r="S19" s="35">
        <v>44367</v>
      </c>
      <c r="T19" s="17"/>
      <c r="U19" s="17"/>
      <c r="V19" s="17"/>
      <c r="W19" s="17"/>
      <c r="X19" s="17"/>
      <c r="Y19" s="17"/>
      <c r="Z19" s="17"/>
      <c r="AA19" s="17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</row>
    <row r="20" spans="1:95" s="5" customFormat="1" ht="14.45" hidden="1" customHeight="1" thickTop="1" x14ac:dyDescent="0.25">
      <c r="A20" s="49">
        <v>44169</v>
      </c>
      <c r="B20" s="50" t="s">
        <v>15</v>
      </c>
      <c r="C20" s="51"/>
      <c r="D20" s="51"/>
      <c r="E20" s="52"/>
      <c r="F20" s="52"/>
      <c r="G20" s="123">
        <f t="shared" si="3"/>
        <v>0</v>
      </c>
      <c r="H20" s="31">
        <f t="shared" ref="H20:H83" si="8">Q20</f>
        <v>0</v>
      </c>
      <c r="I20" s="32"/>
      <c r="J20" s="32"/>
      <c r="K20" s="17"/>
      <c r="L20" s="2"/>
      <c r="M20" s="181">
        <f>IF(G20="","0",(IF(AND(G20&gt;0,G20&lt;=4),4,(G20))))</f>
        <v>0</v>
      </c>
      <c r="N20" s="182"/>
      <c r="O20" s="121">
        <f t="shared" si="6"/>
        <v>0</v>
      </c>
      <c r="P20" s="121">
        <f t="shared" ref="P20:P21" si="9">(IF(C20="","0",(D20-C20))*24)+O20</f>
        <v>0</v>
      </c>
      <c r="Q20" s="119">
        <f t="shared" ref="Q20:Q83" si="10">O20+N20+M20</f>
        <v>0</v>
      </c>
      <c r="R20" s="2"/>
      <c r="S20" s="35">
        <v>44397</v>
      </c>
      <c r="T20" s="17"/>
      <c r="U20" s="17"/>
      <c r="V20" s="17"/>
      <c r="W20" s="17"/>
      <c r="X20" s="17"/>
      <c r="Y20" s="17"/>
      <c r="Z20" s="17"/>
      <c r="AA20" s="17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  <c r="CF20" s="59"/>
      <c r="CG20" s="59"/>
      <c r="CH20" s="59"/>
      <c r="CI20" s="59"/>
      <c r="CJ20" s="59"/>
      <c r="CK20" s="59"/>
      <c r="CL20" s="59"/>
      <c r="CM20" s="59"/>
      <c r="CN20" s="59"/>
      <c r="CO20" s="59"/>
      <c r="CP20" s="59"/>
      <c r="CQ20" s="59"/>
    </row>
    <row r="21" spans="1:95" s="2" customFormat="1" ht="14.45" hidden="1" customHeight="1" x14ac:dyDescent="0.25">
      <c r="A21" s="49">
        <v>44170</v>
      </c>
      <c r="B21" s="50" t="s">
        <v>16</v>
      </c>
      <c r="C21" s="51"/>
      <c r="D21" s="51"/>
      <c r="E21" s="52"/>
      <c r="F21" s="52"/>
      <c r="G21" s="123">
        <f t="shared" si="3"/>
        <v>0</v>
      </c>
      <c r="H21" s="31">
        <f t="shared" si="8"/>
        <v>0</v>
      </c>
      <c r="I21" s="32"/>
      <c r="J21" s="32"/>
      <c r="K21" s="17"/>
      <c r="M21" s="181">
        <f>IF(G21="","0",(IF(AND(G21&gt;0,G21&lt;=4),4,(G21))))</f>
        <v>0</v>
      </c>
      <c r="N21" s="182"/>
      <c r="O21" s="121">
        <f t="shared" si="6"/>
        <v>0</v>
      </c>
      <c r="P21" s="121">
        <f t="shared" si="9"/>
        <v>0</v>
      </c>
      <c r="Q21" s="119">
        <f t="shared" si="10"/>
        <v>0</v>
      </c>
      <c r="S21" s="35">
        <v>44428</v>
      </c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</row>
    <row r="22" spans="1:95" s="2" customFormat="1" ht="14.45" hidden="1" customHeight="1" x14ac:dyDescent="0.25">
      <c r="A22" s="53">
        <v>44171</v>
      </c>
      <c r="B22" s="54" t="s">
        <v>10</v>
      </c>
      <c r="C22" s="55">
        <v>0.33333333333333331</v>
      </c>
      <c r="D22" s="55">
        <v>0.72569444444444453</v>
      </c>
      <c r="E22" s="56"/>
      <c r="F22" s="56"/>
      <c r="G22" s="121">
        <f t="shared" si="3"/>
        <v>8.9166666666666696</v>
      </c>
      <c r="H22" s="33">
        <f t="shared" si="8"/>
        <v>0.91666666666666874</v>
      </c>
      <c r="I22" s="179">
        <f>SUBTOTAL(9,H20:H26)</f>
        <v>0</v>
      </c>
      <c r="J22" s="179">
        <f t="shared" ref="J22" si="11">SUBTOTAL(9,G20:G26)</f>
        <v>0</v>
      </c>
      <c r="K22" s="17"/>
      <c r="M22" s="120">
        <f t="shared" ref="M22:M26" si="12">IF(C22="","0",IF(C22&gt;=TIME(8,30,0),0,($H$8-C22)*24))</f>
        <v>0.50000000000000089</v>
      </c>
      <c r="N22" s="120">
        <f t="shared" ref="N22:N26" si="13">IF(D22="","0",IF(D22&lt;=TIME(17,0,0),0,(D22-$H$9)*24))</f>
        <v>0.41666666666666785</v>
      </c>
      <c r="O22" s="121">
        <f t="shared" si="6"/>
        <v>0</v>
      </c>
      <c r="P22" s="121">
        <f t="shared" ref="P22" si="14">(IF(C22="","0",(D22-C22-$S$6))*24)+O22</f>
        <v>8.9166666666666696</v>
      </c>
      <c r="Q22" s="121">
        <f t="shared" si="10"/>
        <v>0.91666666666666874</v>
      </c>
      <c r="S22" s="35">
        <v>44459</v>
      </c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</row>
    <row r="23" spans="1:95" s="5" customFormat="1" ht="14.45" hidden="1" customHeight="1" x14ac:dyDescent="0.25">
      <c r="A23" s="53">
        <v>44172</v>
      </c>
      <c r="B23" s="54" t="s">
        <v>11</v>
      </c>
      <c r="C23" s="55"/>
      <c r="D23" s="55"/>
      <c r="E23" s="56"/>
      <c r="F23" s="56"/>
      <c r="G23" s="121">
        <f t="shared" si="3"/>
        <v>0</v>
      </c>
      <c r="H23" s="33">
        <f t="shared" si="8"/>
        <v>0</v>
      </c>
      <c r="I23" s="179"/>
      <c r="J23" s="179"/>
      <c r="K23" s="17"/>
      <c r="L23" s="2"/>
      <c r="M23" s="120" t="str">
        <f t="shared" si="12"/>
        <v>0</v>
      </c>
      <c r="N23" s="120" t="str">
        <f t="shared" si="13"/>
        <v>0</v>
      </c>
      <c r="O23" s="121">
        <f t="shared" ref="O23:O86" si="15">(F23-E23)*24</f>
        <v>0</v>
      </c>
      <c r="P23" s="121">
        <f t="shared" si="7"/>
        <v>0</v>
      </c>
      <c r="Q23" s="121">
        <f t="shared" si="10"/>
        <v>0</v>
      </c>
      <c r="R23" s="2"/>
      <c r="S23" s="35">
        <v>44489</v>
      </c>
      <c r="T23" s="17"/>
      <c r="U23" s="17"/>
      <c r="V23" s="17"/>
      <c r="W23" s="17"/>
      <c r="X23" s="17"/>
      <c r="Y23" s="17"/>
      <c r="Z23" s="17"/>
      <c r="AA23" s="17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</row>
    <row r="24" spans="1:95" s="5" customFormat="1" ht="14.45" hidden="1" customHeight="1" x14ac:dyDescent="0.25">
      <c r="A24" s="53">
        <v>44173</v>
      </c>
      <c r="B24" s="54" t="s">
        <v>12</v>
      </c>
      <c r="C24" s="55"/>
      <c r="D24" s="55"/>
      <c r="E24" s="56"/>
      <c r="F24" s="56"/>
      <c r="G24" s="121">
        <f t="shared" si="3"/>
        <v>0</v>
      </c>
      <c r="H24" s="33">
        <f t="shared" si="8"/>
        <v>0</v>
      </c>
      <c r="I24" s="179"/>
      <c r="J24" s="179"/>
      <c r="K24" s="17"/>
      <c r="L24" s="2"/>
      <c r="M24" s="120" t="str">
        <f t="shared" si="12"/>
        <v>0</v>
      </c>
      <c r="N24" s="120" t="str">
        <f t="shared" si="13"/>
        <v>0</v>
      </c>
      <c r="O24" s="121">
        <f t="shared" si="15"/>
        <v>0</v>
      </c>
      <c r="P24" s="121">
        <f t="shared" si="7"/>
        <v>0</v>
      </c>
      <c r="Q24" s="121">
        <f t="shared" si="10"/>
        <v>0</v>
      </c>
      <c r="R24" s="2"/>
      <c r="S24" s="35">
        <v>44520</v>
      </c>
      <c r="T24" s="17"/>
      <c r="U24" s="17"/>
      <c r="V24" s="17"/>
      <c r="W24" s="17"/>
      <c r="X24" s="17"/>
      <c r="Y24" s="17"/>
      <c r="Z24" s="17"/>
      <c r="AA24" s="17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59"/>
      <c r="CI24" s="59"/>
      <c r="CJ24" s="59"/>
      <c r="CK24" s="59"/>
      <c r="CL24" s="59"/>
      <c r="CM24" s="59"/>
      <c r="CN24" s="59"/>
      <c r="CO24" s="59"/>
      <c r="CP24" s="59"/>
      <c r="CQ24" s="59"/>
    </row>
    <row r="25" spans="1:95" s="5" customFormat="1" ht="14.45" hidden="1" customHeight="1" x14ac:dyDescent="0.25">
      <c r="A25" s="53">
        <v>44174</v>
      </c>
      <c r="B25" s="54" t="s">
        <v>13</v>
      </c>
      <c r="C25" s="55">
        <v>0.33333333333333331</v>
      </c>
      <c r="D25" s="55">
        <v>0.72916666666666663</v>
      </c>
      <c r="E25" s="56"/>
      <c r="F25" s="56"/>
      <c r="G25" s="121">
        <f t="shared" si="3"/>
        <v>9</v>
      </c>
      <c r="H25" s="33">
        <f t="shared" si="8"/>
        <v>0.99999999999999911</v>
      </c>
      <c r="I25" s="179"/>
      <c r="J25" s="179"/>
      <c r="K25" s="17"/>
      <c r="L25" s="2"/>
      <c r="M25" s="120">
        <f t="shared" si="12"/>
        <v>0.50000000000000089</v>
      </c>
      <c r="N25" s="120">
        <f t="shared" si="13"/>
        <v>0.49999999999999822</v>
      </c>
      <c r="O25" s="121">
        <f t="shared" si="15"/>
        <v>0</v>
      </c>
      <c r="P25" s="121">
        <f t="shared" si="7"/>
        <v>9</v>
      </c>
      <c r="Q25" s="121">
        <f t="shared" si="10"/>
        <v>0.99999999999999911</v>
      </c>
      <c r="R25" s="2"/>
      <c r="S25" s="35">
        <v>44550</v>
      </c>
      <c r="T25" s="17"/>
      <c r="U25" s="17"/>
      <c r="V25" s="17"/>
      <c r="W25" s="17"/>
      <c r="X25" s="17"/>
      <c r="Y25" s="17"/>
      <c r="Z25" s="17"/>
      <c r="AA25" s="17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  <c r="CD25" s="59"/>
      <c r="CE25" s="59"/>
      <c r="CF25" s="59"/>
      <c r="CG25" s="59"/>
      <c r="CH25" s="59"/>
      <c r="CI25" s="59"/>
      <c r="CJ25" s="59"/>
      <c r="CK25" s="59"/>
      <c r="CL25" s="59"/>
      <c r="CM25" s="59"/>
      <c r="CN25" s="59"/>
      <c r="CO25" s="59"/>
      <c r="CP25" s="59"/>
      <c r="CQ25" s="59"/>
    </row>
    <row r="26" spans="1:95" s="5" customFormat="1" ht="14.45" hidden="1" customHeight="1" thickBot="1" x14ac:dyDescent="0.3">
      <c r="A26" s="53">
        <v>44175</v>
      </c>
      <c r="B26" s="54" t="s">
        <v>14</v>
      </c>
      <c r="C26" s="55">
        <v>0.33333333333333331</v>
      </c>
      <c r="D26" s="55">
        <v>0.72916666666666663</v>
      </c>
      <c r="E26" s="56"/>
      <c r="F26" s="56"/>
      <c r="G26" s="121">
        <f t="shared" si="3"/>
        <v>9</v>
      </c>
      <c r="H26" s="33">
        <f t="shared" si="8"/>
        <v>0.99999999999999911</v>
      </c>
      <c r="I26" s="180"/>
      <c r="J26" s="180"/>
      <c r="K26" s="17"/>
      <c r="L26" s="2"/>
      <c r="M26" s="120">
        <f t="shared" si="12"/>
        <v>0.50000000000000089</v>
      </c>
      <c r="N26" s="120">
        <f t="shared" si="13"/>
        <v>0.49999999999999822</v>
      </c>
      <c r="O26" s="121">
        <f t="shared" si="15"/>
        <v>0</v>
      </c>
      <c r="P26" s="121">
        <f t="shared" si="7"/>
        <v>9</v>
      </c>
      <c r="Q26" s="121">
        <f t="shared" si="10"/>
        <v>0.99999999999999911</v>
      </c>
      <c r="R26" s="2"/>
      <c r="S26" s="35">
        <v>44581</v>
      </c>
      <c r="T26" s="17"/>
      <c r="U26" s="17"/>
      <c r="V26" s="17"/>
      <c r="W26" s="17"/>
      <c r="X26" s="17"/>
      <c r="Y26" s="17"/>
      <c r="Z26" s="17"/>
      <c r="AA26" s="17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</row>
    <row r="27" spans="1:95" s="5" customFormat="1" ht="14.45" hidden="1" customHeight="1" thickTop="1" x14ac:dyDescent="0.25">
      <c r="A27" s="49">
        <v>44176</v>
      </c>
      <c r="B27" s="50" t="s">
        <v>15</v>
      </c>
      <c r="C27" s="51"/>
      <c r="D27" s="51"/>
      <c r="E27" s="52"/>
      <c r="F27" s="52"/>
      <c r="G27" s="123">
        <f t="shared" si="3"/>
        <v>0</v>
      </c>
      <c r="H27" s="31">
        <f t="shared" si="8"/>
        <v>0</v>
      </c>
      <c r="I27" s="32"/>
      <c r="J27" s="32"/>
      <c r="K27" s="17"/>
      <c r="L27" s="2"/>
      <c r="M27" s="181">
        <f t="shared" ref="M27:M28" si="16">IF(G27="","0",(IF(AND(G27&gt;0,G27&lt;=4),4,(G27))))</f>
        <v>0</v>
      </c>
      <c r="N27" s="182"/>
      <c r="O27" s="121">
        <f t="shared" si="15"/>
        <v>0</v>
      </c>
      <c r="P27" s="121">
        <f t="shared" ref="P27:P28" si="17">(IF(C27="","0",(D27-C27))*24)+O27</f>
        <v>0</v>
      </c>
      <c r="Q27" s="119">
        <f t="shared" si="10"/>
        <v>0</v>
      </c>
      <c r="R27" s="2"/>
      <c r="S27" s="35">
        <v>44612</v>
      </c>
      <c r="T27" s="17"/>
      <c r="U27" s="17"/>
      <c r="V27" s="17"/>
      <c r="W27" s="17"/>
      <c r="X27" s="17"/>
      <c r="Y27" s="17"/>
      <c r="Z27" s="17"/>
      <c r="AA27" s="17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  <c r="CD27" s="59"/>
      <c r="CE27" s="59"/>
      <c r="CF27" s="59"/>
      <c r="CG27" s="59"/>
      <c r="CH27" s="59"/>
      <c r="CI27" s="59"/>
      <c r="CJ27" s="59"/>
      <c r="CK27" s="59"/>
      <c r="CL27" s="59"/>
      <c r="CM27" s="59"/>
      <c r="CN27" s="59"/>
      <c r="CO27" s="59"/>
      <c r="CP27" s="59"/>
      <c r="CQ27" s="59"/>
    </row>
    <row r="28" spans="1:95" s="2" customFormat="1" ht="14.45" hidden="1" customHeight="1" x14ac:dyDescent="0.25">
      <c r="A28" s="49">
        <v>44177</v>
      </c>
      <c r="B28" s="50" t="s">
        <v>16</v>
      </c>
      <c r="C28" s="51"/>
      <c r="D28" s="51"/>
      <c r="E28" s="52"/>
      <c r="F28" s="52"/>
      <c r="G28" s="123">
        <f t="shared" si="3"/>
        <v>0</v>
      </c>
      <c r="H28" s="31">
        <f t="shared" si="8"/>
        <v>0</v>
      </c>
      <c r="I28" s="32"/>
      <c r="J28" s="32"/>
      <c r="K28" s="17"/>
      <c r="M28" s="181">
        <f t="shared" si="16"/>
        <v>0</v>
      </c>
      <c r="N28" s="182"/>
      <c r="O28" s="121">
        <f t="shared" si="15"/>
        <v>0</v>
      </c>
      <c r="P28" s="121">
        <f t="shared" si="17"/>
        <v>0</v>
      </c>
      <c r="Q28" s="119">
        <f t="shared" si="10"/>
        <v>0</v>
      </c>
      <c r="S28" s="35">
        <v>44640</v>
      </c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</row>
    <row r="29" spans="1:95" s="2" customFormat="1" ht="14.45" hidden="1" customHeight="1" x14ac:dyDescent="0.25">
      <c r="A29" s="53">
        <v>44178</v>
      </c>
      <c r="B29" s="54" t="s">
        <v>10</v>
      </c>
      <c r="C29" s="55"/>
      <c r="D29" s="55"/>
      <c r="E29" s="56"/>
      <c r="F29" s="56"/>
      <c r="G29" s="121">
        <f t="shared" si="3"/>
        <v>0</v>
      </c>
      <c r="H29" s="33">
        <f t="shared" si="8"/>
        <v>0</v>
      </c>
      <c r="I29" s="179">
        <f>SUBTOTAL(9,H27:H33)</f>
        <v>0</v>
      </c>
      <c r="J29" s="179">
        <f t="shared" ref="J29" si="18">SUBTOTAL(9,G27:G33)</f>
        <v>0</v>
      </c>
      <c r="K29" s="17"/>
      <c r="M29" s="120" t="str">
        <f t="shared" ref="M29:M33" si="19">IF(C29="","0",IF(C29&gt;=TIME(8,30,0),0,($H$8-C29)*24))</f>
        <v>0</v>
      </c>
      <c r="N29" s="120" t="str">
        <f t="shared" ref="N29:N33" si="20">IF(D29="","0",IF(D29&lt;=TIME(17,0,0),0,(D29-$H$9)*24))</f>
        <v>0</v>
      </c>
      <c r="O29" s="121">
        <f t="shared" si="15"/>
        <v>0</v>
      </c>
      <c r="P29" s="121">
        <f t="shared" ref="P29" si="21">(IF(C29="","0",(D29-C29-$S$6))*24)+O29</f>
        <v>0</v>
      </c>
      <c r="Q29" s="121">
        <f t="shared" si="10"/>
        <v>0</v>
      </c>
      <c r="S29" s="35">
        <v>44671</v>
      </c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</row>
    <row r="30" spans="1:95" s="5" customFormat="1" ht="14.45" hidden="1" customHeight="1" x14ac:dyDescent="0.25">
      <c r="A30" s="53">
        <v>44179</v>
      </c>
      <c r="B30" s="54" t="s">
        <v>11</v>
      </c>
      <c r="C30" s="55"/>
      <c r="D30" s="55"/>
      <c r="E30" s="56"/>
      <c r="F30" s="56"/>
      <c r="G30" s="121">
        <f t="shared" si="3"/>
        <v>0</v>
      </c>
      <c r="H30" s="33">
        <f t="shared" si="8"/>
        <v>0</v>
      </c>
      <c r="I30" s="179"/>
      <c r="J30" s="179"/>
      <c r="K30" s="17"/>
      <c r="L30" s="2"/>
      <c r="M30" s="120" t="str">
        <f t="shared" si="19"/>
        <v>0</v>
      </c>
      <c r="N30" s="120" t="str">
        <f t="shared" si="20"/>
        <v>0</v>
      </c>
      <c r="O30" s="121">
        <f t="shared" si="15"/>
        <v>0</v>
      </c>
      <c r="P30" s="121">
        <f t="shared" si="7"/>
        <v>0</v>
      </c>
      <c r="Q30" s="121">
        <f t="shared" si="10"/>
        <v>0</v>
      </c>
      <c r="R30" s="2"/>
      <c r="S30" s="35">
        <v>44701</v>
      </c>
      <c r="T30" s="17"/>
      <c r="U30" s="17"/>
      <c r="V30" s="17"/>
      <c r="W30" s="17"/>
      <c r="X30" s="17"/>
      <c r="Y30" s="17"/>
      <c r="Z30" s="17"/>
      <c r="AA30" s="17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  <c r="CC30" s="59"/>
      <c r="CD30" s="59"/>
      <c r="CE30" s="59"/>
      <c r="CF30" s="59"/>
      <c r="CG30" s="59"/>
      <c r="CH30" s="59"/>
      <c r="CI30" s="59"/>
      <c r="CJ30" s="59"/>
      <c r="CK30" s="59"/>
      <c r="CL30" s="59"/>
      <c r="CM30" s="59"/>
      <c r="CN30" s="59"/>
      <c r="CO30" s="59"/>
      <c r="CP30" s="59"/>
      <c r="CQ30" s="59"/>
    </row>
    <row r="31" spans="1:95" s="5" customFormat="1" ht="14.45" hidden="1" customHeight="1" x14ac:dyDescent="0.25">
      <c r="A31" s="53">
        <v>44180</v>
      </c>
      <c r="B31" s="54" t="s">
        <v>12</v>
      </c>
      <c r="C31" s="55">
        <v>0.33333333333333331</v>
      </c>
      <c r="D31" s="55">
        <v>0.75</v>
      </c>
      <c r="E31" s="56"/>
      <c r="F31" s="56"/>
      <c r="G31" s="121">
        <f t="shared" si="3"/>
        <v>9.5</v>
      </c>
      <c r="H31" s="33">
        <f t="shared" si="8"/>
        <v>1.5</v>
      </c>
      <c r="I31" s="179"/>
      <c r="J31" s="179"/>
      <c r="K31" s="17"/>
      <c r="L31" s="2"/>
      <c r="M31" s="120">
        <f t="shared" si="19"/>
        <v>0.50000000000000089</v>
      </c>
      <c r="N31" s="120">
        <f t="shared" si="20"/>
        <v>0.99999999999999911</v>
      </c>
      <c r="O31" s="121">
        <f t="shared" si="15"/>
        <v>0</v>
      </c>
      <c r="P31" s="121">
        <f t="shared" si="7"/>
        <v>9.5</v>
      </c>
      <c r="Q31" s="121">
        <f t="shared" si="10"/>
        <v>1.5</v>
      </c>
      <c r="R31" s="2"/>
      <c r="S31" s="35">
        <v>44732</v>
      </c>
      <c r="T31" s="17"/>
      <c r="U31" s="17"/>
      <c r="V31" s="17"/>
      <c r="W31" s="17"/>
      <c r="X31" s="17"/>
      <c r="Y31" s="17"/>
      <c r="Z31" s="17"/>
      <c r="AA31" s="17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59"/>
      <c r="CH31" s="59"/>
      <c r="CI31" s="59"/>
      <c r="CJ31" s="59"/>
      <c r="CK31" s="59"/>
      <c r="CL31" s="59"/>
      <c r="CM31" s="59"/>
      <c r="CN31" s="59"/>
      <c r="CO31" s="59"/>
      <c r="CP31" s="59"/>
      <c r="CQ31" s="59"/>
    </row>
    <row r="32" spans="1:95" s="2" customFormat="1" ht="14.45" hidden="1" customHeight="1" x14ac:dyDescent="0.25">
      <c r="A32" s="53">
        <v>44181</v>
      </c>
      <c r="B32" s="54" t="s">
        <v>13</v>
      </c>
      <c r="C32" s="55"/>
      <c r="D32" s="55"/>
      <c r="E32" s="56"/>
      <c r="F32" s="56"/>
      <c r="G32" s="121">
        <f t="shared" si="3"/>
        <v>0</v>
      </c>
      <c r="H32" s="33">
        <f t="shared" si="8"/>
        <v>0</v>
      </c>
      <c r="I32" s="179"/>
      <c r="J32" s="179"/>
      <c r="K32" s="17"/>
      <c r="M32" s="120" t="str">
        <f t="shared" si="19"/>
        <v>0</v>
      </c>
      <c r="N32" s="120" t="str">
        <f t="shared" si="20"/>
        <v>0</v>
      </c>
      <c r="O32" s="121">
        <f t="shared" si="15"/>
        <v>0</v>
      </c>
      <c r="P32" s="121">
        <f t="shared" si="7"/>
        <v>0</v>
      </c>
      <c r="Q32" s="121">
        <f t="shared" si="10"/>
        <v>0</v>
      </c>
      <c r="S32" s="35">
        <v>44762</v>
      </c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</row>
    <row r="33" spans="1:95" s="5" customFormat="1" ht="14.45" hidden="1" customHeight="1" thickBot="1" x14ac:dyDescent="0.3">
      <c r="A33" s="53">
        <v>44182</v>
      </c>
      <c r="B33" s="54" t="s">
        <v>14</v>
      </c>
      <c r="C33" s="55">
        <v>0.33333333333333331</v>
      </c>
      <c r="D33" s="55">
        <v>0.72916666666666663</v>
      </c>
      <c r="E33" s="56"/>
      <c r="F33" s="56"/>
      <c r="G33" s="121">
        <f t="shared" si="3"/>
        <v>9</v>
      </c>
      <c r="H33" s="33">
        <f t="shared" si="8"/>
        <v>0.99999999999999911</v>
      </c>
      <c r="I33" s="180"/>
      <c r="J33" s="180"/>
      <c r="K33" s="17"/>
      <c r="L33" s="2"/>
      <c r="M33" s="120">
        <f t="shared" si="19"/>
        <v>0.50000000000000089</v>
      </c>
      <c r="N33" s="120">
        <f t="shared" si="20"/>
        <v>0.49999999999999822</v>
      </c>
      <c r="O33" s="121">
        <f t="shared" si="15"/>
        <v>0</v>
      </c>
      <c r="P33" s="121">
        <f t="shared" si="7"/>
        <v>9</v>
      </c>
      <c r="Q33" s="121">
        <f t="shared" si="10"/>
        <v>0.99999999999999911</v>
      </c>
      <c r="R33" s="2"/>
      <c r="S33" s="35">
        <v>44793</v>
      </c>
      <c r="T33" s="17"/>
      <c r="U33" s="17"/>
      <c r="V33" s="17"/>
      <c r="W33" s="17"/>
      <c r="X33" s="17"/>
      <c r="Y33" s="17"/>
      <c r="Z33" s="17"/>
      <c r="AA33" s="17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59"/>
      <c r="CH33" s="59"/>
      <c r="CI33" s="59"/>
      <c r="CJ33" s="59"/>
      <c r="CK33" s="59"/>
      <c r="CL33" s="59"/>
      <c r="CM33" s="59"/>
      <c r="CN33" s="59"/>
      <c r="CO33" s="59"/>
      <c r="CP33" s="59"/>
      <c r="CQ33" s="59"/>
    </row>
    <row r="34" spans="1:95" s="5" customFormat="1" ht="14.45" hidden="1" customHeight="1" thickTop="1" x14ac:dyDescent="0.25">
      <c r="A34" s="49">
        <v>44183</v>
      </c>
      <c r="B34" s="50" t="s">
        <v>15</v>
      </c>
      <c r="C34" s="51"/>
      <c r="D34" s="51"/>
      <c r="E34" s="52"/>
      <c r="F34" s="52"/>
      <c r="G34" s="123">
        <f t="shared" si="3"/>
        <v>0</v>
      </c>
      <c r="H34" s="31">
        <f t="shared" si="8"/>
        <v>0</v>
      </c>
      <c r="I34" s="32"/>
      <c r="J34" s="32"/>
      <c r="K34" s="17"/>
      <c r="L34" s="2"/>
      <c r="M34" s="181">
        <f t="shared" ref="M34:M35" si="22">IF(G34="","0",(IF(AND(G34&gt;0,G34&lt;=4),4,(G34))))</f>
        <v>0</v>
      </c>
      <c r="N34" s="182"/>
      <c r="O34" s="121">
        <f t="shared" si="15"/>
        <v>0</v>
      </c>
      <c r="P34" s="121">
        <f t="shared" ref="P34:P35" si="23">(IF(C34="","0",(D34-C34))*24)+O34</f>
        <v>0</v>
      </c>
      <c r="Q34" s="119">
        <f t="shared" si="10"/>
        <v>0</v>
      </c>
      <c r="R34" s="2"/>
      <c r="S34" s="35">
        <v>44824</v>
      </c>
      <c r="T34" s="17"/>
      <c r="U34" s="17"/>
      <c r="V34" s="17"/>
      <c r="W34" s="17"/>
      <c r="X34" s="17"/>
      <c r="Y34" s="17"/>
      <c r="Z34" s="17"/>
      <c r="AA34" s="17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59"/>
      <c r="CC34" s="59"/>
      <c r="CD34" s="59"/>
      <c r="CE34" s="59"/>
      <c r="CF34" s="59"/>
      <c r="CG34" s="59"/>
      <c r="CH34" s="59"/>
      <c r="CI34" s="59"/>
      <c r="CJ34" s="59"/>
      <c r="CK34" s="59"/>
      <c r="CL34" s="59"/>
      <c r="CM34" s="59"/>
      <c r="CN34" s="59"/>
      <c r="CO34" s="59"/>
      <c r="CP34" s="59"/>
      <c r="CQ34" s="59"/>
    </row>
    <row r="35" spans="1:95" s="2" customFormat="1" ht="14.45" hidden="1" customHeight="1" x14ac:dyDescent="0.25">
      <c r="A35" s="49">
        <v>44184</v>
      </c>
      <c r="B35" s="50" t="s">
        <v>16</v>
      </c>
      <c r="C35" s="51"/>
      <c r="D35" s="51"/>
      <c r="E35" s="52"/>
      <c r="F35" s="52"/>
      <c r="G35" s="123">
        <f t="shared" si="3"/>
        <v>0</v>
      </c>
      <c r="H35" s="31">
        <f t="shared" si="8"/>
        <v>0</v>
      </c>
      <c r="I35" s="32"/>
      <c r="J35" s="32"/>
      <c r="K35" s="17"/>
      <c r="M35" s="181">
        <f t="shared" si="22"/>
        <v>0</v>
      </c>
      <c r="N35" s="182"/>
      <c r="O35" s="121">
        <f t="shared" si="15"/>
        <v>0</v>
      </c>
      <c r="P35" s="121">
        <f t="shared" si="23"/>
        <v>0</v>
      </c>
      <c r="Q35" s="119">
        <f t="shared" si="10"/>
        <v>0</v>
      </c>
      <c r="S35" s="35">
        <v>44854</v>
      </c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</row>
    <row r="36" spans="1:95" s="2" customFormat="1" ht="14.45" hidden="1" customHeight="1" x14ac:dyDescent="0.25">
      <c r="A36" s="53">
        <v>44185</v>
      </c>
      <c r="B36" s="54" t="s">
        <v>10</v>
      </c>
      <c r="C36" s="55"/>
      <c r="D36" s="55"/>
      <c r="E36" s="56"/>
      <c r="F36" s="56"/>
      <c r="G36" s="121">
        <f t="shared" si="3"/>
        <v>0</v>
      </c>
      <c r="H36" s="33">
        <f t="shared" si="8"/>
        <v>0</v>
      </c>
      <c r="I36" s="179">
        <f t="shared" ref="I36" si="24">SUBTOTAL(9,H34:H40)</f>
        <v>0</v>
      </c>
      <c r="J36" s="179">
        <f t="shared" ref="J36" si="25">SUBTOTAL(9,G34:G40)</f>
        <v>0</v>
      </c>
      <c r="K36" s="17"/>
      <c r="M36" s="120" t="str">
        <f t="shared" ref="M36:M40" si="26">IF(C36="","0",IF(C36&gt;=TIME(8,30,0),0,($H$8-C36)*24))</f>
        <v>0</v>
      </c>
      <c r="N36" s="120" t="str">
        <f t="shared" ref="N36:N40" si="27">IF(D36="","0",IF(D36&lt;=TIME(17,0,0),0,(D36-$H$9)*24))</f>
        <v>0</v>
      </c>
      <c r="O36" s="121">
        <f t="shared" si="15"/>
        <v>0</v>
      </c>
      <c r="P36" s="121">
        <f t="shared" ref="P36" si="28">(IF(C36="","0",(D36-C36-$S$6))*24)+O36</f>
        <v>0</v>
      </c>
      <c r="Q36" s="121">
        <f t="shared" si="10"/>
        <v>0</v>
      </c>
      <c r="S36" s="35">
        <v>44885</v>
      </c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</row>
    <row r="37" spans="1:95" s="5" customFormat="1" ht="14.45" hidden="1" customHeight="1" x14ac:dyDescent="0.25">
      <c r="A37" s="53">
        <v>44186</v>
      </c>
      <c r="B37" s="54" t="s">
        <v>11</v>
      </c>
      <c r="C37" s="55"/>
      <c r="D37" s="55"/>
      <c r="E37" s="56"/>
      <c r="F37" s="56"/>
      <c r="G37" s="121">
        <f t="shared" si="3"/>
        <v>0</v>
      </c>
      <c r="H37" s="33">
        <f t="shared" si="8"/>
        <v>0</v>
      </c>
      <c r="I37" s="179"/>
      <c r="J37" s="179"/>
      <c r="K37" s="17"/>
      <c r="L37" s="2"/>
      <c r="M37" s="120" t="str">
        <f t="shared" si="26"/>
        <v>0</v>
      </c>
      <c r="N37" s="120" t="str">
        <f t="shared" si="27"/>
        <v>0</v>
      </c>
      <c r="O37" s="121">
        <f t="shared" si="15"/>
        <v>0</v>
      </c>
      <c r="P37" s="121">
        <f t="shared" si="7"/>
        <v>0</v>
      </c>
      <c r="Q37" s="121">
        <f t="shared" si="10"/>
        <v>0</v>
      </c>
      <c r="R37" s="2"/>
      <c r="S37" s="35">
        <v>44915</v>
      </c>
      <c r="T37" s="17"/>
      <c r="U37" s="17"/>
      <c r="V37" s="17"/>
      <c r="W37" s="17"/>
      <c r="X37" s="17"/>
      <c r="Y37" s="17"/>
      <c r="Z37" s="17"/>
      <c r="AA37" s="17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9"/>
      <c r="CH37" s="59"/>
      <c r="CI37" s="59"/>
      <c r="CJ37" s="59"/>
      <c r="CK37" s="59"/>
      <c r="CL37" s="59"/>
      <c r="CM37" s="59"/>
      <c r="CN37" s="59"/>
      <c r="CO37" s="59"/>
      <c r="CP37" s="59"/>
      <c r="CQ37" s="59"/>
    </row>
    <row r="38" spans="1:95" s="5" customFormat="1" ht="14.45" hidden="1" customHeight="1" x14ac:dyDescent="0.25">
      <c r="A38" s="53">
        <v>44187</v>
      </c>
      <c r="B38" s="54" t="s">
        <v>12</v>
      </c>
      <c r="C38" s="55">
        <v>0.33333333333333331</v>
      </c>
      <c r="D38" s="55">
        <v>0.70833333333333337</v>
      </c>
      <c r="E38" s="56"/>
      <c r="F38" s="56"/>
      <c r="G38" s="121">
        <f t="shared" si="3"/>
        <v>8.5000000000000018</v>
      </c>
      <c r="H38" s="33">
        <f t="shared" si="8"/>
        <v>0.50000000000000089</v>
      </c>
      <c r="I38" s="179"/>
      <c r="J38" s="179"/>
      <c r="K38" s="17"/>
      <c r="L38" s="2"/>
      <c r="M38" s="120">
        <f t="shared" si="26"/>
        <v>0.50000000000000089</v>
      </c>
      <c r="N38" s="120">
        <f t="shared" si="27"/>
        <v>0</v>
      </c>
      <c r="O38" s="121">
        <f t="shared" si="15"/>
        <v>0</v>
      </c>
      <c r="P38" s="121">
        <f t="shared" si="7"/>
        <v>8.5000000000000018</v>
      </c>
      <c r="Q38" s="121">
        <f t="shared" si="10"/>
        <v>0.50000000000000089</v>
      </c>
      <c r="R38" s="2"/>
      <c r="S38" s="35">
        <v>44946</v>
      </c>
      <c r="T38" s="17"/>
      <c r="U38" s="17"/>
      <c r="V38" s="17"/>
      <c r="W38" s="17"/>
      <c r="X38" s="17"/>
      <c r="Y38" s="17"/>
      <c r="Z38" s="17"/>
      <c r="AA38" s="17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59"/>
      <c r="BN38" s="59"/>
      <c r="BO38" s="59"/>
      <c r="BP38" s="59"/>
      <c r="BQ38" s="59"/>
      <c r="BR38" s="59"/>
      <c r="BS38" s="59"/>
      <c r="BT38" s="59"/>
      <c r="BU38" s="59"/>
      <c r="BV38" s="59"/>
      <c r="BW38" s="59"/>
      <c r="BX38" s="59"/>
      <c r="BY38" s="59"/>
      <c r="BZ38" s="59"/>
      <c r="CA38" s="59"/>
      <c r="CB38" s="59"/>
      <c r="CC38" s="59"/>
      <c r="CD38" s="59"/>
      <c r="CE38" s="59"/>
      <c r="CF38" s="59"/>
      <c r="CG38" s="59"/>
      <c r="CH38" s="59"/>
      <c r="CI38" s="59"/>
      <c r="CJ38" s="59"/>
      <c r="CK38" s="59"/>
      <c r="CL38" s="59"/>
      <c r="CM38" s="59"/>
      <c r="CN38" s="59"/>
      <c r="CO38" s="59"/>
      <c r="CP38" s="59"/>
      <c r="CQ38" s="59"/>
    </row>
    <row r="39" spans="1:95" s="5" customFormat="1" ht="14.45" hidden="1" customHeight="1" x14ac:dyDescent="0.25">
      <c r="A39" s="53">
        <v>44188</v>
      </c>
      <c r="B39" s="54" t="s">
        <v>13</v>
      </c>
      <c r="C39" s="55"/>
      <c r="D39" s="55"/>
      <c r="E39" s="56"/>
      <c r="F39" s="56"/>
      <c r="G39" s="121">
        <f t="shared" si="3"/>
        <v>0</v>
      </c>
      <c r="H39" s="33">
        <f t="shared" si="8"/>
        <v>0</v>
      </c>
      <c r="I39" s="179"/>
      <c r="J39" s="179"/>
      <c r="K39" s="17"/>
      <c r="L39" s="2"/>
      <c r="M39" s="120" t="str">
        <f t="shared" si="26"/>
        <v>0</v>
      </c>
      <c r="N39" s="120" t="str">
        <f t="shared" si="27"/>
        <v>0</v>
      </c>
      <c r="O39" s="121">
        <f t="shared" si="15"/>
        <v>0</v>
      </c>
      <c r="P39" s="121">
        <f t="shared" si="7"/>
        <v>0</v>
      </c>
      <c r="Q39" s="121">
        <f t="shared" si="10"/>
        <v>0</v>
      </c>
      <c r="R39" s="2"/>
      <c r="S39" s="2"/>
      <c r="T39" s="17"/>
      <c r="U39" s="17"/>
      <c r="V39" s="17"/>
      <c r="W39" s="17"/>
      <c r="X39" s="17"/>
      <c r="Y39" s="17"/>
      <c r="Z39" s="17"/>
      <c r="AA39" s="17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  <c r="BN39" s="59"/>
      <c r="BO39" s="59"/>
      <c r="BP39" s="59"/>
      <c r="BQ39" s="59"/>
      <c r="BR39" s="59"/>
      <c r="BS39" s="59"/>
      <c r="BT39" s="59"/>
      <c r="BU39" s="59"/>
      <c r="BV39" s="59"/>
      <c r="BW39" s="59"/>
      <c r="BX39" s="59"/>
      <c r="BY39" s="59"/>
      <c r="BZ39" s="59"/>
      <c r="CA39" s="59"/>
      <c r="CB39" s="59"/>
      <c r="CC39" s="59"/>
      <c r="CD39" s="59"/>
      <c r="CE39" s="59"/>
      <c r="CF39" s="59"/>
      <c r="CG39" s="59"/>
      <c r="CH39" s="59"/>
      <c r="CI39" s="59"/>
      <c r="CJ39" s="59"/>
      <c r="CK39" s="59"/>
      <c r="CL39" s="59"/>
      <c r="CM39" s="59"/>
      <c r="CN39" s="59"/>
      <c r="CO39" s="59"/>
      <c r="CP39" s="59"/>
      <c r="CQ39" s="59"/>
    </row>
    <row r="40" spans="1:95" s="5" customFormat="1" ht="14.45" hidden="1" customHeight="1" thickBot="1" x14ac:dyDescent="0.3">
      <c r="A40" s="53">
        <v>44189</v>
      </c>
      <c r="B40" s="54" t="s">
        <v>14</v>
      </c>
      <c r="C40" s="55"/>
      <c r="D40" s="55"/>
      <c r="E40" s="56"/>
      <c r="F40" s="56"/>
      <c r="G40" s="121">
        <f t="shared" si="3"/>
        <v>0</v>
      </c>
      <c r="H40" s="33">
        <f t="shared" si="8"/>
        <v>0</v>
      </c>
      <c r="I40" s="180"/>
      <c r="J40" s="180"/>
      <c r="K40" s="17"/>
      <c r="L40" s="2"/>
      <c r="M40" s="120" t="str">
        <f t="shared" si="26"/>
        <v>0</v>
      </c>
      <c r="N40" s="120" t="str">
        <f t="shared" si="27"/>
        <v>0</v>
      </c>
      <c r="O40" s="121">
        <f t="shared" si="15"/>
        <v>0</v>
      </c>
      <c r="P40" s="121">
        <f t="shared" si="7"/>
        <v>0</v>
      </c>
      <c r="Q40" s="121">
        <f t="shared" si="10"/>
        <v>0</v>
      </c>
      <c r="R40" s="2"/>
      <c r="S40" s="2"/>
      <c r="T40" s="17"/>
      <c r="U40" s="17"/>
      <c r="V40" s="17"/>
      <c r="W40" s="17"/>
      <c r="X40" s="17"/>
      <c r="Y40" s="17"/>
      <c r="Z40" s="17"/>
      <c r="AA40" s="17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  <c r="CI40" s="59"/>
      <c r="CJ40" s="59"/>
      <c r="CK40" s="59"/>
      <c r="CL40" s="59"/>
      <c r="CM40" s="59"/>
      <c r="CN40" s="59"/>
      <c r="CO40" s="59"/>
      <c r="CP40" s="59"/>
      <c r="CQ40" s="59"/>
    </row>
    <row r="41" spans="1:95" s="5" customFormat="1" ht="14.45" hidden="1" customHeight="1" thickTop="1" x14ac:dyDescent="0.25">
      <c r="A41" s="49">
        <v>44190</v>
      </c>
      <c r="B41" s="50" t="s">
        <v>15</v>
      </c>
      <c r="C41" s="51"/>
      <c r="D41" s="51"/>
      <c r="E41" s="52"/>
      <c r="F41" s="52"/>
      <c r="G41" s="123">
        <f t="shared" si="3"/>
        <v>0</v>
      </c>
      <c r="H41" s="31">
        <f t="shared" si="8"/>
        <v>0</v>
      </c>
      <c r="I41" s="32"/>
      <c r="J41" s="32"/>
      <c r="K41" s="17"/>
      <c r="L41" s="2"/>
      <c r="M41" s="181">
        <f t="shared" ref="M41:M42" si="29">IF(G41="","0",(IF(AND(G41&gt;0,G41&lt;=4),4,(G41))))</f>
        <v>0</v>
      </c>
      <c r="N41" s="182"/>
      <c r="O41" s="121">
        <f t="shared" si="15"/>
        <v>0</v>
      </c>
      <c r="P41" s="121">
        <f t="shared" ref="P41:P42" si="30">(IF(C41="","0",(D41-C41))*24)+O41</f>
        <v>0</v>
      </c>
      <c r="Q41" s="119">
        <f t="shared" si="10"/>
        <v>0</v>
      </c>
      <c r="R41" s="2"/>
      <c r="S41" s="2"/>
      <c r="T41" s="17"/>
      <c r="U41" s="17"/>
      <c r="V41" s="17"/>
      <c r="W41" s="17"/>
      <c r="X41" s="17"/>
      <c r="Y41" s="17"/>
      <c r="Z41" s="17"/>
      <c r="AA41" s="17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  <c r="CI41" s="59"/>
      <c r="CJ41" s="59"/>
      <c r="CK41" s="59"/>
      <c r="CL41" s="59"/>
      <c r="CM41" s="59"/>
      <c r="CN41" s="59"/>
      <c r="CO41" s="59"/>
      <c r="CP41" s="59"/>
      <c r="CQ41" s="59"/>
    </row>
    <row r="42" spans="1:95" s="5" customFormat="1" ht="18" hidden="1" customHeight="1" x14ac:dyDescent="0.25">
      <c r="A42" s="49">
        <v>44191</v>
      </c>
      <c r="B42" s="50" t="s">
        <v>16</v>
      </c>
      <c r="C42" s="51"/>
      <c r="D42" s="51"/>
      <c r="E42" s="52"/>
      <c r="F42" s="52"/>
      <c r="G42" s="123">
        <f t="shared" si="3"/>
        <v>0</v>
      </c>
      <c r="H42" s="31">
        <f t="shared" si="8"/>
        <v>0</v>
      </c>
      <c r="I42" s="32"/>
      <c r="J42" s="32"/>
      <c r="K42" s="17"/>
      <c r="L42" s="2"/>
      <c r="M42" s="181">
        <f t="shared" si="29"/>
        <v>0</v>
      </c>
      <c r="N42" s="182"/>
      <c r="O42" s="121">
        <f t="shared" si="15"/>
        <v>0</v>
      </c>
      <c r="P42" s="121">
        <f t="shared" si="30"/>
        <v>0</v>
      </c>
      <c r="Q42" s="119">
        <f t="shared" si="10"/>
        <v>0</v>
      </c>
      <c r="R42" s="2"/>
      <c r="S42" s="2"/>
      <c r="T42" s="17"/>
      <c r="U42" s="17"/>
      <c r="V42" s="17"/>
      <c r="W42" s="17"/>
      <c r="X42" s="17"/>
      <c r="Y42" s="17"/>
      <c r="Z42" s="17"/>
      <c r="AA42" s="17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  <c r="CI42" s="59"/>
      <c r="CJ42" s="59"/>
      <c r="CK42" s="59"/>
      <c r="CL42" s="59"/>
      <c r="CM42" s="59"/>
      <c r="CN42" s="59"/>
      <c r="CO42" s="59"/>
      <c r="CP42" s="59"/>
      <c r="CQ42" s="59"/>
    </row>
    <row r="43" spans="1:95" s="5" customFormat="1" ht="14.45" hidden="1" customHeight="1" x14ac:dyDescent="0.25">
      <c r="A43" s="53">
        <v>44192</v>
      </c>
      <c r="B43" s="41" t="s">
        <v>10</v>
      </c>
      <c r="C43" s="13"/>
      <c r="D43" s="13"/>
      <c r="E43" s="14"/>
      <c r="F43" s="14"/>
      <c r="G43" s="121">
        <f t="shared" si="3"/>
        <v>0</v>
      </c>
      <c r="H43" s="33">
        <f t="shared" si="8"/>
        <v>0</v>
      </c>
      <c r="I43" s="179">
        <f t="shared" ref="I43" si="31">SUBTOTAL(9,H41:H47)</f>
        <v>0</v>
      </c>
      <c r="J43" s="179">
        <f t="shared" ref="J43:J106" si="32">SUBTOTAL(9,G41:G47)</f>
        <v>0</v>
      </c>
      <c r="K43" s="2"/>
      <c r="L43" s="2"/>
      <c r="M43" s="120" t="str">
        <f t="shared" ref="M43:M47" si="33">IF(C43="","0",IF(C43&gt;=TIME(8,30,0),0,($H$8-C43)*24))</f>
        <v>0</v>
      </c>
      <c r="N43" s="120" t="str">
        <f t="shared" ref="N43:N47" si="34">IF(D43="","0",IF(D43&lt;=TIME(17,0,0),0,(D43-$H$9)*24))</f>
        <v>0</v>
      </c>
      <c r="O43" s="121">
        <f t="shared" si="15"/>
        <v>0</v>
      </c>
      <c r="P43" s="121">
        <f t="shared" ref="P43" si="35">(IF(C43="","0",(D43-C43-$S$6))*24)+O43</f>
        <v>0</v>
      </c>
      <c r="Q43" s="121">
        <f t="shared" si="10"/>
        <v>0</v>
      </c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95" s="5" customFormat="1" ht="14.45" hidden="1" customHeight="1" x14ac:dyDescent="0.25">
      <c r="A44" s="53">
        <v>44193</v>
      </c>
      <c r="B44" s="40" t="s">
        <v>11</v>
      </c>
      <c r="C44" s="8"/>
      <c r="D44" s="8"/>
      <c r="E44" s="9"/>
      <c r="F44" s="9"/>
      <c r="G44" s="121">
        <f t="shared" si="3"/>
        <v>0</v>
      </c>
      <c r="H44" s="33">
        <f t="shared" si="8"/>
        <v>0</v>
      </c>
      <c r="I44" s="179"/>
      <c r="J44" s="179"/>
      <c r="K44" s="2"/>
      <c r="L44" s="2"/>
      <c r="M44" s="120" t="str">
        <f t="shared" si="33"/>
        <v>0</v>
      </c>
      <c r="N44" s="120" t="str">
        <f t="shared" si="34"/>
        <v>0</v>
      </c>
      <c r="O44" s="121">
        <f t="shared" si="15"/>
        <v>0</v>
      </c>
      <c r="P44" s="121">
        <f t="shared" si="7"/>
        <v>0</v>
      </c>
      <c r="Q44" s="121">
        <f t="shared" si="10"/>
        <v>0</v>
      </c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95" s="5" customFormat="1" ht="14.45" hidden="1" customHeight="1" x14ac:dyDescent="0.25">
      <c r="A45" s="53">
        <v>44194</v>
      </c>
      <c r="B45" s="40" t="s">
        <v>12</v>
      </c>
      <c r="C45" s="8"/>
      <c r="D45" s="8"/>
      <c r="E45" s="9"/>
      <c r="F45" s="9"/>
      <c r="G45" s="121">
        <f t="shared" si="3"/>
        <v>0</v>
      </c>
      <c r="H45" s="33">
        <f t="shared" si="8"/>
        <v>0</v>
      </c>
      <c r="I45" s="179"/>
      <c r="J45" s="179"/>
      <c r="K45" s="2"/>
      <c r="L45" s="2"/>
      <c r="M45" s="120" t="str">
        <f t="shared" si="33"/>
        <v>0</v>
      </c>
      <c r="N45" s="120" t="str">
        <f t="shared" si="34"/>
        <v>0</v>
      </c>
      <c r="O45" s="121">
        <f t="shared" si="15"/>
        <v>0</v>
      </c>
      <c r="P45" s="121">
        <f t="shared" si="7"/>
        <v>0</v>
      </c>
      <c r="Q45" s="121">
        <f t="shared" si="10"/>
        <v>0</v>
      </c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95" s="5" customFormat="1" ht="14.45" hidden="1" customHeight="1" x14ac:dyDescent="0.25">
      <c r="A46" s="53">
        <v>44195</v>
      </c>
      <c r="B46" s="40" t="s">
        <v>13</v>
      </c>
      <c r="C46" s="8"/>
      <c r="D46" s="8"/>
      <c r="E46" s="9"/>
      <c r="F46" s="9"/>
      <c r="G46" s="121">
        <f t="shared" si="3"/>
        <v>0</v>
      </c>
      <c r="H46" s="33">
        <f t="shared" si="8"/>
        <v>0</v>
      </c>
      <c r="I46" s="179"/>
      <c r="J46" s="179"/>
      <c r="K46" s="2"/>
      <c r="L46" s="2"/>
      <c r="M46" s="120" t="str">
        <f t="shared" si="33"/>
        <v>0</v>
      </c>
      <c r="N46" s="120" t="str">
        <f t="shared" si="34"/>
        <v>0</v>
      </c>
      <c r="O46" s="121">
        <f t="shared" si="15"/>
        <v>0</v>
      </c>
      <c r="P46" s="121">
        <f t="shared" si="7"/>
        <v>0</v>
      </c>
      <c r="Q46" s="121">
        <f t="shared" si="10"/>
        <v>0</v>
      </c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95" s="5" customFormat="1" ht="14.45" hidden="1" customHeight="1" thickBot="1" x14ac:dyDescent="0.3">
      <c r="A47" s="53">
        <v>44196</v>
      </c>
      <c r="B47" s="40" t="s">
        <v>14</v>
      </c>
      <c r="C47" s="8"/>
      <c r="D47" s="8"/>
      <c r="E47" s="9"/>
      <c r="F47" s="9"/>
      <c r="G47" s="121">
        <f t="shared" si="3"/>
        <v>0</v>
      </c>
      <c r="H47" s="33">
        <f t="shared" si="8"/>
        <v>0</v>
      </c>
      <c r="I47" s="180"/>
      <c r="J47" s="180"/>
      <c r="K47" s="2"/>
      <c r="L47" s="2"/>
      <c r="M47" s="120" t="str">
        <f t="shared" si="33"/>
        <v>0</v>
      </c>
      <c r="N47" s="120" t="str">
        <f t="shared" si="34"/>
        <v>0</v>
      </c>
      <c r="O47" s="121">
        <f t="shared" si="15"/>
        <v>0</v>
      </c>
      <c r="P47" s="121">
        <f t="shared" si="7"/>
        <v>0</v>
      </c>
      <c r="Q47" s="121">
        <f t="shared" si="10"/>
        <v>0</v>
      </c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95" s="5" customFormat="1" ht="14.45" hidden="1" customHeight="1" x14ac:dyDescent="0.25">
      <c r="A48" s="49">
        <v>44197</v>
      </c>
      <c r="B48" s="39" t="s">
        <v>15</v>
      </c>
      <c r="C48" s="11"/>
      <c r="D48" s="11"/>
      <c r="E48" s="12"/>
      <c r="F48" s="12"/>
      <c r="G48" s="123">
        <f t="shared" si="3"/>
        <v>0</v>
      </c>
      <c r="H48" s="31">
        <f t="shared" si="8"/>
        <v>0</v>
      </c>
      <c r="I48" s="32"/>
      <c r="J48" s="32"/>
      <c r="K48" s="2"/>
      <c r="L48" s="2"/>
      <c r="M48" s="181">
        <f t="shared" ref="M48:M49" si="36">IF(G48="","0",(IF(AND(G48&gt;0,G48&lt;=4),4,(G48))))</f>
        <v>0</v>
      </c>
      <c r="N48" s="182"/>
      <c r="O48" s="121">
        <f t="shared" si="15"/>
        <v>0</v>
      </c>
      <c r="P48" s="121">
        <f t="shared" ref="P48:P49" si="37">(IF(C48="","0",(D48-C48))*24)+O48</f>
        <v>0</v>
      </c>
      <c r="Q48" s="119">
        <f t="shared" si="10"/>
        <v>0</v>
      </c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s="5" customFormat="1" ht="14.45" hidden="1" customHeight="1" x14ac:dyDescent="0.25">
      <c r="A49" s="49">
        <v>44198</v>
      </c>
      <c r="B49" s="39" t="s">
        <v>16</v>
      </c>
      <c r="C49" s="11"/>
      <c r="D49" s="11"/>
      <c r="E49" s="12"/>
      <c r="F49" s="12"/>
      <c r="G49" s="123">
        <f t="shared" si="3"/>
        <v>0</v>
      </c>
      <c r="H49" s="31">
        <f t="shared" si="8"/>
        <v>0</v>
      </c>
      <c r="I49" s="32"/>
      <c r="J49" s="32"/>
      <c r="K49" s="2"/>
      <c r="L49" s="2"/>
      <c r="M49" s="181">
        <f t="shared" si="36"/>
        <v>0</v>
      </c>
      <c r="N49" s="182"/>
      <c r="O49" s="121">
        <f t="shared" si="15"/>
        <v>0</v>
      </c>
      <c r="P49" s="121">
        <f t="shared" si="37"/>
        <v>0</v>
      </c>
      <c r="Q49" s="119">
        <f t="shared" si="10"/>
        <v>0</v>
      </c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s="5" customFormat="1" ht="14.45" hidden="1" customHeight="1" x14ac:dyDescent="0.25">
      <c r="A50" s="53">
        <v>44199</v>
      </c>
      <c r="B50" s="41" t="s">
        <v>10</v>
      </c>
      <c r="C50" s="13">
        <v>0.33333333333333331</v>
      </c>
      <c r="D50" s="13">
        <v>0.73611111111111116</v>
      </c>
      <c r="E50" s="14"/>
      <c r="F50" s="14"/>
      <c r="G50" s="121">
        <f t="shared" si="3"/>
        <v>9.1666666666666679</v>
      </c>
      <c r="H50" s="33">
        <f t="shared" si="8"/>
        <v>1.1666666666666679</v>
      </c>
      <c r="I50" s="179">
        <f>SUBTOTAL(9,H48:H54)</f>
        <v>0</v>
      </c>
      <c r="J50" s="179">
        <f t="shared" ref="J50:J113" si="38">SUBTOTAL(9,G48:G54)</f>
        <v>0</v>
      </c>
      <c r="K50" s="2"/>
      <c r="L50" s="2"/>
      <c r="M50" s="120">
        <f t="shared" ref="M50:M54" si="39">IF(C50="","0",IF(C50&gt;=TIME(8,30,0),0,($H$8-C50)*24))</f>
        <v>0.50000000000000089</v>
      </c>
      <c r="N50" s="120">
        <f t="shared" ref="N50:N54" si="40">IF(D50="","0",IF(D50&lt;=TIME(17,0,0),0,(D50-$H$9)*24))</f>
        <v>0.66666666666666696</v>
      </c>
      <c r="O50" s="121">
        <f t="shared" si="15"/>
        <v>0</v>
      </c>
      <c r="P50" s="121">
        <f t="shared" ref="P50" si="41">(IF(C50="","0",(D50-C50-$S$6))*24)+O50</f>
        <v>9.1666666666666679</v>
      </c>
      <c r="Q50" s="121">
        <f t="shared" si="10"/>
        <v>1.1666666666666679</v>
      </c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s="5" customFormat="1" ht="14.45" hidden="1" customHeight="1" x14ac:dyDescent="0.25">
      <c r="A51" s="53">
        <v>44200</v>
      </c>
      <c r="B51" s="40" t="s">
        <v>11</v>
      </c>
      <c r="C51" s="8">
        <v>0.33333333333333331</v>
      </c>
      <c r="D51" s="8">
        <v>0.75694444444444453</v>
      </c>
      <c r="E51" s="9"/>
      <c r="F51" s="9"/>
      <c r="G51" s="121">
        <f t="shared" si="3"/>
        <v>9.6666666666666696</v>
      </c>
      <c r="H51" s="33">
        <f t="shared" si="8"/>
        <v>1.6666666666666687</v>
      </c>
      <c r="I51" s="179"/>
      <c r="J51" s="179"/>
      <c r="K51" s="2"/>
      <c r="L51" s="2"/>
      <c r="M51" s="120">
        <f t="shared" si="39"/>
        <v>0.50000000000000089</v>
      </c>
      <c r="N51" s="120">
        <f t="shared" si="40"/>
        <v>1.1666666666666679</v>
      </c>
      <c r="O51" s="121">
        <f t="shared" si="15"/>
        <v>0</v>
      </c>
      <c r="P51" s="121">
        <f t="shared" si="7"/>
        <v>9.6666666666666696</v>
      </c>
      <c r="Q51" s="121">
        <f t="shared" si="10"/>
        <v>1.6666666666666687</v>
      </c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s="5" customFormat="1" ht="14.45" hidden="1" customHeight="1" x14ac:dyDescent="0.25">
      <c r="A52" s="53">
        <v>44201</v>
      </c>
      <c r="B52" s="40" t="s">
        <v>12</v>
      </c>
      <c r="C52" s="8"/>
      <c r="D52" s="8"/>
      <c r="E52" s="9"/>
      <c r="F52" s="9"/>
      <c r="G52" s="121">
        <f t="shared" si="3"/>
        <v>0</v>
      </c>
      <c r="H52" s="33">
        <f t="shared" si="8"/>
        <v>0</v>
      </c>
      <c r="I52" s="179"/>
      <c r="J52" s="179"/>
      <c r="K52" s="2"/>
      <c r="L52" s="2"/>
      <c r="M52" s="120" t="str">
        <f t="shared" si="39"/>
        <v>0</v>
      </c>
      <c r="N52" s="120" t="str">
        <f t="shared" si="40"/>
        <v>0</v>
      </c>
      <c r="O52" s="121">
        <f t="shared" si="15"/>
        <v>0</v>
      </c>
      <c r="P52" s="121">
        <f t="shared" si="7"/>
        <v>0</v>
      </c>
      <c r="Q52" s="121">
        <f t="shared" si="10"/>
        <v>0</v>
      </c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s="5" customFormat="1" ht="14.45" hidden="1" customHeight="1" x14ac:dyDescent="0.25">
      <c r="A53" s="53">
        <v>44202</v>
      </c>
      <c r="B53" s="40" t="s">
        <v>13</v>
      </c>
      <c r="C53" s="8">
        <v>0.33333333333333331</v>
      </c>
      <c r="D53" s="8">
        <v>0.75694444444444453</v>
      </c>
      <c r="E53" s="9"/>
      <c r="F53" s="9"/>
      <c r="G53" s="121">
        <f t="shared" si="3"/>
        <v>9.6666666666666696</v>
      </c>
      <c r="H53" s="33">
        <f t="shared" si="8"/>
        <v>1.6666666666666687</v>
      </c>
      <c r="I53" s="179"/>
      <c r="J53" s="179"/>
      <c r="K53" s="2"/>
      <c r="L53" s="2"/>
      <c r="M53" s="120">
        <f t="shared" si="39"/>
        <v>0.50000000000000089</v>
      </c>
      <c r="N53" s="120">
        <f t="shared" si="40"/>
        <v>1.1666666666666679</v>
      </c>
      <c r="O53" s="121">
        <f t="shared" si="15"/>
        <v>0</v>
      </c>
      <c r="P53" s="121">
        <f t="shared" si="7"/>
        <v>9.6666666666666696</v>
      </c>
      <c r="Q53" s="121">
        <f t="shared" si="10"/>
        <v>1.6666666666666687</v>
      </c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s="5" customFormat="1" ht="14.45" hidden="1" customHeight="1" thickBot="1" x14ac:dyDescent="0.3">
      <c r="A54" s="53">
        <v>44203</v>
      </c>
      <c r="B54" s="40" t="s">
        <v>14</v>
      </c>
      <c r="C54" s="8">
        <v>0.33333333333333331</v>
      </c>
      <c r="D54" s="8">
        <v>0.80208333333333337</v>
      </c>
      <c r="E54" s="9"/>
      <c r="F54" s="9"/>
      <c r="G54" s="121">
        <f t="shared" si="3"/>
        <v>10.750000000000002</v>
      </c>
      <c r="H54" s="33">
        <f t="shared" si="8"/>
        <v>2.7500000000000009</v>
      </c>
      <c r="I54" s="180"/>
      <c r="J54" s="180"/>
      <c r="K54" s="2"/>
      <c r="L54" s="2"/>
      <c r="M54" s="120">
        <f t="shared" si="39"/>
        <v>0.50000000000000089</v>
      </c>
      <c r="N54" s="120">
        <f t="shared" si="40"/>
        <v>2.25</v>
      </c>
      <c r="O54" s="121">
        <f t="shared" si="15"/>
        <v>0</v>
      </c>
      <c r="P54" s="121">
        <f t="shared" si="7"/>
        <v>10.750000000000002</v>
      </c>
      <c r="Q54" s="121">
        <f t="shared" si="10"/>
        <v>2.7500000000000009</v>
      </c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s="5" customFormat="1" ht="14.45" hidden="1" customHeight="1" thickTop="1" x14ac:dyDescent="0.25">
      <c r="A55" s="49">
        <v>44204</v>
      </c>
      <c r="B55" s="39" t="s">
        <v>15</v>
      </c>
      <c r="C55" s="11"/>
      <c r="D55" s="11"/>
      <c r="E55" s="12"/>
      <c r="F55" s="12"/>
      <c r="G55" s="123">
        <f t="shared" si="3"/>
        <v>0</v>
      </c>
      <c r="H55" s="31">
        <f t="shared" si="8"/>
        <v>0</v>
      </c>
      <c r="I55" s="32"/>
      <c r="J55" s="32"/>
      <c r="K55" s="2"/>
      <c r="L55" s="2"/>
      <c r="M55" s="181">
        <f t="shared" ref="M55:M56" si="42">IF(G55="","0",(IF(AND(G55&gt;0,G55&lt;=4),4,(G55))))</f>
        <v>0</v>
      </c>
      <c r="N55" s="182"/>
      <c r="O55" s="121">
        <f t="shared" si="15"/>
        <v>0</v>
      </c>
      <c r="P55" s="121">
        <f t="shared" ref="P55:P56" si="43">(IF(C55="","0",(D55-C55))*24)+O55</f>
        <v>0</v>
      </c>
      <c r="Q55" s="119">
        <f t="shared" si="10"/>
        <v>0</v>
      </c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s="5" customFormat="1" ht="14.45" hidden="1" customHeight="1" x14ac:dyDescent="0.25">
      <c r="A56" s="49">
        <v>44205</v>
      </c>
      <c r="B56" s="39" t="s">
        <v>16</v>
      </c>
      <c r="C56" s="11"/>
      <c r="D56" s="11"/>
      <c r="E56" s="12"/>
      <c r="F56" s="12"/>
      <c r="G56" s="123">
        <f t="shared" si="3"/>
        <v>0</v>
      </c>
      <c r="H56" s="31">
        <f t="shared" si="8"/>
        <v>0</v>
      </c>
      <c r="I56" s="32"/>
      <c r="J56" s="32"/>
      <c r="K56" s="2"/>
      <c r="L56" s="2"/>
      <c r="M56" s="181">
        <f t="shared" si="42"/>
        <v>0</v>
      </c>
      <c r="N56" s="182"/>
      <c r="O56" s="121">
        <f t="shared" si="15"/>
        <v>0</v>
      </c>
      <c r="P56" s="121">
        <f t="shared" si="43"/>
        <v>0</v>
      </c>
      <c r="Q56" s="119">
        <f t="shared" si="10"/>
        <v>0</v>
      </c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s="5" customFormat="1" ht="14.45" hidden="1" customHeight="1" x14ac:dyDescent="0.25">
      <c r="A57" s="53">
        <v>44206</v>
      </c>
      <c r="B57" s="41" t="s">
        <v>10</v>
      </c>
      <c r="C57" s="13"/>
      <c r="D57" s="13"/>
      <c r="E57" s="14"/>
      <c r="F57" s="14"/>
      <c r="G57" s="121">
        <f t="shared" si="3"/>
        <v>0</v>
      </c>
      <c r="H57" s="33">
        <f t="shared" si="8"/>
        <v>0</v>
      </c>
      <c r="I57" s="179">
        <f t="shared" ref="I57" si="44">SUBTOTAL(9,H55:H61)</f>
        <v>0</v>
      </c>
      <c r="J57" s="179">
        <f t="shared" ref="J57" si="45">SUBTOTAL(9,G55:G61)</f>
        <v>0</v>
      </c>
      <c r="K57" s="2"/>
      <c r="L57" s="2"/>
      <c r="M57" s="120" t="str">
        <f t="shared" ref="M57:M61" si="46">IF(C57="","0",IF(C57&gt;=TIME(8,30,0),0,($H$8-C57)*24))</f>
        <v>0</v>
      </c>
      <c r="N57" s="120" t="str">
        <f t="shared" ref="N57:N61" si="47">IF(D57="","0",IF(D57&lt;=TIME(17,0,0),0,(D57-$H$9)*24))</f>
        <v>0</v>
      </c>
      <c r="O57" s="121">
        <f t="shared" si="15"/>
        <v>0</v>
      </c>
      <c r="P57" s="121">
        <f t="shared" ref="P57" si="48">(IF(C57="","0",(D57-C57-$S$6))*24)+O57</f>
        <v>0</v>
      </c>
      <c r="Q57" s="121">
        <f t="shared" si="10"/>
        <v>0</v>
      </c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s="5" customFormat="1" ht="14.45" hidden="1" customHeight="1" x14ac:dyDescent="0.25">
      <c r="A58" s="53">
        <v>44207</v>
      </c>
      <c r="B58" s="40" t="s">
        <v>11</v>
      </c>
      <c r="C58" s="8">
        <v>0.33333333333333331</v>
      </c>
      <c r="D58" s="8">
        <v>0.77083333333333337</v>
      </c>
      <c r="E58" s="9"/>
      <c r="F58" s="9"/>
      <c r="G58" s="121">
        <f t="shared" si="3"/>
        <v>10.000000000000002</v>
      </c>
      <c r="H58" s="33">
        <f t="shared" si="8"/>
        <v>2.0000000000000009</v>
      </c>
      <c r="I58" s="179"/>
      <c r="J58" s="179"/>
      <c r="K58" s="2"/>
      <c r="L58" s="2"/>
      <c r="M58" s="120">
        <f t="shared" si="46"/>
        <v>0.50000000000000089</v>
      </c>
      <c r="N58" s="120">
        <f t="shared" si="47"/>
        <v>1.5</v>
      </c>
      <c r="O58" s="121">
        <f t="shared" si="15"/>
        <v>0</v>
      </c>
      <c r="P58" s="121">
        <f t="shared" si="7"/>
        <v>10.000000000000002</v>
      </c>
      <c r="Q58" s="121">
        <f t="shared" si="10"/>
        <v>2.0000000000000009</v>
      </c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s="5" customFormat="1" ht="14.45" hidden="1" customHeight="1" x14ac:dyDescent="0.25">
      <c r="A59" s="53">
        <v>44208</v>
      </c>
      <c r="B59" s="40" t="s">
        <v>12</v>
      </c>
      <c r="C59" s="8">
        <v>0.33333333333333331</v>
      </c>
      <c r="D59" s="8">
        <v>0.75</v>
      </c>
      <c r="E59" s="9"/>
      <c r="F59" s="9"/>
      <c r="G59" s="121">
        <f t="shared" si="3"/>
        <v>9.5</v>
      </c>
      <c r="H59" s="33">
        <f t="shared" si="8"/>
        <v>1.5</v>
      </c>
      <c r="I59" s="179"/>
      <c r="J59" s="179"/>
      <c r="K59" s="2"/>
      <c r="L59" s="2"/>
      <c r="M59" s="120">
        <f t="shared" si="46"/>
        <v>0.50000000000000089</v>
      </c>
      <c r="N59" s="120">
        <f t="shared" si="47"/>
        <v>0.99999999999999911</v>
      </c>
      <c r="O59" s="121">
        <f t="shared" si="15"/>
        <v>0</v>
      </c>
      <c r="P59" s="121">
        <f t="shared" si="7"/>
        <v>9.5</v>
      </c>
      <c r="Q59" s="121">
        <f t="shared" si="10"/>
        <v>1.5</v>
      </c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s="5" customFormat="1" ht="14.45" hidden="1" customHeight="1" x14ac:dyDescent="0.25">
      <c r="A60" s="53">
        <v>44209</v>
      </c>
      <c r="B60" s="40" t="s">
        <v>13</v>
      </c>
      <c r="C60" s="8"/>
      <c r="D60" s="8"/>
      <c r="E60" s="9"/>
      <c r="F60" s="9"/>
      <c r="G60" s="121">
        <f t="shared" si="3"/>
        <v>0</v>
      </c>
      <c r="H60" s="33">
        <f t="shared" si="8"/>
        <v>0</v>
      </c>
      <c r="I60" s="179"/>
      <c r="J60" s="179"/>
      <c r="K60" s="2"/>
      <c r="L60" s="2"/>
      <c r="M60" s="120" t="str">
        <f t="shared" si="46"/>
        <v>0</v>
      </c>
      <c r="N60" s="120" t="str">
        <f t="shared" si="47"/>
        <v>0</v>
      </c>
      <c r="O60" s="121">
        <f t="shared" si="15"/>
        <v>0</v>
      </c>
      <c r="P60" s="121">
        <f t="shared" si="7"/>
        <v>0</v>
      </c>
      <c r="Q60" s="121">
        <f t="shared" si="10"/>
        <v>0</v>
      </c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s="5" customFormat="1" ht="14.45" hidden="1" customHeight="1" thickBot="1" x14ac:dyDescent="0.3">
      <c r="A61" s="53">
        <v>44210</v>
      </c>
      <c r="B61" s="40" t="s">
        <v>14</v>
      </c>
      <c r="C61" s="8"/>
      <c r="D61" s="8"/>
      <c r="E61" s="9"/>
      <c r="F61" s="9"/>
      <c r="G61" s="121">
        <f t="shared" si="3"/>
        <v>0</v>
      </c>
      <c r="H61" s="33">
        <f t="shared" si="8"/>
        <v>0</v>
      </c>
      <c r="I61" s="180"/>
      <c r="J61" s="180"/>
      <c r="K61" s="2"/>
      <c r="L61" s="2"/>
      <c r="M61" s="120" t="str">
        <f t="shared" si="46"/>
        <v>0</v>
      </c>
      <c r="N61" s="120" t="str">
        <f t="shared" si="47"/>
        <v>0</v>
      </c>
      <c r="O61" s="121">
        <f t="shared" si="15"/>
        <v>0</v>
      </c>
      <c r="P61" s="121">
        <f t="shared" si="7"/>
        <v>0</v>
      </c>
      <c r="Q61" s="121">
        <f t="shared" si="10"/>
        <v>0</v>
      </c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s="5" customFormat="1" ht="14.45" hidden="1" customHeight="1" thickTop="1" x14ac:dyDescent="0.25">
      <c r="A62" s="49">
        <v>44211</v>
      </c>
      <c r="B62" s="39" t="s">
        <v>15</v>
      </c>
      <c r="C62" s="11"/>
      <c r="D62" s="11"/>
      <c r="E62" s="12"/>
      <c r="F62" s="12"/>
      <c r="G62" s="123">
        <f t="shared" si="3"/>
        <v>0</v>
      </c>
      <c r="H62" s="31">
        <f t="shared" si="8"/>
        <v>0</v>
      </c>
      <c r="I62" s="32"/>
      <c r="J62" s="32"/>
      <c r="K62" s="2"/>
      <c r="L62" s="2"/>
      <c r="M62" s="181">
        <f t="shared" ref="M62:M63" si="49">IF(G62="","0",(IF(AND(G62&gt;0,G62&lt;=4),4,(G62))))</f>
        <v>0</v>
      </c>
      <c r="N62" s="182"/>
      <c r="O62" s="121">
        <f t="shared" si="15"/>
        <v>0</v>
      </c>
      <c r="P62" s="121">
        <f t="shared" ref="P62:P63" si="50">(IF(C62="","0",(D62-C62))*24)+O62</f>
        <v>0</v>
      </c>
      <c r="Q62" s="119">
        <f t="shared" si="10"/>
        <v>0</v>
      </c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s="5" customFormat="1" ht="14.45" hidden="1" customHeight="1" x14ac:dyDescent="0.25">
      <c r="A63" s="49">
        <v>44212</v>
      </c>
      <c r="B63" s="39" t="s">
        <v>16</v>
      </c>
      <c r="C63" s="11"/>
      <c r="D63" s="11"/>
      <c r="E63" s="12"/>
      <c r="F63" s="12"/>
      <c r="G63" s="123">
        <f t="shared" si="3"/>
        <v>0</v>
      </c>
      <c r="H63" s="31">
        <f t="shared" si="8"/>
        <v>0</v>
      </c>
      <c r="I63" s="32"/>
      <c r="J63" s="32"/>
      <c r="K63" s="2"/>
      <c r="L63" s="2"/>
      <c r="M63" s="181">
        <f t="shared" si="49"/>
        <v>0</v>
      </c>
      <c r="N63" s="182"/>
      <c r="O63" s="121">
        <f t="shared" si="15"/>
        <v>0</v>
      </c>
      <c r="P63" s="121">
        <f t="shared" si="50"/>
        <v>0</v>
      </c>
      <c r="Q63" s="119">
        <f t="shared" si="10"/>
        <v>0</v>
      </c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s="5" customFormat="1" ht="14.45" hidden="1" customHeight="1" x14ac:dyDescent="0.25">
      <c r="A64" s="53">
        <v>44213</v>
      </c>
      <c r="B64" s="41" t="s">
        <v>10</v>
      </c>
      <c r="C64" s="13">
        <v>0.33333333333333331</v>
      </c>
      <c r="D64" s="13">
        <v>0.72916666666666663</v>
      </c>
      <c r="E64" s="14"/>
      <c r="F64" s="14"/>
      <c r="G64" s="121">
        <f t="shared" si="3"/>
        <v>9</v>
      </c>
      <c r="H64" s="33">
        <f t="shared" si="8"/>
        <v>0.99999999999999911</v>
      </c>
      <c r="I64" s="179">
        <f t="shared" ref="I64" si="51">SUBTOTAL(9,H62:H68)</f>
        <v>0</v>
      </c>
      <c r="J64" s="179">
        <f t="shared" si="32"/>
        <v>0</v>
      </c>
      <c r="K64" s="2"/>
      <c r="L64" s="2"/>
      <c r="M64" s="120">
        <f t="shared" ref="M64:M68" si="52">IF(C64="","0",IF(C64&gt;=TIME(8,30,0),0,($H$8-C64)*24))</f>
        <v>0.50000000000000089</v>
      </c>
      <c r="N64" s="120">
        <f t="shared" ref="N64:N68" si="53">IF(D64="","0",IF(D64&lt;=TIME(17,0,0),0,(D64-$H$9)*24))</f>
        <v>0.49999999999999822</v>
      </c>
      <c r="O64" s="121">
        <f t="shared" si="15"/>
        <v>0</v>
      </c>
      <c r="P64" s="121">
        <f t="shared" ref="P64" si="54">(IF(C64="","0",(D64-C64-$S$6))*24)+O64</f>
        <v>9</v>
      </c>
      <c r="Q64" s="121">
        <f t="shared" si="10"/>
        <v>0.99999999999999911</v>
      </c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s="5" customFormat="1" ht="14.45" hidden="1" customHeight="1" x14ac:dyDescent="0.25">
      <c r="A65" s="53">
        <v>44214</v>
      </c>
      <c r="B65" s="40" t="s">
        <v>11</v>
      </c>
      <c r="C65" s="8">
        <v>0.33333333333333331</v>
      </c>
      <c r="D65" s="8">
        <v>0.82638888888888884</v>
      </c>
      <c r="E65" s="9"/>
      <c r="F65" s="9"/>
      <c r="G65" s="121">
        <f t="shared" si="3"/>
        <v>11.333333333333332</v>
      </c>
      <c r="H65" s="33">
        <f t="shared" si="8"/>
        <v>3.3333333333333321</v>
      </c>
      <c r="I65" s="179"/>
      <c r="J65" s="179"/>
      <c r="K65" s="2"/>
      <c r="L65" s="2"/>
      <c r="M65" s="120">
        <f t="shared" si="52"/>
        <v>0.50000000000000089</v>
      </c>
      <c r="N65" s="120">
        <f t="shared" si="53"/>
        <v>2.8333333333333313</v>
      </c>
      <c r="O65" s="121">
        <f t="shared" si="15"/>
        <v>0</v>
      </c>
      <c r="P65" s="121">
        <f t="shared" si="7"/>
        <v>11.333333333333332</v>
      </c>
      <c r="Q65" s="121">
        <f t="shared" si="10"/>
        <v>3.3333333333333321</v>
      </c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s="5" customFormat="1" ht="14.45" hidden="1" customHeight="1" x14ac:dyDescent="0.25">
      <c r="A66" s="53">
        <v>44215</v>
      </c>
      <c r="B66" s="40" t="s">
        <v>12</v>
      </c>
      <c r="C66" s="8">
        <v>0.33333333333333331</v>
      </c>
      <c r="D66" s="8">
        <v>0.72222222222222221</v>
      </c>
      <c r="E66" s="9"/>
      <c r="F66" s="9"/>
      <c r="G66" s="121">
        <f t="shared" si="3"/>
        <v>8.8333333333333339</v>
      </c>
      <c r="H66" s="33">
        <f t="shared" si="8"/>
        <v>0.83333333333333304</v>
      </c>
      <c r="I66" s="179"/>
      <c r="J66" s="179"/>
      <c r="K66" s="2"/>
      <c r="L66" s="2"/>
      <c r="M66" s="120">
        <f t="shared" si="52"/>
        <v>0.50000000000000089</v>
      </c>
      <c r="N66" s="120">
        <f t="shared" si="53"/>
        <v>0.33333333333333215</v>
      </c>
      <c r="O66" s="121">
        <f t="shared" si="15"/>
        <v>0</v>
      </c>
      <c r="P66" s="121">
        <f t="shared" si="7"/>
        <v>8.8333333333333339</v>
      </c>
      <c r="Q66" s="121">
        <f t="shared" si="10"/>
        <v>0.83333333333333304</v>
      </c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s="5" customFormat="1" ht="14.45" hidden="1" customHeight="1" x14ac:dyDescent="0.25">
      <c r="A67" s="53">
        <v>44216</v>
      </c>
      <c r="B67" s="40" t="s">
        <v>13</v>
      </c>
      <c r="C67" s="8">
        <v>0.33333333333333331</v>
      </c>
      <c r="D67" s="8">
        <v>0.74305555555555547</v>
      </c>
      <c r="E67" s="9"/>
      <c r="F67" s="9"/>
      <c r="G67" s="121">
        <f t="shared" si="3"/>
        <v>9.3333333333333321</v>
      </c>
      <c r="H67" s="33">
        <f t="shared" si="8"/>
        <v>1.3333333333333313</v>
      </c>
      <c r="I67" s="179"/>
      <c r="J67" s="179"/>
      <c r="K67" s="2"/>
      <c r="L67" s="2"/>
      <c r="M67" s="120">
        <f t="shared" si="52"/>
        <v>0.50000000000000089</v>
      </c>
      <c r="N67" s="120">
        <f t="shared" si="53"/>
        <v>0.83333333333333037</v>
      </c>
      <c r="O67" s="121">
        <f t="shared" si="15"/>
        <v>0</v>
      </c>
      <c r="P67" s="121">
        <f t="shared" si="7"/>
        <v>9.3333333333333321</v>
      </c>
      <c r="Q67" s="121">
        <f t="shared" si="10"/>
        <v>1.3333333333333313</v>
      </c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s="5" customFormat="1" ht="14.45" hidden="1" customHeight="1" thickBot="1" x14ac:dyDescent="0.3">
      <c r="A68" s="53">
        <v>44217</v>
      </c>
      <c r="B68" s="40" t="s">
        <v>14</v>
      </c>
      <c r="C68" s="8">
        <v>0.33333333333333331</v>
      </c>
      <c r="D68" s="8">
        <v>0.81944444444444453</v>
      </c>
      <c r="E68" s="9"/>
      <c r="F68" s="9"/>
      <c r="G68" s="121">
        <f t="shared" si="3"/>
        <v>11.16666666666667</v>
      </c>
      <c r="H68" s="33">
        <f t="shared" si="8"/>
        <v>3.1666666666666687</v>
      </c>
      <c r="I68" s="180"/>
      <c r="J68" s="180"/>
      <c r="K68" s="2"/>
      <c r="L68" s="2"/>
      <c r="M68" s="120">
        <f t="shared" si="52"/>
        <v>0.50000000000000089</v>
      </c>
      <c r="N68" s="120">
        <f t="shared" si="53"/>
        <v>2.6666666666666679</v>
      </c>
      <c r="O68" s="121">
        <f t="shared" si="15"/>
        <v>0</v>
      </c>
      <c r="P68" s="121">
        <f t="shared" si="7"/>
        <v>11.16666666666667</v>
      </c>
      <c r="Q68" s="121">
        <f t="shared" si="10"/>
        <v>3.1666666666666687</v>
      </c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s="5" customFormat="1" ht="14.45" hidden="1" customHeight="1" thickTop="1" x14ac:dyDescent="0.25">
      <c r="A69" s="49">
        <v>44218</v>
      </c>
      <c r="B69" s="39" t="s">
        <v>15</v>
      </c>
      <c r="C69" s="11"/>
      <c r="D69" s="11"/>
      <c r="E69" s="12"/>
      <c r="F69" s="12"/>
      <c r="G69" s="123">
        <f t="shared" si="3"/>
        <v>0</v>
      </c>
      <c r="H69" s="31">
        <f t="shared" si="8"/>
        <v>0</v>
      </c>
      <c r="I69" s="32"/>
      <c r="J69" s="32"/>
      <c r="K69" s="2"/>
      <c r="L69" s="2"/>
      <c r="M69" s="181">
        <f t="shared" ref="M69:M70" si="55">IF(G69="","0",(IF(AND(G69&gt;0,G69&lt;=4),4,(G69))))</f>
        <v>0</v>
      </c>
      <c r="N69" s="182"/>
      <c r="O69" s="121">
        <f t="shared" si="15"/>
        <v>0</v>
      </c>
      <c r="P69" s="121">
        <f t="shared" ref="P69:P70" si="56">(IF(C69="","0",(D69-C69))*24)+O69</f>
        <v>0</v>
      </c>
      <c r="Q69" s="119">
        <f t="shared" si="10"/>
        <v>0</v>
      </c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s="5" customFormat="1" ht="14.45" hidden="1" customHeight="1" x14ac:dyDescent="0.25">
      <c r="A70" s="49">
        <v>44219</v>
      </c>
      <c r="B70" s="39" t="s">
        <v>16</v>
      </c>
      <c r="C70" s="11"/>
      <c r="D70" s="11"/>
      <c r="E70" s="12"/>
      <c r="F70" s="12"/>
      <c r="G70" s="123">
        <f t="shared" si="3"/>
        <v>0</v>
      </c>
      <c r="H70" s="31">
        <f t="shared" si="8"/>
        <v>0</v>
      </c>
      <c r="I70" s="32"/>
      <c r="J70" s="32"/>
      <c r="K70" s="2"/>
      <c r="L70" s="2"/>
      <c r="M70" s="181">
        <f t="shared" si="55"/>
        <v>0</v>
      </c>
      <c r="N70" s="182"/>
      <c r="O70" s="121">
        <f t="shared" si="15"/>
        <v>0</v>
      </c>
      <c r="P70" s="121">
        <f t="shared" si="56"/>
        <v>0</v>
      </c>
      <c r="Q70" s="119">
        <f t="shared" si="10"/>
        <v>0</v>
      </c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s="5" customFormat="1" ht="14.45" hidden="1" customHeight="1" x14ac:dyDescent="0.25">
      <c r="A71" s="53">
        <v>44220</v>
      </c>
      <c r="B71" s="41" t="s">
        <v>10</v>
      </c>
      <c r="C71" s="13">
        <v>0.33333333333333331</v>
      </c>
      <c r="D71" s="13">
        <v>0.72916666666666663</v>
      </c>
      <c r="E71" s="14"/>
      <c r="F71" s="14"/>
      <c r="G71" s="121">
        <f t="shared" si="3"/>
        <v>9</v>
      </c>
      <c r="H71" s="33">
        <f t="shared" si="8"/>
        <v>0.99999999999999911</v>
      </c>
      <c r="I71" s="179">
        <f>SUBTOTAL(9,H69:H75)</f>
        <v>0</v>
      </c>
      <c r="J71" s="179">
        <f t="shared" si="38"/>
        <v>0</v>
      </c>
      <c r="K71" s="2"/>
      <c r="L71" s="2"/>
      <c r="M71" s="120">
        <f t="shared" ref="M71:M75" si="57">IF(C71="","0",IF(C71&gt;=TIME(8,30,0),0,($H$8-C71)*24))</f>
        <v>0.50000000000000089</v>
      </c>
      <c r="N71" s="120">
        <f t="shared" ref="N71:N75" si="58">IF(D71="","0",IF(D71&lt;=TIME(17,0,0),0,(D71-$H$9)*24))</f>
        <v>0.49999999999999822</v>
      </c>
      <c r="O71" s="121">
        <f t="shared" si="15"/>
        <v>0</v>
      </c>
      <c r="P71" s="121">
        <f t="shared" ref="P71" si="59">(IF(C71="","0",(D71-C71-$S$6))*24)+O71</f>
        <v>9</v>
      </c>
      <c r="Q71" s="121">
        <f t="shared" si="10"/>
        <v>0.99999999999999911</v>
      </c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s="5" customFormat="1" ht="14.45" hidden="1" customHeight="1" x14ac:dyDescent="0.25">
      <c r="A72" s="53">
        <v>44221</v>
      </c>
      <c r="B72" s="40" t="s">
        <v>11</v>
      </c>
      <c r="C72" s="8">
        <v>0.33333333333333331</v>
      </c>
      <c r="D72" s="8">
        <v>0.72916666666666663</v>
      </c>
      <c r="E72" s="9"/>
      <c r="F72" s="9"/>
      <c r="G72" s="121">
        <f t="shared" si="3"/>
        <v>9</v>
      </c>
      <c r="H72" s="33">
        <f t="shared" si="8"/>
        <v>0.99999999999999911</v>
      </c>
      <c r="I72" s="179"/>
      <c r="J72" s="179"/>
      <c r="K72" s="2"/>
      <c r="L72" s="2"/>
      <c r="M72" s="120">
        <f t="shared" si="57"/>
        <v>0.50000000000000089</v>
      </c>
      <c r="N72" s="120">
        <f t="shared" si="58"/>
        <v>0.49999999999999822</v>
      </c>
      <c r="O72" s="121">
        <f t="shared" si="15"/>
        <v>0</v>
      </c>
      <c r="P72" s="121">
        <f t="shared" si="7"/>
        <v>9</v>
      </c>
      <c r="Q72" s="121">
        <f t="shared" si="10"/>
        <v>0.99999999999999911</v>
      </c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s="5" customFormat="1" ht="14.45" hidden="1" customHeight="1" x14ac:dyDescent="0.25">
      <c r="A73" s="53">
        <v>44222</v>
      </c>
      <c r="B73" s="40" t="s">
        <v>12</v>
      </c>
      <c r="C73" s="8">
        <v>0.33333333333333331</v>
      </c>
      <c r="D73" s="8">
        <v>0.73958333333333337</v>
      </c>
      <c r="E73" s="9"/>
      <c r="F73" s="9"/>
      <c r="G73" s="121">
        <f t="shared" si="3"/>
        <v>9.2500000000000018</v>
      </c>
      <c r="H73" s="33">
        <f t="shared" si="8"/>
        <v>1.2500000000000009</v>
      </c>
      <c r="I73" s="179"/>
      <c r="J73" s="179"/>
      <c r="K73" s="2"/>
      <c r="L73" s="2"/>
      <c r="M73" s="120">
        <f t="shared" si="57"/>
        <v>0.50000000000000089</v>
      </c>
      <c r="N73" s="120">
        <f t="shared" si="58"/>
        <v>0.75</v>
      </c>
      <c r="O73" s="121">
        <f t="shared" si="15"/>
        <v>0</v>
      </c>
      <c r="P73" s="121">
        <f t="shared" si="7"/>
        <v>9.2500000000000018</v>
      </c>
      <c r="Q73" s="121">
        <f t="shared" si="10"/>
        <v>1.2500000000000009</v>
      </c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s="5" customFormat="1" ht="14.45" hidden="1" customHeight="1" x14ac:dyDescent="0.25">
      <c r="A74" s="53">
        <v>44223</v>
      </c>
      <c r="B74" s="40" t="s">
        <v>13</v>
      </c>
      <c r="C74" s="8">
        <v>0.33333333333333331</v>
      </c>
      <c r="D74" s="8">
        <v>0.73958333333333337</v>
      </c>
      <c r="E74" s="9"/>
      <c r="F74" s="9"/>
      <c r="G74" s="121">
        <f t="shared" si="3"/>
        <v>9.2500000000000018</v>
      </c>
      <c r="H74" s="33">
        <f t="shared" si="8"/>
        <v>1.2500000000000009</v>
      </c>
      <c r="I74" s="179"/>
      <c r="J74" s="179"/>
      <c r="K74" s="2"/>
      <c r="L74" s="2"/>
      <c r="M74" s="120">
        <f t="shared" si="57"/>
        <v>0.50000000000000089</v>
      </c>
      <c r="N74" s="120">
        <f t="shared" si="58"/>
        <v>0.75</v>
      </c>
      <c r="O74" s="121">
        <f t="shared" si="15"/>
        <v>0</v>
      </c>
      <c r="P74" s="121">
        <f t="shared" si="7"/>
        <v>9.2500000000000018</v>
      </c>
      <c r="Q74" s="121">
        <f t="shared" si="10"/>
        <v>1.2500000000000009</v>
      </c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s="5" customFormat="1" ht="14.45" hidden="1" customHeight="1" thickBot="1" x14ac:dyDescent="0.3">
      <c r="A75" s="53">
        <v>44224</v>
      </c>
      <c r="B75" s="40" t="s">
        <v>14</v>
      </c>
      <c r="C75" s="8">
        <v>0.33333333333333331</v>
      </c>
      <c r="D75" s="8">
        <v>0.84722222222222221</v>
      </c>
      <c r="E75" s="9"/>
      <c r="F75" s="9"/>
      <c r="G75" s="121">
        <f t="shared" si="3"/>
        <v>11.833333333333332</v>
      </c>
      <c r="H75" s="33">
        <f t="shared" si="8"/>
        <v>3.833333333333333</v>
      </c>
      <c r="I75" s="180"/>
      <c r="J75" s="180"/>
      <c r="K75" s="2"/>
      <c r="L75" s="2"/>
      <c r="M75" s="120">
        <f t="shared" si="57"/>
        <v>0.50000000000000089</v>
      </c>
      <c r="N75" s="120">
        <f t="shared" si="58"/>
        <v>3.3333333333333321</v>
      </c>
      <c r="O75" s="121">
        <f t="shared" si="15"/>
        <v>0</v>
      </c>
      <c r="P75" s="121">
        <f t="shared" si="7"/>
        <v>11.833333333333332</v>
      </c>
      <c r="Q75" s="121">
        <f t="shared" si="10"/>
        <v>3.833333333333333</v>
      </c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s="5" customFormat="1" ht="14.45" hidden="1" customHeight="1" thickTop="1" x14ac:dyDescent="0.25">
      <c r="A76" s="49">
        <v>44225</v>
      </c>
      <c r="B76" s="39" t="s">
        <v>15</v>
      </c>
      <c r="C76" s="11"/>
      <c r="D76" s="11"/>
      <c r="E76" s="12"/>
      <c r="F76" s="12"/>
      <c r="G76" s="123">
        <f t="shared" si="3"/>
        <v>0</v>
      </c>
      <c r="H76" s="31">
        <f t="shared" si="8"/>
        <v>0</v>
      </c>
      <c r="I76" s="32"/>
      <c r="J76" s="32"/>
      <c r="K76" s="2"/>
      <c r="L76" s="2"/>
      <c r="M76" s="181">
        <f t="shared" ref="M76:M77" si="60">IF(G76="","0",(IF(AND(G76&gt;0,G76&lt;=4),4,(G76))))</f>
        <v>0</v>
      </c>
      <c r="N76" s="182"/>
      <c r="O76" s="121">
        <f t="shared" si="15"/>
        <v>0</v>
      </c>
      <c r="P76" s="121">
        <f t="shared" ref="P76:P77" si="61">(IF(C76="","0",(D76-C76))*24)+O76</f>
        <v>0</v>
      </c>
      <c r="Q76" s="119">
        <f t="shared" si="10"/>
        <v>0</v>
      </c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s="5" customFormat="1" ht="14.45" hidden="1" customHeight="1" x14ac:dyDescent="0.25">
      <c r="A77" s="49">
        <v>44226</v>
      </c>
      <c r="B77" s="39" t="s">
        <v>16</v>
      </c>
      <c r="C77" s="11"/>
      <c r="D77" s="11"/>
      <c r="E77" s="12"/>
      <c r="F77" s="12"/>
      <c r="G77" s="123">
        <f t="shared" si="3"/>
        <v>0</v>
      </c>
      <c r="H77" s="31">
        <f t="shared" si="8"/>
        <v>0</v>
      </c>
      <c r="I77" s="32"/>
      <c r="J77" s="32"/>
      <c r="K77" s="2"/>
      <c r="L77" s="2"/>
      <c r="M77" s="181">
        <f t="shared" si="60"/>
        <v>0</v>
      </c>
      <c r="N77" s="182"/>
      <c r="O77" s="121">
        <f t="shared" si="15"/>
        <v>0</v>
      </c>
      <c r="P77" s="121">
        <f t="shared" si="61"/>
        <v>0</v>
      </c>
      <c r="Q77" s="119">
        <f t="shared" si="10"/>
        <v>0</v>
      </c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s="5" customFormat="1" ht="14.45" hidden="1" customHeight="1" x14ac:dyDescent="0.25">
      <c r="A78" s="53">
        <v>44227</v>
      </c>
      <c r="B78" s="41" t="s">
        <v>10</v>
      </c>
      <c r="C78" s="13"/>
      <c r="D78" s="13"/>
      <c r="E78" s="14"/>
      <c r="F78" s="14"/>
      <c r="G78" s="121">
        <f t="shared" si="3"/>
        <v>0</v>
      </c>
      <c r="H78" s="33">
        <f t="shared" si="8"/>
        <v>0</v>
      </c>
      <c r="I78" s="179">
        <f t="shared" ref="I78" si="62">SUBTOTAL(9,H76:H82)</f>
        <v>0</v>
      </c>
      <c r="J78" s="179">
        <f t="shared" ref="J78" si="63">SUBTOTAL(9,G76:G82)</f>
        <v>0</v>
      </c>
      <c r="K78" s="2"/>
      <c r="L78" s="2"/>
      <c r="M78" s="120" t="str">
        <f t="shared" ref="M78:M82" si="64">IF(C78="","0",IF(C78&gt;=TIME(8,30,0),0,($H$8-C78)*24))</f>
        <v>0</v>
      </c>
      <c r="N78" s="120" t="str">
        <f t="shared" ref="N78:N82" si="65">IF(D78="","0",IF(D78&lt;=TIME(17,0,0),0,(D78-$H$9)*24))</f>
        <v>0</v>
      </c>
      <c r="O78" s="121">
        <f t="shared" si="15"/>
        <v>0</v>
      </c>
      <c r="P78" s="121">
        <f t="shared" ref="P78" si="66">(IF(C78="","0",(D78-C78-$S$6))*24)+O78</f>
        <v>0</v>
      </c>
      <c r="Q78" s="121">
        <f t="shared" si="10"/>
        <v>0</v>
      </c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s="5" customFormat="1" ht="14.45" hidden="1" customHeight="1" x14ac:dyDescent="0.25">
      <c r="A79" s="53">
        <v>44228</v>
      </c>
      <c r="B79" s="40" t="s">
        <v>11</v>
      </c>
      <c r="C79" s="8">
        <v>0.33333333333333331</v>
      </c>
      <c r="D79" s="8">
        <v>0.72916666666666663</v>
      </c>
      <c r="E79" s="9"/>
      <c r="F79" s="9"/>
      <c r="G79" s="121">
        <f t="shared" si="3"/>
        <v>9</v>
      </c>
      <c r="H79" s="33">
        <f t="shared" si="8"/>
        <v>0.99999999999999911</v>
      </c>
      <c r="I79" s="179"/>
      <c r="J79" s="179"/>
      <c r="K79" s="2"/>
      <c r="L79" s="2"/>
      <c r="M79" s="120">
        <f t="shared" si="64"/>
        <v>0.50000000000000089</v>
      </c>
      <c r="N79" s="120">
        <f t="shared" si="65"/>
        <v>0.49999999999999822</v>
      </c>
      <c r="O79" s="121">
        <f t="shared" si="15"/>
        <v>0</v>
      </c>
      <c r="P79" s="121">
        <f t="shared" si="7"/>
        <v>9</v>
      </c>
      <c r="Q79" s="121">
        <f t="shared" si="10"/>
        <v>0.99999999999999911</v>
      </c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s="5" customFormat="1" ht="14.45" hidden="1" customHeight="1" x14ac:dyDescent="0.25">
      <c r="A80" s="53">
        <v>44229</v>
      </c>
      <c r="B80" s="40" t="s">
        <v>12</v>
      </c>
      <c r="C80" s="8">
        <v>0.33333333333333331</v>
      </c>
      <c r="D80" s="8">
        <v>0.72916666666666663</v>
      </c>
      <c r="E80" s="9"/>
      <c r="F80" s="9"/>
      <c r="G80" s="121">
        <f t="shared" ref="G80:G143" si="67">P80</f>
        <v>9</v>
      </c>
      <c r="H80" s="33">
        <f t="shared" si="8"/>
        <v>0.99999999999999911</v>
      </c>
      <c r="I80" s="179"/>
      <c r="J80" s="179"/>
      <c r="K80" s="2"/>
      <c r="L80" s="2"/>
      <c r="M80" s="120">
        <f t="shared" si="64"/>
        <v>0.50000000000000089</v>
      </c>
      <c r="N80" s="120">
        <f t="shared" si="65"/>
        <v>0.49999999999999822</v>
      </c>
      <c r="O80" s="121">
        <f t="shared" si="15"/>
        <v>0</v>
      </c>
      <c r="P80" s="121">
        <f t="shared" ref="P80:P143" si="68">(IF(C80="","0",(D80-C80-$S$6))*24)+O80</f>
        <v>9</v>
      </c>
      <c r="Q80" s="121">
        <f t="shared" si="10"/>
        <v>0.99999999999999911</v>
      </c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s="5" customFormat="1" ht="14.45" hidden="1" customHeight="1" x14ac:dyDescent="0.25">
      <c r="A81" s="53">
        <v>44230</v>
      </c>
      <c r="B81" s="40" t="s">
        <v>13</v>
      </c>
      <c r="C81" s="8">
        <v>0.33333333333333331</v>
      </c>
      <c r="D81" s="8">
        <v>0.82638888888888884</v>
      </c>
      <c r="E81" s="9"/>
      <c r="F81" s="9"/>
      <c r="G81" s="121">
        <f t="shared" si="67"/>
        <v>11.333333333333332</v>
      </c>
      <c r="H81" s="33">
        <f t="shared" si="8"/>
        <v>3.3333333333333321</v>
      </c>
      <c r="I81" s="179"/>
      <c r="J81" s="179"/>
      <c r="K81" s="2"/>
      <c r="L81" s="2"/>
      <c r="M81" s="120">
        <f t="shared" si="64"/>
        <v>0.50000000000000089</v>
      </c>
      <c r="N81" s="120">
        <f t="shared" si="65"/>
        <v>2.8333333333333313</v>
      </c>
      <c r="O81" s="121">
        <f t="shared" si="15"/>
        <v>0</v>
      </c>
      <c r="P81" s="121">
        <f t="shared" si="68"/>
        <v>11.333333333333332</v>
      </c>
      <c r="Q81" s="121">
        <f t="shared" si="10"/>
        <v>3.3333333333333321</v>
      </c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s="5" customFormat="1" ht="14.45" hidden="1" customHeight="1" thickBot="1" x14ac:dyDescent="0.3">
      <c r="A82" s="53">
        <v>44231</v>
      </c>
      <c r="B82" s="40" t="s">
        <v>14</v>
      </c>
      <c r="C82" s="8">
        <v>0.33333333333333331</v>
      </c>
      <c r="D82" s="8">
        <v>0.73611111111111116</v>
      </c>
      <c r="E82" s="9"/>
      <c r="F82" s="9"/>
      <c r="G82" s="121">
        <f t="shared" si="67"/>
        <v>9.1666666666666679</v>
      </c>
      <c r="H82" s="33">
        <f t="shared" si="8"/>
        <v>1.1666666666666679</v>
      </c>
      <c r="I82" s="180"/>
      <c r="J82" s="180"/>
      <c r="K82" s="2"/>
      <c r="L82" s="2"/>
      <c r="M82" s="120">
        <f t="shared" si="64"/>
        <v>0.50000000000000089</v>
      </c>
      <c r="N82" s="120">
        <f t="shared" si="65"/>
        <v>0.66666666666666696</v>
      </c>
      <c r="O82" s="121">
        <f t="shared" si="15"/>
        <v>0</v>
      </c>
      <c r="P82" s="121">
        <f t="shared" si="68"/>
        <v>9.1666666666666679</v>
      </c>
      <c r="Q82" s="121">
        <f t="shared" si="10"/>
        <v>1.1666666666666679</v>
      </c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s="5" customFormat="1" ht="14.45" hidden="1" customHeight="1" thickTop="1" x14ac:dyDescent="0.25">
      <c r="A83" s="49">
        <v>44232</v>
      </c>
      <c r="B83" s="39" t="s">
        <v>15</v>
      </c>
      <c r="C83" s="11"/>
      <c r="D83" s="11"/>
      <c r="E83" s="12"/>
      <c r="F83" s="12"/>
      <c r="G83" s="123">
        <f t="shared" si="67"/>
        <v>0</v>
      </c>
      <c r="H83" s="31">
        <f t="shared" si="8"/>
        <v>0</v>
      </c>
      <c r="I83" s="32"/>
      <c r="J83" s="32"/>
      <c r="K83" s="2"/>
      <c r="L83" s="2"/>
      <c r="M83" s="181">
        <f t="shared" ref="M83:M84" si="69">IF(G83="","0",(IF(AND(G83&gt;0,G83&lt;=4),4,(G83))))</f>
        <v>0</v>
      </c>
      <c r="N83" s="182"/>
      <c r="O83" s="121">
        <f t="shared" si="15"/>
        <v>0</v>
      </c>
      <c r="P83" s="121">
        <f t="shared" ref="P83:P84" si="70">(IF(C83="","0",(D83-C83))*24)+O83</f>
        <v>0</v>
      </c>
      <c r="Q83" s="119">
        <f t="shared" si="10"/>
        <v>0</v>
      </c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s="5" customFormat="1" ht="14.45" hidden="1" customHeight="1" x14ac:dyDescent="0.25">
      <c r="A84" s="49">
        <v>44233</v>
      </c>
      <c r="B84" s="39" t="s">
        <v>16</v>
      </c>
      <c r="C84" s="11"/>
      <c r="D84" s="11"/>
      <c r="E84" s="12"/>
      <c r="F84" s="12"/>
      <c r="G84" s="123">
        <f t="shared" si="67"/>
        <v>0</v>
      </c>
      <c r="H84" s="31">
        <f t="shared" ref="H84:H147" si="71">Q84</f>
        <v>0</v>
      </c>
      <c r="I84" s="32"/>
      <c r="J84" s="32"/>
      <c r="K84" s="2"/>
      <c r="L84" s="2"/>
      <c r="M84" s="181">
        <f t="shared" si="69"/>
        <v>0</v>
      </c>
      <c r="N84" s="182"/>
      <c r="O84" s="121">
        <f t="shared" si="15"/>
        <v>0</v>
      </c>
      <c r="P84" s="121">
        <f t="shared" si="70"/>
        <v>0</v>
      </c>
      <c r="Q84" s="119">
        <f t="shared" ref="Q84:Q147" si="72">O84+N84+M84</f>
        <v>0</v>
      </c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s="5" customFormat="1" ht="14.45" hidden="1" customHeight="1" x14ac:dyDescent="0.25">
      <c r="A85" s="53">
        <v>44234</v>
      </c>
      <c r="B85" s="41" t="s">
        <v>10</v>
      </c>
      <c r="C85" s="13"/>
      <c r="D85" s="13"/>
      <c r="E85" s="14"/>
      <c r="F85" s="14"/>
      <c r="G85" s="121">
        <f t="shared" si="67"/>
        <v>0</v>
      </c>
      <c r="H85" s="33">
        <f t="shared" si="71"/>
        <v>0</v>
      </c>
      <c r="I85" s="179">
        <f t="shared" ref="I85" si="73">SUBTOTAL(9,H83:H89)</f>
        <v>0</v>
      </c>
      <c r="J85" s="179">
        <f t="shared" si="32"/>
        <v>0</v>
      </c>
      <c r="K85" s="2"/>
      <c r="L85" s="2"/>
      <c r="M85" s="120" t="str">
        <f t="shared" ref="M85:M89" si="74">IF(C85="","0",IF(C85&gt;=TIME(8,30,0),0,($H$8-C85)*24))</f>
        <v>0</v>
      </c>
      <c r="N85" s="120" t="str">
        <f t="shared" ref="N85:N89" si="75">IF(D85="","0",IF(D85&lt;=TIME(17,0,0),0,(D85-$H$9)*24))</f>
        <v>0</v>
      </c>
      <c r="O85" s="121">
        <f t="shared" si="15"/>
        <v>0</v>
      </c>
      <c r="P85" s="121">
        <f t="shared" ref="P85" si="76">(IF(C85="","0",(D85-C85-$S$6))*24)+O85</f>
        <v>0</v>
      </c>
      <c r="Q85" s="121">
        <f t="shared" si="72"/>
        <v>0</v>
      </c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s="5" customFormat="1" ht="14.45" hidden="1" customHeight="1" x14ac:dyDescent="0.25">
      <c r="A86" s="53">
        <v>44235</v>
      </c>
      <c r="B86" s="40" t="s">
        <v>11</v>
      </c>
      <c r="C86" s="8">
        <v>0.33333333333333331</v>
      </c>
      <c r="D86" s="8">
        <v>0.86111111111111116</v>
      </c>
      <c r="E86" s="9"/>
      <c r="F86" s="9"/>
      <c r="G86" s="121">
        <f t="shared" si="67"/>
        <v>12.166666666666668</v>
      </c>
      <c r="H86" s="33">
        <f t="shared" si="71"/>
        <v>4.1666666666666679</v>
      </c>
      <c r="I86" s="179"/>
      <c r="J86" s="179"/>
      <c r="K86" s="2"/>
      <c r="L86" s="2"/>
      <c r="M86" s="120">
        <f t="shared" si="74"/>
        <v>0.50000000000000089</v>
      </c>
      <c r="N86" s="120">
        <f t="shared" si="75"/>
        <v>3.666666666666667</v>
      </c>
      <c r="O86" s="121">
        <f t="shared" si="15"/>
        <v>0</v>
      </c>
      <c r="P86" s="121">
        <f t="shared" si="68"/>
        <v>12.166666666666668</v>
      </c>
      <c r="Q86" s="121">
        <f t="shared" si="72"/>
        <v>4.1666666666666679</v>
      </c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s="5" customFormat="1" ht="14.45" hidden="1" customHeight="1" x14ac:dyDescent="0.25">
      <c r="A87" s="53">
        <v>44236</v>
      </c>
      <c r="B87" s="40" t="s">
        <v>12</v>
      </c>
      <c r="C87" s="8">
        <v>0.25</v>
      </c>
      <c r="D87" s="8">
        <v>0.72222222222222221</v>
      </c>
      <c r="E87" s="9"/>
      <c r="F87" s="9"/>
      <c r="G87" s="121">
        <f t="shared" si="67"/>
        <v>10.833333333333334</v>
      </c>
      <c r="H87" s="33">
        <f t="shared" si="71"/>
        <v>2.8333333333333326</v>
      </c>
      <c r="I87" s="179"/>
      <c r="J87" s="179"/>
      <c r="K87" s="2"/>
      <c r="L87" s="2"/>
      <c r="M87" s="120">
        <f t="shared" si="74"/>
        <v>2.5000000000000004</v>
      </c>
      <c r="N87" s="120">
        <f t="shared" si="75"/>
        <v>0.33333333333333215</v>
      </c>
      <c r="O87" s="121">
        <f t="shared" ref="O87:O150" si="77">(F87-E87)*24</f>
        <v>0</v>
      </c>
      <c r="P87" s="121">
        <f t="shared" si="68"/>
        <v>10.833333333333334</v>
      </c>
      <c r="Q87" s="121">
        <f t="shared" si="72"/>
        <v>2.8333333333333326</v>
      </c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s="5" customFormat="1" ht="14.45" hidden="1" customHeight="1" x14ac:dyDescent="0.25">
      <c r="A88" s="53">
        <v>44237</v>
      </c>
      <c r="B88" s="40" t="s">
        <v>13</v>
      </c>
      <c r="C88" s="8">
        <v>0.33333333333333331</v>
      </c>
      <c r="D88" s="8">
        <v>0.70833333333333337</v>
      </c>
      <c r="E88" s="9"/>
      <c r="F88" s="9"/>
      <c r="G88" s="121">
        <f t="shared" si="67"/>
        <v>8.5000000000000018</v>
      </c>
      <c r="H88" s="33">
        <f t="shared" si="71"/>
        <v>0.50000000000000089</v>
      </c>
      <c r="I88" s="179"/>
      <c r="J88" s="179"/>
      <c r="K88" s="2"/>
      <c r="L88" s="2"/>
      <c r="M88" s="120">
        <f t="shared" si="74"/>
        <v>0.50000000000000089</v>
      </c>
      <c r="N88" s="120">
        <f t="shared" si="75"/>
        <v>0</v>
      </c>
      <c r="O88" s="121">
        <f t="shared" si="77"/>
        <v>0</v>
      </c>
      <c r="P88" s="121">
        <f t="shared" si="68"/>
        <v>8.5000000000000018</v>
      </c>
      <c r="Q88" s="121">
        <f t="shared" si="72"/>
        <v>0.50000000000000089</v>
      </c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s="5" customFormat="1" ht="14.45" hidden="1" customHeight="1" thickBot="1" x14ac:dyDescent="0.3">
      <c r="A89" s="53">
        <v>44238</v>
      </c>
      <c r="B89" s="40" t="s">
        <v>14</v>
      </c>
      <c r="C89" s="8">
        <v>0.33333333333333331</v>
      </c>
      <c r="D89" s="8">
        <v>0.97916666666666663</v>
      </c>
      <c r="E89" s="9"/>
      <c r="F89" s="9"/>
      <c r="G89" s="121">
        <f t="shared" si="67"/>
        <v>14.999999999999996</v>
      </c>
      <c r="H89" s="33">
        <f t="shared" si="71"/>
        <v>6.9999999999999991</v>
      </c>
      <c r="I89" s="180"/>
      <c r="J89" s="180"/>
      <c r="K89" s="2"/>
      <c r="L89" s="2"/>
      <c r="M89" s="120">
        <f t="shared" si="74"/>
        <v>0.50000000000000089</v>
      </c>
      <c r="N89" s="120">
        <f t="shared" si="75"/>
        <v>6.4999999999999982</v>
      </c>
      <c r="O89" s="121">
        <f t="shared" si="77"/>
        <v>0</v>
      </c>
      <c r="P89" s="121">
        <f t="shared" si="68"/>
        <v>14.999999999999996</v>
      </c>
      <c r="Q89" s="121">
        <f t="shared" si="72"/>
        <v>6.9999999999999991</v>
      </c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s="5" customFormat="1" ht="14.45" hidden="1" customHeight="1" thickTop="1" x14ac:dyDescent="0.25">
      <c r="A90" s="49">
        <v>44239</v>
      </c>
      <c r="B90" s="39" t="s">
        <v>15</v>
      </c>
      <c r="C90" s="11"/>
      <c r="D90" s="11"/>
      <c r="E90" s="12"/>
      <c r="F90" s="12"/>
      <c r="G90" s="123">
        <f t="shared" si="67"/>
        <v>0</v>
      </c>
      <c r="H90" s="31">
        <f t="shared" si="71"/>
        <v>0</v>
      </c>
      <c r="I90" s="32"/>
      <c r="J90" s="32"/>
      <c r="K90" s="2"/>
      <c r="L90" s="2"/>
      <c r="M90" s="181">
        <f t="shared" ref="M90:M91" si="78">IF(G90="","0",(IF(AND(G90&gt;0,G90&lt;=4),4,(G90))))</f>
        <v>0</v>
      </c>
      <c r="N90" s="182"/>
      <c r="O90" s="121">
        <f t="shared" si="77"/>
        <v>0</v>
      </c>
      <c r="P90" s="121">
        <f t="shared" ref="P90:P91" si="79">(IF(C90="","0",(D90-C90))*24)+O90</f>
        <v>0</v>
      </c>
      <c r="Q90" s="119">
        <f t="shared" si="72"/>
        <v>0</v>
      </c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s="5" customFormat="1" ht="14.45" hidden="1" customHeight="1" x14ac:dyDescent="0.25">
      <c r="A91" s="49">
        <v>44240</v>
      </c>
      <c r="B91" s="39" t="s">
        <v>16</v>
      </c>
      <c r="C91" s="11"/>
      <c r="D91" s="11"/>
      <c r="E91" s="12"/>
      <c r="F91" s="12"/>
      <c r="G91" s="123">
        <f t="shared" si="67"/>
        <v>0</v>
      </c>
      <c r="H91" s="31">
        <f t="shared" si="71"/>
        <v>0</v>
      </c>
      <c r="I91" s="32"/>
      <c r="J91" s="32"/>
      <c r="K91" s="2"/>
      <c r="L91" s="2"/>
      <c r="M91" s="181">
        <f t="shared" si="78"/>
        <v>0</v>
      </c>
      <c r="N91" s="182"/>
      <c r="O91" s="121">
        <f t="shared" si="77"/>
        <v>0</v>
      </c>
      <c r="P91" s="121">
        <f t="shared" si="79"/>
        <v>0</v>
      </c>
      <c r="Q91" s="119">
        <f t="shared" si="72"/>
        <v>0</v>
      </c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s="5" customFormat="1" ht="14.45" hidden="1" customHeight="1" x14ac:dyDescent="0.25">
      <c r="A92" s="53">
        <v>44241</v>
      </c>
      <c r="B92" s="41" t="s">
        <v>10</v>
      </c>
      <c r="C92" s="13">
        <v>0.33333333333333331</v>
      </c>
      <c r="D92" s="13">
        <v>0.70833333333333337</v>
      </c>
      <c r="E92" s="14"/>
      <c r="F92" s="14"/>
      <c r="G92" s="121">
        <f t="shared" si="67"/>
        <v>8.5000000000000018</v>
      </c>
      <c r="H92" s="33">
        <f t="shared" si="71"/>
        <v>0.50000000000000089</v>
      </c>
      <c r="I92" s="179">
        <f>SUBTOTAL(9,H90:H96)</f>
        <v>0</v>
      </c>
      <c r="J92" s="179">
        <f t="shared" si="38"/>
        <v>0</v>
      </c>
      <c r="K92" s="2"/>
      <c r="L92" s="2"/>
      <c r="M92" s="120">
        <f t="shared" ref="M92:M96" si="80">IF(C92="","0",IF(C92&gt;=TIME(8,30,0),0,($H$8-C92)*24))</f>
        <v>0.50000000000000089</v>
      </c>
      <c r="N92" s="120">
        <f t="shared" ref="N92:N96" si="81">IF(D92="","0",IF(D92&lt;=TIME(17,0,0),0,(D92-$H$9)*24))</f>
        <v>0</v>
      </c>
      <c r="O92" s="121">
        <f t="shared" si="77"/>
        <v>0</v>
      </c>
      <c r="P92" s="121">
        <f t="shared" ref="P92" si="82">(IF(C92="","0",(D92-C92-$S$6))*24)+O92</f>
        <v>8.5000000000000018</v>
      </c>
      <c r="Q92" s="121">
        <f t="shared" si="72"/>
        <v>0.50000000000000089</v>
      </c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s="5" customFormat="1" ht="14.45" hidden="1" customHeight="1" x14ac:dyDescent="0.25">
      <c r="A93" s="53">
        <v>44242</v>
      </c>
      <c r="B93" s="40" t="s">
        <v>11</v>
      </c>
      <c r="C93" s="8">
        <v>0.33333333333333331</v>
      </c>
      <c r="D93" s="8">
        <v>0.72916666666666663</v>
      </c>
      <c r="E93" s="9"/>
      <c r="F93" s="9"/>
      <c r="G93" s="121">
        <f t="shared" si="67"/>
        <v>9</v>
      </c>
      <c r="H93" s="33">
        <f t="shared" si="71"/>
        <v>0.99999999999999911</v>
      </c>
      <c r="I93" s="179"/>
      <c r="J93" s="179"/>
      <c r="K93" s="2"/>
      <c r="L93" s="2"/>
      <c r="M93" s="120">
        <f t="shared" si="80"/>
        <v>0.50000000000000089</v>
      </c>
      <c r="N93" s="120">
        <f t="shared" si="81"/>
        <v>0.49999999999999822</v>
      </c>
      <c r="O93" s="121">
        <f t="shared" si="77"/>
        <v>0</v>
      </c>
      <c r="P93" s="121">
        <f t="shared" si="68"/>
        <v>9</v>
      </c>
      <c r="Q93" s="121">
        <f t="shared" si="72"/>
        <v>0.99999999999999911</v>
      </c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s="5" customFormat="1" ht="14.45" hidden="1" customHeight="1" x14ac:dyDescent="0.25">
      <c r="A94" s="53">
        <v>44243</v>
      </c>
      <c r="B94" s="40" t="s">
        <v>12</v>
      </c>
      <c r="C94" s="8">
        <v>0.33333333333333331</v>
      </c>
      <c r="D94" s="8">
        <v>0.73611111111111116</v>
      </c>
      <c r="E94" s="9"/>
      <c r="F94" s="9"/>
      <c r="G94" s="121">
        <f t="shared" si="67"/>
        <v>9.1666666666666679</v>
      </c>
      <c r="H94" s="33">
        <f t="shared" si="71"/>
        <v>1.1666666666666679</v>
      </c>
      <c r="I94" s="179"/>
      <c r="J94" s="179"/>
      <c r="K94" s="2"/>
      <c r="L94" s="2"/>
      <c r="M94" s="120">
        <f t="shared" si="80"/>
        <v>0.50000000000000089</v>
      </c>
      <c r="N94" s="120">
        <f t="shared" si="81"/>
        <v>0.66666666666666696</v>
      </c>
      <c r="O94" s="121">
        <f t="shared" si="77"/>
        <v>0</v>
      </c>
      <c r="P94" s="121">
        <f t="shared" si="68"/>
        <v>9.1666666666666679</v>
      </c>
      <c r="Q94" s="121">
        <f t="shared" si="72"/>
        <v>1.1666666666666679</v>
      </c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s="5" customFormat="1" ht="14.45" hidden="1" customHeight="1" x14ac:dyDescent="0.25">
      <c r="A95" s="53">
        <v>44244</v>
      </c>
      <c r="B95" s="40" t="s">
        <v>13</v>
      </c>
      <c r="C95" s="8"/>
      <c r="D95" s="8"/>
      <c r="E95" s="9"/>
      <c r="F95" s="9"/>
      <c r="G95" s="121">
        <f t="shared" si="67"/>
        <v>0</v>
      </c>
      <c r="H95" s="33">
        <f t="shared" si="71"/>
        <v>0</v>
      </c>
      <c r="I95" s="179"/>
      <c r="J95" s="179"/>
      <c r="K95" s="2"/>
      <c r="L95" s="2"/>
      <c r="M95" s="120" t="str">
        <f t="shared" si="80"/>
        <v>0</v>
      </c>
      <c r="N95" s="120" t="str">
        <f t="shared" si="81"/>
        <v>0</v>
      </c>
      <c r="O95" s="121">
        <f t="shared" si="77"/>
        <v>0</v>
      </c>
      <c r="P95" s="121">
        <f t="shared" si="68"/>
        <v>0</v>
      </c>
      <c r="Q95" s="121">
        <f t="shared" si="72"/>
        <v>0</v>
      </c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s="5" customFormat="1" ht="14.45" hidden="1" customHeight="1" thickBot="1" x14ac:dyDescent="0.3">
      <c r="A96" s="53">
        <v>44245</v>
      </c>
      <c r="B96" s="40" t="s">
        <v>14</v>
      </c>
      <c r="C96" s="8"/>
      <c r="D96" s="8"/>
      <c r="E96" s="9"/>
      <c r="F96" s="9"/>
      <c r="G96" s="121">
        <f t="shared" si="67"/>
        <v>0</v>
      </c>
      <c r="H96" s="33">
        <f t="shared" si="71"/>
        <v>0</v>
      </c>
      <c r="I96" s="180"/>
      <c r="J96" s="180"/>
      <c r="K96" s="2"/>
      <c r="L96" s="2"/>
      <c r="M96" s="120" t="str">
        <f t="shared" si="80"/>
        <v>0</v>
      </c>
      <c r="N96" s="120" t="str">
        <f t="shared" si="81"/>
        <v>0</v>
      </c>
      <c r="O96" s="121">
        <f t="shared" si="77"/>
        <v>0</v>
      </c>
      <c r="P96" s="121">
        <f t="shared" si="68"/>
        <v>0</v>
      </c>
      <c r="Q96" s="121">
        <f t="shared" si="72"/>
        <v>0</v>
      </c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s="5" customFormat="1" ht="14.45" hidden="1" customHeight="1" thickTop="1" x14ac:dyDescent="0.25">
      <c r="A97" s="49">
        <v>44246</v>
      </c>
      <c r="B97" s="39" t="s">
        <v>15</v>
      </c>
      <c r="C97" s="11"/>
      <c r="D97" s="11"/>
      <c r="E97" s="12"/>
      <c r="F97" s="12"/>
      <c r="G97" s="123">
        <f t="shared" si="67"/>
        <v>0</v>
      </c>
      <c r="H97" s="31">
        <f t="shared" si="71"/>
        <v>0</v>
      </c>
      <c r="I97" s="32"/>
      <c r="J97" s="32"/>
      <c r="K97" s="2"/>
      <c r="L97" s="2"/>
      <c r="M97" s="181">
        <f t="shared" ref="M97:M98" si="83">IF(G97="","0",(IF(AND(G97&gt;0,G97&lt;=4),4,(G97))))</f>
        <v>0</v>
      </c>
      <c r="N97" s="182"/>
      <c r="O97" s="121">
        <f t="shared" si="77"/>
        <v>0</v>
      </c>
      <c r="P97" s="121">
        <f t="shared" ref="P97:P98" si="84">(IF(C97="","0",(D97-C97))*24)+O97</f>
        <v>0</v>
      </c>
      <c r="Q97" s="119">
        <f t="shared" si="72"/>
        <v>0</v>
      </c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s="5" customFormat="1" ht="14.45" hidden="1" customHeight="1" x14ac:dyDescent="0.25">
      <c r="A98" s="49">
        <v>44247</v>
      </c>
      <c r="B98" s="39" t="s">
        <v>16</v>
      </c>
      <c r="C98" s="11"/>
      <c r="D98" s="11"/>
      <c r="E98" s="12"/>
      <c r="F98" s="12"/>
      <c r="G98" s="123">
        <f t="shared" si="67"/>
        <v>0</v>
      </c>
      <c r="H98" s="31">
        <f t="shared" si="71"/>
        <v>0</v>
      </c>
      <c r="I98" s="32"/>
      <c r="J98" s="32"/>
      <c r="K98" s="2"/>
      <c r="L98" s="2"/>
      <c r="M98" s="181">
        <f t="shared" si="83"/>
        <v>0</v>
      </c>
      <c r="N98" s="182"/>
      <c r="O98" s="121">
        <f t="shared" si="77"/>
        <v>0</v>
      </c>
      <c r="P98" s="121">
        <f t="shared" si="84"/>
        <v>0</v>
      </c>
      <c r="Q98" s="119">
        <f t="shared" si="72"/>
        <v>0</v>
      </c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s="5" customFormat="1" ht="14.45" hidden="1" customHeight="1" x14ac:dyDescent="0.25">
      <c r="A99" s="53">
        <v>44248</v>
      </c>
      <c r="B99" s="41" t="s">
        <v>10</v>
      </c>
      <c r="C99" s="13"/>
      <c r="D99" s="13"/>
      <c r="E99" s="14"/>
      <c r="F99" s="14"/>
      <c r="G99" s="121">
        <f t="shared" si="67"/>
        <v>0</v>
      </c>
      <c r="H99" s="33">
        <f t="shared" si="71"/>
        <v>0</v>
      </c>
      <c r="I99" s="179">
        <f t="shared" ref="I99" si="85">SUBTOTAL(9,H97:H103)</f>
        <v>0</v>
      </c>
      <c r="J99" s="179">
        <f t="shared" ref="J99" si="86">SUBTOTAL(9,G97:G103)</f>
        <v>0</v>
      </c>
      <c r="K99" s="2"/>
      <c r="L99" s="2"/>
      <c r="M99" s="120" t="str">
        <f t="shared" ref="M99:M103" si="87">IF(C99="","0",IF(C99&gt;=TIME(8,30,0),0,($H$8-C99)*24))</f>
        <v>0</v>
      </c>
      <c r="N99" s="120" t="str">
        <f t="shared" ref="N99:N103" si="88">IF(D99="","0",IF(D99&lt;=TIME(17,0,0),0,(D99-$H$9)*24))</f>
        <v>0</v>
      </c>
      <c r="O99" s="121">
        <f t="shared" si="77"/>
        <v>0</v>
      </c>
      <c r="P99" s="121">
        <f t="shared" ref="P99" si="89">(IF(C99="","0",(D99-C99-$S$6))*24)+O99</f>
        <v>0</v>
      </c>
      <c r="Q99" s="121">
        <f t="shared" si="72"/>
        <v>0</v>
      </c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s="5" customFormat="1" ht="14.45" hidden="1" customHeight="1" x14ac:dyDescent="0.25">
      <c r="A100" s="53">
        <v>44249</v>
      </c>
      <c r="B100" s="40" t="s">
        <v>11</v>
      </c>
      <c r="C100" s="8">
        <v>0.33333333333333331</v>
      </c>
      <c r="D100" s="8">
        <v>0.72916666666666663</v>
      </c>
      <c r="E100" s="9"/>
      <c r="F100" s="9"/>
      <c r="G100" s="121">
        <f t="shared" si="67"/>
        <v>9</v>
      </c>
      <c r="H100" s="33">
        <f t="shared" si="71"/>
        <v>0.99999999999999911</v>
      </c>
      <c r="I100" s="179"/>
      <c r="J100" s="179"/>
      <c r="K100" s="2"/>
      <c r="L100" s="2"/>
      <c r="M100" s="120">
        <f t="shared" si="87"/>
        <v>0.50000000000000089</v>
      </c>
      <c r="N100" s="120">
        <f t="shared" si="88"/>
        <v>0.49999999999999822</v>
      </c>
      <c r="O100" s="121">
        <f t="shared" si="77"/>
        <v>0</v>
      </c>
      <c r="P100" s="121">
        <f t="shared" si="68"/>
        <v>9</v>
      </c>
      <c r="Q100" s="121">
        <f t="shared" si="72"/>
        <v>0.99999999999999911</v>
      </c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s="5" customFormat="1" ht="14.45" hidden="1" customHeight="1" x14ac:dyDescent="0.25">
      <c r="A101" s="53">
        <v>44250</v>
      </c>
      <c r="B101" s="40" t="s">
        <v>12</v>
      </c>
      <c r="C101" s="8"/>
      <c r="D101" s="8"/>
      <c r="E101" s="9"/>
      <c r="F101" s="9"/>
      <c r="G101" s="121">
        <f t="shared" si="67"/>
        <v>0</v>
      </c>
      <c r="H101" s="33">
        <f t="shared" si="71"/>
        <v>0</v>
      </c>
      <c r="I101" s="179"/>
      <c r="J101" s="179"/>
      <c r="K101" s="2"/>
      <c r="L101" s="2"/>
      <c r="M101" s="120" t="str">
        <f t="shared" si="87"/>
        <v>0</v>
      </c>
      <c r="N101" s="120" t="str">
        <f t="shared" si="88"/>
        <v>0</v>
      </c>
      <c r="O101" s="121">
        <f t="shared" si="77"/>
        <v>0</v>
      </c>
      <c r="P101" s="121">
        <f t="shared" si="68"/>
        <v>0</v>
      </c>
      <c r="Q101" s="121">
        <f t="shared" si="72"/>
        <v>0</v>
      </c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s="5" customFormat="1" ht="14.45" hidden="1" customHeight="1" x14ac:dyDescent="0.25">
      <c r="A102" s="53">
        <v>44251</v>
      </c>
      <c r="B102" s="40" t="s">
        <v>13</v>
      </c>
      <c r="C102" s="8"/>
      <c r="D102" s="8"/>
      <c r="E102" s="9"/>
      <c r="F102" s="9"/>
      <c r="G102" s="121">
        <f t="shared" si="67"/>
        <v>0</v>
      </c>
      <c r="H102" s="33">
        <f t="shared" si="71"/>
        <v>0</v>
      </c>
      <c r="I102" s="179"/>
      <c r="J102" s="179"/>
      <c r="K102" s="2"/>
      <c r="L102" s="2"/>
      <c r="M102" s="120" t="str">
        <f t="shared" si="87"/>
        <v>0</v>
      </c>
      <c r="N102" s="120" t="str">
        <f t="shared" si="88"/>
        <v>0</v>
      </c>
      <c r="O102" s="121">
        <f t="shared" si="77"/>
        <v>0</v>
      </c>
      <c r="P102" s="121">
        <f t="shared" si="68"/>
        <v>0</v>
      </c>
      <c r="Q102" s="121">
        <f t="shared" si="72"/>
        <v>0</v>
      </c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s="5" customFormat="1" ht="14.45" hidden="1" customHeight="1" thickBot="1" x14ac:dyDescent="0.3">
      <c r="A103" s="53">
        <v>44252</v>
      </c>
      <c r="B103" s="40" t="s">
        <v>14</v>
      </c>
      <c r="C103" s="8"/>
      <c r="D103" s="8"/>
      <c r="E103" s="9"/>
      <c r="F103" s="9"/>
      <c r="G103" s="121">
        <f t="shared" si="67"/>
        <v>0</v>
      </c>
      <c r="H103" s="33">
        <f t="shared" si="71"/>
        <v>0</v>
      </c>
      <c r="I103" s="180"/>
      <c r="J103" s="180"/>
      <c r="K103" s="2"/>
      <c r="L103" s="2"/>
      <c r="M103" s="120" t="str">
        <f t="shared" si="87"/>
        <v>0</v>
      </c>
      <c r="N103" s="120" t="str">
        <f t="shared" si="88"/>
        <v>0</v>
      </c>
      <c r="O103" s="121">
        <f t="shared" si="77"/>
        <v>0</v>
      </c>
      <c r="P103" s="121">
        <f t="shared" si="68"/>
        <v>0</v>
      </c>
      <c r="Q103" s="121">
        <f t="shared" si="72"/>
        <v>0</v>
      </c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s="5" customFormat="1" ht="14.45" hidden="1" customHeight="1" thickTop="1" x14ac:dyDescent="0.25">
      <c r="A104" s="49">
        <v>44253</v>
      </c>
      <c r="B104" s="39" t="s">
        <v>15</v>
      </c>
      <c r="C104" s="11"/>
      <c r="D104" s="11"/>
      <c r="E104" s="12"/>
      <c r="F104" s="12"/>
      <c r="G104" s="123">
        <f t="shared" si="67"/>
        <v>0</v>
      </c>
      <c r="H104" s="31">
        <f t="shared" si="71"/>
        <v>0</v>
      </c>
      <c r="I104" s="32"/>
      <c r="J104" s="32"/>
      <c r="K104" s="2"/>
      <c r="L104" s="2"/>
      <c r="M104" s="181">
        <f t="shared" ref="M104:M105" si="90">IF(G104="","0",(IF(AND(G104&gt;0,G104&lt;=4),4,(G104))))</f>
        <v>0</v>
      </c>
      <c r="N104" s="182"/>
      <c r="O104" s="121">
        <f t="shared" si="77"/>
        <v>0</v>
      </c>
      <c r="P104" s="121">
        <f t="shared" ref="P104:P105" si="91">(IF(C104="","0",(D104-C104))*24)+O104</f>
        <v>0</v>
      </c>
      <c r="Q104" s="119">
        <f t="shared" si="72"/>
        <v>0</v>
      </c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s="5" customFormat="1" ht="14.45" hidden="1" customHeight="1" x14ac:dyDescent="0.25">
      <c r="A105" s="49">
        <v>44254</v>
      </c>
      <c r="B105" s="39" t="s">
        <v>16</v>
      </c>
      <c r="C105" s="11"/>
      <c r="D105" s="11"/>
      <c r="E105" s="12"/>
      <c r="F105" s="12"/>
      <c r="G105" s="123">
        <f t="shared" si="67"/>
        <v>0</v>
      </c>
      <c r="H105" s="31">
        <f t="shared" si="71"/>
        <v>0</v>
      </c>
      <c r="I105" s="32"/>
      <c r="J105" s="32"/>
      <c r="K105" s="2"/>
      <c r="L105" s="2"/>
      <c r="M105" s="181">
        <f t="shared" si="90"/>
        <v>0</v>
      </c>
      <c r="N105" s="182"/>
      <c r="O105" s="121">
        <f t="shared" si="77"/>
        <v>0</v>
      </c>
      <c r="P105" s="121">
        <f t="shared" si="91"/>
        <v>0</v>
      </c>
      <c r="Q105" s="119">
        <f t="shared" si="72"/>
        <v>0</v>
      </c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s="5" customFormat="1" ht="14.45" hidden="1" customHeight="1" x14ac:dyDescent="0.25">
      <c r="A106" s="53">
        <v>44255</v>
      </c>
      <c r="B106" s="41" t="s">
        <v>10</v>
      </c>
      <c r="C106" s="13">
        <v>0.3125</v>
      </c>
      <c r="D106" s="13">
        <v>0.86111111111111116</v>
      </c>
      <c r="E106" s="14"/>
      <c r="F106" s="14"/>
      <c r="G106" s="121">
        <f t="shared" si="67"/>
        <v>12.666666666666668</v>
      </c>
      <c r="H106" s="33">
        <f t="shared" si="71"/>
        <v>4.6666666666666679</v>
      </c>
      <c r="I106" s="179">
        <f t="shared" ref="I106" si="92">SUBTOTAL(9,H104:H110)</f>
        <v>0</v>
      </c>
      <c r="J106" s="179">
        <f t="shared" si="32"/>
        <v>0</v>
      </c>
      <c r="K106" s="2"/>
      <c r="L106" s="2"/>
      <c r="M106" s="120">
        <f t="shared" ref="M106:M110" si="93">IF(C106="","0",IF(C106&gt;=TIME(8,30,0),0,($H$8-C106)*24))</f>
        <v>1.0000000000000004</v>
      </c>
      <c r="N106" s="120">
        <f t="shared" ref="N106:N110" si="94">IF(D106="","0",IF(D106&lt;=TIME(17,0,0),0,(D106-$H$9)*24))</f>
        <v>3.666666666666667</v>
      </c>
      <c r="O106" s="121">
        <f t="shared" si="77"/>
        <v>0</v>
      </c>
      <c r="P106" s="121">
        <f t="shared" ref="P106" si="95">(IF(C106="","0",(D106-C106-$S$6))*24)+O106</f>
        <v>12.666666666666668</v>
      </c>
      <c r="Q106" s="121">
        <f t="shared" si="72"/>
        <v>4.6666666666666679</v>
      </c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s="5" customFormat="1" ht="14.45" hidden="1" customHeight="1" x14ac:dyDescent="0.25">
      <c r="A107" s="53">
        <v>44256</v>
      </c>
      <c r="B107" s="40" t="s">
        <v>11</v>
      </c>
      <c r="C107" s="8">
        <v>0.33333333333333331</v>
      </c>
      <c r="D107" s="8">
        <v>0.72916666666666663</v>
      </c>
      <c r="E107" s="9"/>
      <c r="F107" s="9"/>
      <c r="G107" s="121">
        <f t="shared" si="67"/>
        <v>9</v>
      </c>
      <c r="H107" s="33">
        <f t="shared" si="71"/>
        <v>0.99999999999999911</v>
      </c>
      <c r="I107" s="179"/>
      <c r="J107" s="179"/>
      <c r="K107" s="2"/>
      <c r="L107" s="2"/>
      <c r="M107" s="120">
        <f t="shared" si="93"/>
        <v>0.50000000000000089</v>
      </c>
      <c r="N107" s="120">
        <f t="shared" si="94"/>
        <v>0.49999999999999822</v>
      </c>
      <c r="O107" s="121">
        <f t="shared" si="77"/>
        <v>0</v>
      </c>
      <c r="P107" s="121">
        <f t="shared" si="68"/>
        <v>9</v>
      </c>
      <c r="Q107" s="121">
        <f t="shared" si="72"/>
        <v>0.99999999999999911</v>
      </c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s="5" customFormat="1" ht="14.45" hidden="1" customHeight="1" x14ac:dyDescent="0.25">
      <c r="A108" s="53">
        <v>44257</v>
      </c>
      <c r="B108" s="40" t="s">
        <v>12</v>
      </c>
      <c r="C108" s="8">
        <v>0.33333333333333331</v>
      </c>
      <c r="D108" s="8">
        <v>0.72916666666666663</v>
      </c>
      <c r="E108" s="9"/>
      <c r="F108" s="9"/>
      <c r="G108" s="121">
        <f t="shared" si="67"/>
        <v>9</v>
      </c>
      <c r="H108" s="33">
        <f t="shared" si="71"/>
        <v>0.99999999999999911</v>
      </c>
      <c r="I108" s="179"/>
      <c r="J108" s="179"/>
      <c r="K108" s="2"/>
      <c r="L108" s="2"/>
      <c r="M108" s="120">
        <f t="shared" si="93"/>
        <v>0.50000000000000089</v>
      </c>
      <c r="N108" s="120">
        <f t="shared" si="94"/>
        <v>0.49999999999999822</v>
      </c>
      <c r="O108" s="121">
        <f t="shared" si="77"/>
        <v>0</v>
      </c>
      <c r="P108" s="121">
        <f t="shared" si="68"/>
        <v>9</v>
      </c>
      <c r="Q108" s="121">
        <f t="shared" si="72"/>
        <v>0.99999999999999911</v>
      </c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s="5" customFormat="1" ht="14.45" hidden="1" customHeight="1" x14ac:dyDescent="0.25">
      <c r="A109" s="53">
        <v>44258</v>
      </c>
      <c r="B109" s="40" t="s">
        <v>13</v>
      </c>
      <c r="C109" s="8">
        <v>0.33333333333333331</v>
      </c>
      <c r="D109" s="8">
        <v>0.82638888888888884</v>
      </c>
      <c r="E109" s="9"/>
      <c r="F109" s="9"/>
      <c r="G109" s="121">
        <f t="shared" si="67"/>
        <v>11.333333333333332</v>
      </c>
      <c r="H109" s="33">
        <f t="shared" si="71"/>
        <v>3.3333333333333321</v>
      </c>
      <c r="I109" s="179"/>
      <c r="J109" s="179"/>
      <c r="K109" s="2"/>
      <c r="L109" s="2"/>
      <c r="M109" s="120">
        <f t="shared" si="93"/>
        <v>0.50000000000000089</v>
      </c>
      <c r="N109" s="120">
        <f t="shared" si="94"/>
        <v>2.8333333333333313</v>
      </c>
      <c r="O109" s="121">
        <f t="shared" si="77"/>
        <v>0</v>
      </c>
      <c r="P109" s="121">
        <f t="shared" si="68"/>
        <v>11.333333333333332</v>
      </c>
      <c r="Q109" s="121">
        <f t="shared" si="72"/>
        <v>3.3333333333333321</v>
      </c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s="5" customFormat="1" ht="14.45" hidden="1" customHeight="1" thickBot="1" x14ac:dyDescent="0.3">
      <c r="A110" s="53">
        <v>44259</v>
      </c>
      <c r="B110" s="40" t="s">
        <v>14</v>
      </c>
      <c r="C110" s="8">
        <v>0.33333333333333331</v>
      </c>
      <c r="D110" s="8">
        <v>0.84722222222222221</v>
      </c>
      <c r="E110" s="9"/>
      <c r="F110" s="9"/>
      <c r="G110" s="121">
        <f t="shared" si="67"/>
        <v>11.833333333333332</v>
      </c>
      <c r="H110" s="33">
        <f t="shared" si="71"/>
        <v>3.833333333333333</v>
      </c>
      <c r="I110" s="180"/>
      <c r="J110" s="180"/>
      <c r="K110" s="2"/>
      <c r="L110" s="2"/>
      <c r="M110" s="120">
        <f t="shared" si="93"/>
        <v>0.50000000000000089</v>
      </c>
      <c r="N110" s="120">
        <f t="shared" si="94"/>
        <v>3.3333333333333321</v>
      </c>
      <c r="O110" s="121">
        <f t="shared" si="77"/>
        <v>0</v>
      </c>
      <c r="P110" s="121">
        <f t="shared" si="68"/>
        <v>11.833333333333332</v>
      </c>
      <c r="Q110" s="121">
        <f t="shared" si="72"/>
        <v>3.833333333333333</v>
      </c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s="5" customFormat="1" ht="14.45" hidden="1" customHeight="1" thickTop="1" x14ac:dyDescent="0.25">
      <c r="A111" s="49">
        <v>44260</v>
      </c>
      <c r="B111" s="39" t="s">
        <v>15</v>
      </c>
      <c r="C111" s="11"/>
      <c r="D111" s="11"/>
      <c r="E111" s="12"/>
      <c r="F111" s="12"/>
      <c r="G111" s="123">
        <f t="shared" si="67"/>
        <v>0</v>
      </c>
      <c r="H111" s="31">
        <f t="shared" si="71"/>
        <v>0</v>
      </c>
      <c r="I111" s="32"/>
      <c r="J111" s="32"/>
      <c r="K111" s="2"/>
      <c r="L111" s="2"/>
      <c r="M111" s="181">
        <f t="shared" ref="M111:M112" si="96">IF(G111="","0",(IF(AND(G111&gt;0,G111&lt;=4),4,(G111))))</f>
        <v>0</v>
      </c>
      <c r="N111" s="182"/>
      <c r="O111" s="121">
        <f t="shared" si="77"/>
        <v>0</v>
      </c>
      <c r="P111" s="121">
        <f t="shared" ref="P111:P112" si="97">(IF(C111="","0",(D111-C111))*24)+O111</f>
        <v>0</v>
      </c>
      <c r="Q111" s="119">
        <f t="shared" si="72"/>
        <v>0</v>
      </c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s="5" customFormat="1" ht="14.45" hidden="1" customHeight="1" x14ac:dyDescent="0.25">
      <c r="A112" s="49">
        <v>44261</v>
      </c>
      <c r="B112" s="39" t="s">
        <v>16</v>
      </c>
      <c r="C112" s="11"/>
      <c r="D112" s="11"/>
      <c r="E112" s="12"/>
      <c r="F112" s="12"/>
      <c r="G112" s="123">
        <f t="shared" si="67"/>
        <v>0</v>
      </c>
      <c r="H112" s="31">
        <f t="shared" si="71"/>
        <v>0</v>
      </c>
      <c r="I112" s="32"/>
      <c r="J112" s="32"/>
      <c r="K112" s="2"/>
      <c r="L112" s="2"/>
      <c r="M112" s="181">
        <f t="shared" si="96"/>
        <v>0</v>
      </c>
      <c r="N112" s="182"/>
      <c r="O112" s="121">
        <f t="shared" si="77"/>
        <v>0</v>
      </c>
      <c r="P112" s="121">
        <f t="shared" si="97"/>
        <v>0</v>
      </c>
      <c r="Q112" s="119">
        <f t="shared" si="72"/>
        <v>0</v>
      </c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s="5" customFormat="1" ht="14.45" hidden="1" customHeight="1" x14ac:dyDescent="0.25">
      <c r="A113" s="53">
        <v>44262</v>
      </c>
      <c r="B113" s="41" t="s">
        <v>10</v>
      </c>
      <c r="C113" s="13">
        <v>0.33333333333333331</v>
      </c>
      <c r="D113" s="13">
        <v>0.90277777777777779</v>
      </c>
      <c r="E113" s="14"/>
      <c r="F113" s="14"/>
      <c r="G113" s="121">
        <f t="shared" si="67"/>
        <v>13.166666666666664</v>
      </c>
      <c r="H113" s="33">
        <f t="shared" si="71"/>
        <v>5.166666666666667</v>
      </c>
      <c r="I113" s="179">
        <f>SUBTOTAL(9,H111:H117)</f>
        <v>0</v>
      </c>
      <c r="J113" s="179">
        <f t="shared" si="38"/>
        <v>0</v>
      </c>
      <c r="K113" s="2"/>
      <c r="L113" s="2"/>
      <c r="M113" s="120">
        <f t="shared" ref="M113:M117" si="98">IF(C113="","0",IF(C113&gt;=TIME(8,30,0),0,($H$8-C113)*24))</f>
        <v>0.50000000000000089</v>
      </c>
      <c r="N113" s="120">
        <f t="shared" ref="N113:N117" si="99">IF(D113="","0",IF(D113&lt;=TIME(17,0,0),0,(D113-$H$9)*24))</f>
        <v>4.6666666666666661</v>
      </c>
      <c r="O113" s="121">
        <f t="shared" si="77"/>
        <v>0</v>
      </c>
      <c r="P113" s="121">
        <f t="shared" ref="P113" si="100">(IF(C113="","0",(D113-C113-$S$6))*24)+O113</f>
        <v>13.166666666666664</v>
      </c>
      <c r="Q113" s="121">
        <f t="shared" si="72"/>
        <v>5.166666666666667</v>
      </c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s="5" customFormat="1" ht="14.45" hidden="1" customHeight="1" x14ac:dyDescent="0.25">
      <c r="A114" s="53">
        <v>44263</v>
      </c>
      <c r="B114" s="40" t="s">
        <v>11</v>
      </c>
      <c r="C114" s="8">
        <v>0.33333333333333331</v>
      </c>
      <c r="D114" s="8">
        <v>0.72916666666666663</v>
      </c>
      <c r="E114" s="9"/>
      <c r="F114" s="9"/>
      <c r="G114" s="121">
        <f t="shared" si="67"/>
        <v>9</v>
      </c>
      <c r="H114" s="33">
        <f t="shared" si="71"/>
        <v>0.99999999999999911</v>
      </c>
      <c r="I114" s="179"/>
      <c r="J114" s="179"/>
      <c r="K114" s="2"/>
      <c r="L114" s="2"/>
      <c r="M114" s="120">
        <f t="shared" si="98"/>
        <v>0.50000000000000089</v>
      </c>
      <c r="N114" s="120">
        <f t="shared" si="99"/>
        <v>0.49999999999999822</v>
      </c>
      <c r="O114" s="121">
        <f t="shared" si="77"/>
        <v>0</v>
      </c>
      <c r="P114" s="121">
        <f t="shared" si="68"/>
        <v>9</v>
      </c>
      <c r="Q114" s="121">
        <f t="shared" si="72"/>
        <v>0.99999999999999911</v>
      </c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s="5" customFormat="1" ht="14.45" hidden="1" customHeight="1" x14ac:dyDescent="0.25">
      <c r="A115" s="53">
        <v>44264</v>
      </c>
      <c r="B115" s="40" t="s">
        <v>12</v>
      </c>
      <c r="C115" s="8">
        <v>0.33333333333333331</v>
      </c>
      <c r="D115" s="8">
        <v>0.8125</v>
      </c>
      <c r="E115" s="9"/>
      <c r="F115" s="9"/>
      <c r="G115" s="121">
        <f t="shared" si="67"/>
        <v>11</v>
      </c>
      <c r="H115" s="33">
        <f t="shared" si="71"/>
        <v>3</v>
      </c>
      <c r="I115" s="179"/>
      <c r="J115" s="179"/>
      <c r="K115" s="2"/>
      <c r="L115" s="2"/>
      <c r="M115" s="120">
        <f t="shared" si="98"/>
        <v>0.50000000000000089</v>
      </c>
      <c r="N115" s="120">
        <f t="shared" si="99"/>
        <v>2.4999999999999991</v>
      </c>
      <c r="O115" s="121">
        <f t="shared" si="77"/>
        <v>0</v>
      </c>
      <c r="P115" s="121">
        <f t="shared" si="68"/>
        <v>11</v>
      </c>
      <c r="Q115" s="121">
        <f t="shared" si="72"/>
        <v>3</v>
      </c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s="5" customFormat="1" ht="14.45" hidden="1" customHeight="1" x14ac:dyDescent="0.25">
      <c r="A116" s="53">
        <v>44265</v>
      </c>
      <c r="B116" s="40" t="s">
        <v>13</v>
      </c>
      <c r="C116" s="8">
        <v>0.33333333333333331</v>
      </c>
      <c r="D116" s="8">
        <v>0.82638888888888884</v>
      </c>
      <c r="E116" s="9"/>
      <c r="F116" s="9"/>
      <c r="G116" s="121">
        <f t="shared" si="67"/>
        <v>11.333333333333332</v>
      </c>
      <c r="H116" s="33">
        <f t="shared" si="71"/>
        <v>3.3333333333333321</v>
      </c>
      <c r="I116" s="179"/>
      <c r="J116" s="179"/>
      <c r="K116" s="2"/>
      <c r="L116" s="2"/>
      <c r="M116" s="120">
        <f t="shared" si="98"/>
        <v>0.50000000000000089</v>
      </c>
      <c r="N116" s="120">
        <f t="shared" si="99"/>
        <v>2.8333333333333313</v>
      </c>
      <c r="O116" s="121">
        <f t="shared" si="77"/>
        <v>0</v>
      </c>
      <c r="P116" s="121">
        <f t="shared" si="68"/>
        <v>11.333333333333332</v>
      </c>
      <c r="Q116" s="121">
        <f t="shared" si="72"/>
        <v>3.3333333333333321</v>
      </c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s="5" customFormat="1" ht="14.45" hidden="1" customHeight="1" thickBot="1" x14ac:dyDescent="0.3">
      <c r="A117" s="53">
        <v>44266</v>
      </c>
      <c r="B117" s="40" t="s">
        <v>14</v>
      </c>
      <c r="C117" s="8">
        <v>0.33333333333333331</v>
      </c>
      <c r="D117" s="8">
        <v>0.70833333333333337</v>
      </c>
      <c r="E117" s="9"/>
      <c r="F117" s="9"/>
      <c r="G117" s="121">
        <f t="shared" si="67"/>
        <v>8.5000000000000018</v>
      </c>
      <c r="H117" s="33">
        <f t="shared" si="71"/>
        <v>0.50000000000000089</v>
      </c>
      <c r="I117" s="180"/>
      <c r="J117" s="180"/>
      <c r="K117" s="2"/>
      <c r="L117" s="2"/>
      <c r="M117" s="120">
        <f t="shared" si="98"/>
        <v>0.50000000000000089</v>
      </c>
      <c r="N117" s="120">
        <f t="shared" si="99"/>
        <v>0</v>
      </c>
      <c r="O117" s="121">
        <f t="shared" si="77"/>
        <v>0</v>
      </c>
      <c r="P117" s="121">
        <f t="shared" si="68"/>
        <v>8.5000000000000018</v>
      </c>
      <c r="Q117" s="121">
        <f t="shared" si="72"/>
        <v>0.50000000000000089</v>
      </c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s="5" customFormat="1" ht="14.45" hidden="1" customHeight="1" thickTop="1" x14ac:dyDescent="0.25">
      <c r="A118" s="49">
        <v>44267</v>
      </c>
      <c r="B118" s="39" t="s">
        <v>15</v>
      </c>
      <c r="C118" s="11"/>
      <c r="D118" s="11"/>
      <c r="E118" s="12"/>
      <c r="F118" s="12"/>
      <c r="G118" s="123">
        <f t="shared" si="67"/>
        <v>0</v>
      </c>
      <c r="H118" s="31">
        <f t="shared" si="71"/>
        <v>0</v>
      </c>
      <c r="I118" s="32"/>
      <c r="J118" s="32"/>
      <c r="K118" s="2"/>
      <c r="L118" s="2"/>
      <c r="M118" s="181">
        <f t="shared" ref="M118:M119" si="101">IF(G118="","0",(IF(AND(G118&gt;0,G118&lt;=4),4,(G118))))</f>
        <v>0</v>
      </c>
      <c r="N118" s="182"/>
      <c r="O118" s="121">
        <f t="shared" si="77"/>
        <v>0</v>
      </c>
      <c r="P118" s="121">
        <f t="shared" ref="P118:P119" si="102">(IF(C118="","0",(D118-C118))*24)+O118</f>
        <v>0</v>
      </c>
      <c r="Q118" s="119">
        <f t="shared" si="72"/>
        <v>0</v>
      </c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s="5" customFormat="1" ht="14.45" hidden="1" customHeight="1" x14ac:dyDescent="0.25">
      <c r="A119" s="49">
        <v>44268</v>
      </c>
      <c r="B119" s="39" t="s">
        <v>16</v>
      </c>
      <c r="C119" s="11"/>
      <c r="D119" s="11"/>
      <c r="E119" s="12"/>
      <c r="F119" s="12"/>
      <c r="G119" s="123">
        <f t="shared" si="67"/>
        <v>0</v>
      </c>
      <c r="H119" s="31">
        <f t="shared" si="71"/>
        <v>0</v>
      </c>
      <c r="I119" s="32"/>
      <c r="J119" s="32"/>
      <c r="K119" s="2"/>
      <c r="L119" s="2"/>
      <c r="M119" s="181">
        <f t="shared" si="101"/>
        <v>0</v>
      </c>
      <c r="N119" s="182"/>
      <c r="O119" s="121">
        <f t="shared" si="77"/>
        <v>0</v>
      </c>
      <c r="P119" s="121">
        <f t="shared" si="102"/>
        <v>0</v>
      </c>
      <c r="Q119" s="119">
        <f t="shared" si="72"/>
        <v>0</v>
      </c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s="5" customFormat="1" ht="14.45" hidden="1" customHeight="1" x14ac:dyDescent="0.25">
      <c r="A120" s="53">
        <v>44269</v>
      </c>
      <c r="B120" s="41" t="s">
        <v>10</v>
      </c>
      <c r="C120" s="13">
        <v>0.33333333333333331</v>
      </c>
      <c r="D120" s="13">
        <v>0.72916666666666663</v>
      </c>
      <c r="E120" s="14"/>
      <c r="F120" s="14"/>
      <c r="G120" s="121">
        <f t="shared" si="67"/>
        <v>9</v>
      </c>
      <c r="H120" s="33">
        <f t="shared" si="71"/>
        <v>0.99999999999999911</v>
      </c>
      <c r="I120" s="179">
        <f t="shared" ref="I120" si="103">SUBTOTAL(9,H118:H124)</f>
        <v>0</v>
      </c>
      <c r="J120" s="179">
        <f t="shared" ref="J120" si="104">SUBTOTAL(9,G118:G124)</f>
        <v>0</v>
      </c>
      <c r="K120" s="2"/>
      <c r="L120" s="2"/>
      <c r="M120" s="120">
        <f t="shared" ref="M120:M124" si="105">IF(C120="","0",IF(C120&gt;=TIME(8,30,0),0,($H$8-C120)*24))</f>
        <v>0.50000000000000089</v>
      </c>
      <c r="N120" s="120">
        <f t="shared" ref="N120:N124" si="106">IF(D120="","0",IF(D120&lt;=TIME(17,0,0),0,(D120-$H$9)*24))</f>
        <v>0.49999999999999822</v>
      </c>
      <c r="O120" s="121">
        <f t="shared" si="77"/>
        <v>0</v>
      </c>
      <c r="P120" s="121">
        <f t="shared" ref="P120" si="107">(IF(C120="","0",(D120-C120-$S$6))*24)+O120</f>
        <v>9</v>
      </c>
      <c r="Q120" s="121">
        <f t="shared" si="72"/>
        <v>0.99999999999999911</v>
      </c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s="5" customFormat="1" ht="14.45" hidden="1" customHeight="1" x14ac:dyDescent="0.25">
      <c r="A121" s="53">
        <v>44270</v>
      </c>
      <c r="B121" s="40" t="s">
        <v>11</v>
      </c>
      <c r="C121" s="8">
        <v>0.33333333333333331</v>
      </c>
      <c r="D121" s="8">
        <v>0.80902777777777779</v>
      </c>
      <c r="E121" s="9"/>
      <c r="F121" s="9"/>
      <c r="G121" s="121">
        <f t="shared" si="67"/>
        <v>10.916666666666668</v>
      </c>
      <c r="H121" s="33">
        <f t="shared" si="71"/>
        <v>2.916666666666667</v>
      </c>
      <c r="I121" s="179"/>
      <c r="J121" s="179"/>
      <c r="K121" s="2"/>
      <c r="L121" s="2"/>
      <c r="M121" s="120">
        <f t="shared" si="105"/>
        <v>0.50000000000000089</v>
      </c>
      <c r="N121" s="120">
        <f t="shared" si="106"/>
        <v>2.4166666666666661</v>
      </c>
      <c r="O121" s="121">
        <f t="shared" si="77"/>
        <v>0</v>
      </c>
      <c r="P121" s="121">
        <f t="shared" si="68"/>
        <v>10.916666666666668</v>
      </c>
      <c r="Q121" s="121">
        <f t="shared" si="72"/>
        <v>2.916666666666667</v>
      </c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s="5" customFormat="1" ht="14.45" hidden="1" customHeight="1" x14ac:dyDescent="0.25">
      <c r="A122" s="53">
        <v>44271</v>
      </c>
      <c r="B122" s="40" t="s">
        <v>12</v>
      </c>
      <c r="C122" s="8">
        <v>0.33333333333333331</v>
      </c>
      <c r="D122" s="8">
        <v>0.72916666666666663</v>
      </c>
      <c r="E122" s="9"/>
      <c r="F122" s="9"/>
      <c r="G122" s="121">
        <f t="shared" si="67"/>
        <v>9</v>
      </c>
      <c r="H122" s="33">
        <f t="shared" si="71"/>
        <v>0.99999999999999911</v>
      </c>
      <c r="I122" s="179"/>
      <c r="J122" s="179"/>
      <c r="K122" s="2"/>
      <c r="L122" s="2"/>
      <c r="M122" s="120">
        <f t="shared" si="105"/>
        <v>0.50000000000000089</v>
      </c>
      <c r="N122" s="120">
        <f t="shared" si="106"/>
        <v>0.49999999999999822</v>
      </c>
      <c r="O122" s="121">
        <f t="shared" si="77"/>
        <v>0</v>
      </c>
      <c r="P122" s="121">
        <f t="shared" si="68"/>
        <v>9</v>
      </c>
      <c r="Q122" s="121">
        <f t="shared" si="72"/>
        <v>0.99999999999999911</v>
      </c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s="5" customFormat="1" ht="14.45" hidden="1" customHeight="1" x14ac:dyDescent="0.25">
      <c r="A123" s="53">
        <v>44272</v>
      </c>
      <c r="B123" s="40" t="s">
        <v>13</v>
      </c>
      <c r="C123" s="8"/>
      <c r="D123" s="8"/>
      <c r="E123" s="9"/>
      <c r="F123" s="9"/>
      <c r="G123" s="121">
        <f t="shared" si="67"/>
        <v>0</v>
      </c>
      <c r="H123" s="33">
        <f t="shared" si="71"/>
        <v>0</v>
      </c>
      <c r="I123" s="179"/>
      <c r="J123" s="179"/>
      <c r="K123" s="2"/>
      <c r="L123" s="2"/>
      <c r="M123" s="120" t="str">
        <f t="shared" si="105"/>
        <v>0</v>
      </c>
      <c r="N123" s="120" t="str">
        <f t="shared" si="106"/>
        <v>0</v>
      </c>
      <c r="O123" s="121">
        <f t="shared" si="77"/>
        <v>0</v>
      </c>
      <c r="P123" s="121">
        <f t="shared" si="68"/>
        <v>0</v>
      </c>
      <c r="Q123" s="121">
        <f t="shared" si="72"/>
        <v>0</v>
      </c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s="5" customFormat="1" ht="14.45" hidden="1" customHeight="1" thickBot="1" x14ac:dyDescent="0.3">
      <c r="A124" s="53">
        <v>44273</v>
      </c>
      <c r="B124" s="40" t="s">
        <v>14</v>
      </c>
      <c r="C124" s="8"/>
      <c r="D124" s="8"/>
      <c r="E124" s="9"/>
      <c r="F124" s="9"/>
      <c r="G124" s="121">
        <f t="shared" si="67"/>
        <v>0</v>
      </c>
      <c r="H124" s="33">
        <f t="shared" si="71"/>
        <v>0</v>
      </c>
      <c r="I124" s="180"/>
      <c r="J124" s="180"/>
      <c r="K124" s="2"/>
      <c r="L124" s="2"/>
      <c r="M124" s="120" t="str">
        <f t="shared" si="105"/>
        <v>0</v>
      </c>
      <c r="N124" s="120" t="str">
        <f t="shared" si="106"/>
        <v>0</v>
      </c>
      <c r="O124" s="121">
        <f t="shared" si="77"/>
        <v>0</v>
      </c>
      <c r="P124" s="121">
        <f t="shared" si="68"/>
        <v>0</v>
      </c>
      <c r="Q124" s="121">
        <f t="shared" si="72"/>
        <v>0</v>
      </c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s="5" customFormat="1" ht="14.45" hidden="1" customHeight="1" thickTop="1" x14ac:dyDescent="0.25">
      <c r="A125" s="49">
        <v>44274</v>
      </c>
      <c r="B125" s="39" t="s">
        <v>15</v>
      </c>
      <c r="C125" s="11"/>
      <c r="D125" s="11"/>
      <c r="E125" s="12"/>
      <c r="F125" s="12"/>
      <c r="G125" s="123">
        <f t="shared" si="67"/>
        <v>0</v>
      </c>
      <c r="H125" s="31">
        <f t="shared" si="71"/>
        <v>0</v>
      </c>
      <c r="I125" s="32"/>
      <c r="J125" s="32"/>
      <c r="K125" s="2"/>
      <c r="L125" s="2"/>
      <c r="M125" s="181">
        <f t="shared" ref="M125:M126" si="108">IF(G125="","0",(IF(AND(G125&gt;0,G125&lt;=4),4,(G125))))</f>
        <v>0</v>
      </c>
      <c r="N125" s="182"/>
      <c r="O125" s="121">
        <f t="shared" si="77"/>
        <v>0</v>
      </c>
      <c r="P125" s="121">
        <f t="shared" ref="P125:P126" si="109">(IF(C125="","0",(D125-C125))*24)+O125</f>
        <v>0</v>
      </c>
      <c r="Q125" s="119">
        <f t="shared" si="72"/>
        <v>0</v>
      </c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s="5" customFormat="1" ht="14.45" hidden="1" customHeight="1" x14ac:dyDescent="0.25">
      <c r="A126" s="49">
        <v>44275</v>
      </c>
      <c r="B126" s="39" t="s">
        <v>16</v>
      </c>
      <c r="C126" s="11"/>
      <c r="D126" s="11"/>
      <c r="E126" s="12"/>
      <c r="F126" s="12"/>
      <c r="G126" s="123">
        <f t="shared" si="67"/>
        <v>0</v>
      </c>
      <c r="H126" s="31">
        <f t="shared" si="71"/>
        <v>0</v>
      </c>
      <c r="I126" s="32"/>
      <c r="J126" s="32"/>
      <c r="K126" s="2"/>
      <c r="L126" s="2"/>
      <c r="M126" s="181">
        <f t="shared" si="108"/>
        <v>0</v>
      </c>
      <c r="N126" s="182"/>
      <c r="O126" s="121">
        <f t="shared" si="77"/>
        <v>0</v>
      </c>
      <c r="P126" s="121">
        <f t="shared" si="109"/>
        <v>0</v>
      </c>
      <c r="Q126" s="119">
        <f t="shared" si="72"/>
        <v>0</v>
      </c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s="5" customFormat="1" ht="14.45" hidden="1" customHeight="1" x14ac:dyDescent="0.25">
      <c r="A127" s="53">
        <v>44276</v>
      </c>
      <c r="B127" s="41" t="s">
        <v>10</v>
      </c>
      <c r="C127" s="13"/>
      <c r="D127" s="13"/>
      <c r="E127" s="14"/>
      <c r="F127" s="14"/>
      <c r="G127" s="121">
        <f t="shared" si="67"/>
        <v>0</v>
      </c>
      <c r="H127" s="33">
        <f t="shared" si="71"/>
        <v>0</v>
      </c>
      <c r="I127" s="179">
        <f t="shared" ref="I127" si="110">SUBTOTAL(9,H125:H131)</f>
        <v>0</v>
      </c>
      <c r="J127" s="179">
        <f t="shared" ref="J127:J190" si="111">SUBTOTAL(9,G125:G131)</f>
        <v>0</v>
      </c>
      <c r="K127" s="2"/>
      <c r="L127" s="2"/>
      <c r="M127" s="120" t="str">
        <f t="shared" ref="M127:M131" si="112">IF(C127="","0",IF(C127&gt;=TIME(8,30,0),0,($H$8-C127)*24))</f>
        <v>0</v>
      </c>
      <c r="N127" s="120" t="str">
        <f t="shared" ref="N127:N131" si="113">IF(D127="","0",IF(D127&lt;=TIME(17,0,0),0,(D127-$H$9)*24))</f>
        <v>0</v>
      </c>
      <c r="O127" s="121">
        <f t="shared" si="77"/>
        <v>0</v>
      </c>
      <c r="P127" s="121">
        <f t="shared" ref="P127" si="114">(IF(C127="","0",(D127-C127-$S$6))*24)+O127</f>
        <v>0</v>
      </c>
      <c r="Q127" s="121">
        <f t="shared" si="72"/>
        <v>0</v>
      </c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s="5" customFormat="1" ht="14.45" hidden="1" customHeight="1" x14ac:dyDescent="0.25">
      <c r="A128" s="53">
        <v>44277</v>
      </c>
      <c r="B128" s="40" t="s">
        <v>11</v>
      </c>
      <c r="C128" s="8">
        <v>0.33333333333333331</v>
      </c>
      <c r="D128" s="8">
        <v>0.72916666666666663</v>
      </c>
      <c r="E128" s="9"/>
      <c r="F128" s="9"/>
      <c r="G128" s="121">
        <f t="shared" si="67"/>
        <v>9</v>
      </c>
      <c r="H128" s="33">
        <f t="shared" si="71"/>
        <v>0.99999999999999911</v>
      </c>
      <c r="I128" s="179"/>
      <c r="J128" s="179"/>
      <c r="K128" s="2"/>
      <c r="L128" s="2"/>
      <c r="M128" s="120">
        <f t="shared" si="112"/>
        <v>0.50000000000000089</v>
      </c>
      <c r="N128" s="120">
        <f t="shared" si="113"/>
        <v>0.49999999999999822</v>
      </c>
      <c r="O128" s="121">
        <f t="shared" si="77"/>
        <v>0</v>
      </c>
      <c r="P128" s="121">
        <f t="shared" si="68"/>
        <v>9</v>
      </c>
      <c r="Q128" s="121">
        <f t="shared" si="72"/>
        <v>0.99999999999999911</v>
      </c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s="5" customFormat="1" ht="14.45" hidden="1" customHeight="1" x14ac:dyDescent="0.25">
      <c r="A129" s="53">
        <v>44278</v>
      </c>
      <c r="B129" s="40" t="s">
        <v>12</v>
      </c>
      <c r="C129" s="8">
        <v>0.33333333333333331</v>
      </c>
      <c r="D129" s="8">
        <v>0.80902777777777779</v>
      </c>
      <c r="E129" s="9"/>
      <c r="F129" s="9"/>
      <c r="G129" s="121">
        <f t="shared" si="67"/>
        <v>10.916666666666668</v>
      </c>
      <c r="H129" s="33">
        <f t="shared" si="71"/>
        <v>2.916666666666667</v>
      </c>
      <c r="I129" s="179"/>
      <c r="J129" s="179"/>
      <c r="K129" s="2"/>
      <c r="L129" s="2"/>
      <c r="M129" s="120">
        <f t="shared" si="112"/>
        <v>0.50000000000000089</v>
      </c>
      <c r="N129" s="120">
        <f t="shared" si="113"/>
        <v>2.4166666666666661</v>
      </c>
      <c r="O129" s="121">
        <f t="shared" si="77"/>
        <v>0</v>
      </c>
      <c r="P129" s="121">
        <f t="shared" si="68"/>
        <v>10.916666666666668</v>
      </c>
      <c r="Q129" s="121">
        <f t="shared" si="72"/>
        <v>2.916666666666667</v>
      </c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s="5" customFormat="1" ht="14.45" hidden="1" customHeight="1" x14ac:dyDescent="0.25">
      <c r="A130" s="53">
        <v>44279</v>
      </c>
      <c r="B130" s="40" t="s">
        <v>13</v>
      </c>
      <c r="C130" s="8"/>
      <c r="D130" s="8"/>
      <c r="E130" s="9"/>
      <c r="F130" s="9"/>
      <c r="G130" s="121">
        <f t="shared" si="67"/>
        <v>0</v>
      </c>
      <c r="H130" s="33">
        <f t="shared" si="71"/>
        <v>0</v>
      </c>
      <c r="I130" s="179"/>
      <c r="J130" s="179"/>
      <c r="K130" s="2"/>
      <c r="L130" s="2"/>
      <c r="M130" s="120" t="str">
        <f t="shared" si="112"/>
        <v>0</v>
      </c>
      <c r="N130" s="120" t="str">
        <f t="shared" si="113"/>
        <v>0</v>
      </c>
      <c r="O130" s="121">
        <f t="shared" si="77"/>
        <v>0</v>
      </c>
      <c r="P130" s="121">
        <f t="shared" si="68"/>
        <v>0</v>
      </c>
      <c r="Q130" s="121">
        <f t="shared" si="72"/>
        <v>0</v>
      </c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s="5" customFormat="1" ht="14.45" hidden="1" customHeight="1" thickBot="1" x14ac:dyDescent="0.3">
      <c r="A131" s="53">
        <v>44280</v>
      </c>
      <c r="B131" s="40" t="s">
        <v>14</v>
      </c>
      <c r="C131" s="8"/>
      <c r="D131" s="8"/>
      <c r="E131" s="9"/>
      <c r="F131" s="9"/>
      <c r="G131" s="121">
        <f t="shared" si="67"/>
        <v>0</v>
      </c>
      <c r="H131" s="33">
        <f t="shared" si="71"/>
        <v>0</v>
      </c>
      <c r="I131" s="180"/>
      <c r="J131" s="180"/>
      <c r="K131" s="2"/>
      <c r="L131" s="2"/>
      <c r="M131" s="120" t="str">
        <f t="shared" si="112"/>
        <v>0</v>
      </c>
      <c r="N131" s="120" t="str">
        <f t="shared" si="113"/>
        <v>0</v>
      </c>
      <c r="O131" s="121">
        <f t="shared" si="77"/>
        <v>0</v>
      </c>
      <c r="P131" s="121">
        <f t="shared" si="68"/>
        <v>0</v>
      </c>
      <c r="Q131" s="121">
        <f t="shared" si="72"/>
        <v>0</v>
      </c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s="5" customFormat="1" ht="14.45" hidden="1" customHeight="1" thickTop="1" x14ac:dyDescent="0.25">
      <c r="A132" s="49">
        <v>44281</v>
      </c>
      <c r="B132" s="39" t="s">
        <v>15</v>
      </c>
      <c r="C132" s="11"/>
      <c r="D132" s="11"/>
      <c r="E132" s="12"/>
      <c r="F132" s="12"/>
      <c r="G132" s="123">
        <f t="shared" si="67"/>
        <v>0</v>
      </c>
      <c r="H132" s="31">
        <f t="shared" si="71"/>
        <v>0</v>
      </c>
      <c r="I132" s="32"/>
      <c r="J132" s="32"/>
      <c r="K132" s="2"/>
      <c r="L132" s="2"/>
      <c r="M132" s="181">
        <f t="shared" ref="M132:M133" si="115">IF(G132="","0",(IF(AND(G132&gt;0,G132&lt;=4),4,(G132))))</f>
        <v>0</v>
      </c>
      <c r="N132" s="182"/>
      <c r="O132" s="121">
        <f t="shared" si="77"/>
        <v>0</v>
      </c>
      <c r="P132" s="121">
        <f t="shared" ref="P132:P133" si="116">(IF(C132="","0",(D132-C132))*24)+O132</f>
        <v>0</v>
      </c>
      <c r="Q132" s="119">
        <f t="shared" si="72"/>
        <v>0</v>
      </c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s="5" customFormat="1" ht="14.45" hidden="1" customHeight="1" x14ac:dyDescent="0.25">
      <c r="A133" s="49">
        <v>44282</v>
      </c>
      <c r="B133" s="39" t="s">
        <v>16</v>
      </c>
      <c r="C133" s="11"/>
      <c r="D133" s="11"/>
      <c r="E133" s="12"/>
      <c r="F133" s="12"/>
      <c r="G133" s="123">
        <f t="shared" si="67"/>
        <v>0</v>
      </c>
      <c r="H133" s="31">
        <f t="shared" si="71"/>
        <v>0</v>
      </c>
      <c r="I133" s="32"/>
      <c r="J133" s="32"/>
      <c r="K133" s="2"/>
      <c r="L133" s="2"/>
      <c r="M133" s="181">
        <f t="shared" si="115"/>
        <v>0</v>
      </c>
      <c r="N133" s="182"/>
      <c r="O133" s="121">
        <f t="shared" si="77"/>
        <v>0</v>
      </c>
      <c r="P133" s="121">
        <f t="shared" si="116"/>
        <v>0</v>
      </c>
      <c r="Q133" s="119">
        <f t="shared" si="72"/>
        <v>0</v>
      </c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s="5" customFormat="1" ht="14.45" hidden="1" customHeight="1" x14ac:dyDescent="0.25">
      <c r="A134" s="53">
        <v>44283</v>
      </c>
      <c r="B134" s="41" t="s">
        <v>10</v>
      </c>
      <c r="C134" s="13"/>
      <c r="D134" s="13"/>
      <c r="E134" s="14"/>
      <c r="F134" s="14"/>
      <c r="G134" s="121">
        <f t="shared" si="67"/>
        <v>0</v>
      </c>
      <c r="H134" s="33">
        <f t="shared" si="71"/>
        <v>0</v>
      </c>
      <c r="I134" s="179">
        <f>SUBTOTAL(9,H132:H138)</f>
        <v>0</v>
      </c>
      <c r="J134" s="179">
        <f t="shared" ref="J134:J197" si="117">SUBTOTAL(9,G132:G138)</f>
        <v>0</v>
      </c>
      <c r="K134" s="2"/>
      <c r="L134" s="2"/>
      <c r="M134" s="120" t="str">
        <f t="shared" ref="M134:M138" si="118">IF(C134="","0",IF(C134&gt;=TIME(8,30,0),0,($H$8-C134)*24))</f>
        <v>0</v>
      </c>
      <c r="N134" s="120" t="str">
        <f t="shared" ref="N134:N138" si="119">IF(D134="","0",IF(D134&lt;=TIME(17,0,0),0,(D134-$H$9)*24))</f>
        <v>0</v>
      </c>
      <c r="O134" s="121">
        <f t="shared" si="77"/>
        <v>0</v>
      </c>
      <c r="P134" s="121">
        <f t="shared" ref="P134" si="120">(IF(C134="","0",(D134-C134-$S$6))*24)+O134</f>
        <v>0</v>
      </c>
      <c r="Q134" s="121">
        <f t="shared" si="72"/>
        <v>0</v>
      </c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s="5" customFormat="1" ht="14.45" hidden="1" customHeight="1" x14ac:dyDescent="0.25">
      <c r="A135" s="53">
        <v>44284</v>
      </c>
      <c r="B135" s="40" t="s">
        <v>11</v>
      </c>
      <c r="C135" s="8">
        <v>0.33333333333333331</v>
      </c>
      <c r="D135" s="8">
        <v>0.82638888888888884</v>
      </c>
      <c r="E135" s="9"/>
      <c r="F135" s="9"/>
      <c r="G135" s="121">
        <f t="shared" si="67"/>
        <v>11.333333333333332</v>
      </c>
      <c r="H135" s="33">
        <f t="shared" si="71"/>
        <v>3.3333333333333321</v>
      </c>
      <c r="I135" s="179"/>
      <c r="J135" s="179"/>
      <c r="K135" s="2"/>
      <c r="L135" s="2"/>
      <c r="M135" s="120">
        <f t="shared" si="118"/>
        <v>0.50000000000000089</v>
      </c>
      <c r="N135" s="120">
        <f t="shared" si="119"/>
        <v>2.8333333333333313</v>
      </c>
      <c r="O135" s="121">
        <f t="shared" si="77"/>
        <v>0</v>
      </c>
      <c r="P135" s="121">
        <f t="shared" si="68"/>
        <v>11.333333333333332</v>
      </c>
      <c r="Q135" s="121">
        <f t="shared" si="72"/>
        <v>3.3333333333333321</v>
      </c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s="5" customFormat="1" ht="14.45" hidden="1" customHeight="1" x14ac:dyDescent="0.25">
      <c r="A136" s="53">
        <v>44285</v>
      </c>
      <c r="B136" s="40" t="s">
        <v>12</v>
      </c>
      <c r="C136" s="8"/>
      <c r="D136" s="8"/>
      <c r="E136" s="9"/>
      <c r="F136" s="9"/>
      <c r="G136" s="121">
        <f t="shared" si="67"/>
        <v>0</v>
      </c>
      <c r="H136" s="33">
        <f t="shared" si="71"/>
        <v>0</v>
      </c>
      <c r="I136" s="179"/>
      <c r="J136" s="179"/>
      <c r="K136" s="2"/>
      <c r="L136" s="2"/>
      <c r="M136" s="120" t="str">
        <f t="shared" si="118"/>
        <v>0</v>
      </c>
      <c r="N136" s="120" t="str">
        <f t="shared" si="119"/>
        <v>0</v>
      </c>
      <c r="O136" s="121">
        <f t="shared" si="77"/>
        <v>0</v>
      </c>
      <c r="P136" s="121">
        <f t="shared" si="68"/>
        <v>0</v>
      </c>
      <c r="Q136" s="121">
        <f t="shared" si="72"/>
        <v>0</v>
      </c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s="5" customFormat="1" ht="14.45" hidden="1" customHeight="1" x14ac:dyDescent="0.25">
      <c r="A137" s="53">
        <v>44286</v>
      </c>
      <c r="B137" s="40" t="s">
        <v>13</v>
      </c>
      <c r="C137" s="8"/>
      <c r="D137" s="8"/>
      <c r="E137" s="9"/>
      <c r="F137" s="9"/>
      <c r="G137" s="121">
        <f t="shared" si="67"/>
        <v>0</v>
      </c>
      <c r="H137" s="33">
        <f t="shared" si="71"/>
        <v>0</v>
      </c>
      <c r="I137" s="179"/>
      <c r="J137" s="179"/>
      <c r="K137" s="2"/>
      <c r="L137" s="2"/>
      <c r="M137" s="120" t="str">
        <f t="shared" si="118"/>
        <v>0</v>
      </c>
      <c r="N137" s="120" t="str">
        <f t="shared" si="119"/>
        <v>0</v>
      </c>
      <c r="O137" s="121">
        <f t="shared" si="77"/>
        <v>0</v>
      </c>
      <c r="P137" s="121">
        <f t="shared" si="68"/>
        <v>0</v>
      </c>
      <c r="Q137" s="121">
        <f t="shared" si="72"/>
        <v>0</v>
      </c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s="5" customFormat="1" ht="14.45" hidden="1" customHeight="1" thickBot="1" x14ac:dyDescent="0.3">
      <c r="A138" s="53">
        <v>44287</v>
      </c>
      <c r="B138" s="40" t="s">
        <v>14</v>
      </c>
      <c r="C138" s="8">
        <v>0.33333333333333331</v>
      </c>
      <c r="D138" s="8">
        <v>0.72916666666666663</v>
      </c>
      <c r="E138" s="9"/>
      <c r="F138" s="9"/>
      <c r="G138" s="121">
        <f t="shared" si="67"/>
        <v>9</v>
      </c>
      <c r="H138" s="33">
        <f t="shared" si="71"/>
        <v>0.99999999999999911</v>
      </c>
      <c r="I138" s="180"/>
      <c r="J138" s="180"/>
      <c r="K138" s="2"/>
      <c r="L138" s="2"/>
      <c r="M138" s="120">
        <f t="shared" si="118"/>
        <v>0.50000000000000089</v>
      </c>
      <c r="N138" s="120">
        <f t="shared" si="119"/>
        <v>0.49999999999999822</v>
      </c>
      <c r="O138" s="121">
        <f t="shared" si="77"/>
        <v>0</v>
      </c>
      <c r="P138" s="121">
        <f t="shared" si="68"/>
        <v>9</v>
      </c>
      <c r="Q138" s="121">
        <f t="shared" si="72"/>
        <v>0.99999999999999911</v>
      </c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s="5" customFormat="1" ht="14.45" hidden="1" customHeight="1" thickTop="1" x14ac:dyDescent="0.25">
      <c r="A139" s="49">
        <v>44288</v>
      </c>
      <c r="B139" s="39" t="s">
        <v>15</v>
      </c>
      <c r="C139" s="11"/>
      <c r="D139" s="11"/>
      <c r="E139" s="12"/>
      <c r="F139" s="12"/>
      <c r="G139" s="123">
        <f t="shared" si="67"/>
        <v>0</v>
      </c>
      <c r="H139" s="31">
        <f t="shared" si="71"/>
        <v>0</v>
      </c>
      <c r="I139" s="32"/>
      <c r="J139" s="32"/>
      <c r="K139" s="2"/>
      <c r="L139" s="2"/>
      <c r="M139" s="181">
        <f t="shared" ref="M139:M140" si="121">IF(G139="","0",(IF(AND(G139&gt;0,G139&lt;=4),4,(G139))))</f>
        <v>0</v>
      </c>
      <c r="N139" s="182"/>
      <c r="O139" s="121">
        <f t="shared" si="77"/>
        <v>0</v>
      </c>
      <c r="P139" s="121">
        <f t="shared" ref="P139:P140" si="122">(IF(C139="","0",(D139-C139))*24)+O139</f>
        <v>0</v>
      </c>
      <c r="Q139" s="119">
        <f t="shared" si="72"/>
        <v>0</v>
      </c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s="5" customFormat="1" ht="14.45" hidden="1" customHeight="1" x14ac:dyDescent="0.25">
      <c r="A140" s="49">
        <v>44289</v>
      </c>
      <c r="B140" s="39" t="s">
        <v>16</v>
      </c>
      <c r="C140" s="11"/>
      <c r="D140" s="11"/>
      <c r="E140" s="12"/>
      <c r="F140" s="12"/>
      <c r="G140" s="123">
        <f t="shared" si="67"/>
        <v>0</v>
      </c>
      <c r="H140" s="31">
        <f t="shared" si="71"/>
        <v>0</v>
      </c>
      <c r="I140" s="32"/>
      <c r="J140" s="32"/>
      <c r="K140" s="2"/>
      <c r="L140" s="2"/>
      <c r="M140" s="181">
        <f t="shared" si="121"/>
        <v>0</v>
      </c>
      <c r="N140" s="182"/>
      <c r="O140" s="121">
        <f t="shared" si="77"/>
        <v>0</v>
      </c>
      <c r="P140" s="121">
        <f t="shared" si="122"/>
        <v>0</v>
      </c>
      <c r="Q140" s="119">
        <f t="shared" si="72"/>
        <v>0</v>
      </c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s="5" customFormat="1" ht="14.45" hidden="1" customHeight="1" x14ac:dyDescent="0.25">
      <c r="A141" s="53">
        <v>44290</v>
      </c>
      <c r="B141" s="41" t="s">
        <v>10</v>
      </c>
      <c r="C141" s="13"/>
      <c r="D141" s="13"/>
      <c r="E141" s="14"/>
      <c r="F141" s="14"/>
      <c r="G141" s="121">
        <f t="shared" si="67"/>
        <v>0</v>
      </c>
      <c r="H141" s="33">
        <f t="shared" si="71"/>
        <v>0</v>
      </c>
      <c r="I141" s="179">
        <f t="shared" ref="I141" si="123">SUBTOTAL(9,H139:H145)</f>
        <v>0</v>
      </c>
      <c r="J141" s="179">
        <f t="shared" ref="J141" si="124">SUBTOTAL(9,G139:G145)</f>
        <v>0</v>
      </c>
      <c r="K141" s="2"/>
      <c r="L141" s="2"/>
      <c r="M141" s="181">
        <f t="shared" ref="M141" si="125">IF(G141="","0",(IF(AND(G141&gt;0,G141&lt;=4),4,(G141))))</f>
        <v>0</v>
      </c>
      <c r="N141" s="182"/>
      <c r="O141" s="121">
        <f t="shared" si="77"/>
        <v>0</v>
      </c>
      <c r="P141" s="121">
        <f t="shared" ref="P141" si="126">(IF(C141="","0",(D141-C141-$S$6))*24)+O141</f>
        <v>0</v>
      </c>
      <c r="Q141" s="121">
        <f t="shared" si="72"/>
        <v>0</v>
      </c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s="5" customFormat="1" ht="14.45" hidden="1" customHeight="1" x14ac:dyDescent="0.25">
      <c r="A142" s="53">
        <v>44291</v>
      </c>
      <c r="B142" s="40" t="s">
        <v>11</v>
      </c>
      <c r="C142" s="8"/>
      <c r="D142" s="8"/>
      <c r="E142" s="9"/>
      <c r="F142" s="9"/>
      <c r="G142" s="121">
        <f t="shared" si="67"/>
        <v>0</v>
      </c>
      <c r="H142" s="33">
        <f t="shared" si="71"/>
        <v>0</v>
      </c>
      <c r="I142" s="179"/>
      <c r="J142" s="179"/>
      <c r="K142" s="2"/>
      <c r="L142" s="2"/>
      <c r="M142" s="120" t="str">
        <f t="shared" ref="M142:M145" si="127">IF(C142="","0",IF(C142&gt;=TIME(8,30,0),0,($H$8-C142)*24))</f>
        <v>0</v>
      </c>
      <c r="N142" s="120" t="str">
        <f t="shared" ref="N142:N145" si="128">IF(D142="","0",IF(D142&lt;=TIME(17,0,0),0,(D142-$H$9)*24))</f>
        <v>0</v>
      </c>
      <c r="O142" s="121">
        <f t="shared" si="77"/>
        <v>0</v>
      </c>
      <c r="P142" s="121">
        <f t="shared" si="68"/>
        <v>0</v>
      </c>
      <c r="Q142" s="121">
        <f t="shared" si="72"/>
        <v>0</v>
      </c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s="5" customFormat="1" ht="14.45" hidden="1" customHeight="1" x14ac:dyDescent="0.25">
      <c r="A143" s="53">
        <v>44292</v>
      </c>
      <c r="B143" s="40" t="s">
        <v>12</v>
      </c>
      <c r="C143" s="8"/>
      <c r="D143" s="8"/>
      <c r="E143" s="9"/>
      <c r="F143" s="9"/>
      <c r="G143" s="121">
        <f t="shared" si="67"/>
        <v>0</v>
      </c>
      <c r="H143" s="33">
        <f t="shared" si="71"/>
        <v>0</v>
      </c>
      <c r="I143" s="179"/>
      <c r="J143" s="179"/>
      <c r="K143" s="2"/>
      <c r="L143" s="2"/>
      <c r="M143" s="120" t="str">
        <f t="shared" si="127"/>
        <v>0</v>
      </c>
      <c r="N143" s="120" t="str">
        <f t="shared" si="128"/>
        <v>0</v>
      </c>
      <c r="O143" s="121">
        <f t="shared" si="77"/>
        <v>0</v>
      </c>
      <c r="P143" s="121">
        <f t="shared" si="68"/>
        <v>0</v>
      </c>
      <c r="Q143" s="121">
        <f t="shared" si="72"/>
        <v>0</v>
      </c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s="5" customFormat="1" ht="14.45" hidden="1" customHeight="1" x14ac:dyDescent="0.25">
      <c r="A144" s="53">
        <v>44293</v>
      </c>
      <c r="B144" s="40" t="s">
        <v>13</v>
      </c>
      <c r="C144" s="8"/>
      <c r="D144" s="8"/>
      <c r="E144" s="9"/>
      <c r="F144" s="9"/>
      <c r="G144" s="121">
        <f t="shared" ref="G144:G207" si="129">P144</f>
        <v>0</v>
      </c>
      <c r="H144" s="33">
        <f t="shared" si="71"/>
        <v>0</v>
      </c>
      <c r="I144" s="179"/>
      <c r="J144" s="179"/>
      <c r="K144" s="2"/>
      <c r="L144" s="2"/>
      <c r="M144" s="120" t="str">
        <f t="shared" si="127"/>
        <v>0</v>
      </c>
      <c r="N144" s="120" t="str">
        <f t="shared" si="128"/>
        <v>0</v>
      </c>
      <c r="O144" s="121">
        <f t="shared" si="77"/>
        <v>0</v>
      </c>
      <c r="P144" s="121">
        <f t="shared" ref="P144:P207" si="130">(IF(C144="","0",(D144-C144-$S$6))*24)+O144</f>
        <v>0</v>
      </c>
      <c r="Q144" s="121">
        <f t="shared" si="72"/>
        <v>0</v>
      </c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s="5" customFormat="1" ht="14.45" hidden="1" customHeight="1" thickBot="1" x14ac:dyDescent="0.3">
      <c r="A145" s="53">
        <v>44294</v>
      </c>
      <c r="B145" s="40" t="s">
        <v>14</v>
      </c>
      <c r="C145" s="8"/>
      <c r="D145" s="8"/>
      <c r="E145" s="9"/>
      <c r="F145" s="9"/>
      <c r="G145" s="121">
        <f t="shared" si="129"/>
        <v>0</v>
      </c>
      <c r="H145" s="33">
        <f t="shared" si="71"/>
        <v>0</v>
      </c>
      <c r="I145" s="180"/>
      <c r="J145" s="180"/>
      <c r="K145" s="2"/>
      <c r="L145" s="2"/>
      <c r="M145" s="120" t="str">
        <f t="shared" si="127"/>
        <v>0</v>
      </c>
      <c r="N145" s="120" t="str">
        <f t="shared" si="128"/>
        <v>0</v>
      </c>
      <c r="O145" s="121">
        <f t="shared" si="77"/>
        <v>0</v>
      </c>
      <c r="P145" s="121">
        <f t="shared" si="130"/>
        <v>0</v>
      </c>
      <c r="Q145" s="121">
        <f t="shared" si="72"/>
        <v>0</v>
      </c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s="5" customFormat="1" ht="14.45" hidden="1" customHeight="1" thickTop="1" x14ac:dyDescent="0.25">
      <c r="A146" s="49">
        <v>44295</v>
      </c>
      <c r="B146" s="39" t="s">
        <v>15</v>
      </c>
      <c r="C146" s="11"/>
      <c r="D146" s="11"/>
      <c r="E146" s="12"/>
      <c r="F146" s="12"/>
      <c r="G146" s="123">
        <f t="shared" si="129"/>
        <v>0</v>
      </c>
      <c r="H146" s="31">
        <f t="shared" si="71"/>
        <v>0</v>
      </c>
      <c r="I146" s="32"/>
      <c r="J146" s="32"/>
      <c r="K146" s="2"/>
      <c r="L146" s="2"/>
      <c r="M146" s="181">
        <f t="shared" ref="M146:M147" si="131">IF(G146="","0",(IF(AND(G146&gt;0,G146&lt;=4),4,(G146))))</f>
        <v>0</v>
      </c>
      <c r="N146" s="182"/>
      <c r="O146" s="121">
        <f t="shared" si="77"/>
        <v>0</v>
      </c>
      <c r="P146" s="121">
        <f t="shared" ref="P146:P147" si="132">(IF(C146="","0",(D146-C146))*24)+O146</f>
        <v>0</v>
      </c>
      <c r="Q146" s="119">
        <f t="shared" si="72"/>
        <v>0</v>
      </c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s="5" customFormat="1" ht="14.45" hidden="1" customHeight="1" x14ac:dyDescent="0.25">
      <c r="A147" s="49">
        <v>44296</v>
      </c>
      <c r="B147" s="39" t="s">
        <v>16</v>
      </c>
      <c r="C147" s="11"/>
      <c r="D147" s="11"/>
      <c r="E147" s="12"/>
      <c r="F147" s="12"/>
      <c r="G147" s="123">
        <f t="shared" si="129"/>
        <v>0</v>
      </c>
      <c r="H147" s="31">
        <f t="shared" si="71"/>
        <v>0</v>
      </c>
      <c r="I147" s="32"/>
      <c r="J147" s="32"/>
      <c r="K147" s="2"/>
      <c r="L147" s="2"/>
      <c r="M147" s="181">
        <f t="shared" si="131"/>
        <v>0</v>
      </c>
      <c r="N147" s="182"/>
      <c r="O147" s="121">
        <f t="shared" si="77"/>
        <v>0</v>
      </c>
      <c r="P147" s="121">
        <f t="shared" si="132"/>
        <v>0</v>
      </c>
      <c r="Q147" s="119">
        <f t="shared" si="72"/>
        <v>0</v>
      </c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s="5" customFormat="1" ht="14.45" hidden="1" customHeight="1" x14ac:dyDescent="0.25">
      <c r="A148" s="53">
        <v>44297</v>
      </c>
      <c r="B148" s="41" t="s">
        <v>10</v>
      </c>
      <c r="C148" s="13"/>
      <c r="D148" s="13"/>
      <c r="E148" s="14"/>
      <c r="F148" s="14"/>
      <c r="G148" s="121">
        <f t="shared" si="129"/>
        <v>0</v>
      </c>
      <c r="H148" s="33">
        <f t="shared" ref="H148:H211" si="133">Q148</f>
        <v>0</v>
      </c>
      <c r="I148" s="179">
        <f t="shared" ref="I148" si="134">SUBTOTAL(9,H146:H152)</f>
        <v>0</v>
      </c>
      <c r="J148" s="179">
        <f t="shared" si="111"/>
        <v>0</v>
      </c>
      <c r="K148" s="2"/>
      <c r="L148" s="2"/>
      <c r="M148" s="120" t="str">
        <f t="shared" ref="M148:M152" si="135">IF(C148="","0",IF(C148&gt;=TIME(8,30,0),0,($H$8-C148)*24))</f>
        <v>0</v>
      </c>
      <c r="N148" s="120" t="str">
        <f t="shared" ref="N148:N150" si="136">IF(D148="","0",IF(D148&lt;=TIME(17,0,0),0,(D148-$H$9)*24))</f>
        <v>0</v>
      </c>
      <c r="O148" s="121">
        <f t="shared" si="77"/>
        <v>0</v>
      </c>
      <c r="P148" s="121">
        <f t="shared" ref="P148" si="137">(IF(C148="","0",(D148-C148-$S$6))*24)+O148</f>
        <v>0</v>
      </c>
      <c r="Q148" s="121">
        <f t="shared" ref="Q148:Q211" si="138">O148+N148+M148</f>
        <v>0</v>
      </c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s="5" customFormat="1" ht="14.45" hidden="1" customHeight="1" x14ac:dyDescent="0.25">
      <c r="A149" s="53">
        <v>44298</v>
      </c>
      <c r="B149" s="40" t="s">
        <v>11</v>
      </c>
      <c r="C149" s="8">
        <v>0.33333333333333331</v>
      </c>
      <c r="D149" s="8">
        <v>0.76388888888888884</v>
      </c>
      <c r="E149" s="9"/>
      <c r="F149" s="9"/>
      <c r="G149" s="121">
        <f t="shared" si="129"/>
        <v>9.8333333333333321</v>
      </c>
      <c r="H149" s="33">
        <f t="shared" si="133"/>
        <v>1.8333333333333321</v>
      </c>
      <c r="I149" s="179"/>
      <c r="J149" s="179"/>
      <c r="K149" s="2"/>
      <c r="L149" s="2"/>
      <c r="M149" s="120">
        <f t="shared" si="135"/>
        <v>0.50000000000000089</v>
      </c>
      <c r="N149" s="120">
        <f t="shared" si="136"/>
        <v>1.3333333333333313</v>
      </c>
      <c r="O149" s="121">
        <f t="shared" si="77"/>
        <v>0</v>
      </c>
      <c r="P149" s="121">
        <f t="shared" si="130"/>
        <v>9.8333333333333321</v>
      </c>
      <c r="Q149" s="121">
        <f t="shared" si="138"/>
        <v>1.8333333333333321</v>
      </c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s="5" customFormat="1" ht="14.45" hidden="1" customHeight="1" x14ac:dyDescent="0.25">
      <c r="A150" s="53">
        <v>44299</v>
      </c>
      <c r="B150" s="40" t="s">
        <v>12</v>
      </c>
      <c r="C150" s="8">
        <v>0.33333333333333331</v>
      </c>
      <c r="D150" s="8">
        <v>0.77083333333333337</v>
      </c>
      <c r="E150" s="9"/>
      <c r="F150" s="9"/>
      <c r="G150" s="121">
        <f t="shared" si="129"/>
        <v>10.000000000000002</v>
      </c>
      <c r="H150" s="33">
        <f t="shared" si="133"/>
        <v>2.0000000000000009</v>
      </c>
      <c r="I150" s="179"/>
      <c r="J150" s="179"/>
      <c r="K150" s="2"/>
      <c r="L150" s="2"/>
      <c r="M150" s="120">
        <f t="shared" si="135"/>
        <v>0.50000000000000089</v>
      </c>
      <c r="N150" s="120">
        <f t="shared" si="136"/>
        <v>1.5</v>
      </c>
      <c r="O150" s="121">
        <f t="shared" si="77"/>
        <v>0</v>
      </c>
      <c r="P150" s="121">
        <f t="shared" si="130"/>
        <v>10.000000000000002</v>
      </c>
      <c r="Q150" s="121">
        <f t="shared" si="138"/>
        <v>2.0000000000000009</v>
      </c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s="5" customFormat="1" ht="14.45" hidden="1" customHeight="1" x14ac:dyDescent="0.25">
      <c r="A151" s="53">
        <v>44300</v>
      </c>
      <c r="B151" s="40" t="s">
        <v>13</v>
      </c>
      <c r="C151" s="8"/>
      <c r="D151" s="8"/>
      <c r="E151" s="9"/>
      <c r="F151" s="9"/>
      <c r="G151" s="121">
        <f t="shared" si="129"/>
        <v>0</v>
      </c>
      <c r="H151" s="33">
        <f t="shared" si="133"/>
        <v>0</v>
      </c>
      <c r="I151" s="179"/>
      <c r="J151" s="179"/>
      <c r="K151" s="2"/>
      <c r="L151" s="2"/>
      <c r="M151" s="120" t="str">
        <f t="shared" si="135"/>
        <v>0</v>
      </c>
      <c r="N151" s="120" t="str">
        <f>IF(D151="","0",IF(D151&lt;=TIME(15,30,0),0,(D151-$H$10)*24))</f>
        <v>0</v>
      </c>
      <c r="O151" s="121">
        <f t="shared" ref="O151:O214" si="139">(F151-E151)*24</f>
        <v>0</v>
      </c>
      <c r="P151" s="121">
        <f t="shared" si="130"/>
        <v>0</v>
      </c>
      <c r="Q151" s="121">
        <f t="shared" si="138"/>
        <v>0</v>
      </c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s="5" customFormat="1" ht="14.45" hidden="1" customHeight="1" thickBot="1" x14ac:dyDescent="0.3">
      <c r="A152" s="53">
        <v>44301</v>
      </c>
      <c r="B152" s="40" t="s">
        <v>14</v>
      </c>
      <c r="C152" s="8"/>
      <c r="D152" s="8"/>
      <c r="E152" s="9"/>
      <c r="F152" s="9"/>
      <c r="G152" s="121">
        <f t="shared" si="129"/>
        <v>0</v>
      </c>
      <c r="H152" s="33">
        <f t="shared" si="133"/>
        <v>0</v>
      </c>
      <c r="I152" s="180"/>
      <c r="J152" s="180"/>
      <c r="K152" s="2"/>
      <c r="L152" s="2"/>
      <c r="M152" s="120" t="str">
        <f t="shared" si="135"/>
        <v>0</v>
      </c>
      <c r="N152" s="120" t="str">
        <f>IF(D152="","0",IF(D152&lt;=TIME(15,30,0),0,(D152-$H$10)*24))</f>
        <v>0</v>
      </c>
      <c r="O152" s="121">
        <f t="shared" si="139"/>
        <v>0</v>
      </c>
      <c r="P152" s="121">
        <f t="shared" si="130"/>
        <v>0</v>
      </c>
      <c r="Q152" s="121">
        <f t="shared" si="138"/>
        <v>0</v>
      </c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s="5" customFormat="1" ht="14.45" hidden="1" customHeight="1" thickTop="1" x14ac:dyDescent="0.25">
      <c r="A153" s="49">
        <v>44302</v>
      </c>
      <c r="B153" s="39" t="s">
        <v>15</v>
      </c>
      <c r="C153" s="11"/>
      <c r="D153" s="11"/>
      <c r="E153" s="12"/>
      <c r="F153" s="12"/>
      <c r="G153" s="123">
        <f t="shared" si="129"/>
        <v>0</v>
      </c>
      <c r="H153" s="31">
        <f t="shared" si="133"/>
        <v>0</v>
      </c>
      <c r="I153" s="32"/>
      <c r="J153" s="32"/>
      <c r="K153" s="2"/>
      <c r="L153" s="2"/>
      <c r="M153" s="181">
        <f t="shared" ref="M153:M154" si="140">IF(G153="","0",(IF(AND(G153&gt;0,G153&lt;=4),4,(G153))))</f>
        <v>0</v>
      </c>
      <c r="N153" s="182"/>
      <c r="O153" s="121">
        <f t="shared" si="139"/>
        <v>0</v>
      </c>
      <c r="P153" s="121">
        <f t="shared" ref="P153:P154" si="141">(IF(C153="","0",(D153-C153))*24)+O153</f>
        <v>0</v>
      </c>
      <c r="Q153" s="119">
        <f t="shared" si="138"/>
        <v>0</v>
      </c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s="5" customFormat="1" ht="14.45" hidden="1" customHeight="1" x14ac:dyDescent="0.25">
      <c r="A154" s="49">
        <v>44303</v>
      </c>
      <c r="B154" s="39" t="s">
        <v>16</v>
      </c>
      <c r="C154" s="11"/>
      <c r="D154" s="11"/>
      <c r="E154" s="12"/>
      <c r="F154" s="12"/>
      <c r="G154" s="123">
        <f t="shared" si="129"/>
        <v>0</v>
      </c>
      <c r="H154" s="31">
        <f t="shared" si="133"/>
        <v>0</v>
      </c>
      <c r="I154" s="32"/>
      <c r="J154" s="32"/>
      <c r="K154" s="2"/>
      <c r="L154" s="2"/>
      <c r="M154" s="181">
        <f t="shared" si="140"/>
        <v>0</v>
      </c>
      <c r="N154" s="182"/>
      <c r="O154" s="121">
        <f t="shared" si="139"/>
        <v>0</v>
      </c>
      <c r="P154" s="121">
        <f t="shared" si="141"/>
        <v>0</v>
      </c>
      <c r="Q154" s="119">
        <f t="shared" si="138"/>
        <v>0</v>
      </c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s="5" customFormat="1" ht="14.45" hidden="1" customHeight="1" x14ac:dyDescent="0.25">
      <c r="A155" s="53">
        <v>44304</v>
      </c>
      <c r="B155" s="41" t="s">
        <v>10</v>
      </c>
      <c r="C155" s="13"/>
      <c r="D155" s="13"/>
      <c r="E155" s="14"/>
      <c r="F155" s="14"/>
      <c r="G155" s="121">
        <f t="shared" si="129"/>
        <v>0</v>
      </c>
      <c r="H155" s="33">
        <f t="shared" si="133"/>
        <v>0</v>
      </c>
      <c r="I155" s="179">
        <f>SUBTOTAL(9,H153:H159)</f>
        <v>0</v>
      </c>
      <c r="J155" s="179">
        <f t="shared" si="117"/>
        <v>0</v>
      </c>
      <c r="K155" s="2"/>
      <c r="L155" s="2"/>
      <c r="M155" s="120" t="str">
        <f t="shared" ref="M155:M159" si="142">IF(C155="","0",IF(C155&gt;=TIME(8,30,0),0,($H$8-C155)*24))</f>
        <v>0</v>
      </c>
      <c r="N155" s="120" t="str">
        <f t="shared" ref="N155:N159" si="143">IF(D155="","0",IF(D155&lt;=TIME(15,30,0),0,(D155-$H$10)*24))</f>
        <v>0</v>
      </c>
      <c r="O155" s="121">
        <f t="shared" si="139"/>
        <v>0</v>
      </c>
      <c r="P155" s="121">
        <f t="shared" ref="P155" si="144">(IF(C155="","0",(D155-C155-$S$6))*24)+O155</f>
        <v>0</v>
      </c>
      <c r="Q155" s="121">
        <f t="shared" si="138"/>
        <v>0</v>
      </c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s="5" customFormat="1" ht="14.45" hidden="1" customHeight="1" x14ac:dyDescent="0.25">
      <c r="A156" s="53">
        <v>44305</v>
      </c>
      <c r="B156" s="40" t="s">
        <v>11</v>
      </c>
      <c r="C156" s="8"/>
      <c r="D156" s="8"/>
      <c r="E156" s="9"/>
      <c r="F156" s="9"/>
      <c r="G156" s="121">
        <f t="shared" si="129"/>
        <v>0</v>
      </c>
      <c r="H156" s="33">
        <f t="shared" si="133"/>
        <v>0</v>
      </c>
      <c r="I156" s="179"/>
      <c r="J156" s="179"/>
      <c r="K156" s="2"/>
      <c r="L156" s="2"/>
      <c r="M156" s="120" t="str">
        <f t="shared" si="142"/>
        <v>0</v>
      </c>
      <c r="N156" s="120" t="str">
        <f t="shared" si="143"/>
        <v>0</v>
      </c>
      <c r="O156" s="121">
        <f t="shared" si="139"/>
        <v>0</v>
      </c>
      <c r="P156" s="121">
        <f t="shared" si="130"/>
        <v>0</v>
      </c>
      <c r="Q156" s="121">
        <f t="shared" si="138"/>
        <v>0</v>
      </c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s="5" customFormat="1" ht="14.45" hidden="1" customHeight="1" x14ac:dyDescent="0.25">
      <c r="A157" s="53">
        <v>44306</v>
      </c>
      <c r="B157" s="40" t="s">
        <v>12</v>
      </c>
      <c r="C157" s="8">
        <v>0.33333333333333331</v>
      </c>
      <c r="D157" s="8">
        <v>0.64583333333333337</v>
      </c>
      <c r="E157" s="9"/>
      <c r="F157" s="9"/>
      <c r="G157" s="121">
        <f t="shared" si="129"/>
        <v>7.0000000000000018</v>
      </c>
      <c r="H157" s="33">
        <f t="shared" si="133"/>
        <v>0.50000000000000089</v>
      </c>
      <c r="I157" s="179"/>
      <c r="J157" s="179"/>
      <c r="K157" s="2"/>
      <c r="L157" s="2"/>
      <c r="M157" s="120">
        <f t="shared" si="142"/>
        <v>0.50000000000000089</v>
      </c>
      <c r="N157" s="120">
        <f t="shared" si="143"/>
        <v>0</v>
      </c>
      <c r="O157" s="121">
        <f t="shared" si="139"/>
        <v>0</v>
      </c>
      <c r="P157" s="121">
        <f t="shared" si="130"/>
        <v>7.0000000000000018</v>
      </c>
      <c r="Q157" s="121">
        <f t="shared" si="138"/>
        <v>0.50000000000000089</v>
      </c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s="5" customFormat="1" ht="14.45" hidden="1" customHeight="1" x14ac:dyDescent="0.25">
      <c r="A158" s="53">
        <v>44307</v>
      </c>
      <c r="B158" s="40" t="s">
        <v>13</v>
      </c>
      <c r="C158" s="8">
        <v>0.33333333333333331</v>
      </c>
      <c r="D158" s="8">
        <v>0.64583333333333337</v>
      </c>
      <c r="E158" s="9"/>
      <c r="F158" s="9"/>
      <c r="G158" s="121">
        <f t="shared" si="129"/>
        <v>7.0000000000000018</v>
      </c>
      <c r="H158" s="33">
        <f t="shared" si="133"/>
        <v>0.50000000000000089</v>
      </c>
      <c r="I158" s="179"/>
      <c r="J158" s="179"/>
      <c r="K158" s="2"/>
      <c r="L158" s="2"/>
      <c r="M158" s="120">
        <f t="shared" si="142"/>
        <v>0.50000000000000089</v>
      </c>
      <c r="N158" s="120">
        <f t="shared" si="143"/>
        <v>0</v>
      </c>
      <c r="O158" s="121">
        <f t="shared" si="139"/>
        <v>0</v>
      </c>
      <c r="P158" s="121">
        <f t="shared" si="130"/>
        <v>7.0000000000000018</v>
      </c>
      <c r="Q158" s="121">
        <f t="shared" si="138"/>
        <v>0.50000000000000089</v>
      </c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s="5" customFormat="1" ht="14.45" hidden="1" customHeight="1" thickBot="1" x14ac:dyDescent="0.3">
      <c r="A159" s="53">
        <v>44308</v>
      </c>
      <c r="B159" s="40" t="s">
        <v>14</v>
      </c>
      <c r="C159" s="8"/>
      <c r="D159" s="8"/>
      <c r="E159" s="9"/>
      <c r="F159" s="9"/>
      <c r="G159" s="121">
        <f t="shared" si="129"/>
        <v>0</v>
      </c>
      <c r="H159" s="33">
        <f t="shared" si="133"/>
        <v>0</v>
      </c>
      <c r="I159" s="180"/>
      <c r="J159" s="180"/>
      <c r="K159" s="2"/>
      <c r="L159" s="2"/>
      <c r="M159" s="120" t="str">
        <f t="shared" si="142"/>
        <v>0</v>
      </c>
      <c r="N159" s="120" t="str">
        <f t="shared" si="143"/>
        <v>0</v>
      </c>
      <c r="O159" s="121">
        <f t="shared" si="139"/>
        <v>0</v>
      </c>
      <c r="P159" s="121">
        <f t="shared" si="130"/>
        <v>0</v>
      </c>
      <c r="Q159" s="121">
        <f t="shared" si="138"/>
        <v>0</v>
      </c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s="5" customFormat="1" ht="14.45" hidden="1" customHeight="1" thickTop="1" x14ac:dyDescent="0.25">
      <c r="A160" s="49">
        <v>44309</v>
      </c>
      <c r="B160" s="39" t="s">
        <v>15</v>
      </c>
      <c r="C160" s="11"/>
      <c r="D160" s="11"/>
      <c r="E160" s="12"/>
      <c r="F160" s="12"/>
      <c r="G160" s="123">
        <f t="shared" si="129"/>
        <v>0</v>
      </c>
      <c r="H160" s="31">
        <f t="shared" si="133"/>
        <v>0</v>
      </c>
      <c r="I160" s="32"/>
      <c r="J160" s="32"/>
      <c r="K160" s="2"/>
      <c r="L160" s="2"/>
      <c r="M160" s="181">
        <f t="shared" ref="M160:M161" si="145">IF(G160="","0",(IF(AND(G160&gt;0,G160&lt;=4),4,(G160))))</f>
        <v>0</v>
      </c>
      <c r="N160" s="182"/>
      <c r="O160" s="121">
        <f t="shared" si="139"/>
        <v>0</v>
      </c>
      <c r="P160" s="121">
        <f t="shared" ref="P160:P161" si="146">(IF(C160="","0",(D160-C160))*24)+O160</f>
        <v>0</v>
      </c>
      <c r="Q160" s="119">
        <f t="shared" si="138"/>
        <v>0</v>
      </c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s="5" customFormat="1" ht="14.45" hidden="1" customHeight="1" x14ac:dyDescent="0.25">
      <c r="A161" s="49">
        <v>44310</v>
      </c>
      <c r="B161" s="39" t="s">
        <v>16</v>
      </c>
      <c r="C161" s="11"/>
      <c r="D161" s="11"/>
      <c r="E161" s="12"/>
      <c r="F161" s="12"/>
      <c r="G161" s="123">
        <f t="shared" si="129"/>
        <v>0</v>
      </c>
      <c r="H161" s="31">
        <f t="shared" si="133"/>
        <v>0</v>
      </c>
      <c r="I161" s="32"/>
      <c r="J161" s="32"/>
      <c r="K161" s="2"/>
      <c r="L161" s="2"/>
      <c r="M161" s="181">
        <f t="shared" si="145"/>
        <v>0</v>
      </c>
      <c r="N161" s="182"/>
      <c r="O161" s="121">
        <f t="shared" si="139"/>
        <v>0</v>
      </c>
      <c r="P161" s="121">
        <f t="shared" si="146"/>
        <v>0</v>
      </c>
      <c r="Q161" s="119">
        <f t="shared" si="138"/>
        <v>0</v>
      </c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s="5" customFormat="1" ht="14.45" hidden="1" customHeight="1" x14ac:dyDescent="0.25">
      <c r="A162" s="53">
        <v>44311</v>
      </c>
      <c r="B162" s="41" t="s">
        <v>10</v>
      </c>
      <c r="C162" s="13">
        <v>0.33333333333333331</v>
      </c>
      <c r="D162" s="13">
        <v>0.64583333333333337</v>
      </c>
      <c r="E162" s="14"/>
      <c r="F162" s="14"/>
      <c r="G162" s="121">
        <f t="shared" si="129"/>
        <v>7.0000000000000018</v>
      </c>
      <c r="H162" s="33">
        <f t="shared" si="133"/>
        <v>0.50000000000000089</v>
      </c>
      <c r="I162" s="179">
        <f t="shared" ref="I162" si="147">SUBTOTAL(9,H160:H166)</f>
        <v>0</v>
      </c>
      <c r="J162" s="179">
        <f t="shared" ref="J162" si="148">SUBTOTAL(9,G160:G166)</f>
        <v>0</v>
      </c>
      <c r="K162" s="2"/>
      <c r="L162" s="2"/>
      <c r="M162" s="120">
        <f t="shared" ref="M162:M166" si="149">IF(C162="","0",IF(C162&gt;=TIME(8,30,0),0,($H$8-C162)*24))</f>
        <v>0.50000000000000089</v>
      </c>
      <c r="N162" s="120">
        <f t="shared" ref="N162:N166" si="150">IF(D162="","0",IF(D162&lt;=TIME(15,30,0),0,(D162-$H$10)*24))</f>
        <v>0</v>
      </c>
      <c r="O162" s="121">
        <f t="shared" si="139"/>
        <v>0</v>
      </c>
      <c r="P162" s="121">
        <f t="shared" ref="P162" si="151">(IF(C162="","0",(D162-C162-$S$6))*24)+O162</f>
        <v>7.0000000000000018</v>
      </c>
      <c r="Q162" s="121">
        <f t="shared" si="138"/>
        <v>0.50000000000000089</v>
      </c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s="5" customFormat="1" ht="14.45" hidden="1" customHeight="1" x14ac:dyDescent="0.25">
      <c r="A163" s="53">
        <v>44312</v>
      </c>
      <c r="B163" s="40" t="s">
        <v>11</v>
      </c>
      <c r="C163" s="8">
        <v>0.33333333333333331</v>
      </c>
      <c r="D163" s="8">
        <v>0.64583333333333337</v>
      </c>
      <c r="E163" s="9"/>
      <c r="F163" s="9"/>
      <c r="G163" s="121">
        <f t="shared" si="129"/>
        <v>7.0000000000000018</v>
      </c>
      <c r="H163" s="33">
        <f t="shared" si="133"/>
        <v>0.50000000000000089</v>
      </c>
      <c r="I163" s="179"/>
      <c r="J163" s="179"/>
      <c r="K163" s="2"/>
      <c r="L163" s="2"/>
      <c r="M163" s="120">
        <f t="shared" si="149"/>
        <v>0.50000000000000089</v>
      </c>
      <c r="N163" s="120">
        <f t="shared" si="150"/>
        <v>0</v>
      </c>
      <c r="O163" s="121">
        <f t="shared" si="139"/>
        <v>0</v>
      </c>
      <c r="P163" s="121">
        <f t="shared" si="130"/>
        <v>7.0000000000000018</v>
      </c>
      <c r="Q163" s="121">
        <f t="shared" si="138"/>
        <v>0.50000000000000089</v>
      </c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s="5" customFormat="1" ht="14.45" hidden="1" customHeight="1" x14ac:dyDescent="0.25">
      <c r="A164" s="53">
        <v>44313</v>
      </c>
      <c r="B164" s="40" t="s">
        <v>12</v>
      </c>
      <c r="C164" s="8">
        <v>0.33333333333333331</v>
      </c>
      <c r="D164" s="8">
        <v>0.64583333333333337</v>
      </c>
      <c r="E164" s="9"/>
      <c r="F164" s="9"/>
      <c r="G164" s="121">
        <f t="shared" si="129"/>
        <v>7.0000000000000018</v>
      </c>
      <c r="H164" s="33">
        <f t="shared" si="133"/>
        <v>0.50000000000000089</v>
      </c>
      <c r="I164" s="179"/>
      <c r="J164" s="179"/>
      <c r="K164" s="2"/>
      <c r="L164" s="2"/>
      <c r="M164" s="120">
        <f t="shared" si="149"/>
        <v>0.50000000000000089</v>
      </c>
      <c r="N164" s="120">
        <f t="shared" si="150"/>
        <v>0</v>
      </c>
      <c r="O164" s="121">
        <f t="shared" si="139"/>
        <v>0</v>
      </c>
      <c r="P164" s="121">
        <f t="shared" si="130"/>
        <v>7.0000000000000018</v>
      </c>
      <c r="Q164" s="121">
        <f t="shared" si="138"/>
        <v>0.50000000000000089</v>
      </c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s="5" customFormat="1" ht="14.45" hidden="1" customHeight="1" x14ac:dyDescent="0.25">
      <c r="A165" s="53">
        <v>44314</v>
      </c>
      <c r="B165" s="40" t="s">
        <v>13</v>
      </c>
      <c r="C165" s="8">
        <v>0.33333333333333331</v>
      </c>
      <c r="D165" s="8">
        <v>0.64583333333333337</v>
      </c>
      <c r="E165" s="9"/>
      <c r="F165" s="9"/>
      <c r="G165" s="121">
        <f t="shared" si="129"/>
        <v>7.0000000000000018</v>
      </c>
      <c r="H165" s="33">
        <f t="shared" si="133"/>
        <v>0.50000000000000089</v>
      </c>
      <c r="I165" s="179"/>
      <c r="J165" s="179"/>
      <c r="K165" s="2"/>
      <c r="L165" s="2"/>
      <c r="M165" s="120">
        <f t="shared" si="149"/>
        <v>0.50000000000000089</v>
      </c>
      <c r="N165" s="120">
        <f t="shared" si="150"/>
        <v>0</v>
      </c>
      <c r="O165" s="121">
        <f t="shared" si="139"/>
        <v>0</v>
      </c>
      <c r="P165" s="121">
        <f t="shared" si="130"/>
        <v>7.0000000000000018</v>
      </c>
      <c r="Q165" s="121">
        <f t="shared" si="138"/>
        <v>0.50000000000000089</v>
      </c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s="5" customFormat="1" ht="14.45" hidden="1" customHeight="1" thickBot="1" x14ac:dyDescent="0.3">
      <c r="A166" s="53">
        <v>44315</v>
      </c>
      <c r="B166" s="40" t="s">
        <v>14</v>
      </c>
      <c r="C166" s="8">
        <v>0.29166666666666669</v>
      </c>
      <c r="D166" s="8">
        <v>0.83333333333333337</v>
      </c>
      <c r="E166" s="9"/>
      <c r="F166" s="9"/>
      <c r="G166" s="121">
        <f t="shared" si="129"/>
        <v>12.5</v>
      </c>
      <c r="H166" s="33">
        <f t="shared" si="133"/>
        <v>6</v>
      </c>
      <c r="I166" s="180"/>
      <c r="J166" s="180"/>
      <c r="K166" s="2"/>
      <c r="L166" s="2"/>
      <c r="M166" s="120">
        <f t="shared" si="149"/>
        <v>1.5</v>
      </c>
      <c r="N166" s="120">
        <f t="shared" si="150"/>
        <v>4.5</v>
      </c>
      <c r="O166" s="121">
        <f t="shared" si="139"/>
        <v>0</v>
      </c>
      <c r="P166" s="121">
        <f t="shared" si="130"/>
        <v>12.5</v>
      </c>
      <c r="Q166" s="121">
        <f t="shared" si="138"/>
        <v>6</v>
      </c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s="5" customFormat="1" ht="14.45" hidden="1" customHeight="1" thickTop="1" x14ac:dyDescent="0.25">
      <c r="A167" s="49">
        <v>44316</v>
      </c>
      <c r="B167" s="39" t="s">
        <v>15</v>
      </c>
      <c r="C167" s="11"/>
      <c r="D167" s="11"/>
      <c r="E167" s="12"/>
      <c r="F167" s="12"/>
      <c r="G167" s="123">
        <f t="shared" si="129"/>
        <v>0</v>
      </c>
      <c r="H167" s="31">
        <f t="shared" si="133"/>
        <v>0</v>
      </c>
      <c r="I167" s="32"/>
      <c r="J167" s="32"/>
      <c r="K167" s="2"/>
      <c r="L167" s="2"/>
      <c r="M167" s="181">
        <f t="shared" ref="M167:M168" si="152">IF(G167="","0",(IF(AND(G167&gt;0,G167&lt;=4),4,(G167))))</f>
        <v>0</v>
      </c>
      <c r="N167" s="182"/>
      <c r="O167" s="121">
        <f t="shared" si="139"/>
        <v>0</v>
      </c>
      <c r="P167" s="121">
        <f t="shared" ref="P167:P168" si="153">(IF(C167="","0",(D167-C167))*24)+O167</f>
        <v>0</v>
      </c>
      <c r="Q167" s="119">
        <f t="shared" si="138"/>
        <v>0</v>
      </c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s="5" customFormat="1" ht="14.45" hidden="1" customHeight="1" x14ac:dyDescent="0.25">
      <c r="A168" s="49">
        <v>44317</v>
      </c>
      <c r="B168" s="39" t="s">
        <v>16</v>
      </c>
      <c r="C168" s="11"/>
      <c r="D168" s="11"/>
      <c r="E168" s="12"/>
      <c r="F168" s="12"/>
      <c r="G168" s="123">
        <f t="shared" si="129"/>
        <v>0</v>
      </c>
      <c r="H168" s="31">
        <f t="shared" si="133"/>
        <v>0</v>
      </c>
      <c r="I168" s="32"/>
      <c r="J168" s="32"/>
      <c r="K168" s="2"/>
      <c r="L168" s="2"/>
      <c r="M168" s="181">
        <f t="shared" si="152"/>
        <v>0</v>
      </c>
      <c r="N168" s="182"/>
      <c r="O168" s="121">
        <f t="shared" si="139"/>
        <v>0</v>
      </c>
      <c r="P168" s="121">
        <f t="shared" si="153"/>
        <v>0</v>
      </c>
      <c r="Q168" s="119">
        <f t="shared" si="138"/>
        <v>0</v>
      </c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s="5" customFormat="1" ht="14.45" hidden="1" customHeight="1" x14ac:dyDescent="0.25">
      <c r="A169" s="53">
        <v>44318</v>
      </c>
      <c r="B169" s="41" t="s">
        <v>10</v>
      </c>
      <c r="C169" s="13"/>
      <c r="D169" s="13"/>
      <c r="E169" s="14"/>
      <c r="F169" s="14"/>
      <c r="G169" s="121">
        <f t="shared" si="129"/>
        <v>0</v>
      </c>
      <c r="H169" s="33">
        <f t="shared" si="133"/>
        <v>0</v>
      </c>
      <c r="I169" s="179">
        <f t="shared" ref="I169" si="154">SUBTOTAL(9,H167:H173)</f>
        <v>0</v>
      </c>
      <c r="J169" s="179">
        <f t="shared" si="111"/>
        <v>0</v>
      </c>
      <c r="K169" s="2"/>
      <c r="L169" s="2"/>
      <c r="M169" s="120" t="str">
        <f t="shared" ref="M169:M173" si="155">IF(C169="","0",IF(C169&gt;=TIME(8,30,0),0,($H$8-C169)*24))</f>
        <v>0</v>
      </c>
      <c r="N169" s="120" t="str">
        <f t="shared" ref="N169:N173" si="156">IF(D169="","0",IF(D169&lt;=TIME(15,30,0),0,(D169-$H$10)*24))</f>
        <v>0</v>
      </c>
      <c r="O169" s="121">
        <f t="shared" si="139"/>
        <v>0</v>
      </c>
      <c r="P169" s="121">
        <f t="shared" ref="P169" si="157">(IF(C169="","0",(D169-C169-$S$6))*24)+O169</f>
        <v>0</v>
      </c>
      <c r="Q169" s="121">
        <f t="shared" si="138"/>
        <v>0</v>
      </c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s="5" customFormat="1" ht="14.45" hidden="1" customHeight="1" x14ac:dyDescent="0.25">
      <c r="A170" s="53">
        <v>44319</v>
      </c>
      <c r="B170" s="40" t="s">
        <v>11</v>
      </c>
      <c r="C170" s="8">
        <v>0.33333333333333331</v>
      </c>
      <c r="D170" s="8">
        <v>0.76388888888888884</v>
      </c>
      <c r="E170" s="9"/>
      <c r="F170" s="9"/>
      <c r="G170" s="121">
        <f t="shared" si="129"/>
        <v>9.8333333333333321</v>
      </c>
      <c r="H170" s="33">
        <f t="shared" si="133"/>
        <v>3.3333333333333321</v>
      </c>
      <c r="I170" s="179"/>
      <c r="J170" s="179"/>
      <c r="K170" s="2"/>
      <c r="L170" s="2"/>
      <c r="M170" s="120">
        <f t="shared" si="155"/>
        <v>0.50000000000000089</v>
      </c>
      <c r="N170" s="120">
        <f t="shared" si="156"/>
        <v>2.8333333333333313</v>
      </c>
      <c r="O170" s="121">
        <f t="shared" si="139"/>
        <v>0</v>
      </c>
      <c r="P170" s="121">
        <f t="shared" si="130"/>
        <v>9.8333333333333321</v>
      </c>
      <c r="Q170" s="121">
        <f t="shared" si="138"/>
        <v>3.3333333333333321</v>
      </c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s="5" customFormat="1" ht="14.45" hidden="1" customHeight="1" x14ac:dyDescent="0.25">
      <c r="A171" s="53">
        <v>44320</v>
      </c>
      <c r="B171" s="40" t="s">
        <v>12</v>
      </c>
      <c r="C171" s="8">
        <v>0.33333333333333331</v>
      </c>
      <c r="D171" s="8">
        <v>0.70833333333333337</v>
      </c>
      <c r="E171" s="9"/>
      <c r="F171" s="9"/>
      <c r="G171" s="121">
        <f t="shared" si="129"/>
        <v>8.5000000000000018</v>
      </c>
      <c r="H171" s="33">
        <f t="shared" si="133"/>
        <v>2.0000000000000009</v>
      </c>
      <c r="I171" s="179"/>
      <c r="J171" s="179"/>
      <c r="K171" s="2"/>
      <c r="L171" s="2"/>
      <c r="M171" s="120">
        <f t="shared" si="155"/>
        <v>0.50000000000000089</v>
      </c>
      <c r="N171" s="120">
        <f t="shared" si="156"/>
        <v>1.5</v>
      </c>
      <c r="O171" s="121">
        <f t="shared" si="139"/>
        <v>0</v>
      </c>
      <c r="P171" s="121">
        <f t="shared" si="130"/>
        <v>8.5000000000000018</v>
      </c>
      <c r="Q171" s="121">
        <f t="shared" si="138"/>
        <v>2.0000000000000009</v>
      </c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s="5" customFormat="1" ht="14.45" hidden="1" customHeight="1" x14ac:dyDescent="0.25">
      <c r="A172" s="53">
        <v>44321</v>
      </c>
      <c r="B172" s="40" t="s">
        <v>13</v>
      </c>
      <c r="C172" s="8">
        <v>0.33333333333333331</v>
      </c>
      <c r="D172" s="8">
        <v>0.70833333333333337</v>
      </c>
      <c r="E172" s="9"/>
      <c r="F172" s="9"/>
      <c r="G172" s="121">
        <f t="shared" si="129"/>
        <v>8.5000000000000018</v>
      </c>
      <c r="H172" s="33">
        <f t="shared" si="133"/>
        <v>2.0000000000000009</v>
      </c>
      <c r="I172" s="179"/>
      <c r="J172" s="179"/>
      <c r="K172" s="2"/>
      <c r="L172" s="2"/>
      <c r="M172" s="120">
        <f t="shared" si="155"/>
        <v>0.50000000000000089</v>
      </c>
      <c r="N172" s="120">
        <f t="shared" si="156"/>
        <v>1.5</v>
      </c>
      <c r="O172" s="121">
        <f t="shared" si="139"/>
        <v>0</v>
      </c>
      <c r="P172" s="121">
        <f t="shared" si="130"/>
        <v>8.5000000000000018</v>
      </c>
      <c r="Q172" s="121">
        <f t="shared" si="138"/>
        <v>2.0000000000000009</v>
      </c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s="5" customFormat="1" ht="14.45" hidden="1" customHeight="1" thickBot="1" x14ac:dyDescent="0.3">
      <c r="A173" s="53">
        <v>44322</v>
      </c>
      <c r="B173" s="40" t="s">
        <v>14</v>
      </c>
      <c r="C173" s="8">
        <v>0.35416666666666669</v>
      </c>
      <c r="D173" s="8">
        <v>0.70833333333333337</v>
      </c>
      <c r="E173" s="9"/>
      <c r="F173" s="9"/>
      <c r="G173" s="121">
        <f t="shared" si="129"/>
        <v>8</v>
      </c>
      <c r="H173" s="33">
        <f t="shared" si="133"/>
        <v>1.5</v>
      </c>
      <c r="I173" s="180"/>
      <c r="J173" s="180"/>
      <c r="K173" s="2"/>
      <c r="L173" s="2"/>
      <c r="M173" s="120">
        <f t="shared" si="155"/>
        <v>0</v>
      </c>
      <c r="N173" s="120">
        <f t="shared" si="156"/>
        <v>1.5</v>
      </c>
      <c r="O173" s="121">
        <f t="shared" si="139"/>
        <v>0</v>
      </c>
      <c r="P173" s="121">
        <f t="shared" si="130"/>
        <v>8</v>
      </c>
      <c r="Q173" s="121">
        <f t="shared" si="138"/>
        <v>1.5</v>
      </c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s="5" customFormat="1" ht="14.45" hidden="1" customHeight="1" thickTop="1" x14ac:dyDescent="0.25">
      <c r="A174" s="49">
        <v>44323</v>
      </c>
      <c r="B174" s="39" t="s">
        <v>15</v>
      </c>
      <c r="C174" s="11"/>
      <c r="D174" s="11"/>
      <c r="E174" s="12"/>
      <c r="F174" s="12"/>
      <c r="G174" s="123">
        <f t="shared" si="129"/>
        <v>0</v>
      </c>
      <c r="H174" s="31">
        <f t="shared" si="133"/>
        <v>0</v>
      </c>
      <c r="I174" s="32"/>
      <c r="J174" s="32"/>
      <c r="K174" s="2"/>
      <c r="L174" s="2"/>
      <c r="M174" s="181">
        <f t="shared" ref="M174:M175" si="158">IF(G174="","0",(IF(AND(G174&gt;0,G174&lt;=4),4,(G174))))</f>
        <v>0</v>
      </c>
      <c r="N174" s="182"/>
      <c r="O174" s="121">
        <f t="shared" si="139"/>
        <v>0</v>
      </c>
      <c r="P174" s="121">
        <f t="shared" ref="P174:P175" si="159">(IF(C174="","0",(D174-C174))*24)+O174</f>
        <v>0</v>
      </c>
      <c r="Q174" s="119">
        <f t="shared" si="138"/>
        <v>0</v>
      </c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s="5" customFormat="1" ht="14.45" hidden="1" customHeight="1" x14ac:dyDescent="0.25">
      <c r="A175" s="49">
        <v>44324</v>
      </c>
      <c r="B175" s="39" t="s">
        <v>16</v>
      </c>
      <c r="C175" s="11"/>
      <c r="D175" s="11"/>
      <c r="E175" s="12"/>
      <c r="F175" s="12"/>
      <c r="G175" s="123">
        <f t="shared" si="129"/>
        <v>0</v>
      </c>
      <c r="H175" s="31">
        <f t="shared" si="133"/>
        <v>0</v>
      </c>
      <c r="I175" s="32"/>
      <c r="J175" s="32"/>
      <c r="K175" s="2"/>
      <c r="L175" s="2"/>
      <c r="M175" s="181">
        <f t="shared" si="158"/>
        <v>0</v>
      </c>
      <c r="N175" s="182"/>
      <c r="O175" s="121">
        <f t="shared" si="139"/>
        <v>0</v>
      </c>
      <c r="P175" s="121">
        <f t="shared" si="159"/>
        <v>0</v>
      </c>
      <c r="Q175" s="119">
        <f t="shared" si="138"/>
        <v>0</v>
      </c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s="5" customFormat="1" ht="14.45" hidden="1" customHeight="1" x14ac:dyDescent="0.25">
      <c r="A176" s="53">
        <v>44325</v>
      </c>
      <c r="B176" s="41" t="s">
        <v>10</v>
      </c>
      <c r="C176" s="13">
        <v>0.33333333333333331</v>
      </c>
      <c r="D176" s="13">
        <v>0.70833333333333337</v>
      </c>
      <c r="E176" s="14"/>
      <c r="F176" s="14"/>
      <c r="G176" s="121">
        <f t="shared" si="129"/>
        <v>8.5000000000000018</v>
      </c>
      <c r="H176" s="33">
        <f t="shared" si="133"/>
        <v>2.0000000000000009</v>
      </c>
      <c r="I176" s="179">
        <f>SUBTOTAL(9,H174:H180)</f>
        <v>0</v>
      </c>
      <c r="J176" s="179">
        <f t="shared" si="117"/>
        <v>0</v>
      </c>
      <c r="K176" s="2"/>
      <c r="L176" s="2"/>
      <c r="M176" s="120">
        <f t="shared" ref="M176:M180" si="160">IF(C176="","0",IF(C176&gt;=TIME(8,30,0),0,($H$8-C176)*24))</f>
        <v>0.50000000000000089</v>
      </c>
      <c r="N176" s="120">
        <f>IF(D176="","0",IF(D176&lt;=TIME(15,30,0),0,(D176-$H$10)*24))</f>
        <v>1.5</v>
      </c>
      <c r="O176" s="121">
        <f t="shared" si="139"/>
        <v>0</v>
      </c>
      <c r="P176" s="121">
        <f t="shared" ref="P176" si="161">(IF(C176="","0",(D176-C176-$S$6))*24)+O176</f>
        <v>8.5000000000000018</v>
      </c>
      <c r="Q176" s="121">
        <f t="shared" si="138"/>
        <v>2.0000000000000009</v>
      </c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s="5" customFormat="1" ht="14.45" hidden="1" customHeight="1" x14ac:dyDescent="0.25">
      <c r="A177" s="53">
        <v>44326</v>
      </c>
      <c r="B177" s="40" t="s">
        <v>11</v>
      </c>
      <c r="C177" s="8"/>
      <c r="D177" s="8"/>
      <c r="E177" s="9"/>
      <c r="F177" s="9"/>
      <c r="G177" s="121">
        <f t="shared" si="129"/>
        <v>0</v>
      </c>
      <c r="H177" s="33">
        <f t="shared" si="133"/>
        <v>0</v>
      </c>
      <c r="I177" s="179"/>
      <c r="J177" s="179"/>
      <c r="K177" s="2"/>
      <c r="L177" s="2"/>
      <c r="M177" s="181">
        <f t="shared" ref="M177" si="162">IF(G177="","0",(IF(AND(G177&gt;0,G177&lt;=4),4,(G177))))</f>
        <v>0</v>
      </c>
      <c r="N177" s="182"/>
      <c r="O177" s="121">
        <f t="shared" si="139"/>
        <v>0</v>
      </c>
      <c r="P177" s="121">
        <f t="shared" si="130"/>
        <v>0</v>
      </c>
      <c r="Q177" s="121">
        <f t="shared" si="138"/>
        <v>0</v>
      </c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s="5" customFormat="1" ht="14.45" hidden="1" customHeight="1" x14ac:dyDescent="0.25">
      <c r="A178" s="53">
        <v>44327</v>
      </c>
      <c r="B178" s="40" t="s">
        <v>12</v>
      </c>
      <c r="C178" s="8"/>
      <c r="D178" s="8"/>
      <c r="E178" s="9"/>
      <c r="F178" s="9"/>
      <c r="G178" s="121">
        <f t="shared" si="129"/>
        <v>0</v>
      </c>
      <c r="H178" s="33">
        <f t="shared" si="133"/>
        <v>0</v>
      </c>
      <c r="I178" s="179"/>
      <c r="J178" s="179"/>
      <c r="K178" s="2"/>
      <c r="L178" s="2"/>
      <c r="M178" s="120" t="str">
        <f t="shared" si="160"/>
        <v>0</v>
      </c>
      <c r="N178" s="120" t="str">
        <f t="shared" ref="N178:N180" si="163">IF(D178="","0",IF(D178&lt;=TIME(15,30,0),0,(D178-$H$10)*24))</f>
        <v>0</v>
      </c>
      <c r="O178" s="121">
        <f t="shared" si="139"/>
        <v>0</v>
      </c>
      <c r="P178" s="121">
        <f t="shared" si="130"/>
        <v>0</v>
      </c>
      <c r="Q178" s="121">
        <f t="shared" si="138"/>
        <v>0</v>
      </c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s="5" customFormat="1" ht="14.45" hidden="1" customHeight="1" x14ac:dyDescent="0.25">
      <c r="A179" s="53">
        <v>44328</v>
      </c>
      <c r="B179" s="40" t="s">
        <v>13</v>
      </c>
      <c r="C179" s="8">
        <v>0.35416666666666669</v>
      </c>
      <c r="D179" s="8">
        <v>0.70833333333333337</v>
      </c>
      <c r="E179" s="9"/>
      <c r="F179" s="9"/>
      <c r="G179" s="121">
        <f t="shared" si="129"/>
        <v>8</v>
      </c>
      <c r="H179" s="33">
        <f t="shared" si="133"/>
        <v>1.5</v>
      </c>
      <c r="I179" s="179"/>
      <c r="J179" s="179"/>
      <c r="K179" s="2"/>
      <c r="L179" s="2"/>
      <c r="M179" s="120">
        <f t="shared" si="160"/>
        <v>0</v>
      </c>
      <c r="N179" s="120">
        <f t="shared" si="163"/>
        <v>1.5</v>
      </c>
      <c r="O179" s="121">
        <f t="shared" si="139"/>
        <v>0</v>
      </c>
      <c r="P179" s="121">
        <f t="shared" si="130"/>
        <v>8</v>
      </c>
      <c r="Q179" s="121">
        <f t="shared" si="138"/>
        <v>1.5</v>
      </c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s="5" customFormat="1" ht="14.45" hidden="1" customHeight="1" thickBot="1" x14ac:dyDescent="0.3">
      <c r="A180" s="53">
        <v>44329</v>
      </c>
      <c r="B180" s="40" t="s">
        <v>14</v>
      </c>
      <c r="C180" s="8"/>
      <c r="D180" s="8"/>
      <c r="E180" s="9"/>
      <c r="F180" s="9"/>
      <c r="G180" s="121">
        <f t="shared" si="129"/>
        <v>0</v>
      </c>
      <c r="H180" s="33">
        <f t="shared" si="133"/>
        <v>0</v>
      </c>
      <c r="I180" s="180"/>
      <c r="J180" s="180"/>
      <c r="K180" s="2"/>
      <c r="L180" s="2"/>
      <c r="M180" s="120" t="str">
        <f t="shared" si="160"/>
        <v>0</v>
      </c>
      <c r="N180" s="120" t="str">
        <f t="shared" si="163"/>
        <v>0</v>
      </c>
      <c r="O180" s="121">
        <f t="shared" si="139"/>
        <v>0</v>
      </c>
      <c r="P180" s="121">
        <f t="shared" si="130"/>
        <v>0</v>
      </c>
      <c r="Q180" s="121">
        <f t="shared" si="138"/>
        <v>0</v>
      </c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s="5" customFormat="1" ht="14.45" hidden="1" customHeight="1" thickTop="1" x14ac:dyDescent="0.25">
      <c r="A181" s="49">
        <v>44330</v>
      </c>
      <c r="B181" s="39" t="s">
        <v>15</v>
      </c>
      <c r="C181" s="11"/>
      <c r="D181" s="11"/>
      <c r="E181" s="12"/>
      <c r="F181" s="12"/>
      <c r="G181" s="123">
        <f t="shared" si="129"/>
        <v>0</v>
      </c>
      <c r="H181" s="31">
        <f t="shared" si="133"/>
        <v>0</v>
      </c>
      <c r="I181" s="32"/>
      <c r="J181" s="32"/>
      <c r="K181" s="2"/>
      <c r="L181" s="2"/>
      <c r="M181" s="181">
        <f t="shared" ref="M181:M182" si="164">IF(G181="","0",(IF(AND(G181&gt;0,G181&lt;=4),4,(G181))))</f>
        <v>0</v>
      </c>
      <c r="N181" s="182"/>
      <c r="O181" s="121">
        <f t="shared" si="139"/>
        <v>0</v>
      </c>
      <c r="P181" s="121">
        <f t="shared" ref="P181:P182" si="165">(IF(C181="","0",(D181-C181))*24)+O181</f>
        <v>0</v>
      </c>
      <c r="Q181" s="119">
        <f t="shared" si="138"/>
        <v>0</v>
      </c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s="5" customFormat="1" ht="14.45" hidden="1" customHeight="1" x14ac:dyDescent="0.25">
      <c r="A182" s="49">
        <v>44331</v>
      </c>
      <c r="B182" s="39" t="s">
        <v>16</v>
      </c>
      <c r="C182" s="11"/>
      <c r="D182" s="11"/>
      <c r="E182" s="12"/>
      <c r="F182" s="12"/>
      <c r="G182" s="123">
        <f t="shared" si="129"/>
        <v>0</v>
      </c>
      <c r="H182" s="31">
        <f t="shared" si="133"/>
        <v>0</v>
      </c>
      <c r="I182" s="32"/>
      <c r="J182" s="32"/>
      <c r="K182" s="2"/>
      <c r="L182" s="2"/>
      <c r="M182" s="181">
        <f t="shared" si="164"/>
        <v>0</v>
      </c>
      <c r="N182" s="182"/>
      <c r="O182" s="121">
        <f t="shared" si="139"/>
        <v>0</v>
      </c>
      <c r="P182" s="121">
        <f t="shared" si="165"/>
        <v>0</v>
      </c>
      <c r="Q182" s="119">
        <f t="shared" si="138"/>
        <v>0</v>
      </c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s="5" customFormat="1" ht="14.45" hidden="1" customHeight="1" x14ac:dyDescent="0.25">
      <c r="A183" s="53">
        <v>44332</v>
      </c>
      <c r="B183" s="41" t="s">
        <v>10</v>
      </c>
      <c r="C183" s="13"/>
      <c r="D183" s="13"/>
      <c r="E183" s="14"/>
      <c r="F183" s="14"/>
      <c r="G183" s="121">
        <f t="shared" si="129"/>
        <v>0</v>
      </c>
      <c r="H183" s="33">
        <f t="shared" si="133"/>
        <v>0</v>
      </c>
      <c r="I183" s="179">
        <f t="shared" ref="I183" si="166">SUBTOTAL(9,H181:H187)</f>
        <v>0</v>
      </c>
      <c r="J183" s="179">
        <f t="shared" ref="J183" si="167">SUBTOTAL(9,G181:G187)</f>
        <v>0</v>
      </c>
      <c r="K183" s="2"/>
      <c r="L183" s="2"/>
      <c r="M183" s="120" t="str">
        <f t="shared" ref="M183:M187" si="168">IF(C183="","0",IF(C183&gt;=TIME(8,30,0),0,($H$8-C183)*24))</f>
        <v>0</v>
      </c>
      <c r="N183" s="120" t="str">
        <f t="shared" ref="N183:N187" si="169">IF(D183="","0",IF(D183&lt;=TIME(17,0,0),0,(D183-$H$9)*24))</f>
        <v>0</v>
      </c>
      <c r="O183" s="121">
        <f t="shared" si="139"/>
        <v>0</v>
      </c>
      <c r="P183" s="121">
        <f t="shared" ref="P183" si="170">(IF(C183="","0",(D183-C183-$S$6))*24)+O183</f>
        <v>0</v>
      </c>
      <c r="Q183" s="121">
        <f t="shared" si="138"/>
        <v>0</v>
      </c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s="5" customFormat="1" ht="14.45" hidden="1" customHeight="1" x14ac:dyDescent="0.25">
      <c r="A184" s="53">
        <v>44333</v>
      </c>
      <c r="B184" s="40" t="s">
        <v>11</v>
      </c>
      <c r="C184" s="8"/>
      <c r="D184" s="8"/>
      <c r="E184" s="9"/>
      <c r="F184" s="9"/>
      <c r="G184" s="121">
        <f t="shared" si="129"/>
        <v>0</v>
      </c>
      <c r="H184" s="33">
        <f t="shared" si="133"/>
        <v>0</v>
      </c>
      <c r="I184" s="179"/>
      <c r="J184" s="179"/>
      <c r="K184" s="2"/>
      <c r="L184" s="2"/>
      <c r="M184" s="120" t="str">
        <f t="shared" si="168"/>
        <v>0</v>
      </c>
      <c r="N184" s="120" t="str">
        <f t="shared" si="169"/>
        <v>0</v>
      </c>
      <c r="O184" s="121">
        <f t="shared" si="139"/>
        <v>0</v>
      </c>
      <c r="P184" s="121">
        <f t="shared" si="130"/>
        <v>0</v>
      </c>
      <c r="Q184" s="121">
        <f t="shared" si="138"/>
        <v>0</v>
      </c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s="5" customFormat="1" ht="14.45" hidden="1" customHeight="1" x14ac:dyDescent="0.25">
      <c r="A185" s="53">
        <v>44334</v>
      </c>
      <c r="B185" s="40" t="s">
        <v>12</v>
      </c>
      <c r="C185" s="8">
        <v>0.33333333333333331</v>
      </c>
      <c r="D185" s="8">
        <v>0.72916666666666663</v>
      </c>
      <c r="E185" s="9"/>
      <c r="F185" s="9"/>
      <c r="G185" s="121">
        <f t="shared" si="129"/>
        <v>9</v>
      </c>
      <c r="H185" s="33">
        <f t="shared" si="133"/>
        <v>0.99999999999999911</v>
      </c>
      <c r="I185" s="179"/>
      <c r="J185" s="179"/>
      <c r="K185" s="2"/>
      <c r="L185" s="2"/>
      <c r="M185" s="120">
        <f t="shared" si="168"/>
        <v>0.50000000000000089</v>
      </c>
      <c r="N185" s="120">
        <f t="shared" si="169"/>
        <v>0.49999999999999822</v>
      </c>
      <c r="O185" s="121">
        <f t="shared" si="139"/>
        <v>0</v>
      </c>
      <c r="P185" s="121">
        <f t="shared" si="130"/>
        <v>9</v>
      </c>
      <c r="Q185" s="121">
        <f t="shared" si="138"/>
        <v>0.99999999999999911</v>
      </c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s="5" customFormat="1" ht="14.45" hidden="1" customHeight="1" x14ac:dyDescent="0.25">
      <c r="A186" s="53">
        <v>44335</v>
      </c>
      <c r="B186" s="40" t="s">
        <v>13</v>
      </c>
      <c r="C186" s="8">
        <v>0.35416666666666669</v>
      </c>
      <c r="D186" s="8">
        <v>0.70833333333333337</v>
      </c>
      <c r="E186" s="9"/>
      <c r="F186" s="9"/>
      <c r="G186" s="121">
        <f t="shared" si="129"/>
        <v>8</v>
      </c>
      <c r="H186" s="33">
        <f t="shared" si="133"/>
        <v>0</v>
      </c>
      <c r="I186" s="179"/>
      <c r="J186" s="179"/>
      <c r="K186" s="2"/>
      <c r="L186" s="2"/>
      <c r="M186" s="120">
        <f t="shared" si="168"/>
        <v>0</v>
      </c>
      <c r="N186" s="120">
        <f t="shared" si="169"/>
        <v>0</v>
      </c>
      <c r="O186" s="121">
        <f t="shared" si="139"/>
        <v>0</v>
      </c>
      <c r="P186" s="121">
        <f t="shared" si="130"/>
        <v>8</v>
      </c>
      <c r="Q186" s="121">
        <f t="shared" si="138"/>
        <v>0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s="5" customFormat="1" ht="14.45" hidden="1" customHeight="1" thickBot="1" x14ac:dyDescent="0.3">
      <c r="A187" s="53">
        <v>44336</v>
      </c>
      <c r="B187" s="40" t="s">
        <v>14</v>
      </c>
      <c r="C187" s="8">
        <v>0.33333333333333331</v>
      </c>
      <c r="D187" s="8">
        <v>0.70833333333333337</v>
      </c>
      <c r="E187" s="9"/>
      <c r="F187" s="9"/>
      <c r="G187" s="121">
        <f t="shared" si="129"/>
        <v>8.5000000000000018</v>
      </c>
      <c r="H187" s="33">
        <f t="shared" si="133"/>
        <v>0.50000000000000089</v>
      </c>
      <c r="I187" s="180"/>
      <c r="J187" s="180"/>
      <c r="K187" s="2"/>
      <c r="L187" s="2"/>
      <c r="M187" s="120">
        <f t="shared" si="168"/>
        <v>0.50000000000000089</v>
      </c>
      <c r="N187" s="120">
        <f t="shared" si="169"/>
        <v>0</v>
      </c>
      <c r="O187" s="121">
        <f t="shared" si="139"/>
        <v>0</v>
      </c>
      <c r="P187" s="121">
        <f t="shared" si="130"/>
        <v>8.5000000000000018</v>
      </c>
      <c r="Q187" s="121">
        <f t="shared" si="138"/>
        <v>0.50000000000000089</v>
      </c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s="5" customFormat="1" ht="14.45" hidden="1" customHeight="1" thickTop="1" x14ac:dyDescent="0.25">
      <c r="A188" s="49">
        <v>44337</v>
      </c>
      <c r="B188" s="39" t="s">
        <v>15</v>
      </c>
      <c r="C188" s="11"/>
      <c r="D188" s="11"/>
      <c r="E188" s="12"/>
      <c r="F188" s="12"/>
      <c r="G188" s="123">
        <f t="shared" si="129"/>
        <v>0</v>
      </c>
      <c r="H188" s="31">
        <f t="shared" si="133"/>
        <v>0</v>
      </c>
      <c r="I188" s="32"/>
      <c r="J188" s="32"/>
      <c r="K188" s="2"/>
      <c r="L188" s="2"/>
      <c r="M188" s="181">
        <f t="shared" ref="M188:M189" si="171">IF(G188="","0",(IF(AND(G188&gt;0,G188&lt;=4),4,(G188))))</f>
        <v>0</v>
      </c>
      <c r="N188" s="182"/>
      <c r="O188" s="121">
        <f t="shared" si="139"/>
        <v>0</v>
      </c>
      <c r="P188" s="121">
        <f t="shared" ref="P188:P189" si="172">(IF(C188="","0",(D188-C188))*24)+O188</f>
        <v>0</v>
      </c>
      <c r="Q188" s="119">
        <f t="shared" si="138"/>
        <v>0</v>
      </c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s="5" customFormat="1" ht="14.45" hidden="1" customHeight="1" x14ac:dyDescent="0.25">
      <c r="A189" s="49">
        <v>44338</v>
      </c>
      <c r="B189" s="39" t="s">
        <v>16</v>
      </c>
      <c r="C189" s="11"/>
      <c r="D189" s="11"/>
      <c r="E189" s="12"/>
      <c r="F189" s="12"/>
      <c r="G189" s="123">
        <f t="shared" si="129"/>
        <v>0</v>
      </c>
      <c r="H189" s="31">
        <f t="shared" si="133"/>
        <v>0</v>
      </c>
      <c r="I189" s="32"/>
      <c r="J189" s="32"/>
      <c r="K189" s="2"/>
      <c r="L189" s="2"/>
      <c r="M189" s="181">
        <f t="shared" si="171"/>
        <v>0</v>
      </c>
      <c r="N189" s="182"/>
      <c r="O189" s="121">
        <f t="shared" si="139"/>
        <v>0</v>
      </c>
      <c r="P189" s="121">
        <f t="shared" si="172"/>
        <v>0</v>
      </c>
      <c r="Q189" s="119">
        <f t="shared" si="138"/>
        <v>0</v>
      </c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s="5" customFormat="1" ht="14.45" hidden="1" customHeight="1" x14ac:dyDescent="0.25">
      <c r="A190" s="53">
        <v>44339</v>
      </c>
      <c r="B190" s="41" t="s">
        <v>10</v>
      </c>
      <c r="C190" s="13">
        <v>0.35416666666666669</v>
      </c>
      <c r="D190" s="13">
        <v>0.70833333333333337</v>
      </c>
      <c r="E190" s="14"/>
      <c r="F190" s="14"/>
      <c r="G190" s="121">
        <f t="shared" si="129"/>
        <v>8</v>
      </c>
      <c r="H190" s="33">
        <f t="shared" si="133"/>
        <v>0</v>
      </c>
      <c r="I190" s="179">
        <f t="shared" ref="I190" si="173">SUBTOTAL(9,H188:H194)</f>
        <v>0</v>
      </c>
      <c r="J190" s="179">
        <f t="shared" si="111"/>
        <v>0</v>
      </c>
      <c r="K190" s="2"/>
      <c r="L190" s="2"/>
      <c r="M190" s="120">
        <f t="shared" ref="M190:M194" si="174">IF(C190="","0",IF(C190&gt;=TIME(8,30,0),0,($H$8-C190)*24))</f>
        <v>0</v>
      </c>
      <c r="N190" s="120">
        <f t="shared" ref="N190:N194" si="175">IF(D190="","0",IF(D190&lt;=TIME(17,0,0),0,(D190-$H$9)*24))</f>
        <v>0</v>
      </c>
      <c r="O190" s="121">
        <f t="shared" si="139"/>
        <v>0</v>
      </c>
      <c r="P190" s="121">
        <f t="shared" ref="P190" si="176">(IF(C190="","0",(D190-C190-$S$6))*24)+O190</f>
        <v>8</v>
      </c>
      <c r="Q190" s="121">
        <f t="shared" si="138"/>
        <v>0</v>
      </c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s="5" customFormat="1" ht="14.45" hidden="1" customHeight="1" x14ac:dyDescent="0.25">
      <c r="A191" s="53">
        <v>44340</v>
      </c>
      <c r="B191" s="40" t="s">
        <v>11</v>
      </c>
      <c r="C191" s="8">
        <v>0.33333333333333331</v>
      </c>
      <c r="D191" s="8">
        <v>0.75</v>
      </c>
      <c r="E191" s="9"/>
      <c r="F191" s="9"/>
      <c r="G191" s="121">
        <f t="shared" si="129"/>
        <v>9.5</v>
      </c>
      <c r="H191" s="33">
        <f t="shared" si="133"/>
        <v>1.5</v>
      </c>
      <c r="I191" s="179"/>
      <c r="J191" s="179"/>
      <c r="K191" s="2"/>
      <c r="L191" s="2"/>
      <c r="M191" s="120">
        <f t="shared" si="174"/>
        <v>0.50000000000000089</v>
      </c>
      <c r="N191" s="120">
        <f t="shared" si="175"/>
        <v>0.99999999999999911</v>
      </c>
      <c r="O191" s="121">
        <f t="shared" si="139"/>
        <v>0</v>
      </c>
      <c r="P191" s="121">
        <f t="shared" si="130"/>
        <v>9.5</v>
      </c>
      <c r="Q191" s="121">
        <f t="shared" si="138"/>
        <v>1.5</v>
      </c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s="5" customFormat="1" ht="14.45" hidden="1" customHeight="1" x14ac:dyDescent="0.25">
      <c r="A192" s="53">
        <v>44341</v>
      </c>
      <c r="B192" s="40" t="s">
        <v>12</v>
      </c>
      <c r="C192" s="8"/>
      <c r="D192" s="8"/>
      <c r="E192" s="9"/>
      <c r="F192" s="9"/>
      <c r="G192" s="121">
        <f t="shared" si="129"/>
        <v>0</v>
      </c>
      <c r="H192" s="33">
        <f t="shared" si="133"/>
        <v>0</v>
      </c>
      <c r="I192" s="179"/>
      <c r="J192" s="179"/>
      <c r="K192" s="2"/>
      <c r="L192" s="2"/>
      <c r="M192" s="120" t="str">
        <f t="shared" si="174"/>
        <v>0</v>
      </c>
      <c r="N192" s="120" t="str">
        <f t="shared" si="175"/>
        <v>0</v>
      </c>
      <c r="O192" s="121">
        <f t="shared" si="139"/>
        <v>0</v>
      </c>
      <c r="P192" s="121">
        <f t="shared" si="130"/>
        <v>0</v>
      </c>
      <c r="Q192" s="121">
        <f t="shared" si="138"/>
        <v>0</v>
      </c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s="5" customFormat="1" ht="14.45" hidden="1" customHeight="1" x14ac:dyDescent="0.25">
      <c r="A193" s="53">
        <v>44342</v>
      </c>
      <c r="B193" s="40" t="s">
        <v>13</v>
      </c>
      <c r="C193" s="8"/>
      <c r="D193" s="8"/>
      <c r="E193" s="9"/>
      <c r="F193" s="9"/>
      <c r="G193" s="121">
        <f t="shared" si="129"/>
        <v>0</v>
      </c>
      <c r="H193" s="33">
        <f t="shared" si="133"/>
        <v>0</v>
      </c>
      <c r="I193" s="179"/>
      <c r="J193" s="179"/>
      <c r="K193" s="2"/>
      <c r="L193" s="2"/>
      <c r="M193" s="120" t="str">
        <f t="shared" si="174"/>
        <v>0</v>
      </c>
      <c r="N193" s="120" t="str">
        <f t="shared" si="175"/>
        <v>0</v>
      </c>
      <c r="O193" s="121">
        <f t="shared" si="139"/>
        <v>0</v>
      </c>
      <c r="P193" s="121">
        <f t="shared" si="130"/>
        <v>0</v>
      </c>
      <c r="Q193" s="121">
        <f t="shared" si="138"/>
        <v>0</v>
      </c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s="5" customFormat="1" ht="14.45" hidden="1" customHeight="1" thickBot="1" x14ac:dyDescent="0.3">
      <c r="A194" s="53">
        <v>44343</v>
      </c>
      <c r="B194" s="40" t="s">
        <v>14</v>
      </c>
      <c r="C194" s="8">
        <v>0.3125</v>
      </c>
      <c r="D194" s="8">
        <v>0.76388888888888884</v>
      </c>
      <c r="E194" s="9"/>
      <c r="F194" s="9"/>
      <c r="G194" s="121">
        <f t="shared" si="129"/>
        <v>10.333333333333332</v>
      </c>
      <c r="H194" s="33">
        <f t="shared" si="133"/>
        <v>2.3333333333333317</v>
      </c>
      <c r="I194" s="180"/>
      <c r="J194" s="180"/>
      <c r="K194" s="2"/>
      <c r="L194" s="2"/>
      <c r="M194" s="120">
        <f t="shared" si="174"/>
        <v>1.0000000000000004</v>
      </c>
      <c r="N194" s="120">
        <f t="shared" si="175"/>
        <v>1.3333333333333313</v>
      </c>
      <c r="O194" s="121">
        <f t="shared" si="139"/>
        <v>0</v>
      </c>
      <c r="P194" s="121">
        <f t="shared" si="130"/>
        <v>10.333333333333332</v>
      </c>
      <c r="Q194" s="121">
        <f t="shared" si="138"/>
        <v>2.3333333333333317</v>
      </c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s="5" customFormat="1" ht="14.45" hidden="1" customHeight="1" thickTop="1" x14ac:dyDescent="0.25">
      <c r="A195" s="49">
        <v>44344</v>
      </c>
      <c r="B195" s="39" t="s">
        <v>15</v>
      </c>
      <c r="C195" s="11"/>
      <c r="D195" s="11"/>
      <c r="E195" s="12"/>
      <c r="F195" s="12"/>
      <c r="G195" s="123">
        <f t="shared" si="129"/>
        <v>0</v>
      </c>
      <c r="H195" s="31">
        <f t="shared" si="133"/>
        <v>0</v>
      </c>
      <c r="I195" s="32"/>
      <c r="J195" s="32"/>
      <c r="K195" s="2"/>
      <c r="L195" s="2"/>
      <c r="M195" s="181">
        <f t="shared" ref="M195:M196" si="177">IF(G195="","0",(IF(AND(G195&gt;0,G195&lt;=4),4,(G195))))</f>
        <v>0</v>
      </c>
      <c r="N195" s="182"/>
      <c r="O195" s="121">
        <f t="shared" si="139"/>
        <v>0</v>
      </c>
      <c r="P195" s="121">
        <f t="shared" ref="P195:P196" si="178">(IF(C195="","0",(D195-C195))*24)+O195</f>
        <v>0</v>
      </c>
      <c r="Q195" s="119">
        <f t="shared" si="138"/>
        <v>0</v>
      </c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s="5" customFormat="1" ht="14.45" hidden="1" customHeight="1" x14ac:dyDescent="0.25">
      <c r="A196" s="49">
        <v>44345</v>
      </c>
      <c r="B196" s="39" t="s">
        <v>16</v>
      </c>
      <c r="C196" s="11"/>
      <c r="D196" s="11"/>
      <c r="E196" s="12"/>
      <c r="F196" s="12"/>
      <c r="G196" s="123">
        <f t="shared" si="129"/>
        <v>0</v>
      </c>
      <c r="H196" s="31">
        <f t="shared" si="133"/>
        <v>0</v>
      </c>
      <c r="I196" s="32"/>
      <c r="J196" s="32"/>
      <c r="K196" s="2"/>
      <c r="L196" s="2"/>
      <c r="M196" s="181">
        <f t="shared" si="177"/>
        <v>0</v>
      </c>
      <c r="N196" s="182"/>
      <c r="O196" s="121">
        <f t="shared" si="139"/>
        <v>0</v>
      </c>
      <c r="P196" s="121">
        <f t="shared" si="178"/>
        <v>0</v>
      </c>
      <c r="Q196" s="119">
        <f t="shared" si="138"/>
        <v>0</v>
      </c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s="5" customFormat="1" ht="14.45" hidden="1" customHeight="1" x14ac:dyDescent="0.25">
      <c r="A197" s="53">
        <v>44346</v>
      </c>
      <c r="B197" s="41" t="s">
        <v>10</v>
      </c>
      <c r="C197" s="13">
        <v>0.3263888888888889</v>
      </c>
      <c r="D197" s="13">
        <v>0.82986111111111116</v>
      </c>
      <c r="E197" s="14"/>
      <c r="F197" s="14"/>
      <c r="G197" s="121">
        <f t="shared" si="129"/>
        <v>11.583333333333336</v>
      </c>
      <c r="H197" s="33">
        <f t="shared" si="133"/>
        <v>3.5833333333333339</v>
      </c>
      <c r="I197" s="179">
        <f t="shared" ref="I197:I260" si="179">SUBTOTAL(9,H195:H201)</f>
        <v>0</v>
      </c>
      <c r="J197" s="179">
        <f t="shared" si="117"/>
        <v>0</v>
      </c>
      <c r="K197" s="2"/>
      <c r="L197" s="2"/>
      <c r="M197" s="120">
        <f t="shared" ref="M197:M201" si="180">IF(C197="","0",IF(C197&gt;=TIME(8,30,0),0,($H$8-C197)*24))</f>
        <v>0.66666666666666696</v>
      </c>
      <c r="N197" s="120">
        <f t="shared" ref="N197:N201" si="181">IF(D197="","0",IF(D197&lt;=TIME(17,0,0),0,(D197-$H$9)*24))</f>
        <v>2.916666666666667</v>
      </c>
      <c r="O197" s="121">
        <f t="shared" si="139"/>
        <v>0</v>
      </c>
      <c r="P197" s="121">
        <f t="shared" ref="P197" si="182">(IF(C197="","0",(D197-C197-$S$6))*24)+O197</f>
        <v>11.583333333333336</v>
      </c>
      <c r="Q197" s="121">
        <f t="shared" si="138"/>
        <v>3.5833333333333339</v>
      </c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s="5" customFormat="1" ht="14.45" hidden="1" customHeight="1" x14ac:dyDescent="0.25">
      <c r="A198" s="53">
        <v>44347</v>
      </c>
      <c r="B198" s="40" t="s">
        <v>11</v>
      </c>
      <c r="C198" s="8">
        <v>0.29166666666666669</v>
      </c>
      <c r="D198" s="8">
        <v>0.81944444444444453</v>
      </c>
      <c r="E198" s="9"/>
      <c r="F198" s="9"/>
      <c r="G198" s="121">
        <f t="shared" si="129"/>
        <v>12.166666666666668</v>
      </c>
      <c r="H198" s="33">
        <f t="shared" si="133"/>
        <v>4.1666666666666679</v>
      </c>
      <c r="I198" s="179"/>
      <c r="J198" s="179"/>
      <c r="K198" s="2"/>
      <c r="L198" s="2"/>
      <c r="M198" s="120">
        <f t="shared" si="180"/>
        <v>1.5</v>
      </c>
      <c r="N198" s="120">
        <f t="shared" si="181"/>
        <v>2.6666666666666679</v>
      </c>
      <c r="O198" s="121">
        <f t="shared" si="139"/>
        <v>0</v>
      </c>
      <c r="P198" s="121">
        <f t="shared" si="130"/>
        <v>12.166666666666668</v>
      </c>
      <c r="Q198" s="121">
        <f t="shared" si="138"/>
        <v>4.1666666666666679</v>
      </c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s="5" customFormat="1" ht="14.45" hidden="1" customHeight="1" x14ac:dyDescent="0.25">
      <c r="A199" s="53">
        <v>44348</v>
      </c>
      <c r="B199" s="40" t="s">
        <v>12</v>
      </c>
      <c r="C199" s="8">
        <v>0.29166666666666669</v>
      </c>
      <c r="D199" s="8">
        <v>0.81944444444444453</v>
      </c>
      <c r="E199" s="9"/>
      <c r="F199" s="9"/>
      <c r="G199" s="121">
        <f t="shared" si="129"/>
        <v>12.166666666666668</v>
      </c>
      <c r="H199" s="33">
        <f t="shared" si="133"/>
        <v>4.1666666666666679</v>
      </c>
      <c r="I199" s="179"/>
      <c r="J199" s="179"/>
      <c r="K199" s="2"/>
      <c r="L199" s="2"/>
      <c r="M199" s="120">
        <f t="shared" si="180"/>
        <v>1.5</v>
      </c>
      <c r="N199" s="120">
        <f t="shared" si="181"/>
        <v>2.6666666666666679</v>
      </c>
      <c r="O199" s="121">
        <f t="shared" si="139"/>
        <v>0</v>
      </c>
      <c r="P199" s="121">
        <f t="shared" si="130"/>
        <v>12.166666666666668</v>
      </c>
      <c r="Q199" s="121">
        <f t="shared" si="138"/>
        <v>4.1666666666666679</v>
      </c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s="5" customFormat="1" ht="14.45" hidden="1" customHeight="1" x14ac:dyDescent="0.25">
      <c r="A200" s="53">
        <v>44349</v>
      </c>
      <c r="B200" s="40" t="s">
        <v>13</v>
      </c>
      <c r="C200" s="8"/>
      <c r="D200" s="8"/>
      <c r="E200" s="9"/>
      <c r="F200" s="9"/>
      <c r="G200" s="121">
        <f t="shared" si="129"/>
        <v>0</v>
      </c>
      <c r="H200" s="33">
        <f t="shared" si="133"/>
        <v>0</v>
      </c>
      <c r="I200" s="179"/>
      <c r="J200" s="179"/>
      <c r="K200" s="2"/>
      <c r="L200" s="2"/>
      <c r="M200" s="120" t="str">
        <f t="shared" si="180"/>
        <v>0</v>
      </c>
      <c r="N200" s="120" t="str">
        <f t="shared" si="181"/>
        <v>0</v>
      </c>
      <c r="O200" s="121">
        <f t="shared" si="139"/>
        <v>0</v>
      </c>
      <c r="P200" s="121">
        <f t="shared" si="130"/>
        <v>0</v>
      </c>
      <c r="Q200" s="121">
        <f t="shared" si="138"/>
        <v>0</v>
      </c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s="5" customFormat="1" ht="14.45" hidden="1" customHeight="1" thickBot="1" x14ac:dyDescent="0.3">
      <c r="A201" s="53">
        <v>44350</v>
      </c>
      <c r="B201" s="40" t="s">
        <v>14</v>
      </c>
      <c r="C201" s="8"/>
      <c r="D201" s="8"/>
      <c r="E201" s="9"/>
      <c r="F201" s="9"/>
      <c r="G201" s="121">
        <f t="shared" si="129"/>
        <v>0</v>
      </c>
      <c r="H201" s="33">
        <f t="shared" si="133"/>
        <v>0</v>
      </c>
      <c r="I201" s="180"/>
      <c r="J201" s="180"/>
      <c r="K201" s="2"/>
      <c r="L201" s="2"/>
      <c r="M201" s="120" t="str">
        <f t="shared" si="180"/>
        <v>0</v>
      </c>
      <c r="N201" s="120" t="str">
        <f t="shared" si="181"/>
        <v>0</v>
      </c>
      <c r="O201" s="121">
        <f t="shared" si="139"/>
        <v>0</v>
      </c>
      <c r="P201" s="121">
        <f t="shared" si="130"/>
        <v>0</v>
      </c>
      <c r="Q201" s="121">
        <f t="shared" si="138"/>
        <v>0</v>
      </c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s="5" customFormat="1" ht="14.45" hidden="1" customHeight="1" thickTop="1" x14ac:dyDescent="0.25">
      <c r="A202" s="49">
        <v>44351</v>
      </c>
      <c r="B202" s="39" t="s">
        <v>15</v>
      </c>
      <c r="C202" s="11"/>
      <c r="D202" s="11"/>
      <c r="E202" s="12"/>
      <c r="F202" s="12"/>
      <c r="G202" s="123">
        <f t="shared" si="129"/>
        <v>0</v>
      </c>
      <c r="H202" s="31">
        <f t="shared" si="133"/>
        <v>0</v>
      </c>
      <c r="I202" s="32"/>
      <c r="J202" s="32"/>
      <c r="K202" s="2"/>
      <c r="L202" s="2"/>
      <c r="M202" s="181">
        <f t="shared" ref="M202:M203" si="183">IF(G202="","0",(IF(AND(G202&gt;0,G202&lt;=4),4,(G202))))</f>
        <v>0</v>
      </c>
      <c r="N202" s="182"/>
      <c r="O202" s="121">
        <f t="shared" si="139"/>
        <v>0</v>
      </c>
      <c r="P202" s="121">
        <f t="shared" ref="P202:P203" si="184">(IF(C202="","0",(D202-C202))*24)+O202</f>
        <v>0</v>
      </c>
      <c r="Q202" s="119">
        <f t="shared" si="138"/>
        <v>0</v>
      </c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s="5" customFormat="1" ht="14.45" hidden="1" customHeight="1" x14ac:dyDescent="0.25">
      <c r="A203" s="49">
        <v>44352</v>
      </c>
      <c r="B203" s="39" t="s">
        <v>16</v>
      </c>
      <c r="C203" s="11"/>
      <c r="D203" s="11"/>
      <c r="E203" s="12"/>
      <c r="F203" s="12"/>
      <c r="G203" s="123">
        <f t="shared" si="129"/>
        <v>0</v>
      </c>
      <c r="H203" s="31">
        <f t="shared" si="133"/>
        <v>0</v>
      </c>
      <c r="I203" s="32"/>
      <c r="J203" s="32"/>
      <c r="K203" s="2"/>
      <c r="L203" s="2"/>
      <c r="M203" s="181">
        <f t="shared" si="183"/>
        <v>0</v>
      </c>
      <c r="N203" s="182"/>
      <c r="O203" s="121">
        <f t="shared" si="139"/>
        <v>0</v>
      </c>
      <c r="P203" s="121">
        <f t="shared" si="184"/>
        <v>0</v>
      </c>
      <c r="Q203" s="119">
        <f t="shared" si="138"/>
        <v>0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s="5" customFormat="1" ht="14.45" hidden="1" customHeight="1" x14ac:dyDescent="0.25">
      <c r="A204" s="53">
        <v>44353</v>
      </c>
      <c r="B204" s="41" t="s">
        <v>10</v>
      </c>
      <c r="C204" s="13"/>
      <c r="D204" s="13"/>
      <c r="E204" s="14"/>
      <c r="F204" s="14"/>
      <c r="G204" s="121">
        <f t="shared" si="129"/>
        <v>0</v>
      </c>
      <c r="H204" s="33">
        <f t="shared" si="133"/>
        <v>0</v>
      </c>
      <c r="I204" s="179">
        <f t="shared" si="179"/>
        <v>0</v>
      </c>
      <c r="J204" s="179">
        <f t="shared" ref="J204" si="185">SUBTOTAL(9,G202:G208)</f>
        <v>0</v>
      </c>
      <c r="K204" s="2"/>
      <c r="L204" s="2"/>
      <c r="M204" s="120" t="str">
        <f t="shared" ref="M204:M208" si="186">IF(C204="","0",IF(C204&gt;=TIME(8,30,0),0,($H$8-C204)*24))</f>
        <v>0</v>
      </c>
      <c r="N204" s="120" t="str">
        <f t="shared" ref="N204:N208" si="187">IF(D204="","0",IF(D204&lt;=TIME(17,0,0),0,(D204-$H$9)*24))</f>
        <v>0</v>
      </c>
      <c r="O204" s="121">
        <f t="shared" si="139"/>
        <v>0</v>
      </c>
      <c r="P204" s="121">
        <f t="shared" ref="P204" si="188">(IF(C204="","0",(D204-C204-$S$6))*24)+O204</f>
        <v>0</v>
      </c>
      <c r="Q204" s="121">
        <f t="shared" si="138"/>
        <v>0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s="5" customFormat="1" ht="14.45" hidden="1" customHeight="1" x14ac:dyDescent="0.25">
      <c r="A205" s="53">
        <v>44354</v>
      </c>
      <c r="B205" s="40" t="s">
        <v>11</v>
      </c>
      <c r="C205" s="8"/>
      <c r="D205" s="8"/>
      <c r="E205" s="9"/>
      <c r="F205" s="9"/>
      <c r="G205" s="121">
        <f t="shared" si="129"/>
        <v>0</v>
      </c>
      <c r="H205" s="33">
        <f t="shared" si="133"/>
        <v>0</v>
      </c>
      <c r="I205" s="179"/>
      <c r="J205" s="179"/>
      <c r="K205" s="2"/>
      <c r="L205" s="2"/>
      <c r="M205" s="120" t="str">
        <f t="shared" si="186"/>
        <v>0</v>
      </c>
      <c r="N205" s="120" t="str">
        <f t="shared" si="187"/>
        <v>0</v>
      </c>
      <c r="O205" s="121">
        <f t="shared" si="139"/>
        <v>0</v>
      </c>
      <c r="P205" s="121">
        <f t="shared" si="130"/>
        <v>0</v>
      </c>
      <c r="Q205" s="121">
        <f t="shared" si="138"/>
        <v>0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s="5" customFormat="1" ht="14.45" hidden="1" customHeight="1" x14ac:dyDescent="0.25">
      <c r="A206" s="53">
        <v>44355</v>
      </c>
      <c r="B206" s="40" t="s">
        <v>12</v>
      </c>
      <c r="C206" s="8">
        <v>0.29166666666666669</v>
      </c>
      <c r="D206" s="8">
        <v>0.75</v>
      </c>
      <c r="E206" s="9"/>
      <c r="F206" s="9"/>
      <c r="G206" s="121">
        <f t="shared" si="129"/>
        <v>10.5</v>
      </c>
      <c r="H206" s="33">
        <f t="shared" si="133"/>
        <v>2.4999999999999991</v>
      </c>
      <c r="I206" s="179"/>
      <c r="J206" s="179"/>
      <c r="K206" s="2"/>
      <c r="L206" s="2"/>
      <c r="M206" s="120">
        <f t="shared" si="186"/>
        <v>1.5</v>
      </c>
      <c r="N206" s="120">
        <f t="shared" si="187"/>
        <v>0.99999999999999911</v>
      </c>
      <c r="O206" s="121">
        <f t="shared" si="139"/>
        <v>0</v>
      </c>
      <c r="P206" s="121">
        <f t="shared" si="130"/>
        <v>10.5</v>
      </c>
      <c r="Q206" s="121">
        <f t="shared" si="138"/>
        <v>2.4999999999999991</v>
      </c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s="5" customFormat="1" ht="14.45" hidden="1" customHeight="1" x14ac:dyDescent="0.25">
      <c r="A207" s="53">
        <v>44356</v>
      </c>
      <c r="B207" s="40" t="s">
        <v>13</v>
      </c>
      <c r="C207" s="8">
        <v>0.29166666666666669</v>
      </c>
      <c r="D207" s="8">
        <v>0.83333333333333337</v>
      </c>
      <c r="E207" s="9"/>
      <c r="F207" s="9"/>
      <c r="G207" s="121">
        <f t="shared" si="129"/>
        <v>12.5</v>
      </c>
      <c r="H207" s="33">
        <f t="shared" si="133"/>
        <v>4.5</v>
      </c>
      <c r="I207" s="179"/>
      <c r="J207" s="179"/>
      <c r="K207" s="2"/>
      <c r="L207" s="2"/>
      <c r="M207" s="120">
        <f t="shared" si="186"/>
        <v>1.5</v>
      </c>
      <c r="N207" s="120">
        <f t="shared" si="187"/>
        <v>3</v>
      </c>
      <c r="O207" s="121">
        <f t="shared" si="139"/>
        <v>0</v>
      </c>
      <c r="P207" s="121">
        <f t="shared" si="130"/>
        <v>12.5</v>
      </c>
      <c r="Q207" s="121">
        <f t="shared" si="138"/>
        <v>4.5</v>
      </c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s="5" customFormat="1" ht="14.45" hidden="1" customHeight="1" thickBot="1" x14ac:dyDescent="0.3">
      <c r="A208" s="53">
        <v>44357</v>
      </c>
      <c r="B208" s="40" t="s">
        <v>14</v>
      </c>
      <c r="C208" s="8">
        <v>0.29166666666666669</v>
      </c>
      <c r="D208" s="8">
        <v>0.86458333333333337</v>
      </c>
      <c r="E208" s="9"/>
      <c r="F208" s="9"/>
      <c r="G208" s="121">
        <f t="shared" ref="G208:G271" si="189">P208</f>
        <v>13.25</v>
      </c>
      <c r="H208" s="33">
        <f t="shared" si="133"/>
        <v>5.25</v>
      </c>
      <c r="I208" s="180"/>
      <c r="J208" s="180"/>
      <c r="K208" s="2"/>
      <c r="L208" s="2"/>
      <c r="M208" s="120">
        <f t="shared" si="186"/>
        <v>1.5</v>
      </c>
      <c r="N208" s="120">
        <f t="shared" si="187"/>
        <v>3.75</v>
      </c>
      <c r="O208" s="121">
        <f t="shared" si="139"/>
        <v>0</v>
      </c>
      <c r="P208" s="121">
        <f t="shared" ref="P208:P271" si="190">(IF(C208="","0",(D208-C208-$S$6))*24)+O208</f>
        <v>13.25</v>
      </c>
      <c r="Q208" s="121">
        <f t="shared" si="138"/>
        <v>5.25</v>
      </c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s="5" customFormat="1" ht="14.45" hidden="1" customHeight="1" thickTop="1" x14ac:dyDescent="0.25">
      <c r="A209" s="49">
        <v>44358</v>
      </c>
      <c r="B209" s="39" t="s">
        <v>15</v>
      </c>
      <c r="C209" s="11"/>
      <c r="D209" s="11"/>
      <c r="E209" s="12"/>
      <c r="F209" s="12"/>
      <c r="G209" s="123">
        <f t="shared" si="189"/>
        <v>0</v>
      </c>
      <c r="H209" s="31">
        <f t="shared" si="133"/>
        <v>0</v>
      </c>
      <c r="I209" s="32"/>
      <c r="J209" s="32"/>
      <c r="K209" s="2"/>
      <c r="L209" s="2"/>
      <c r="M209" s="181">
        <f t="shared" ref="M209:M210" si="191">IF(G209="","0",(IF(AND(G209&gt;0,G209&lt;=4),4,(G209))))</f>
        <v>0</v>
      </c>
      <c r="N209" s="182"/>
      <c r="O209" s="121">
        <f t="shared" si="139"/>
        <v>0</v>
      </c>
      <c r="P209" s="121">
        <f t="shared" ref="P209:P210" si="192">(IF(C209="","0",(D209-C209))*24)+O209</f>
        <v>0</v>
      </c>
      <c r="Q209" s="119">
        <f t="shared" si="138"/>
        <v>0</v>
      </c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s="5" customFormat="1" ht="14.45" hidden="1" customHeight="1" x14ac:dyDescent="0.25">
      <c r="A210" s="49">
        <v>44359</v>
      </c>
      <c r="B210" s="39" t="s">
        <v>16</v>
      </c>
      <c r="C210" s="11"/>
      <c r="D210" s="11"/>
      <c r="E210" s="12"/>
      <c r="F210" s="12"/>
      <c r="G210" s="123">
        <f t="shared" si="189"/>
        <v>0</v>
      </c>
      <c r="H210" s="31">
        <f t="shared" si="133"/>
        <v>0</v>
      </c>
      <c r="I210" s="32"/>
      <c r="J210" s="32"/>
      <c r="K210" s="2"/>
      <c r="L210" s="2"/>
      <c r="M210" s="181">
        <f t="shared" si="191"/>
        <v>0</v>
      </c>
      <c r="N210" s="182"/>
      <c r="O210" s="121">
        <f t="shared" si="139"/>
        <v>0</v>
      </c>
      <c r="P210" s="121">
        <f t="shared" si="192"/>
        <v>0</v>
      </c>
      <c r="Q210" s="119">
        <f t="shared" si="138"/>
        <v>0</v>
      </c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s="5" customFormat="1" ht="14.45" hidden="1" customHeight="1" x14ac:dyDescent="0.25">
      <c r="A211" s="53">
        <v>44360</v>
      </c>
      <c r="B211" s="41" t="s">
        <v>10</v>
      </c>
      <c r="C211" s="13">
        <v>0.33333333333333331</v>
      </c>
      <c r="D211" s="13">
        <v>0.79166666666666663</v>
      </c>
      <c r="E211" s="14"/>
      <c r="F211" s="14"/>
      <c r="G211" s="121">
        <f t="shared" si="189"/>
        <v>10.5</v>
      </c>
      <c r="H211" s="33">
        <f t="shared" si="133"/>
        <v>2.4999999999999991</v>
      </c>
      <c r="I211" s="179">
        <f t="shared" si="179"/>
        <v>0</v>
      </c>
      <c r="J211" s="179">
        <f t="shared" ref="J211:J274" si="193">SUBTOTAL(9,G209:G215)</f>
        <v>0</v>
      </c>
      <c r="K211" s="2"/>
      <c r="L211" s="2"/>
      <c r="M211" s="120">
        <f t="shared" ref="M211:M215" si="194">IF(C211="","0",IF(C211&gt;=TIME(8,30,0),0,($H$8-C211)*24))</f>
        <v>0.50000000000000089</v>
      </c>
      <c r="N211" s="120">
        <f t="shared" ref="N211:N215" si="195">IF(D211="","0",IF(D211&lt;=TIME(17,0,0),0,(D211-$H$9)*24))</f>
        <v>1.9999999999999982</v>
      </c>
      <c r="O211" s="121">
        <f t="shared" si="139"/>
        <v>0</v>
      </c>
      <c r="P211" s="121">
        <f t="shared" ref="P211" si="196">(IF(C211="","0",(D211-C211-$S$6))*24)+O211</f>
        <v>10.5</v>
      </c>
      <c r="Q211" s="121">
        <f t="shared" si="138"/>
        <v>2.4999999999999991</v>
      </c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s="5" customFormat="1" ht="14.45" hidden="1" customHeight="1" x14ac:dyDescent="0.25">
      <c r="A212" s="53">
        <v>44361</v>
      </c>
      <c r="B212" s="40" t="s">
        <v>11</v>
      </c>
      <c r="C212" s="8">
        <v>0.27083333333333331</v>
      </c>
      <c r="D212" s="8">
        <v>0.79166666666666663</v>
      </c>
      <c r="E212" s="9"/>
      <c r="F212" s="9"/>
      <c r="G212" s="121">
        <f t="shared" si="189"/>
        <v>11.999999999999998</v>
      </c>
      <c r="H212" s="33">
        <f t="shared" ref="H212:H275" si="197">Q212</f>
        <v>3.9999999999999991</v>
      </c>
      <c r="I212" s="179"/>
      <c r="J212" s="179"/>
      <c r="K212" s="2"/>
      <c r="L212" s="2"/>
      <c r="M212" s="120">
        <f t="shared" si="194"/>
        <v>2.0000000000000009</v>
      </c>
      <c r="N212" s="120">
        <f t="shared" si="195"/>
        <v>1.9999999999999982</v>
      </c>
      <c r="O212" s="121">
        <f t="shared" si="139"/>
        <v>0</v>
      </c>
      <c r="P212" s="121">
        <f t="shared" si="190"/>
        <v>11.999999999999998</v>
      </c>
      <c r="Q212" s="121">
        <f t="shared" ref="Q212:Q275" si="198">O212+N212+M212</f>
        <v>3.9999999999999991</v>
      </c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s="5" customFormat="1" ht="14.45" hidden="1" customHeight="1" x14ac:dyDescent="0.25">
      <c r="A213" s="53">
        <v>44362</v>
      </c>
      <c r="B213" s="40" t="s">
        <v>12</v>
      </c>
      <c r="C213" s="8">
        <v>0.33333333333333331</v>
      </c>
      <c r="D213" s="8">
        <v>0.70833333333333337</v>
      </c>
      <c r="E213" s="9"/>
      <c r="F213" s="9"/>
      <c r="G213" s="121">
        <f t="shared" si="189"/>
        <v>8.5000000000000018</v>
      </c>
      <c r="H213" s="33">
        <f t="shared" si="197"/>
        <v>0.50000000000000089</v>
      </c>
      <c r="I213" s="179"/>
      <c r="J213" s="179"/>
      <c r="K213" s="2"/>
      <c r="L213" s="2"/>
      <c r="M213" s="120">
        <f t="shared" si="194"/>
        <v>0.50000000000000089</v>
      </c>
      <c r="N213" s="120">
        <f t="shared" si="195"/>
        <v>0</v>
      </c>
      <c r="O213" s="121">
        <f t="shared" si="139"/>
        <v>0</v>
      </c>
      <c r="P213" s="121">
        <f t="shared" si="190"/>
        <v>8.5000000000000018</v>
      </c>
      <c r="Q213" s="121">
        <f t="shared" si="198"/>
        <v>0.50000000000000089</v>
      </c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s="5" customFormat="1" ht="14.45" hidden="1" customHeight="1" x14ac:dyDescent="0.25">
      <c r="A214" s="53">
        <v>44363</v>
      </c>
      <c r="B214" s="40" t="s">
        <v>13</v>
      </c>
      <c r="C214" s="8"/>
      <c r="D214" s="8"/>
      <c r="E214" s="9"/>
      <c r="F214" s="9"/>
      <c r="G214" s="121">
        <f t="shared" si="189"/>
        <v>0</v>
      </c>
      <c r="H214" s="33">
        <f t="shared" si="197"/>
        <v>0</v>
      </c>
      <c r="I214" s="179"/>
      <c r="J214" s="179"/>
      <c r="K214" s="2"/>
      <c r="L214" s="2"/>
      <c r="M214" s="120" t="str">
        <f t="shared" si="194"/>
        <v>0</v>
      </c>
      <c r="N214" s="120" t="str">
        <f t="shared" si="195"/>
        <v>0</v>
      </c>
      <c r="O214" s="121">
        <f t="shared" si="139"/>
        <v>0</v>
      </c>
      <c r="P214" s="121">
        <f t="shared" si="190"/>
        <v>0</v>
      </c>
      <c r="Q214" s="121">
        <f t="shared" si="198"/>
        <v>0</v>
      </c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s="5" customFormat="1" ht="14.45" hidden="1" customHeight="1" thickBot="1" x14ac:dyDescent="0.3">
      <c r="A215" s="53">
        <v>44364</v>
      </c>
      <c r="B215" s="40" t="s">
        <v>14</v>
      </c>
      <c r="C215" s="8">
        <v>0.27083333333333331</v>
      </c>
      <c r="D215" s="8">
        <v>0.96527777777777779</v>
      </c>
      <c r="E215" s="9"/>
      <c r="F215" s="9"/>
      <c r="G215" s="121">
        <f t="shared" si="189"/>
        <v>16.166666666666664</v>
      </c>
      <c r="H215" s="33">
        <f t="shared" si="197"/>
        <v>8.1666666666666679</v>
      </c>
      <c r="I215" s="180"/>
      <c r="J215" s="180"/>
      <c r="K215" s="2"/>
      <c r="L215" s="2"/>
      <c r="M215" s="120">
        <f t="shared" si="194"/>
        <v>2.0000000000000009</v>
      </c>
      <c r="N215" s="120">
        <f t="shared" si="195"/>
        <v>6.1666666666666661</v>
      </c>
      <c r="O215" s="121">
        <f t="shared" ref="O215:O278" si="199">(F215-E215)*24</f>
        <v>0</v>
      </c>
      <c r="P215" s="121">
        <f t="shared" si="190"/>
        <v>16.166666666666664</v>
      </c>
      <c r="Q215" s="121">
        <f t="shared" si="198"/>
        <v>8.1666666666666679</v>
      </c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s="5" customFormat="1" ht="14.45" hidden="1" customHeight="1" thickTop="1" x14ac:dyDescent="0.25">
      <c r="A216" s="49">
        <v>44365</v>
      </c>
      <c r="B216" s="39" t="s">
        <v>15</v>
      </c>
      <c r="C216" s="11"/>
      <c r="D216" s="11"/>
      <c r="E216" s="12"/>
      <c r="F216" s="12"/>
      <c r="G216" s="123">
        <f t="shared" si="189"/>
        <v>0</v>
      </c>
      <c r="H216" s="31">
        <f t="shared" si="197"/>
        <v>0</v>
      </c>
      <c r="I216" s="32"/>
      <c r="J216" s="32"/>
      <c r="K216" s="2"/>
      <c r="L216" s="2"/>
      <c r="M216" s="181">
        <f t="shared" ref="M216:M217" si="200">IF(G216="","0",(IF(AND(G216&gt;0,G216&lt;=4),4,(G216))))</f>
        <v>0</v>
      </c>
      <c r="N216" s="182"/>
      <c r="O216" s="121">
        <f t="shared" si="199"/>
        <v>0</v>
      </c>
      <c r="P216" s="121">
        <f t="shared" ref="P216:P217" si="201">(IF(C216="","0",(D216-C216))*24)+O216</f>
        <v>0</v>
      </c>
      <c r="Q216" s="119">
        <f t="shared" si="198"/>
        <v>0</v>
      </c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s="5" customFormat="1" ht="14.45" hidden="1" customHeight="1" x14ac:dyDescent="0.25">
      <c r="A217" s="49">
        <v>44366</v>
      </c>
      <c r="B217" s="39" t="s">
        <v>16</v>
      </c>
      <c r="C217" s="11"/>
      <c r="D217" s="11"/>
      <c r="E217" s="12"/>
      <c r="F217" s="12"/>
      <c r="G217" s="123">
        <f t="shared" si="189"/>
        <v>0</v>
      </c>
      <c r="H217" s="31">
        <f t="shared" si="197"/>
        <v>0</v>
      </c>
      <c r="I217" s="32"/>
      <c r="J217" s="32"/>
      <c r="K217" s="2"/>
      <c r="L217" s="2"/>
      <c r="M217" s="181">
        <f t="shared" si="200"/>
        <v>0</v>
      </c>
      <c r="N217" s="182"/>
      <c r="O217" s="121">
        <f t="shared" si="199"/>
        <v>0</v>
      </c>
      <c r="P217" s="121">
        <f t="shared" si="201"/>
        <v>0</v>
      </c>
      <c r="Q217" s="119">
        <f t="shared" si="198"/>
        <v>0</v>
      </c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s="5" customFormat="1" ht="14.45" hidden="1" customHeight="1" x14ac:dyDescent="0.25">
      <c r="A218" s="53">
        <v>44367</v>
      </c>
      <c r="B218" s="41" t="s">
        <v>10</v>
      </c>
      <c r="C218" s="13">
        <v>0.27083333333333331</v>
      </c>
      <c r="D218" s="13">
        <v>0.88194444444444453</v>
      </c>
      <c r="E218" s="14"/>
      <c r="F218" s="14"/>
      <c r="G218" s="121">
        <f t="shared" si="189"/>
        <v>14.166666666666668</v>
      </c>
      <c r="H218" s="33">
        <f t="shared" si="197"/>
        <v>6.1666666666666687</v>
      </c>
      <c r="I218" s="179">
        <f t="shared" si="179"/>
        <v>0</v>
      </c>
      <c r="J218" s="179">
        <f t="shared" ref="J218:J281" si="202">SUBTOTAL(9,G216:G222)</f>
        <v>0</v>
      </c>
      <c r="K218" s="2"/>
      <c r="L218" s="2"/>
      <c r="M218" s="120">
        <f t="shared" ref="M218:M222" si="203">IF(C218="","0",IF(C218&gt;=TIME(8,30,0),0,($H$8-C218)*24))</f>
        <v>2.0000000000000009</v>
      </c>
      <c r="N218" s="120">
        <f t="shared" ref="N218:N222" si="204">IF(D218="","0",IF(D218&lt;=TIME(17,0,0),0,(D218-$H$9)*24))</f>
        <v>4.1666666666666679</v>
      </c>
      <c r="O218" s="121">
        <f t="shared" si="199"/>
        <v>0</v>
      </c>
      <c r="P218" s="121">
        <f t="shared" ref="P218" si="205">(IF(C218="","0",(D218-C218-$S$6))*24)+O218</f>
        <v>14.166666666666668</v>
      </c>
      <c r="Q218" s="121">
        <f t="shared" si="198"/>
        <v>6.1666666666666687</v>
      </c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s="5" customFormat="1" ht="14.45" hidden="1" customHeight="1" x14ac:dyDescent="0.25">
      <c r="A219" s="53">
        <v>44368</v>
      </c>
      <c r="B219" s="40" t="s">
        <v>11</v>
      </c>
      <c r="C219" s="8">
        <v>0.33333333333333331</v>
      </c>
      <c r="D219" s="8">
        <v>0.81597222222222221</v>
      </c>
      <c r="E219" s="9"/>
      <c r="F219" s="9"/>
      <c r="G219" s="121">
        <f t="shared" si="189"/>
        <v>11.083333333333334</v>
      </c>
      <c r="H219" s="33">
        <f t="shared" si="197"/>
        <v>3.083333333333333</v>
      </c>
      <c r="I219" s="179"/>
      <c r="J219" s="179"/>
      <c r="K219" s="2"/>
      <c r="L219" s="2"/>
      <c r="M219" s="120">
        <f t="shared" si="203"/>
        <v>0.50000000000000089</v>
      </c>
      <c r="N219" s="120">
        <f t="shared" si="204"/>
        <v>2.5833333333333321</v>
      </c>
      <c r="O219" s="121">
        <f t="shared" si="199"/>
        <v>0</v>
      </c>
      <c r="P219" s="121">
        <f t="shared" si="190"/>
        <v>11.083333333333334</v>
      </c>
      <c r="Q219" s="121">
        <f t="shared" si="198"/>
        <v>3.083333333333333</v>
      </c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s="5" customFormat="1" ht="14.45" hidden="1" customHeight="1" x14ac:dyDescent="0.25">
      <c r="A220" s="53">
        <v>44369</v>
      </c>
      <c r="B220" s="40" t="s">
        <v>12</v>
      </c>
      <c r="C220" s="8"/>
      <c r="D220" s="8"/>
      <c r="E220" s="9"/>
      <c r="F220" s="9"/>
      <c r="G220" s="121">
        <f t="shared" si="189"/>
        <v>0</v>
      </c>
      <c r="H220" s="33">
        <f t="shared" si="197"/>
        <v>0</v>
      </c>
      <c r="I220" s="179"/>
      <c r="J220" s="179"/>
      <c r="K220" s="2"/>
      <c r="L220" s="2"/>
      <c r="M220" s="120" t="str">
        <f t="shared" si="203"/>
        <v>0</v>
      </c>
      <c r="N220" s="120" t="str">
        <f t="shared" si="204"/>
        <v>0</v>
      </c>
      <c r="O220" s="121">
        <f t="shared" si="199"/>
        <v>0</v>
      </c>
      <c r="P220" s="121">
        <f t="shared" si="190"/>
        <v>0</v>
      </c>
      <c r="Q220" s="121">
        <f t="shared" si="198"/>
        <v>0</v>
      </c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s="5" customFormat="1" ht="14.45" hidden="1" customHeight="1" x14ac:dyDescent="0.25">
      <c r="A221" s="53">
        <v>44370</v>
      </c>
      <c r="B221" s="40" t="s">
        <v>13</v>
      </c>
      <c r="C221" s="8">
        <v>0.33333333333333331</v>
      </c>
      <c r="D221" s="8">
        <v>0.84027777777777779</v>
      </c>
      <c r="E221" s="9"/>
      <c r="F221" s="9"/>
      <c r="G221" s="121">
        <f t="shared" si="189"/>
        <v>11.666666666666666</v>
      </c>
      <c r="H221" s="33">
        <f t="shared" si="197"/>
        <v>3.666666666666667</v>
      </c>
      <c r="I221" s="179"/>
      <c r="J221" s="179"/>
      <c r="K221" s="2"/>
      <c r="L221" s="2"/>
      <c r="M221" s="120">
        <f t="shared" si="203"/>
        <v>0.50000000000000089</v>
      </c>
      <c r="N221" s="120">
        <f t="shared" si="204"/>
        <v>3.1666666666666661</v>
      </c>
      <c r="O221" s="121">
        <f t="shared" si="199"/>
        <v>0</v>
      </c>
      <c r="P221" s="121">
        <f t="shared" si="190"/>
        <v>11.666666666666666</v>
      </c>
      <c r="Q221" s="121">
        <f t="shared" si="198"/>
        <v>3.666666666666667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s="5" customFormat="1" ht="14.45" hidden="1" customHeight="1" thickBot="1" x14ac:dyDescent="0.3">
      <c r="A222" s="53">
        <v>44371</v>
      </c>
      <c r="B222" s="40" t="s">
        <v>14</v>
      </c>
      <c r="C222" s="8">
        <v>0.25</v>
      </c>
      <c r="D222" s="8">
        <v>0.77083333333333337</v>
      </c>
      <c r="E222" s="9"/>
      <c r="F222" s="9"/>
      <c r="G222" s="121">
        <f t="shared" si="189"/>
        <v>12</v>
      </c>
      <c r="H222" s="33">
        <f t="shared" si="197"/>
        <v>4</v>
      </c>
      <c r="I222" s="180"/>
      <c r="J222" s="180"/>
      <c r="K222" s="2"/>
      <c r="L222" s="2"/>
      <c r="M222" s="120">
        <f t="shared" si="203"/>
        <v>2.5000000000000004</v>
      </c>
      <c r="N222" s="120">
        <f t="shared" si="204"/>
        <v>1.5</v>
      </c>
      <c r="O222" s="121">
        <f t="shared" si="199"/>
        <v>0</v>
      </c>
      <c r="P222" s="121">
        <f t="shared" si="190"/>
        <v>12</v>
      </c>
      <c r="Q222" s="121">
        <f t="shared" si="198"/>
        <v>4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s="5" customFormat="1" ht="14.45" hidden="1" customHeight="1" thickTop="1" x14ac:dyDescent="0.25">
      <c r="A223" s="49">
        <v>44372</v>
      </c>
      <c r="B223" s="39" t="s">
        <v>15</v>
      </c>
      <c r="C223" s="11"/>
      <c r="D223" s="11"/>
      <c r="E223" s="12"/>
      <c r="F223" s="12"/>
      <c r="G223" s="123">
        <f t="shared" si="189"/>
        <v>0</v>
      </c>
      <c r="H223" s="31">
        <f t="shared" si="197"/>
        <v>0</v>
      </c>
      <c r="I223" s="32"/>
      <c r="J223" s="32"/>
      <c r="K223" s="2"/>
      <c r="L223" s="2"/>
      <c r="M223" s="181">
        <f t="shared" ref="M223:M224" si="206">IF(G223="","0",(IF(AND(G223&gt;0,G223&lt;=4),4,(G223))))</f>
        <v>0</v>
      </c>
      <c r="N223" s="182"/>
      <c r="O223" s="121">
        <f t="shared" si="199"/>
        <v>0</v>
      </c>
      <c r="P223" s="121">
        <f t="shared" ref="P223:P224" si="207">(IF(C223="","0",(D223-C223))*24)+O223</f>
        <v>0</v>
      </c>
      <c r="Q223" s="119">
        <f t="shared" si="198"/>
        <v>0</v>
      </c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s="5" customFormat="1" ht="14.45" hidden="1" customHeight="1" x14ac:dyDescent="0.25">
      <c r="A224" s="49">
        <v>44373</v>
      </c>
      <c r="B224" s="39" t="s">
        <v>16</v>
      </c>
      <c r="C224" s="11"/>
      <c r="D224" s="11"/>
      <c r="E224" s="12"/>
      <c r="F224" s="12"/>
      <c r="G224" s="123">
        <f t="shared" si="189"/>
        <v>0</v>
      </c>
      <c r="H224" s="31">
        <f t="shared" si="197"/>
        <v>0</v>
      </c>
      <c r="I224" s="32"/>
      <c r="J224" s="32"/>
      <c r="K224" s="2"/>
      <c r="L224" s="2"/>
      <c r="M224" s="181">
        <f t="shared" si="206"/>
        <v>0</v>
      </c>
      <c r="N224" s="182"/>
      <c r="O224" s="121">
        <f t="shared" si="199"/>
        <v>0</v>
      </c>
      <c r="P224" s="121">
        <f t="shared" si="207"/>
        <v>0</v>
      </c>
      <c r="Q224" s="119">
        <f t="shared" si="198"/>
        <v>0</v>
      </c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s="5" customFormat="1" ht="14.45" hidden="1" customHeight="1" x14ac:dyDescent="0.25">
      <c r="A225" s="53">
        <v>44374</v>
      </c>
      <c r="B225" s="41" t="s">
        <v>10</v>
      </c>
      <c r="C225" s="13"/>
      <c r="D225" s="13"/>
      <c r="E225" s="14"/>
      <c r="F225" s="14"/>
      <c r="G225" s="121">
        <f t="shared" si="189"/>
        <v>0</v>
      </c>
      <c r="H225" s="33">
        <f t="shared" si="197"/>
        <v>0</v>
      </c>
      <c r="I225" s="179">
        <f t="shared" si="179"/>
        <v>0</v>
      </c>
      <c r="J225" s="179">
        <f t="shared" ref="J225" si="208">SUBTOTAL(9,G223:G229)</f>
        <v>0</v>
      </c>
      <c r="K225" s="2"/>
      <c r="L225" s="2"/>
      <c r="M225" s="120" t="str">
        <f t="shared" ref="M225:M229" si="209">IF(C225="","0",IF(C225&gt;=TIME(8,30,0),0,($H$8-C225)*24))</f>
        <v>0</v>
      </c>
      <c r="N225" s="120" t="str">
        <f t="shared" ref="N225:N229" si="210">IF(D225="","0",IF(D225&lt;=TIME(17,0,0),0,(D225-$H$9)*24))</f>
        <v>0</v>
      </c>
      <c r="O225" s="121">
        <f t="shared" si="199"/>
        <v>0</v>
      </c>
      <c r="P225" s="121">
        <f t="shared" ref="P225" si="211">(IF(C225="","0",(D225-C225-$S$6))*24)+O225</f>
        <v>0</v>
      </c>
      <c r="Q225" s="121">
        <f t="shared" si="198"/>
        <v>0</v>
      </c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s="5" customFormat="1" ht="14.45" hidden="1" customHeight="1" x14ac:dyDescent="0.25">
      <c r="A226" s="53">
        <v>44375</v>
      </c>
      <c r="B226" s="40" t="s">
        <v>11</v>
      </c>
      <c r="C226" s="8"/>
      <c r="D226" s="8"/>
      <c r="E226" s="9"/>
      <c r="F226" s="9"/>
      <c r="G226" s="121">
        <f t="shared" si="189"/>
        <v>0</v>
      </c>
      <c r="H226" s="33">
        <f t="shared" si="197"/>
        <v>0</v>
      </c>
      <c r="I226" s="179"/>
      <c r="J226" s="179"/>
      <c r="K226" s="2"/>
      <c r="L226" s="2"/>
      <c r="M226" s="120" t="str">
        <f t="shared" si="209"/>
        <v>0</v>
      </c>
      <c r="N226" s="120" t="str">
        <f t="shared" si="210"/>
        <v>0</v>
      </c>
      <c r="O226" s="121">
        <f t="shared" si="199"/>
        <v>0</v>
      </c>
      <c r="P226" s="121">
        <f t="shared" si="190"/>
        <v>0</v>
      </c>
      <c r="Q226" s="121">
        <f t="shared" si="198"/>
        <v>0</v>
      </c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s="5" customFormat="1" ht="14.45" hidden="1" customHeight="1" x14ac:dyDescent="0.25">
      <c r="A227" s="53">
        <v>44376</v>
      </c>
      <c r="B227" s="40" t="s">
        <v>12</v>
      </c>
      <c r="C227" s="8">
        <v>0.27083333333333331</v>
      </c>
      <c r="D227" s="8">
        <v>0.86805555555555547</v>
      </c>
      <c r="E227" s="9"/>
      <c r="F227" s="9"/>
      <c r="G227" s="121">
        <f t="shared" si="189"/>
        <v>13.833333333333329</v>
      </c>
      <c r="H227" s="33">
        <f t="shared" si="197"/>
        <v>5.8333333333333313</v>
      </c>
      <c r="I227" s="179"/>
      <c r="J227" s="179"/>
      <c r="K227" s="2"/>
      <c r="L227" s="2"/>
      <c r="M227" s="120">
        <f t="shared" si="209"/>
        <v>2.0000000000000009</v>
      </c>
      <c r="N227" s="120">
        <f t="shared" si="210"/>
        <v>3.8333333333333304</v>
      </c>
      <c r="O227" s="121">
        <f t="shared" si="199"/>
        <v>0</v>
      </c>
      <c r="P227" s="121">
        <f t="shared" si="190"/>
        <v>13.833333333333329</v>
      </c>
      <c r="Q227" s="121">
        <f t="shared" si="198"/>
        <v>5.8333333333333313</v>
      </c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s="5" customFormat="1" ht="14.45" hidden="1" customHeight="1" x14ac:dyDescent="0.25">
      <c r="A228" s="53">
        <v>44377</v>
      </c>
      <c r="B228" s="40" t="s">
        <v>13</v>
      </c>
      <c r="C228" s="8">
        <v>0.27083333333333331</v>
      </c>
      <c r="D228" s="8">
        <v>0.83333333333333337</v>
      </c>
      <c r="E228" s="9"/>
      <c r="F228" s="9"/>
      <c r="G228" s="121">
        <f t="shared" si="189"/>
        <v>13</v>
      </c>
      <c r="H228" s="33">
        <f t="shared" si="197"/>
        <v>5.0000000000000009</v>
      </c>
      <c r="I228" s="179"/>
      <c r="J228" s="179"/>
      <c r="K228" s="2"/>
      <c r="L228" s="2"/>
      <c r="M228" s="120">
        <f t="shared" si="209"/>
        <v>2.0000000000000009</v>
      </c>
      <c r="N228" s="120">
        <f t="shared" si="210"/>
        <v>3</v>
      </c>
      <c r="O228" s="121">
        <f t="shared" si="199"/>
        <v>0</v>
      </c>
      <c r="P228" s="121">
        <f t="shared" si="190"/>
        <v>13</v>
      </c>
      <c r="Q228" s="121">
        <f t="shared" si="198"/>
        <v>5.0000000000000009</v>
      </c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s="5" customFormat="1" ht="14.45" hidden="1" customHeight="1" thickBot="1" x14ac:dyDescent="0.3">
      <c r="A229" s="53">
        <v>44378</v>
      </c>
      <c r="B229" s="40" t="s">
        <v>14</v>
      </c>
      <c r="C229" s="8"/>
      <c r="D229" s="8"/>
      <c r="E229" s="9"/>
      <c r="F229" s="9"/>
      <c r="G229" s="121">
        <f t="shared" si="189"/>
        <v>0</v>
      </c>
      <c r="H229" s="33">
        <f t="shared" si="197"/>
        <v>0</v>
      </c>
      <c r="I229" s="180"/>
      <c r="J229" s="180"/>
      <c r="K229" s="2"/>
      <c r="L229" s="2"/>
      <c r="M229" s="120" t="str">
        <f t="shared" si="209"/>
        <v>0</v>
      </c>
      <c r="N229" s="120" t="str">
        <f t="shared" si="210"/>
        <v>0</v>
      </c>
      <c r="O229" s="121">
        <f t="shared" si="199"/>
        <v>0</v>
      </c>
      <c r="P229" s="121">
        <f t="shared" si="190"/>
        <v>0</v>
      </c>
      <c r="Q229" s="121">
        <f t="shared" si="198"/>
        <v>0</v>
      </c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s="5" customFormat="1" ht="14.45" hidden="1" customHeight="1" thickTop="1" x14ac:dyDescent="0.25">
      <c r="A230" s="49">
        <v>44379</v>
      </c>
      <c r="B230" s="39" t="s">
        <v>15</v>
      </c>
      <c r="C230" s="11"/>
      <c r="D230" s="11"/>
      <c r="E230" s="12"/>
      <c r="F230" s="12"/>
      <c r="G230" s="123">
        <f t="shared" si="189"/>
        <v>0</v>
      </c>
      <c r="H230" s="31">
        <f t="shared" si="197"/>
        <v>0</v>
      </c>
      <c r="I230" s="32"/>
      <c r="J230" s="32"/>
      <c r="K230" s="2"/>
      <c r="L230" s="2"/>
      <c r="M230" s="181">
        <f t="shared" ref="M230:M231" si="212">IF(G230="","0",(IF(AND(G230&gt;0,G230&lt;=4),4,(G230))))</f>
        <v>0</v>
      </c>
      <c r="N230" s="182"/>
      <c r="O230" s="121">
        <f t="shared" si="199"/>
        <v>0</v>
      </c>
      <c r="P230" s="121">
        <f t="shared" ref="P230:P231" si="213">(IF(C230="","0",(D230-C230))*24)+O230</f>
        <v>0</v>
      </c>
      <c r="Q230" s="119">
        <f t="shared" si="198"/>
        <v>0</v>
      </c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s="5" customFormat="1" ht="14.45" hidden="1" customHeight="1" x14ac:dyDescent="0.25">
      <c r="A231" s="49">
        <v>44380</v>
      </c>
      <c r="B231" s="39" t="s">
        <v>16</v>
      </c>
      <c r="C231" s="11"/>
      <c r="D231" s="11"/>
      <c r="E231" s="12"/>
      <c r="F231" s="12"/>
      <c r="G231" s="123">
        <f t="shared" si="189"/>
        <v>0</v>
      </c>
      <c r="H231" s="31">
        <f t="shared" si="197"/>
        <v>0</v>
      </c>
      <c r="I231" s="32"/>
      <c r="J231" s="32"/>
      <c r="K231" s="2"/>
      <c r="L231" s="2"/>
      <c r="M231" s="181">
        <f t="shared" si="212"/>
        <v>0</v>
      </c>
      <c r="N231" s="182"/>
      <c r="O231" s="121">
        <f t="shared" si="199"/>
        <v>0</v>
      </c>
      <c r="P231" s="121">
        <f t="shared" si="213"/>
        <v>0</v>
      </c>
      <c r="Q231" s="119">
        <f t="shared" si="198"/>
        <v>0</v>
      </c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s="5" customFormat="1" ht="14.45" hidden="1" customHeight="1" x14ac:dyDescent="0.25">
      <c r="A232" s="53">
        <v>44381</v>
      </c>
      <c r="B232" s="41" t="s">
        <v>10</v>
      </c>
      <c r="C232" s="13"/>
      <c r="D232" s="13"/>
      <c r="E232" s="14"/>
      <c r="F232" s="14"/>
      <c r="G232" s="121">
        <f t="shared" si="189"/>
        <v>0</v>
      </c>
      <c r="H232" s="33">
        <f t="shared" si="197"/>
        <v>0</v>
      </c>
      <c r="I232" s="179">
        <f t="shared" si="179"/>
        <v>0</v>
      </c>
      <c r="J232" s="179">
        <f t="shared" si="193"/>
        <v>0</v>
      </c>
      <c r="K232" s="2"/>
      <c r="L232" s="2"/>
      <c r="M232" s="120" t="str">
        <f t="shared" ref="M232:M236" si="214">IF(C232="","0",IF(C232&gt;=TIME(8,30,0),0,($H$8-C232)*24))</f>
        <v>0</v>
      </c>
      <c r="N232" s="120" t="str">
        <f t="shared" ref="N232:N236" si="215">IF(D232="","0",IF(D232&lt;=TIME(17,0,0),0,(D232-$H$9)*24))</f>
        <v>0</v>
      </c>
      <c r="O232" s="121">
        <f t="shared" si="199"/>
        <v>0</v>
      </c>
      <c r="P232" s="121">
        <f t="shared" ref="P232" si="216">(IF(C232="","0",(D232-C232-$S$6))*24)+O232</f>
        <v>0</v>
      </c>
      <c r="Q232" s="121">
        <f t="shared" si="198"/>
        <v>0</v>
      </c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s="5" customFormat="1" ht="14.45" hidden="1" customHeight="1" x14ac:dyDescent="0.25">
      <c r="A233" s="53">
        <v>44382</v>
      </c>
      <c r="B233" s="40" t="s">
        <v>11</v>
      </c>
      <c r="C233" s="8"/>
      <c r="D233" s="8"/>
      <c r="E233" s="9"/>
      <c r="F233" s="9"/>
      <c r="G233" s="121">
        <f t="shared" si="189"/>
        <v>0</v>
      </c>
      <c r="H233" s="33">
        <f t="shared" si="197"/>
        <v>0</v>
      </c>
      <c r="I233" s="179"/>
      <c r="J233" s="179"/>
      <c r="K233" s="2"/>
      <c r="L233" s="2"/>
      <c r="M233" s="120" t="str">
        <f t="shared" si="214"/>
        <v>0</v>
      </c>
      <c r="N233" s="120" t="str">
        <f t="shared" si="215"/>
        <v>0</v>
      </c>
      <c r="O233" s="121">
        <f t="shared" si="199"/>
        <v>0</v>
      </c>
      <c r="P233" s="121">
        <f t="shared" si="190"/>
        <v>0</v>
      </c>
      <c r="Q233" s="121">
        <f t="shared" si="198"/>
        <v>0</v>
      </c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s="5" customFormat="1" ht="14.45" hidden="1" customHeight="1" x14ac:dyDescent="0.25">
      <c r="A234" s="53">
        <v>44383</v>
      </c>
      <c r="B234" s="40" t="s">
        <v>12</v>
      </c>
      <c r="C234" s="8"/>
      <c r="D234" s="8"/>
      <c r="E234" s="9"/>
      <c r="F234" s="9"/>
      <c r="G234" s="121">
        <f t="shared" si="189"/>
        <v>0</v>
      </c>
      <c r="H234" s="33">
        <f t="shared" si="197"/>
        <v>0</v>
      </c>
      <c r="I234" s="179"/>
      <c r="J234" s="179"/>
      <c r="K234" s="2"/>
      <c r="L234" s="2"/>
      <c r="M234" s="120" t="str">
        <f t="shared" si="214"/>
        <v>0</v>
      </c>
      <c r="N234" s="120" t="str">
        <f t="shared" si="215"/>
        <v>0</v>
      </c>
      <c r="O234" s="121">
        <f t="shared" si="199"/>
        <v>0</v>
      </c>
      <c r="P234" s="121">
        <f t="shared" si="190"/>
        <v>0</v>
      </c>
      <c r="Q234" s="121">
        <f t="shared" si="198"/>
        <v>0</v>
      </c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s="5" customFormat="1" ht="14.45" hidden="1" customHeight="1" x14ac:dyDescent="0.25">
      <c r="A235" s="53">
        <v>44384</v>
      </c>
      <c r="B235" s="40" t="s">
        <v>13</v>
      </c>
      <c r="C235" s="8"/>
      <c r="D235" s="8"/>
      <c r="E235" s="9"/>
      <c r="F235" s="9"/>
      <c r="G235" s="121">
        <f t="shared" si="189"/>
        <v>0</v>
      </c>
      <c r="H235" s="33">
        <f t="shared" si="197"/>
        <v>0</v>
      </c>
      <c r="I235" s="179"/>
      <c r="J235" s="179"/>
      <c r="K235" s="2"/>
      <c r="L235" s="2"/>
      <c r="M235" s="120" t="str">
        <f t="shared" si="214"/>
        <v>0</v>
      </c>
      <c r="N235" s="120" t="str">
        <f t="shared" si="215"/>
        <v>0</v>
      </c>
      <c r="O235" s="121">
        <f t="shared" si="199"/>
        <v>0</v>
      </c>
      <c r="P235" s="121">
        <f t="shared" si="190"/>
        <v>0</v>
      </c>
      <c r="Q235" s="121">
        <f t="shared" si="198"/>
        <v>0</v>
      </c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s="5" customFormat="1" ht="14.45" hidden="1" customHeight="1" thickBot="1" x14ac:dyDescent="0.3">
      <c r="A236" s="53">
        <v>44385</v>
      </c>
      <c r="B236" s="40" t="s">
        <v>14</v>
      </c>
      <c r="C236" s="8"/>
      <c r="D236" s="8"/>
      <c r="E236" s="9"/>
      <c r="F236" s="9"/>
      <c r="G236" s="121">
        <f t="shared" si="189"/>
        <v>0</v>
      </c>
      <c r="H236" s="33">
        <f t="shared" si="197"/>
        <v>0</v>
      </c>
      <c r="I236" s="180"/>
      <c r="J236" s="180"/>
      <c r="K236" s="2"/>
      <c r="L236" s="2"/>
      <c r="M236" s="120" t="str">
        <f t="shared" si="214"/>
        <v>0</v>
      </c>
      <c r="N236" s="120" t="str">
        <f t="shared" si="215"/>
        <v>0</v>
      </c>
      <c r="O236" s="121">
        <f t="shared" si="199"/>
        <v>0</v>
      </c>
      <c r="P236" s="121">
        <f t="shared" si="190"/>
        <v>0</v>
      </c>
      <c r="Q236" s="121">
        <f t="shared" si="198"/>
        <v>0</v>
      </c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s="5" customFormat="1" ht="14.45" hidden="1" customHeight="1" thickTop="1" x14ac:dyDescent="0.25">
      <c r="A237" s="49">
        <v>44386</v>
      </c>
      <c r="B237" s="39" t="s">
        <v>15</v>
      </c>
      <c r="C237" s="11"/>
      <c r="D237" s="11"/>
      <c r="E237" s="12"/>
      <c r="F237" s="12"/>
      <c r="G237" s="123">
        <f t="shared" si="189"/>
        <v>0</v>
      </c>
      <c r="H237" s="31">
        <f t="shared" si="197"/>
        <v>0</v>
      </c>
      <c r="I237" s="32"/>
      <c r="J237" s="32"/>
      <c r="K237" s="2"/>
      <c r="L237" s="2"/>
      <c r="M237" s="181">
        <f t="shared" ref="M237:M238" si="217">IF(G237="","0",(IF(AND(G237&gt;0,G237&lt;=4),4,(G237))))</f>
        <v>0</v>
      </c>
      <c r="N237" s="182"/>
      <c r="O237" s="121">
        <f t="shared" si="199"/>
        <v>0</v>
      </c>
      <c r="P237" s="121">
        <f t="shared" ref="P237:P238" si="218">(IF(C237="","0",(D237-C237))*24)+O237</f>
        <v>0</v>
      </c>
      <c r="Q237" s="119">
        <f t="shared" si="198"/>
        <v>0</v>
      </c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s="5" customFormat="1" ht="14.45" hidden="1" customHeight="1" x14ac:dyDescent="0.25">
      <c r="A238" s="49">
        <v>44387</v>
      </c>
      <c r="B238" s="39" t="s">
        <v>16</v>
      </c>
      <c r="C238" s="11"/>
      <c r="D238" s="11"/>
      <c r="E238" s="12"/>
      <c r="F238" s="12"/>
      <c r="G238" s="123">
        <f t="shared" si="189"/>
        <v>0</v>
      </c>
      <c r="H238" s="31">
        <f t="shared" si="197"/>
        <v>0</v>
      </c>
      <c r="I238" s="32"/>
      <c r="J238" s="32"/>
      <c r="K238" s="2"/>
      <c r="L238" s="2"/>
      <c r="M238" s="181">
        <f t="shared" si="217"/>
        <v>0</v>
      </c>
      <c r="N238" s="182"/>
      <c r="O238" s="121">
        <f t="shared" si="199"/>
        <v>0</v>
      </c>
      <c r="P238" s="121">
        <f t="shared" si="218"/>
        <v>0</v>
      </c>
      <c r="Q238" s="119">
        <f t="shared" si="198"/>
        <v>0</v>
      </c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s="5" customFormat="1" ht="14.45" hidden="1" customHeight="1" x14ac:dyDescent="0.25">
      <c r="A239" s="53">
        <v>44388</v>
      </c>
      <c r="B239" s="41" t="s">
        <v>10</v>
      </c>
      <c r="C239" s="13"/>
      <c r="D239" s="13"/>
      <c r="E239" s="14"/>
      <c r="F239" s="14"/>
      <c r="G239" s="121">
        <f t="shared" si="189"/>
        <v>0</v>
      </c>
      <c r="H239" s="33">
        <f t="shared" si="197"/>
        <v>0</v>
      </c>
      <c r="I239" s="179">
        <f t="shared" si="179"/>
        <v>0</v>
      </c>
      <c r="J239" s="179">
        <f t="shared" si="202"/>
        <v>0</v>
      </c>
      <c r="K239" s="2"/>
      <c r="L239" s="2"/>
      <c r="M239" s="120" t="str">
        <f t="shared" ref="M239:M243" si="219">IF(C239="","0",IF(C239&gt;=TIME(8,30,0),0,($H$8-C239)*24))</f>
        <v>0</v>
      </c>
      <c r="N239" s="120" t="str">
        <f t="shared" ref="N239:N243" si="220">IF(D239="","0",IF(D239&lt;=TIME(17,0,0),0,(D239-$H$9)*24))</f>
        <v>0</v>
      </c>
      <c r="O239" s="121">
        <f t="shared" si="199"/>
        <v>0</v>
      </c>
      <c r="P239" s="121">
        <f t="shared" ref="P239" si="221">(IF(C239="","0",(D239-C239-$S$6))*24)+O239</f>
        <v>0</v>
      </c>
      <c r="Q239" s="121">
        <f t="shared" si="198"/>
        <v>0</v>
      </c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s="5" customFormat="1" ht="14.45" hidden="1" customHeight="1" x14ac:dyDescent="0.25">
      <c r="A240" s="53">
        <v>44389</v>
      </c>
      <c r="B240" s="40" t="s">
        <v>11</v>
      </c>
      <c r="C240" s="8"/>
      <c r="D240" s="8"/>
      <c r="E240" s="9"/>
      <c r="F240" s="9"/>
      <c r="G240" s="121">
        <f t="shared" si="189"/>
        <v>0</v>
      </c>
      <c r="H240" s="33">
        <f t="shared" si="197"/>
        <v>0</v>
      </c>
      <c r="I240" s="179"/>
      <c r="J240" s="179"/>
      <c r="K240" s="2"/>
      <c r="L240" s="2"/>
      <c r="M240" s="120" t="str">
        <f t="shared" si="219"/>
        <v>0</v>
      </c>
      <c r="N240" s="120" t="str">
        <f t="shared" si="220"/>
        <v>0</v>
      </c>
      <c r="O240" s="121">
        <f t="shared" si="199"/>
        <v>0</v>
      </c>
      <c r="P240" s="121">
        <f t="shared" si="190"/>
        <v>0</v>
      </c>
      <c r="Q240" s="121">
        <f t="shared" si="198"/>
        <v>0</v>
      </c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s="5" customFormat="1" ht="14.45" hidden="1" customHeight="1" x14ac:dyDescent="0.25">
      <c r="A241" s="53">
        <v>44390</v>
      </c>
      <c r="B241" s="40" t="s">
        <v>12</v>
      </c>
      <c r="C241" s="8"/>
      <c r="D241" s="8"/>
      <c r="E241" s="9"/>
      <c r="F241" s="9"/>
      <c r="G241" s="121">
        <f t="shared" si="189"/>
        <v>0</v>
      </c>
      <c r="H241" s="33">
        <f t="shared" si="197"/>
        <v>0</v>
      </c>
      <c r="I241" s="179"/>
      <c r="J241" s="179"/>
      <c r="K241" s="2"/>
      <c r="L241" s="2"/>
      <c r="M241" s="120" t="str">
        <f t="shared" si="219"/>
        <v>0</v>
      </c>
      <c r="N241" s="120" t="str">
        <f t="shared" si="220"/>
        <v>0</v>
      </c>
      <c r="O241" s="121">
        <f t="shared" si="199"/>
        <v>0</v>
      </c>
      <c r="P241" s="121">
        <f t="shared" si="190"/>
        <v>0</v>
      </c>
      <c r="Q241" s="121">
        <f t="shared" si="198"/>
        <v>0</v>
      </c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s="5" customFormat="1" ht="14.45" hidden="1" customHeight="1" x14ac:dyDescent="0.25">
      <c r="A242" s="53">
        <v>44391</v>
      </c>
      <c r="B242" s="40" t="s">
        <v>13</v>
      </c>
      <c r="C242" s="8"/>
      <c r="D242" s="8"/>
      <c r="E242" s="9"/>
      <c r="F242" s="9"/>
      <c r="G242" s="121">
        <f t="shared" si="189"/>
        <v>0</v>
      </c>
      <c r="H242" s="33">
        <f t="shared" si="197"/>
        <v>0</v>
      </c>
      <c r="I242" s="179"/>
      <c r="J242" s="179"/>
      <c r="K242" s="2"/>
      <c r="L242" s="2"/>
      <c r="M242" s="120" t="str">
        <f t="shared" si="219"/>
        <v>0</v>
      </c>
      <c r="N242" s="120" t="str">
        <f t="shared" si="220"/>
        <v>0</v>
      </c>
      <c r="O242" s="121">
        <f t="shared" si="199"/>
        <v>0</v>
      </c>
      <c r="P242" s="121">
        <f t="shared" si="190"/>
        <v>0</v>
      </c>
      <c r="Q242" s="121">
        <f t="shared" si="198"/>
        <v>0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s="5" customFormat="1" ht="14.45" hidden="1" customHeight="1" thickBot="1" x14ac:dyDescent="0.3">
      <c r="A243" s="53">
        <v>44392</v>
      </c>
      <c r="B243" s="40" t="s">
        <v>14</v>
      </c>
      <c r="C243" s="8"/>
      <c r="D243" s="8"/>
      <c r="E243" s="9"/>
      <c r="F243" s="9"/>
      <c r="G243" s="121">
        <f t="shared" si="189"/>
        <v>0</v>
      </c>
      <c r="H243" s="33">
        <f t="shared" si="197"/>
        <v>0</v>
      </c>
      <c r="I243" s="180"/>
      <c r="J243" s="180"/>
      <c r="K243" s="2"/>
      <c r="L243" s="2"/>
      <c r="M243" s="120" t="str">
        <f t="shared" si="219"/>
        <v>0</v>
      </c>
      <c r="N243" s="120" t="str">
        <f t="shared" si="220"/>
        <v>0</v>
      </c>
      <c r="O243" s="121">
        <f t="shared" si="199"/>
        <v>0</v>
      </c>
      <c r="P243" s="121">
        <f t="shared" si="190"/>
        <v>0</v>
      </c>
      <c r="Q243" s="121">
        <f t="shared" si="198"/>
        <v>0</v>
      </c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s="5" customFormat="1" ht="14.45" hidden="1" customHeight="1" thickTop="1" x14ac:dyDescent="0.25">
      <c r="A244" s="49">
        <v>44393</v>
      </c>
      <c r="B244" s="39" t="s">
        <v>15</v>
      </c>
      <c r="C244" s="11"/>
      <c r="D244" s="11"/>
      <c r="E244" s="12"/>
      <c r="F244" s="12"/>
      <c r="G244" s="123">
        <f t="shared" si="189"/>
        <v>0</v>
      </c>
      <c r="H244" s="31">
        <f t="shared" si="197"/>
        <v>0</v>
      </c>
      <c r="I244" s="32"/>
      <c r="J244" s="32"/>
      <c r="K244" s="2"/>
      <c r="L244" s="2"/>
      <c r="M244" s="181">
        <f t="shared" ref="M244:M245" si="222">IF(G244="","0",(IF(AND(G244&gt;0,G244&lt;=4),4,(G244))))</f>
        <v>0</v>
      </c>
      <c r="N244" s="182"/>
      <c r="O244" s="121">
        <f t="shared" si="199"/>
        <v>0</v>
      </c>
      <c r="P244" s="121">
        <f t="shared" ref="P244:P245" si="223">(IF(C244="","0",(D244-C244))*24)+O244</f>
        <v>0</v>
      </c>
      <c r="Q244" s="119">
        <f t="shared" si="198"/>
        <v>0</v>
      </c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s="5" customFormat="1" ht="14.45" hidden="1" customHeight="1" x14ac:dyDescent="0.25">
      <c r="A245" s="49">
        <v>44394</v>
      </c>
      <c r="B245" s="39" t="s">
        <v>16</v>
      </c>
      <c r="C245" s="11"/>
      <c r="D245" s="11"/>
      <c r="E245" s="12"/>
      <c r="F245" s="12"/>
      <c r="G245" s="123">
        <f t="shared" si="189"/>
        <v>0</v>
      </c>
      <c r="H245" s="31">
        <f t="shared" si="197"/>
        <v>0</v>
      </c>
      <c r="I245" s="32"/>
      <c r="J245" s="32"/>
      <c r="K245" s="2"/>
      <c r="L245" s="2"/>
      <c r="M245" s="181">
        <f t="shared" si="222"/>
        <v>0</v>
      </c>
      <c r="N245" s="182"/>
      <c r="O245" s="121">
        <f t="shared" si="199"/>
        <v>0</v>
      </c>
      <c r="P245" s="121">
        <f t="shared" si="223"/>
        <v>0</v>
      </c>
      <c r="Q245" s="119">
        <f t="shared" si="198"/>
        <v>0</v>
      </c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s="5" customFormat="1" ht="14.45" hidden="1" customHeight="1" x14ac:dyDescent="0.25">
      <c r="A246" s="53">
        <v>44395</v>
      </c>
      <c r="B246" s="41" t="s">
        <v>10</v>
      </c>
      <c r="C246" s="13"/>
      <c r="D246" s="13"/>
      <c r="E246" s="14"/>
      <c r="F246" s="14"/>
      <c r="G246" s="121">
        <f t="shared" si="189"/>
        <v>0</v>
      </c>
      <c r="H246" s="33">
        <f t="shared" si="197"/>
        <v>0</v>
      </c>
      <c r="I246" s="179">
        <f t="shared" si="179"/>
        <v>0</v>
      </c>
      <c r="J246" s="179">
        <f t="shared" ref="J246" si="224">SUBTOTAL(9,G244:G250)</f>
        <v>0</v>
      </c>
      <c r="K246" s="2"/>
      <c r="L246" s="2"/>
      <c r="M246" s="120" t="str">
        <f t="shared" ref="M246:M250" si="225">IF(C246="","0",IF(C246&gt;=TIME(8,30,0),0,($H$8-C246)*24))</f>
        <v>0</v>
      </c>
      <c r="N246" s="120" t="str">
        <f t="shared" ref="N246:N250" si="226">IF(D246="","0",IF(D246&lt;=TIME(17,0,0),0,(D246-$H$9)*24))</f>
        <v>0</v>
      </c>
      <c r="O246" s="121">
        <f t="shared" si="199"/>
        <v>0</v>
      </c>
      <c r="P246" s="121">
        <f t="shared" ref="P246" si="227">(IF(C246="","0",(D246-C246-$S$6))*24)+O246</f>
        <v>0</v>
      </c>
      <c r="Q246" s="121">
        <f t="shared" si="198"/>
        <v>0</v>
      </c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s="5" customFormat="1" ht="14.45" hidden="1" customHeight="1" x14ac:dyDescent="0.25">
      <c r="A247" s="53">
        <v>44396</v>
      </c>
      <c r="B247" s="40" t="s">
        <v>11</v>
      </c>
      <c r="C247" s="8"/>
      <c r="D247" s="8"/>
      <c r="E247" s="9"/>
      <c r="F247" s="9"/>
      <c r="G247" s="121">
        <f t="shared" si="189"/>
        <v>0</v>
      </c>
      <c r="H247" s="33">
        <f t="shared" si="197"/>
        <v>0</v>
      </c>
      <c r="I247" s="179"/>
      <c r="J247" s="179"/>
      <c r="K247" s="2"/>
      <c r="L247" s="2"/>
      <c r="M247" s="120" t="str">
        <f t="shared" si="225"/>
        <v>0</v>
      </c>
      <c r="N247" s="120" t="str">
        <f t="shared" si="226"/>
        <v>0</v>
      </c>
      <c r="O247" s="121">
        <f t="shared" si="199"/>
        <v>0</v>
      </c>
      <c r="P247" s="121">
        <f t="shared" si="190"/>
        <v>0</v>
      </c>
      <c r="Q247" s="121">
        <f t="shared" si="198"/>
        <v>0</v>
      </c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s="5" customFormat="1" ht="14.45" hidden="1" customHeight="1" x14ac:dyDescent="0.25">
      <c r="A248" s="53">
        <v>44397</v>
      </c>
      <c r="B248" s="40" t="s">
        <v>12</v>
      </c>
      <c r="C248" s="8"/>
      <c r="D248" s="8"/>
      <c r="E248" s="9"/>
      <c r="F248" s="9"/>
      <c r="G248" s="121">
        <f t="shared" si="189"/>
        <v>0</v>
      </c>
      <c r="H248" s="33">
        <f t="shared" si="197"/>
        <v>0</v>
      </c>
      <c r="I248" s="179"/>
      <c r="J248" s="179"/>
      <c r="K248" s="2"/>
      <c r="L248" s="2"/>
      <c r="M248" s="120" t="str">
        <f t="shared" si="225"/>
        <v>0</v>
      </c>
      <c r="N248" s="120" t="str">
        <f t="shared" si="226"/>
        <v>0</v>
      </c>
      <c r="O248" s="121">
        <f t="shared" si="199"/>
        <v>0</v>
      </c>
      <c r="P248" s="121">
        <f t="shared" si="190"/>
        <v>0</v>
      </c>
      <c r="Q248" s="121">
        <f t="shared" si="198"/>
        <v>0</v>
      </c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s="5" customFormat="1" ht="14.45" hidden="1" customHeight="1" x14ac:dyDescent="0.25">
      <c r="A249" s="53">
        <v>44398</v>
      </c>
      <c r="B249" s="40" t="s">
        <v>13</v>
      </c>
      <c r="C249" s="8"/>
      <c r="D249" s="8"/>
      <c r="E249" s="9"/>
      <c r="F249" s="9"/>
      <c r="G249" s="121">
        <f t="shared" si="189"/>
        <v>0</v>
      </c>
      <c r="H249" s="33">
        <f t="shared" si="197"/>
        <v>0</v>
      </c>
      <c r="I249" s="179"/>
      <c r="J249" s="179"/>
      <c r="K249" s="2"/>
      <c r="L249" s="2"/>
      <c r="M249" s="120" t="str">
        <f t="shared" si="225"/>
        <v>0</v>
      </c>
      <c r="N249" s="120" t="str">
        <f t="shared" si="226"/>
        <v>0</v>
      </c>
      <c r="O249" s="121">
        <f t="shared" si="199"/>
        <v>0</v>
      </c>
      <c r="P249" s="121">
        <f t="shared" si="190"/>
        <v>0</v>
      </c>
      <c r="Q249" s="121">
        <f t="shared" si="198"/>
        <v>0</v>
      </c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s="5" customFormat="1" ht="14.45" hidden="1" customHeight="1" thickBot="1" x14ac:dyDescent="0.3">
      <c r="A250" s="53">
        <v>44399</v>
      </c>
      <c r="B250" s="40" t="s">
        <v>14</v>
      </c>
      <c r="C250" s="8"/>
      <c r="D250" s="8"/>
      <c r="E250" s="9"/>
      <c r="F250" s="9"/>
      <c r="G250" s="121">
        <f t="shared" si="189"/>
        <v>0</v>
      </c>
      <c r="H250" s="33">
        <f t="shared" si="197"/>
        <v>0</v>
      </c>
      <c r="I250" s="180"/>
      <c r="J250" s="180"/>
      <c r="K250" s="2"/>
      <c r="L250" s="2"/>
      <c r="M250" s="120" t="str">
        <f t="shared" si="225"/>
        <v>0</v>
      </c>
      <c r="N250" s="120" t="str">
        <f t="shared" si="226"/>
        <v>0</v>
      </c>
      <c r="O250" s="121">
        <f t="shared" si="199"/>
        <v>0</v>
      </c>
      <c r="P250" s="121">
        <f t="shared" si="190"/>
        <v>0</v>
      </c>
      <c r="Q250" s="121">
        <f t="shared" si="198"/>
        <v>0</v>
      </c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s="5" customFormat="1" ht="14.45" hidden="1" customHeight="1" thickTop="1" x14ac:dyDescent="0.25">
      <c r="A251" s="49">
        <v>44400</v>
      </c>
      <c r="B251" s="39" t="s">
        <v>15</v>
      </c>
      <c r="C251" s="11"/>
      <c r="D251" s="11"/>
      <c r="E251" s="12"/>
      <c r="F251" s="12"/>
      <c r="G251" s="123">
        <f t="shared" si="189"/>
        <v>0</v>
      </c>
      <c r="H251" s="31">
        <f t="shared" si="197"/>
        <v>0</v>
      </c>
      <c r="I251" s="32"/>
      <c r="J251" s="32"/>
      <c r="K251" s="2"/>
      <c r="L251" s="2"/>
      <c r="M251" s="181">
        <f t="shared" ref="M251:M252" si="228">IF(G251="","0",(IF(AND(G251&gt;0,G251&lt;=4),4,(G251))))</f>
        <v>0</v>
      </c>
      <c r="N251" s="182"/>
      <c r="O251" s="121">
        <f t="shared" si="199"/>
        <v>0</v>
      </c>
      <c r="P251" s="121">
        <f t="shared" ref="P251:P252" si="229">(IF(C251="","0",(D251-C251))*24)+O251</f>
        <v>0</v>
      </c>
      <c r="Q251" s="119">
        <f t="shared" si="198"/>
        <v>0</v>
      </c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s="5" customFormat="1" ht="14.45" hidden="1" customHeight="1" x14ac:dyDescent="0.25">
      <c r="A252" s="49">
        <v>44401</v>
      </c>
      <c r="B252" s="39" t="s">
        <v>16</v>
      </c>
      <c r="C252" s="11"/>
      <c r="D252" s="11"/>
      <c r="E252" s="12"/>
      <c r="F252" s="12"/>
      <c r="G252" s="123">
        <f t="shared" si="189"/>
        <v>0</v>
      </c>
      <c r="H252" s="31">
        <f t="shared" si="197"/>
        <v>0</v>
      </c>
      <c r="I252" s="32"/>
      <c r="J252" s="32"/>
      <c r="K252" s="2"/>
      <c r="L252" s="2"/>
      <c r="M252" s="181">
        <f t="shared" si="228"/>
        <v>0</v>
      </c>
      <c r="N252" s="182"/>
      <c r="O252" s="121">
        <f t="shared" si="199"/>
        <v>0</v>
      </c>
      <c r="P252" s="121">
        <f t="shared" si="229"/>
        <v>0</v>
      </c>
      <c r="Q252" s="119">
        <f t="shared" si="198"/>
        <v>0</v>
      </c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s="5" customFormat="1" ht="14.45" hidden="1" customHeight="1" x14ac:dyDescent="0.25">
      <c r="A253" s="53">
        <v>44402</v>
      </c>
      <c r="B253" s="41" t="s">
        <v>10</v>
      </c>
      <c r="C253" s="13"/>
      <c r="D253" s="13"/>
      <c r="E253" s="14"/>
      <c r="F253" s="14"/>
      <c r="G253" s="121">
        <f t="shared" si="189"/>
        <v>0</v>
      </c>
      <c r="H253" s="33">
        <f t="shared" si="197"/>
        <v>0</v>
      </c>
      <c r="I253" s="179">
        <f t="shared" si="179"/>
        <v>0</v>
      </c>
      <c r="J253" s="179">
        <f t="shared" si="193"/>
        <v>0</v>
      </c>
      <c r="K253" s="2"/>
      <c r="L253" s="2"/>
      <c r="M253" s="120" t="str">
        <f t="shared" ref="M253:M257" si="230">IF(C253="","0",IF(C253&gt;=TIME(8,30,0),0,($H$8-C253)*24))</f>
        <v>0</v>
      </c>
      <c r="N253" s="120" t="str">
        <f t="shared" ref="N253:N257" si="231">IF(D253="","0",IF(D253&lt;=TIME(17,0,0),0,(D253-$H$9)*24))</f>
        <v>0</v>
      </c>
      <c r="O253" s="121">
        <f t="shared" si="199"/>
        <v>0</v>
      </c>
      <c r="P253" s="121">
        <f t="shared" ref="P253" si="232">(IF(C253="","0",(D253-C253-$S$6))*24)+O253</f>
        <v>0</v>
      </c>
      <c r="Q253" s="121">
        <f t="shared" si="198"/>
        <v>0</v>
      </c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s="5" customFormat="1" ht="14.45" hidden="1" customHeight="1" x14ac:dyDescent="0.25">
      <c r="A254" s="53">
        <v>44403</v>
      </c>
      <c r="B254" s="40" t="s">
        <v>11</v>
      </c>
      <c r="C254" s="8"/>
      <c r="D254" s="8"/>
      <c r="E254" s="9"/>
      <c r="F254" s="9"/>
      <c r="G254" s="121">
        <f t="shared" si="189"/>
        <v>0</v>
      </c>
      <c r="H254" s="33">
        <f t="shared" si="197"/>
        <v>0</v>
      </c>
      <c r="I254" s="179"/>
      <c r="J254" s="179"/>
      <c r="K254" s="2"/>
      <c r="L254" s="2"/>
      <c r="M254" s="120" t="str">
        <f t="shared" si="230"/>
        <v>0</v>
      </c>
      <c r="N254" s="120" t="str">
        <f t="shared" si="231"/>
        <v>0</v>
      </c>
      <c r="O254" s="121">
        <f t="shared" si="199"/>
        <v>0</v>
      </c>
      <c r="P254" s="121">
        <f t="shared" si="190"/>
        <v>0</v>
      </c>
      <c r="Q254" s="121">
        <f t="shared" si="198"/>
        <v>0</v>
      </c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s="5" customFormat="1" ht="14.45" hidden="1" customHeight="1" x14ac:dyDescent="0.25">
      <c r="A255" s="53">
        <v>44404</v>
      </c>
      <c r="B255" s="40" t="s">
        <v>12</v>
      </c>
      <c r="C255" s="8"/>
      <c r="D255" s="8"/>
      <c r="E255" s="9"/>
      <c r="F255" s="9"/>
      <c r="G255" s="121">
        <f t="shared" si="189"/>
        <v>0</v>
      </c>
      <c r="H255" s="33">
        <f t="shared" si="197"/>
        <v>0</v>
      </c>
      <c r="I255" s="179"/>
      <c r="J255" s="179"/>
      <c r="K255" s="2"/>
      <c r="L255" s="2"/>
      <c r="M255" s="120" t="str">
        <f t="shared" si="230"/>
        <v>0</v>
      </c>
      <c r="N255" s="120" t="str">
        <f t="shared" si="231"/>
        <v>0</v>
      </c>
      <c r="O255" s="121">
        <f t="shared" si="199"/>
        <v>0</v>
      </c>
      <c r="P255" s="121">
        <f t="shared" si="190"/>
        <v>0</v>
      </c>
      <c r="Q255" s="121">
        <f t="shared" si="198"/>
        <v>0</v>
      </c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s="5" customFormat="1" ht="14.45" hidden="1" customHeight="1" x14ac:dyDescent="0.25">
      <c r="A256" s="53">
        <v>44405</v>
      </c>
      <c r="B256" s="40" t="s">
        <v>13</v>
      </c>
      <c r="C256" s="8"/>
      <c r="D256" s="8"/>
      <c r="E256" s="9"/>
      <c r="F256" s="9"/>
      <c r="G256" s="121">
        <f t="shared" si="189"/>
        <v>0</v>
      </c>
      <c r="H256" s="33">
        <f t="shared" si="197"/>
        <v>0</v>
      </c>
      <c r="I256" s="179"/>
      <c r="J256" s="179"/>
      <c r="K256" s="2"/>
      <c r="L256" s="2"/>
      <c r="M256" s="120" t="str">
        <f t="shared" si="230"/>
        <v>0</v>
      </c>
      <c r="N256" s="120" t="str">
        <f t="shared" si="231"/>
        <v>0</v>
      </c>
      <c r="O256" s="121">
        <f t="shared" si="199"/>
        <v>0</v>
      </c>
      <c r="P256" s="121">
        <f t="shared" si="190"/>
        <v>0</v>
      </c>
      <c r="Q256" s="121">
        <f t="shared" si="198"/>
        <v>0</v>
      </c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s="5" customFormat="1" ht="14.45" hidden="1" customHeight="1" thickBot="1" x14ac:dyDescent="0.3">
      <c r="A257" s="53">
        <v>44406</v>
      </c>
      <c r="B257" s="40" t="s">
        <v>14</v>
      </c>
      <c r="C257" s="8"/>
      <c r="D257" s="8"/>
      <c r="E257" s="9"/>
      <c r="F257" s="9"/>
      <c r="G257" s="121">
        <f t="shared" si="189"/>
        <v>0</v>
      </c>
      <c r="H257" s="33">
        <f t="shared" si="197"/>
        <v>0</v>
      </c>
      <c r="I257" s="180"/>
      <c r="J257" s="180"/>
      <c r="K257" s="2"/>
      <c r="L257" s="2"/>
      <c r="M257" s="120" t="str">
        <f t="shared" si="230"/>
        <v>0</v>
      </c>
      <c r="N257" s="120" t="str">
        <f t="shared" si="231"/>
        <v>0</v>
      </c>
      <c r="O257" s="121">
        <f t="shared" si="199"/>
        <v>0</v>
      </c>
      <c r="P257" s="121">
        <f t="shared" si="190"/>
        <v>0</v>
      </c>
      <c r="Q257" s="121">
        <f t="shared" si="198"/>
        <v>0</v>
      </c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s="5" customFormat="1" ht="14.45" hidden="1" customHeight="1" thickTop="1" x14ac:dyDescent="0.25">
      <c r="A258" s="49">
        <v>44407</v>
      </c>
      <c r="B258" s="39" t="s">
        <v>15</v>
      </c>
      <c r="C258" s="11"/>
      <c r="D258" s="11"/>
      <c r="E258" s="12"/>
      <c r="F258" s="12"/>
      <c r="G258" s="123">
        <f t="shared" si="189"/>
        <v>0</v>
      </c>
      <c r="H258" s="31">
        <f t="shared" si="197"/>
        <v>0</v>
      </c>
      <c r="I258" s="32"/>
      <c r="J258" s="32"/>
      <c r="K258" s="2"/>
      <c r="L258" s="2"/>
      <c r="M258" s="181">
        <f t="shared" ref="M258:M259" si="233">IF(G258="","0",(IF(AND(G258&gt;0,G258&lt;=4),4,(G258))))</f>
        <v>0</v>
      </c>
      <c r="N258" s="182"/>
      <c r="O258" s="121">
        <f t="shared" si="199"/>
        <v>0</v>
      </c>
      <c r="P258" s="121">
        <f t="shared" ref="P258:P259" si="234">(IF(C258="","0",(D258-C258))*24)+O258</f>
        <v>0</v>
      </c>
      <c r="Q258" s="119">
        <f t="shared" si="198"/>
        <v>0</v>
      </c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s="5" customFormat="1" ht="14.45" hidden="1" customHeight="1" x14ac:dyDescent="0.25">
      <c r="A259" s="49">
        <v>44408</v>
      </c>
      <c r="B259" s="39" t="s">
        <v>16</v>
      </c>
      <c r="C259" s="11"/>
      <c r="D259" s="11"/>
      <c r="E259" s="12"/>
      <c r="F259" s="12"/>
      <c r="G259" s="123">
        <f t="shared" si="189"/>
        <v>0</v>
      </c>
      <c r="H259" s="31">
        <f t="shared" si="197"/>
        <v>0</v>
      </c>
      <c r="I259" s="32"/>
      <c r="J259" s="32"/>
      <c r="K259" s="2"/>
      <c r="L259" s="2"/>
      <c r="M259" s="181">
        <f t="shared" si="233"/>
        <v>0</v>
      </c>
      <c r="N259" s="182"/>
      <c r="O259" s="121">
        <f t="shared" si="199"/>
        <v>0</v>
      </c>
      <c r="P259" s="121">
        <f t="shared" si="234"/>
        <v>0</v>
      </c>
      <c r="Q259" s="119">
        <f t="shared" si="198"/>
        <v>0</v>
      </c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s="5" customFormat="1" ht="14.45" hidden="1" customHeight="1" x14ac:dyDescent="0.25">
      <c r="A260" s="53">
        <v>44409</v>
      </c>
      <c r="B260" s="41" t="s">
        <v>10</v>
      </c>
      <c r="C260" s="13"/>
      <c r="D260" s="13"/>
      <c r="E260" s="14"/>
      <c r="F260" s="14"/>
      <c r="G260" s="121">
        <f t="shared" si="189"/>
        <v>0</v>
      </c>
      <c r="H260" s="33">
        <f t="shared" si="197"/>
        <v>0</v>
      </c>
      <c r="I260" s="179">
        <f t="shared" si="179"/>
        <v>0</v>
      </c>
      <c r="J260" s="179">
        <f t="shared" si="202"/>
        <v>0</v>
      </c>
      <c r="K260" s="2"/>
      <c r="L260" s="2"/>
      <c r="M260" s="120" t="str">
        <f t="shared" ref="M260:M264" si="235">IF(C260="","0",IF(C260&gt;=TIME(8,30,0),0,($H$8-C260)*24))</f>
        <v>0</v>
      </c>
      <c r="N260" s="120" t="str">
        <f t="shared" ref="N260:N264" si="236">IF(D260="","0",IF(D260&lt;=TIME(17,0,0),0,(D260-$H$9)*24))</f>
        <v>0</v>
      </c>
      <c r="O260" s="121">
        <f t="shared" si="199"/>
        <v>0</v>
      </c>
      <c r="P260" s="121">
        <f t="shared" ref="P260" si="237">(IF(C260="","0",(D260-C260-$S$6))*24)+O260</f>
        <v>0</v>
      </c>
      <c r="Q260" s="121">
        <f t="shared" si="198"/>
        <v>0</v>
      </c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s="5" customFormat="1" ht="14.45" hidden="1" customHeight="1" x14ac:dyDescent="0.25">
      <c r="A261" s="53">
        <v>44410</v>
      </c>
      <c r="B261" s="40" t="s">
        <v>11</v>
      </c>
      <c r="C261" s="8"/>
      <c r="D261" s="8"/>
      <c r="E261" s="9"/>
      <c r="F261" s="9"/>
      <c r="G261" s="121">
        <f t="shared" si="189"/>
        <v>0</v>
      </c>
      <c r="H261" s="33">
        <f t="shared" si="197"/>
        <v>0</v>
      </c>
      <c r="I261" s="179"/>
      <c r="J261" s="179"/>
      <c r="K261" s="2"/>
      <c r="L261" s="2"/>
      <c r="M261" s="120" t="str">
        <f t="shared" si="235"/>
        <v>0</v>
      </c>
      <c r="N261" s="120" t="str">
        <f t="shared" si="236"/>
        <v>0</v>
      </c>
      <c r="O261" s="121">
        <f t="shared" si="199"/>
        <v>0</v>
      </c>
      <c r="P261" s="121">
        <f t="shared" si="190"/>
        <v>0</v>
      </c>
      <c r="Q261" s="121">
        <f t="shared" si="198"/>
        <v>0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s="5" customFormat="1" ht="14.45" hidden="1" customHeight="1" x14ac:dyDescent="0.25">
      <c r="A262" s="53">
        <v>44411</v>
      </c>
      <c r="B262" s="40" t="s">
        <v>12</v>
      </c>
      <c r="C262" s="8">
        <v>0.33333333333333331</v>
      </c>
      <c r="D262" s="8">
        <v>0.70833333333333337</v>
      </c>
      <c r="E262" s="9"/>
      <c r="F262" s="9"/>
      <c r="G262" s="121">
        <f t="shared" si="189"/>
        <v>8.5000000000000018</v>
      </c>
      <c r="H262" s="33">
        <f t="shared" si="197"/>
        <v>0.50000000000000089</v>
      </c>
      <c r="I262" s="179"/>
      <c r="J262" s="179"/>
      <c r="K262" s="2"/>
      <c r="L262" s="2"/>
      <c r="M262" s="120">
        <f t="shared" si="235"/>
        <v>0.50000000000000089</v>
      </c>
      <c r="N262" s="120">
        <f t="shared" si="236"/>
        <v>0</v>
      </c>
      <c r="O262" s="121">
        <f t="shared" si="199"/>
        <v>0</v>
      </c>
      <c r="P262" s="121">
        <f t="shared" si="190"/>
        <v>8.5000000000000018</v>
      </c>
      <c r="Q262" s="121">
        <f t="shared" si="198"/>
        <v>0.50000000000000089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s="5" customFormat="1" ht="14.45" hidden="1" customHeight="1" x14ac:dyDescent="0.25">
      <c r="A263" s="53">
        <v>44412</v>
      </c>
      <c r="B263" s="40" t="s">
        <v>13</v>
      </c>
      <c r="C263" s="8">
        <v>0.33333333333333331</v>
      </c>
      <c r="D263" s="8">
        <v>0.70833333333333337</v>
      </c>
      <c r="E263" s="9"/>
      <c r="F263" s="9"/>
      <c r="G263" s="121">
        <f t="shared" si="189"/>
        <v>8.5000000000000018</v>
      </c>
      <c r="H263" s="33">
        <f t="shared" si="197"/>
        <v>0.50000000000000089</v>
      </c>
      <c r="I263" s="179"/>
      <c r="J263" s="179"/>
      <c r="K263" s="2"/>
      <c r="L263" s="2"/>
      <c r="M263" s="120">
        <f t="shared" si="235"/>
        <v>0.50000000000000089</v>
      </c>
      <c r="N263" s="120">
        <f t="shared" si="236"/>
        <v>0</v>
      </c>
      <c r="O263" s="121">
        <f t="shared" si="199"/>
        <v>0</v>
      </c>
      <c r="P263" s="121">
        <f t="shared" si="190"/>
        <v>8.5000000000000018</v>
      </c>
      <c r="Q263" s="121">
        <f t="shared" si="198"/>
        <v>0.50000000000000089</v>
      </c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s="5" customFormat="1" ht="14.45" hidden="1" customHeight="1" thickBot="1" x14ac:dyDescent="0.3">
      <c r="A264" s="53">
        <v>44413</v>
      </c>
      <c r="B264" s="40" t="s">
        <v>14</v>
      </c>
      <c r="C264" s="8"/>
      <c r="D264" s="8"/>
      <c r="E264" s="9"/>
      <c r="F264" s="9"/>
      <c r="G264" s="121">
        <f t="shared" si="189"/>
        <v>0</v>
      </c>
      <c r="H264" s="33">
        <f t="shared" si="197"/>
        <v>0</v>
      </c>
      <c r="I264" s="180"/>
      <c r="J264" s="180"/>
      <c r="K264" s="2"/>
      <c r="L264" s="2"/>
      <c r="M264" s="120" t="str">
        <f t="shared" si="235"/>
        <v>0</v>
      </c>
      <c r="N264" s="120" t="str">
        <f t="shared" si="236"/>
        <v>0</v>
      </c>
      <c r="O264" s="121">
        <f t="shared" si="199"/>
        <v>0</v>
      </c>
      <c r="P264" s="121">
        <f t="shared" si="190"/>
        <v>0</v>
      </c>
      <c r="Q264" s="121">
        <f t="shared" si="198"/>
        <v>0</v>
      </c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s="5" customFormat="1" ht="14.45" hidden="1" customHeight="1" thickTop="1" x14ac:dyDescent="0.25">
      <c r="A265" s="49">
        <v>44414</v>
      </c>
      <c r="B265" s="39" t="s">
        <v>15</v>
      </c>
      <c r="C265" s="11"/>
      <c r="D265" s="11"/>
      <c r="E265" s="12"/>
      <c r="F265" s="12"/>
      <c r="G265" s="123">
        <f t="shared" si="189"/>
        <v>0</v>
      </c>
      <c r="H265" s="31">
        <f t="shared" si="197"/>
        <v>0</v>
      </c>
      <c r="I265" s="32"/>
      <c r="J265" s="32"/>
      <c r="K265" s="2"/>
      <c r="L265" s="2"/>
      <c r="M265" s="181">
        <f t="shared" ref="M265:M266" si="238">IF(G265="","0",(IF(AND(G265&gt;0,G265&lt;=4),4,(G265))))</f>
        <v>0</v>
      </c>
      <c r="N265" s="182"/>
      <c r="O265" s="121">
        <f t="shared" si="199"/>
        <v>0</v>
      </c>
      <c r="P265" s="121">
        <f t="shared" ref="P265:P266" si="239">(IF(C265="","0",(D265-C265))*24)+O265</f>
        <v>0</v>
      </c>
      <c r="Q265" s="119">
        <f t="shared" si="198"/>
        <v>0</v>
      </c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s="5" customFormat="1" ht="14.45" hidden="1" customHeight="1" x14ac:dyDescent="0.25">
      <c r="A266" s="49">
        <v>44415</v>
      </c>
      <c r="B266" s="39" t="s">
        <v>16</v>
      </c>
      <c r="C266" s="11"/>
      <c r="D266" s="11"/>
      <c r="E266" s="12"/>
      <c r="F266" s="12"/>
      <c r="G266" s="123">
        <f t="shared" si="189"/>
        <v>0</v>
      </c>
      <c r="H266" s="31">
        <f t="shared" si="197"/>
        <v>0</v>
      </c>
      <c r="I266" s="32"/>
      <c r="J266" s="32"/>
      <c r="K266" s="2"/>
      <c r="L266" s="2"/>
      <c r="M266" s="181">
        <f t="shared" si="238"/>
        <v>0</v>
      </c>
      <c r="N266" s="182"/>
      <c r="O266" s="121">
        <f t="shared" si="199"/>
        <v>0</v>
      </c>
      <c r="P266" s="121">
        <f t="shared" si="239"/>
        <v>0</v>
      </c>
      <c r="Q266" s="119">
        <f t="shared" si="198"/>
        <v>0</v>
      </c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s="5" customFormat="1" ht="14.45" hidden="1" customHeight="1" x14ac:dyDescent="0.25">
      <c r="A267" s="53">
        <v>44416</v>
      </c>
      <c r="B267" s="41" t="s">
        <v>10</v>
      </c>
      <c r="C267" s="13"/>
      <c r="D267" s="13"/>
      <c r="E267" s="14"/>
      <c r="F267" s="14"/>
      <c r="G267" s="121">
        <f t="shared" si="189"/>
        <v>0</v>
      </c>
      <c r="H267" s="33">
        <f t="shared" si="197"/>
        <v>0</v>
      </c>
      <c r="I267" s="179">
        <f t="shared" ref="I267:I330" si="240">SUBTOTAL(9,H265:H271)</f>
        <v>0</v>
      </c>
      <c r="J267" s="179">
        <f t="shared" ref="J267" si="241">SUBTOTAL(9,G265:G271)</f>
        <v>0</v>
      </c>
      <c r="K267" s="2"/>
      <c r="L267" s="2"/>
      <c r="M267" s="120" t="str">
        <f t="shared" ref="M267:M271" si="242">IF(C267="","0",IF(C267&gt;=TIME(8,30,0),0,($H$8-C267)*24))</f>
        <v>0</v>
      </c>
      <c r="N267" s="120" t="str">
        <f t="shared" ref="N267:N271" si="243">IF(D267="","0",IF(D267&lt;=TIME(17,0,0),0,(D267-$H$9)*24))</f>
        <v>0</v>
      </c>
      <c r="O267" s="121">
        <f t="shared" si="199"/>
        <v>0</v>
      </c>
      <c r="P267" s="121">
        <f t="shared" ref="P267" si="244">(IF(C267="","0",(D267-C267-$S$6))*24)+O267</f>
        <v>0</v>
      </c>
      <c r="Q267" s="121">
        <f t="shared" si="198"/>
        <v>0</v>
      </c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s="5" customFormat="1" ht="14.45" hidden="1" customHeight="1" x14ac:dyDescent="0.25">
      <c r="A268" s="53">
        <v>44417</v>
      </c>
      <c r="B268" s="40" t="s">
        <v>11</v>
      </c>
      <c r="C268" s="8"/>
      <c r="D268" s="8">
        <v>0.70833333333333337</v>
      </c>
      <c r="E268" s="9"/>
      <c r="F268" s="9"/>
      <c r="G268" s="121">
        <f t="shared" si="189"/>
        <v>0</v>
      </c>
      <c r="H268" s="33">
        <f t="shared" si="197"/>
        <v>0</v>
      </c>
      <c r="I268" s="179"/>
      <c r="J268" s="179"/>
      <c r="K268" s="2"/>
      <c r="L268" s="2"/>
      <c r="M268" s="120" t="str">
        <f t="shared" si="242"/>
        <v>0</v>
      </c>
      <c r="N268" s="120">
        <f t="shared" si="243"/>
        <v>0</v>
      </c>
      <c r="O268" s="121">
        <f t="shared" si="199"/>
        <v>0</v>
      </c>
      <c r="P268" s="121">
        <f t="shared" si="190"/>
        <v>0</v>
      </c>
      <c r="Q268" s="121">
        <f t="shared" si="198"/>
        <v>0</v>
      </c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s="5" customFormat="1" ht="14.45" hidden="1" customHeight="1" x14ac:dyDescent="0.25">
      <c r="A269" s="53">
        <v>44418</v>
      </c>
      <c r="B269" s="40" t="s">
        <v>12</v>
      </c>
      <c r="C269" s="8"/>
      <c r="D269" s="8"/>
      <c r="E269" s="9"/>
      <c r="F269" s="9"/>
      <c r="G269" s="121">
        <f t="shared" si="189"/>
        <v>0</v>
      </c>
      <c r="H269" s="33">
        <f t="shared" si="197"/>
        <v>0</v>
      </c>
      <c r="I269" s="179"/>
      <c r="J269" s="179"/>
      <c r="K269" s="2"/>
      <c r="L269" s="2"/>
      <c r="M269" s="120" t="str">
        <f t="shared" si="242"/>
        <v>0</v>
      </c>
      <c r="N269" s="120" t="str">
        <f t="shared" si="243"/>
        <v>0</v>
      </c>
      <c r="O269" s="121">
        <f t="shared" si="199"/>
        <v>0</v>
      </c>
      <c r="P269" s="121">
        <f t="shared" si="190"/>
        <v>0</v>
      </c>
      <c r="Q269" s="121">
        <f t="shared" si="198"/>
        <v>0</v>
      </c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s="5" customFormat="1" ht="14.45" hidden="1" customHeight="1" x14ac:dyDescent="0.25">
      <c r="A270" s="53">
        <v>44419</v>
      </c>
      <c r="B270" s="40" t="s">
        <v>13</v>
      </c>
      <c r="C270" s="8">
        <v>0.27083333333333331</v>
      </c>
      <c r="D270" s="8">
        <v>0.82638888888888884</v>
      </c>
      <c r="E270" s="9"/>
      <c r="F270" s="9"/>
      <c r="G270" s="121">
        <f t="shared" si="189"/>
        <v>12.833333333333332</v>
      </c>
      <c r="H270" s="33">
        <f t="shared" si="197"/>
        <v>4.8333333333333321</v>
      </c>
      <c r="I270" s="179"/>
      <c r="J270" s="179"/>
      <c r="K270" s="2"/>
      <c r="L270" s="2"/>
      <c r="M270" s="120">
        <f t="shared" si="242"/>
        <v>2.0000000000000009</v>
      </c>
      <c r="N270" s="120">
        <f t="shared" si="243"/>
        <v>2.8333333333333313</v>
      </c>
      <c r="O270" s="121">
        <f t="shared" si="199"/>
        <v>0</v>
      </c>
      <c r="P270" s="121">
        <f t="shared" si="190"/>
        <v>12.833333333333332</v>
      </c>
      <c r="Q270" s="121">
        <f t="shared" si="198"/>
        <v>4.8333333333333321</v>
      </c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s="5" customFormat="1" ht="14.45" hidden="1" customHeight="1" thickBot="1" x14ac:dyDescent="0.3">
      <c r="A271" s="53">
        <v>44420</v>
      </c>
      <c r="B271" s="40" t="s">
        <v>14</v>
      </c>
      <c r="C271" s="8">
        <v>0.27083333333333331</v>
      </c>
      <c r="D271" s="8">
        <v>0.79166666666666663</v>
      </c>
      <c r="E271" s="9"/>
      <c r="F271" s="9"/>
      <c r="G271" s="121">
        <f t="shared" si="189"/>
        <v>11.999999999999998</v>
      </c>
      <c r="H271" s="33">
        <f t="shared" si="197"/>
        <v>3.9999999999999991</v>
      </c>
      <c r="I271" s="180"/>
      <c r="J271" s="180"/>
      <c r="K271" s="2"/>
      <c r="L271" s="2"/>
      <c r="M271" s="120">
        <f t="shared" si="242"/>
        <v>2.0000000000000009</v>
      </c>
      <c r="N271" s="120">
        <f t="shared" si="243"/>
        <v>1.9999999999999982</v>
      </c>
      <c r="O271" s="121">
        <f t="shared" si="199"/>
        <v>0</v>
      </c>
      <c r="P271" s="121">
        <f t="shared" si="190"/>
        <v>11.999999999999998</v>
      </c>
      <c r="Q271" s="121">
        <f t="shared" si="198"/>
        <v>3.9999999999999991</v>
      </c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s="5" customFormat="1" ht="14.45" hidden="1" customHeight="1" thickTop="1" x14ac:dyDescent="0.25">
      <c r="A272" s="49">
        <v>44421</v>
      </c>
      <c r="B272" s="39" t="s">
        <v>15</v>
      </c>
      <c r="C272" s="11"/>
      <c r="D272" s="11"/>
      <c r="E272" s="12"/>
      <c r="F272" s="12"/>
      <c r="G272" s="123">
        <f t="shared" ref="G272:G334" si="245">P272</f>
        <v>0</v>
      </c>
      <c r="H272" s="31">
        <f t="shared" si="197"/>
        <v>0</v>
      </c>
      <c r="I272" s="32"/>
      <c r="J272" s="32"/>
      <c r="K272" s="2"/>
      <c r="L272" s="2"/>
      <c r="M272" s="181">
        <f t="shared" ref="M272:M273" si="246">IF(G272="","0",(IF(AND(G272&gt;0,G272&lt;=4),4,(G272))))</f>
        <v>0</v>
      </c>
      <c r="N272" s="182"/>
      <c r="O272" s="121">
        <f t="shared" si="199"/>
        <v>0</v>
      </c>
      <c r="P272" s="121">
        <f t="shared" ref="P272:P273" si="247">(IF(C272="","0",(D272-C272))*24)+O272</f>
        <v>0</v>
      </c>
      <c r="Q272" s="119">
        <f t="shared" si="198"/>
        <v>0</v>
      </c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s="5" customFormat="1" ht="14.45" hidden="1" customHeight="1" x14ac:dyDescent="0.25">
      <c r="A273" s="49">
        <v>44422</v>
      </c>
      <c r="B273" s="39" t="s">
        <v>16</v>
      </c>
      <c r="C273" s="11"/>
      <c r="D273" s="11"/>
      <c r="E273" s="12"/>
      <c r="F273" s="12"/>
      <c r="G273" s="123">
        <f t="shared" si="245"/>
        <v>0</v>
      </c>
      <c r="H273" s="31">
        <f t="shared" si="197"/>
        <v>0</v>
      </c>
      <c r="I273" s="32"/>
      <c r="J273" s="32"/>
      <c r="K273" s="2"/>
      <c r="L273" s="2"/>
      <c r="M273" s="181">
        <f t="shared" si="246"/>
        <v>0</v>
      </c>
      <c r="N273" s="182"/>
      <c r="O273" s="121">
        <f t="shared" si="199"/>
        <v>0</v>
      </c>
      <c r="P273" s="121">
        <f t="shared" si="247"/>
        <v>0</v>
      </c>
      <c r="Q273" s="119">
        <f t="shared" si="198"/>
        <v>0</v>
      </c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s="5" customFormat="1" ht="14.45" hidden="1" customHeight="1" x14ac:dyDescent="0.25">
      <c r="A274" s="53">
        <v>44423</v>
      </c>
      <c r="B274" s="41" t="s">
        <v>10</v>
      </c>
      <c r="C274" s="13"/>
      <c r="D274" s="13"/>
      <c r="E274" s="14"/>
      <c r="F274" s="14"/>
      <c r="G274" s="121">
        <f t="shared" si="245"/>
        <v>0</v>
      </c>
      <c r="H274" s="33">
        <f t="shared" si="197"/>
        <v>0</v>
      </c>
      <c r="I274" s="179">
        <f t="shared" si="240"/>
        <v>0</v>
      </c>
      <c r="J274" s="179">
        <f t="shared" si="193"/>
        <v>0</v>
      </c>
      <c r="K274" s="2"/>
      <c r="L274" s="2"/>
      <c r="M274" s="120" t="str">
        <f t="shared" ref="M274:M278" si="248">IF(C274="","0",IF(C274&gt;=TIME(8,30,0),0,($H$8-C274)*24))</f>
        <v>0</v>
      </c>
      <c r="N274" s="120" t="str">
        <f t="shared" ref="N274:N278" si="249">IF(D274="","0",IF(D274&lt;=TIME(17,0,0),0,(D274-$H$9)*24))</f>
        <v>0</v>
      </c>
      <c r="O274" s="121">
        <f t="shared" si="199"/>
        <v>0</v>
      </c>
      <c r="P274" s="121">
        <f t="shared" ref="P274:P334" si="250">(IF(C274="","0",(D274-C274-$S$6))*24)+O274</f>
        <v>0</v>
      </c>
      <c r="Q274" s="121">
        <f t="shared" si="198"/>
        <v>0</v>
      </c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s="5" customFormat="1" ht="14.45" hidden="1" customHeight="1" x14ac:dyDescent="0.25">
      <c r="A275" s="53">
        <v>44424</v>
      </c>
      <c r="B275" s="40" t="s">
        <v>11</v>
      </c>
      <c r="C275" s="8">
        <v>0.29166666666666669</v>
      </c>
      <c r="D275" s="8">
        <v>0.77083333333333337</v>
      </c>
      <c r="E275" s="9"/>
      <c r="F275" s="9"/>
      <c r="G275" s="121">
        <f t="shared" si="245"/>
        <v>11</v>
      </c>
      <c r="H275" s="33">
        <f t="shared" si="197"/>
        <v>3</v>
      </c>
      <c r="I275" s="179"/>
      <c r="J275" s="179"/>
      <c r="K275" s="2"/>
      <c r="L275" s="2"/>
      <c r="M275" s="120">
        <f t="shared" si="248"/>
        <v>1.5</v>
      </c>
      <c r="N275" s="120">
        <f t="shared" si="249"/>
        <v>1.5</v>
      </c>
      <c r="O275" s="121">
        <f t="shared" si="199"/>
        <v>0</v>
      </c>
      <c r="P275" s="121">
        <f t="shared" si="250"/>
        <v>11</v>
      </c>
      <c r="Q275" s="121">
        <f t="shared" si="198"/>
        <v>3</v>
      </c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s="5" customFormat="1" ht="14.45" hidden="1" customHeight="1" x14ac:dyDescent="0.25">
      <c r="A276" s="53">
        <v>44425</v>
      </c>
      <c r="B276" s="40" t="s">
        <v>12</v>
      </c>
      <c r="C276" s="8">
        <v>0.27083333333333331</v>
      </c>
      <c r="D276" s="8">
        <v>0.81944444444444453</v>
      </c>
      <c r="E276" s="9"/>
      <c r="F276" s="9"/>
      <c r="G276" s="121">
        <f t="shared" si="245"/>
        <v>12.666666666666668</v>
      </c>
      <c r="H276" s="33">
        <f t="shared" ref="H276:H339" si="251">Q276</f>
        <v>4.6666666666666687</v>
      </c>
      <c r="I276" s="179"/>
      <c r="J276" s="179"/>
      <c r="K276" s="2"/>
      <c r="L276" s="2"/>
      <c r="M276" s="120">
        <f t="shared" si="248"/>
        <v>2.0000000000000009</v>
      </c>
      <c r="N276" s="120">
        <f t="shared" si="249"/>
        <v>2.6666666666666679</v>
      </c>
      <c r="O276" s="121">
        <f t="shared" si="199"/>
        <v>0</v>
      </c>
      <c r="P276" s="121">
        <f t="shared" si="250"/>
        <v>12.666666666666668</v>
      </c>
      <c r="Q276" s="121">
        <f t="shared" ref="Q276:Q339" si="252">O276+N276+M276</f>
        <v>4.6666666666666687</v>
      </c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s="5" customFormat="1" ht="14.45" hidden="1" customHeight="1" x14ac:dyDescent="0.25">
      <c r="A277" s="53">
        <v>44426</v>
      </c>
      <c r="B277" s="40" t="s">
        <v>13</v>
      </c>
      <c r="C277" s="8">
        <v>0.27083333333333331</v>
      </c>
      <c r="D277" s="8">
        <v>0.77083333333333337</v>
      </c>
      <c r="E277" s="9"/>
      <c r="F277" s="9"/>
      <c r="G277" s="121">
        <f t="shared" si="245"/>
        <v>11.5</v>
      </c>
      <c r="H277" s="33">
        <f t="shared" si="251"/>
        <v>3.5000000000000009</v>
      </c>
      <c r="I277" s="179"/>
      <c r="J277" s="179"/>
      <c r="K277" s="2"/>
      <c r="L277" s="2"/>
      <c r="M277" s="120">
        <f t="shared" si="248"/>
        <v>2.0000000000000009</v>
      </c>
      <c r="N277" s="120">
        <f t="shared" si="249"/>
        <v>1.5</v>
      </c>
      <c r="O277" s="121">
        <f t="shared" si="199"/>
        <v>0</v>
      </c>
      <c r="P277" s="121">
        <f t="shared" si="250"/>
        <v>11.5</v>
      </c>
      <c r="Q277" s="121">
        <f t="shared" si="252"/>
        <v>3.5000000000000009</v>
      </c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s="5" customFormat="1" ht="14.45" hidden="1" customHeight="1" thickBot="1" x14ac:dyDescent="0.3">
      <c r="A278" s="53">
        <v>44427</v>
      </c>
      <c r="B278" s="40" t="s">
        <v>14</v>
      </c>
      <c r="C278" s="8">
        <v>0.27083333333333331</v>
      </c>
      <c r="D278" s="8">
        <v>0.79166666666666663</v>
      </c>
      <c r="E278" s="9"/>
      <c r="F278" s="9"/>
      <c r="G278" s="121">
        <f t="shared" si="245"/>
        <v>11.999999999999998</v>
      </c>
      <c r="H278" s="33">
        <f t="shared" si="251"/>
        <v>3.9999999999999991</v>
      </c>
      <c r="I278" s="180"/>
      <c r="J278" s="180"/>
      <c r="K278" s="2"/>
      <c r="L278" s="2"/>
      <c r="M278" s="120">
        <f t="shared" si="248"/>
        <v>2.0000000000000009</v>
      </c>
      <c r="N278" s="120">
        <f t="shared" si="249"/>
        <v>1.9999999999999982</v>
      </c>
      <c r="O278" s="121">
        <f t="shared" si="199"/>
        <v>0</v>
      </c>
      <c r="P278" s="121">
        <f t="shared" si="250"/>
        <v>11.999999999999998</v>
      </c>
      <c r="Q278" s="121">
        <f t="shared" si="252"/>
        <v>3.9999999999999991</v>
      </c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s="5" customFormat="1" ht="14.45" hidden="1" customHeight="1" thickTop="1" x14ac:dyDescent="0.25">
      <c r="A279" s="49">
        <v>44428</v>
      </c>
      <c r="B279" s="39" t="s">
        <v>15</v>
      </c>
      <c r="C279" s="11"/>
      <c r="D279" s="11"/>
      <c r="E279" s="12"/>
      <c r="F279" s="12"/>
      <c r="G279" s="123">
        <f t="shared" si="245"/>
        <v>0</v>
      </c>
      <c r="H279" s="31">
        <f t="shared" si="251"/>
        <v>0</v>
      </c>
      <c r="I279" s="32"/>
      <c r="J279" s="32"/>
      <c r="K279" s="2"/>
      <c r="L279" s="2"/>
      <c r="M279" s="181">
        <f t="shared" ref="M279:M280" si="253">IF(G279="","0",(IF(AND(G279&gt;0,G279&lt;=4),4,(G279))))</f>
        <v>0</v>
      </c>
      <c r="N279" s="182"/>
      <c r="O279" s="121">
        <f t="shared" ref="O279:O342" si="254">(F279-E279)*24</f>
        <v>0</v>
      </c>
      <c r="P279" s="121">
        <f t="shared" ref="P279:P280" si="255">(IF(C279="","0",(D279-C279))*24)+O279</f>
        <v>0</v>
      </c>
      <c r="Q279" s="119">
        <f t="shared" si="252"/>
        <v>0</v>
      </c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s="5" customFormat="1" ht="14.45" hidden="1" customHeight="1" x14ac:dyDescent="0.25">
      <c r="A280" s="49">
        <v>44429</v>
      </c>
      <c r="B280" s="39" t="s">
        <v>16</v>
      </c>
      <c r="C280" s="11"/>
      <c r="D280" s="11"/>
      <c r="E280" s="12"/>
      <c r="F280" s="12"/>
      <c r="G280" s="123">
        <f t="shared" si="245"/>
        <v>0</v>
      </c>
      <c r="H280" s="31">
        <f t="shared" si="251"/>
        <v>0</v>
      </c>
      <c r="I280" s="32"/>
      <c r="J280" s="32"/>
      <c r="K280" s="2"/>
      <c r="L280" s="2"/>
      <c r="M280" s="181">
        <f t="shared" si="253"/>
        <v>0</v>
      </c>
      <c r="N280" s="182"/>
      <c r="O280" s="121">
        <f t="shared" si="254"/>
        <v>0</v>
      </c>
      <c r="P280" s="121">
        <f t="shared" si="255"/>
        <v>0</v>
      </c>
      <c r="Q280" s="119">
        <f t="shared" si="252"/>
        <v>0</v>
      </c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s="5" customFormat="1" ht="14.45" hidden="1" customHeight="1" x14ac:dyDescent="0.25">
      <c r="A281" s="53">
        <v>44430</v>
      </c>
      <c r="B281" s="41" t="s">
        <v>10</v>
      </c>
      <c r="C281" s="13">
        <v>0.27083333333333331</v>
      </c>
      <c r="D281" s="13">
        <v>0.84722222222222221</v>
      </c>
      <c r="E281" s="14"/>
      <c r="F281" s="14"/>
      <c r="G281" s="121">
        <f t="shared" si="245"/>
        <v>13.333333333333332</v>
      </c>
      <c r="H281" s="33">
        <f t="shared" si="251"/>
        <v>5.333333333333333</v>
      </c>
      <c r="I281" s="179">
        <f t="shared" si="240"/>
        <v>0</v>
      </c>
      <c r="J281" s="179">
        <f t="shared" si="202"/>
        <v>0</v>
      </c>
      <c r="K281" s="2"/>
      <c r="L281" s="2"/>
      <c r="M281" s="120">
        <f t="shared" ref="M281:M285" si="256">IF(C281="","0",IF(C281&gt;=TIME(8,30,0),0,($H$8-C281)*24))</f>
        <v>2.0000000000000009</v>
      </c>
      <c r="N281" s="120">
        <f t="shared" ref="N281:N285" si="257">IF(D281="","0",IF(D281&lt;=TIME(17,0,0),0,(D281-$H$9)*24))</f>
        <v>3.3333333333333321</v>
      </c>
      <c r="O281" s="121">
        <f t="shared" si="254"/>
        <v>0</v>
      </c>
      <c r="P281" s="121">
        <f t="shared" ref="P281" si="258">(IF(C281="","0",(D281-C281-$S$6))*24)+O281</f>
        <v>13.333333333333332</v>
      </c>
      <c r="Q281" s="121">
        <f t="shared" si="252"/>
        <v>5.333333333333333</v>
      </c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s="5" customFormat="1" ht="14.45" hidden="1" customHeight="1" x14ac:dyDescent="0.25">
      <c r="A282" s="53">
        <v>44431</v>
      </c>
      <c r="B282" s="40" t="s">
        <v>11</v>
      </c>
      <c r="C282" s="8">
        <v>0.27083333333333331</v>
      </c>
      <c r="D282" s="8">
        <v>0.88888888888888884</v>
      </c>
      <c r="E282" s="9"/>
      <c r="F282" s="9"/>
      <c r="G282" s="121">
        <f t="shared" si="245"/>
        <v>14.333333333333332</v>
      </c>
      <c r="H282" s="33">
        <f t="shared" si="251"/>
        <v>6.3333333333333321</v>
      </c>
      <c r="I282" s="179"/>
      <c r="J282" s="179"/>
      <c r="K282" s="2"/>
      <c r="L282" s="2"/>
      <c r="M282" s="120">
        <f t="shared" si="256"/>
        <v>2.0000000000000009</v>
      </c>
      <c r="N282" s="120">
        <f t="shared" si="257"/>
        <v>4.3333333333333313</v>
      </c>
      <c r="O282" s="121">
        <f t="shared" si="254"/>
        <v>0</v>
      </c>
      <c r="P282" s="121">
        <f t="shared" si="250"/>
        <v>14.333333333333332</v>
      </c>
      <c r="Q282" s="121">
        <f t="shared" si="252"/>
        <v>6.3333333333333321</v>
      </c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s="5" customFormat="1" ht="14.45" hidden="1" customHeight="1" x14ac:dyDescent="0.25">
      <c r="A283" s="53">
        <v>44432</v>
      </c>
      <c r="B283" s="40" t="s">
        <v>12</v>
      </c>
      <c r="C283" s="8">
        <v>0.27083333333333331</v>
      </c>
      <c r="D283" s="8">
        <v>0.85416666666666663</v>
      </c>
      <c r="E283" s="9"/>
      <c r="F283" s="9"/>
      <c r="G283" s="121">
        <f t="shared" si="245"/>
        <v>13.499999999999996</v>
      </c>
      <c r="H283" s="33">
        <f t="shared" si="251"/>
        <v>5.4999999999999991</v>
      </c>
      <c r="I283" s="179"/>
      <c r="J283" s="179"/>
      <c r="K283" s="2"/>
      <c r="L283" s="2"/>
      <c r="M283" s="120">
        <f t="shared" si="256"/>
        <v>2.0000000000000009</v>
      </c>
      <c r="N283" s="120">
        <f t="shared" si="257"/>
        <v>3.4999999999999982</v>
      </c>
      <c r="O283" s="121">
        <f t="shared" si="254"/>
        <v>0</v>
      </c>
      <c r="P283" s="121">
        <f t="shared" si="250"/>
        <v>13.499999999999996</v>
      </c>
      <c r="Q283" s="121">
        <f t="shared" si="252"/>
        <v>5.4999999999999991</v>
      </c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s="5" customFormat="1" ht="14.45" hidden="1" customHeight="1" x14ac:dyDescent="0.25">
      <c r="A284" s="53">
        <v>44433</v>
      </c>
      <c r="B284" s="40" t="s">
        <v>13</v>
      </c>
      <c r="C284" s="8">
        <v>0.27083333333333331</v>
      </c>
      <c r="D284" s="8">
        <v>0.86805555555555547</v>
      </c>
      <c r="E284" s="9"/>
      <c r="F284" s="9"/>
      <c r="G284" s="121">
        <f t="shared" si="245"/>
        <v>13.833333333333329</v>
      </c>
      <c r="H284" s="33">
        <f t="shared" si="251"/>
        <v>5.8333333333333313</v>
      </c>
      <c r="I284" s="179"/>
      <c r="J284" s="179"/>
      <c r="K284" s="2"/>
      <c r="L284" s="2"/>
      <c r="M284" s="120">
        <f t="shared" si="256"/>
        <v>2.0000000000000009</v>
      </c>
      <c r="N284" s="120">
        <f t="shared" si="257"/>
        <v>3.8333333333333304</v>
      </c>
      <c r="O284" s="121">
        <f t="shared" si="254"/>
        <v>0</v>
      </c>
      <c r="P284" s="121">
        <f t="shared" si="250"/>
        <v>13.833333333333329</v>
      </c>
      <c r="Q284" s="121">
        <f t="shared" si="252"/>
        <v>5.8333333333333313</v>
      </c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s="5" customFormat="1" ht="14.45" hidden="1" customHeight="1" thickBot="1" x14ac:dyDescent="0.3">
      <c r="A285" s="53">
        <v>44434</v>
      </c>
      <c r="B285" s="40" t="s">
        <v>14</v>
      </c>
      <c r="C285" s="8">
        <v>0.27083333333333331</v>
      </c>
      <c r="D285" s="8">
        <v>0.85416666666666663</v>
      </c>
      <c r="E285" s="9"/>
      <c r="F285" s="9"/>
      <c r="G285" s="121">
        <f t="shared" si="245"/>
        <v>13.499999999999996</v>
      </c>
      <c r="H285" s="33">
        <f t="shared" si="251"/>
        <v>5.4999999999999991</v>
      </c>
      <c r="I285" s="180"/>
      <c r="J285" s="180"/>
      <c r="K285" s="2"/>
      <c r="L285" s="2"/>
      <c r="M285" s="120">
        <f t="shared" si="256"/>
        <v>2.0000000000000009</v>
      </c>
      <c r="N285" s="120">
        <f t="shared" si="257"/>
        <v>3.4999999999999982</v>
      </c>
      <c r="O285" s="121">
        <f t="shared" si="254"/>
        <v>0</v>
      </c>
      <c r="P285" s="121">
        <f t="shared" si="250"/>
        <v>13.499999999999996</v>
      </c>
      <c r="Q285" s="121">
        <f t="shared" si="252"/>
        <v>5.4999999999999991</v>
      </c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s="5" customFormat="1" ht="14.45" hidden="1" customHeight="1" thickTop="1" x14ac:dyDescent="0.25">
      <c r="A286" s="49">
        <v>44435</v>
      </c>
      <c r="B286" s="39" t="s">
        <v>15</v>
      </c>
      <c r="C286" s="11"/>
      <c r="D286" s="11"/>
      <c r="E286" s="12"/>
      <c r="F286" s="12"/>
      <c r="G286" s="123">
        <f t="shared" si="245"/>
        <v>0</v>
      </c>
      <c r="H286" s="31">
        <f t="shared" si="251"/>
        <v>0</v>
      </c>
      <c r="I286" s="32"/>
      <c r="J286" s="32"/>
      <c r="K286" s="2"/>
      <c r="L286" s="2"/>
      <c r="M286" s="181">
        <f t="shared" ref="M286:M287" si="259">IF(G286="","0",(IF(AND(G286&gt;0,G286&lt;=4),4,(G286))))</f>
        <v>0</v>
      </c>
      <c r="N286" s="182"/>
      <c r="O286" s="121">
        <f t="shared" si="254"/>
        <v>0</v>
      </c>
      <c r="P286" s="121">
        <f t="shared" ref="P286:P287" si="260">(IF(C286="","0",(D286-C286))*24)+O286</f>
        <v>0</v>
      </c>
      <c r="Q286" s="119">
        <f t="shared" si="252"/>
        <v>0</v>
      </c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s="5" customFormat="1" ht="14.45" hidden="1" customHeight="1" x14ac:dyDescent="0.25">
      <c r="A287" s="49">
        <v>44436</v>
      </c>
      <c r="B287" s="39" t="s">
        <v>16</v>
      </c>
      <c r="C287" s="11"/>
      <c r="D287" s="11"/>
      <c r="E287" s="12"/>
      <c r="F287" s="12"/>
      <c r="G287" s="123">
        <f t="shared" si="245"/>
        <v>0</v>
      </c>
      <c r="H287" s="31">
        <f t="shared" si="251"/>
        <v>0</v>
      </c>
      <c r="I287" s="32"/>
      <c r="J287" s="32"/>
      <c r="K287" s="2"/>
      <c r="L287" s="2"/>
      <c r="M287" s="181">
        <f t="shared" si="259"/>
        <v>0</v>
      </c>
      <c r="N287" s="182"/>
      <c r="O287" s="121">
        <f t="shared" si="254"/>
        <v>0</v>
      </c>
      <c r="P287" s="121">
        <f t="shared" si="260"/>
        <v>0</v>
      </c>
      <c r="Q287" s="119">
        <f t="shared" si="252"/>
        <v>0</v>
      </c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s="5" customFormat="1" ht="14.45" hidden="1" customHeight="1" x14ac:dyDescent="0.25">
      <c r="A288" s="53">
        <v>44437</v>
      </c>
      <c r="B288" s="41" t="s">
        <v>10</v>
      </c>
      <c r="C288" s="13">
        <v>0.27083333333333331</v>
      </c>
      <c r="D288" s="13">
        <v>0.8125</v>
      </c>
      <c r="E288" s="14"/>
      <c r="F288" s="14"/>
      <c r="G288" s="121">
        <f t="shared" si="245"/>
        <v>12.5</v>
      </c>
      <c r="H288" s="33">
        <f t="shared" si="251"/>
        <v>4.5</v>
      </c>
      <c r="I288" s="179">
        <f t="shared" si="240"/>
        <v>0</v>
      </c>
      <c r="J288" s="179">
        <f t="shared" ref="J288" si="261">SUBTOTAL(9,G286:G292)</f>
        <v>0</v>
      </c>
      <c r="K288" s="2"/>
      <c r="L288" s="2"/>
      <c r="M288" s="120">
        <f t="shared" ref="M288:M292" si="262">IF(C288="","0",IF(C288&gt;=TIME(8,30,0),0,($H$8-C288)*24))</f>
        <v>2.0000000000000009</v>
      </c>
      <c r="N288" s="120">
        <f t="shared" ref="N288:N292" si="263">IF(D288="","0",IF(D288&lt;=TIME(17,0,0),0,(D288-$H$9)*24))</f>
        <v>2.4999999999999991</v>
      </c>
      <c r="O288" s="121">
        <f t="shared" si="254"/>
        <v>0</v>
      </c>
      <c r="P288" s="121">
        <f t="shared" ref="P288" si="264">(IF(C288="","0",(D288-C288-$S$6))*24)+O288</f>
        <v>12.5</v>
      </c>
      <c r="Q288" s="121">
        <f t="shared" si="252"/>
        <v>4.5</v>
      </c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s="5" customFormat="1" ht="14.45" hidden="1" customHeight="1" x14ac:dyDescent="0.25">
      <c r="A289" s="53">
        <v>44438</v>
      </c>
      <c r="B289" s="40" t="s">
        <v>11</v>
      </c>
      <c r="C289" s="8"/>
      <c r="D289" s="8"/>
      <c r="E289" s="9"/>
      <c r="F289" s="9"/>
      <c r="G289" s="121">
        <f t="shared" si="245"/>
        <v>0</v>
      </c>
      <c r="H289" s="33">
        <f t="shared" si="251"/>
        <v>0</v>
      </c>
      <c r="I289" s="179"/>
      <c r="J289" s="179"/>
      <c r="K289" s="2"/>
      <c r="L289" s="2"/>
      <c r="M289" s="120" t="str">
        <f t="shared" si="262"/>
        <v>0</v>
      </c>
      <c r="N289" s="120" t="str">
        <f t="shared" si="263"/>
        <v>0</v>
      </c>
      <c r="O289" s="121">
        <f t="shared" si="254"/>
        <v>0</v>
      </c>
      <c r="P289" s="121">
        <f t="shared" si="250"/>
        <v>0</v>
      </c>
      <c r="Q289" s="121">
        <f t="shared" si="252"/>
        <v>0</v>
      </c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s="5" customFormat="1" ht="14.45" hidden="1" customHeight="1" x14ac:dyDescent="0.25">
      <c r="A290" s="53">
        <v>44439</v>
      </c>
      <c r="B290" s="40" t="s">
        <v>12</v>
      </c>
      <c r="C290" s="8">
        <v>0.27083333333333331</v>
      </c>
      <c r="D290" s="8">
        <v>0.82638888888888884</v>
      </c>
      <c r="E290" s="9"/>
      <c r="F290" s="9"/>
      <c r="G290" s="121">
        <f t="shared" si="245"/>
        <v>12.833333333333332</v>
      </c>
      <c r="H290" s="33">
        <f t="shared" si="251"/>
        <v>4.8333333333333321</v>
      </c>
      <c r="I290" s="179"/>
      <c r="J290" s="179"/>
      <c r="K290" s="2"/>
      <c r="L290" s="2"/>
      <c r="M290" s="120">
        <f t="shared" si="262"/>
        <v>2.0000000000000009</v>
      </c>
      <c r="N290" s="120">
        <f t="shared" si="263"/>
        <v>2.8333333333333313</v>
      </c>
      <c r="O290" s="121">
        <f t="shared" si="254"/>
        <v>0</v>
      </c>
      <c r="P290" s="121">
        <f t="shared" si="250"/>
        <v>12.833333333333332</v>
      </c>
      <c r="Q290" s="121">
        <f t="shared" si="252"/>
        <v>4.8333333333333321</v>
      </c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s="5" customFormat="1" ht="14.45" hidden="1" customHeight="1" x14ac:dyDescent="0.25">
      <c r="A291" s="53">
        <v>44440</v>
      </c>
      <c r="B291" s="40" t="s">
        <v>13</v>
      </c>
      <c r="C291" s="8">
        <v>0.27083333333333331</v>
      </c>
      <c r="D291" s="8">
        <v>0.79166666666666663</v>
      </c>
      <c r="E291" s="9"/>
      <c r="F291" s="9"/>
      <c r="G291" s="121">
        <f t="shared" si="245"/>
        <v>11.999999999999998</v>
      </c>
      <c r="H291" s="33">
        <f t="shared" si="251"/>
        <v>3.9999999999999991</v>
      </c>
      <c r="I291" s="179"/>
      <c r="J291" s="179"/>
      <c r="K291" s="2"/>
      <c r="L291" s="2"/>
      <c r="M291" s="120">
        <f t="shared" si="262"/>
        <v>2.0000000000000009</v>
      </c>
      <c r="N291" s="120">
        <f t="shared" si="263"/>
        <v>1.9999999999999982</v>
      </c>
      <c r="O291" s="121">
        <f t="shared" si="254"/>
        <v>0</v>
      </c>
      <c r="P291" s="121">
        <f t="shared" si="250"/>
        <v>11.999999999999998</v>
      </c>
      <c r="Q291" s="121">
        <f t="shared" si="252"/>
        <v>3.9999999999999991</v>
      </c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s="5" customFormat="1" ht="14.45" hidden="1" customHeight="1" thickBot="1" x14ac:dyDescent="0.3">
      <c r="A292" s="53">
        <v>44441</v>
      </c>
      <c r="B292" s="40" t="s">
        <v>14</v>
      </c>
      <c r="C292" s="8">
        <v>0.27083333333333331</v>
      </c>
      <c r="D292" s="8">
        <v>0.79166666666666663</v>
      </c>
      <c r="E292" s="9"/>
      <c r="F292" s="9"/>
      <c r="G292" s="121">
        <f t="shared" si="245"/>
        <v>11.999999999999998</v>
      </c>
      <c r="H292" s="33">
        <f t="shared" si="251"/>
        <v>3.9999999999999991</v>
      </c>
      <c r="I292" s="180"/>
      <c r="J292" s="180"/>
      <c r="K292" s="2"/>
      <c r="L292" s="2"/>
      <c r="M292" s="120">
        <f t="shared" si="262"/>
        <v>2.0000000000000009</v>
      </c>
      <c r="N292" s="120">
        <f t="shared" si="263"/>
        <v>1.9999999999999982</v>
      </c>
      <c r="O292" s="121">
        <f t="shared" si="254"/>
        <v>0</v>
      </c>
      <c r="P292" s="121">
        <f t="shared" si="250"/>
        <v>11.999999999999998</v>
      </c>
      <c r="Q292" s="121">
        <f t="shared" si="252"/>
        <v>3.9999999999999991</v>
      </c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s="5" customFormat="1" ht="14.45" hidden="1" customHeight="1" thickTop="1" x14ac:dyDescent="0.25">
      <c r="A293" s="49">
        <v>44442</v>
      </c>
      <c r="B293" s="39" t="s">
        <v>15</v>
      </c>
      <c r="C293" s="11"/>
      <c r="D293" s="11"/>
      <c r="E293" s="12"/>
      <c r="F293" s="12"/>
      <c r="G293" s="123">
        <f t="shared" si="245"/>
        <v>0</v>
      </c>
      <c r="H293" s="31">
        <f t="shared" si="251"/>
        <v>0</v>
      </c>
      <c r="I293" s="32"/>
      <c r="J293" s="32"/>
      <c r="K293" s="2"/>
      <c r="L293" s="2"/>
      <c r="M293" s="181">
        <f t="shared" ref="M293:M294" si="265">IF(G293="","0",(IF(AND(G293&gt;0,G293&lt;=4),4,(G293))))</f>
        <v>0</v>
      </c>
      <c r="N293" s="182"/>
      <c r="O293" s="121">
        <f t="shared" si="254"/>
        <v>0</v>
      </c>
      <c r="P293" s="121">
        <f t="shared" ref="P293:P294" si="266">(IF(C293="","0",(D293-C293))*24)+O293</f>
        <v>0</v>
      </c>
      <c r="Q293" s="119">
        <f t="shared" si="252"/>
        <v>0</v>
      </c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s="5" customFormat="1" ht="14.45" hidden="1" customHeight="1" x14ac:dyDescent="0.25">
      <c r="A294" s="49">
        <v>44443</v>
      </c>
      <c r="B294" s="39" t="s">
        <v>16</v>
      </c>
      <c r="C294" s="11"/>
      <c r="D294" s="11"/>
      <c r="E294" s="12"/>
      <c r="F294" s="12"/>
      <c r="G294" s="123">
        <f t="shared" si="245"/>
        <v>0</v>
      </c>
      <c r="H294" s="31">
        <f t="shared" si="251"/>
        <v>0</v>
      </c>
      <c r="I294" s="32"/>
      <c r="J294" s="32"/>
      <c r="K294" s="2"/>
      <c r="L294" s="2"/>
      <c r="M294" s="181">
        <f t="shared" si="265"/>
        <v>0</v>
      </c>
      <c r="N294" s="182"/>
      <c r="O294" s="121">
        <f t="shared" si="254"/>
        <v>0</v>
      </c>
      <c r="P294" s="121">
        <f t="shared" si="266"/>
        <v>0</v>
      </c>
      <c r="Q294" s="119">
        <f t="shared" si="252"/>
        <v>0</v>
      </c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s="5" customFormat="1" ht="14.45" hidden="1" customHeight="1" x14ac:dyDescent="0.25">
      <c r="A295" s="53">
        <v>44444</v>
      </c>
      <c r="B295" s="41" t="s">
        <v>10</v>
      </c>
      <c r="C295" s="13">
        <v>0.27083333333333331</v>
      </c>
      <c r="D295" s="13">
        <v>0.83333333333333337</v>
      </c>
      <c r="E295" s="14"/>
      <c r="F295" s="14"/>
      <c r="G295" s="121">
        <f t="shared" si="245"/>
        <v>13</v>
      </c>
      <c r="H295" s="33">
        <f t="shared" si="251"/>
        <v>5.0000000000000009</v>
      </c>
      <c r="I295" s="179">
        <f t="shared" si="240"/>
        <v>0</v>
      </c>
      <c r="J295" s="179">
        <f t="shared" ref="J295:J358" si="267">SUBTOTAL(9,G293:G299)</f>
        <v>0</v>
      </c>
      <c r="K295" s="2"/>
      <c r="L295" s="2"/>
      <c r="M295" s="120">
        <f t="shared" ref="M295:M299" si="268">IF(C295="","0",IF(C295&gt;=TIME(8,30,0),0,($H$8-C295)*24))</f>
        <v>2.0000000000000009</v>
      </c>
      <c r="N295" s="120">
        <f t="shared" ref="N295:N299" si="269">IF(D295="","0",IF(D295&lt;=TIME(17,0,0),0,(D295-$H$9)*24))</f>
        <v>3</v>
      </c>
      <c r="O295" s="121">
        <f t="shared" si="254"/>
        <v>0</v>
      </c>
      <c r="P295" s="121">
        <f t="shared" ref="P295" si="270">(IF(C295="","0",(D295-C295-$S$6))*24)+O295</f>
        <v>13</v>
      </c>
      <c r="Q295" s="121">
        <f t="shared" si="252"/>
        <v>5.0000000000000009</v>
      </c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s="5" customFormat="1" ht="14.45" hidden="1" customHeight="1" x14ac:dyDescent="0.25">
      <c r="A296" s="53">
        <v>44445</v>
      </c>
      <c r="B296" s="40" t="s">
        <v>11</v>
      </c>
      <c r="C296" s="8">
        <v>0.29166666666666669</v>
      </c>
      <c r="D296" s="8">
        <v>0.70833333333333337</v>
      </c>
      <c r="E296" s="9"/>
      <c r="F296" s="9"/>
      <c r="G296" s="121">
        <f t="shared" si="245"/>
        <v>9.5</v>
      </c>
      <c r="H296" s="33">
        <f t="shared" si="251"/>
        <v>1.5</v>
      </c>
      <c r="I296" s="179"/>
      <c r="J296" s="179"/>
      <c r="K296" s="2"/>
      <c r="L296" s="2"/>
      <c r="M296" s="120">
        <f t="shared" si="268"/>
        <v>1.5</v>
      </c>
      <c r="N296" s="120">
        <f t="shared" si="269"/>
        <v>0</v>
      </c>
      <c r="O296" s="121">
        <f t="shared" si="254"/>
        <v>0</v>
      </c>
      <c r="P296" s="121">
        <f t="shared" si="250"/>
        <v>9.5</v>
      </c>
      <c r="Q296" s="121">
        <f t="shared" si="252"/>
        <v>1.5</v>
      </c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s="5" customFormat="1" ht="14.45" hidden="1" customHeight="1" x14ac:dyDescent="0.25">
      <c r="A297" s="53">
        <v>44446</v>
      </c>
      <c r="B297" s="40" t="s">
        <v>12</v>
      </c>
      <c r="C297" s="8"/>
      <c r="D297" s="8"/>
      <c r="E297" s="9"/>
      <c r="F297" s="9"/>
      <c r="G297" s="121">
        <f t="shared" si="245"/>
        <v>0</v>
      </c>
      <c r="H297" s="33">
        <f t="shared" si="251"/>
        <v>0</v>
      </c>
      <c r="I297" s="179"/>
      <c r="J297" s="179"/>
      <c r="K297" s="2"/>
      <c r="L297" s="2"/>
      <c r="M297" s="120" t="str">
        <f t="shared" si="268"/>
        <v>0</v>
      </c>
      <c r="N297" s="120" t="str">
        <f t="shared" si="269"/>
        <v>0</v>
      </c>
      <c r="O297" s="121">
        <f t="shared" si="254"/>
        <v>0</v>
      </c>
      <c r="P297" s="121">
        <f t="shared" si="250"/>
        <v>0</v>
      </c>
      <c r="Q297" s="121">
        <f t="shared" si="252"/>
        <v>0</v>
      </c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s="5" customFormat="1" ht="14.45" hidden="1" customHeight="1" x14ac:dyDescent="0.25">
      <c r="A298" s="53">
        <v>44447</v>
      </c>
      <c r="B298" s="40" t="s">
        <v>13</v>
      </c>
      <c r="C298" s="8">
        <v>0.27083333333333331</v>
      </c>
      <c r="D298" s="8">
        <v>0.90972222222222221</v>
      </c>
      <c r="E298" s="9"/>
      <c r="F298" s="9"/>
      <c r="G298" s="121">
        <f t="shared" si="245"/>
        <v>14.833333333333332</v>
      </c>
      <c r="H298" s="33">
        <f t="shared" si="251"/>
        <v>6.833333333333333</v>
      </c>
      <c r="I298" s="179"/>
      <c r="J298" s="179"/>
      <c r="K298" s="2"/>
      <c r="L298" s="2"/>
      <c r="M298" s="120">
        <f t="shared" si="268"/>
        <v>2.0000000000000009</v>
      </c>
      <c r="N298" s="120">
        <f t="shared" si="269"/>
        <v>4.8333333333333321</v>
      </c>
      <c r="O298" s="121">
        <f t="shared" si="254"/>
        <v>0</v>
      </c>
      <c r="P298" s="121">
        <f t="shared" si="250"/>
        <v>14.833333333333332</v>
      </c>
      <c r="Q298" s="121">
        <f t="shared" si="252"/>
        <v>6.833333333333333</v>
      </c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s="5" customFormat="1" ht="14.45" hidden="1" customHeight="1" thickBot="1" x14ac:dyDescent="0.3">
      <c r="A299" s="53">
        <v>44448</v>
      </c>
      <c r="B299" s="40" t="s">
        <v>14</v>
      </c>
      <c r="C299" s="8">
        <v>0.27083333333333331</v>
      </c>
      <c r="D299" s="8">
        <v>0.8125</v>
      </c>
      <c r="E299" s="9"/>
      <c r="F299" s="9"/>
      <c r="G299" s="121">
        <f t="shared" si="245"/>
        <v>12.5</v>
      </c>
      <c r="H299" s="33">
        <f t="shared" si="251"/>
        <v>4.5</v>
      </c>
      <c r="I299" s="180"/>
      <c r="J299" s="180"/>
      <c r="K299" s="2"/>
      <c r="L299" s="2"/>
      <c r="M299" s="120">
        <f t="shared" si="268"/>
        <v>2.0000000000000009</v>
      </c>
      <c r="N299" s="120">
        <f t="shared" si="269"/>
        <v>2.4999999999999991</v>
      </c>
      <c r="O299" s="121">
        <f t="shared" si="254"/>
        <v>0</v>
      </c>
      <c r="P299" s="121">
        <f t="shared" si="250"/>
        <v>12.5</v>
      </c>
      <c r="Q299" s="121">
        <f t="shared" si="252"/>
        <v>4.5</v>
      </c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s="5" customFormat="1" ht="14.45" hidden="1" customHeight="1" thickTop="1" x14ac:dyDescent="0.25">
      <c r="A300" s="49">
        <v>44449</v>
      </c>
      <c r="B300" s="39" t="s">
        <v>15</v>
      </c>
      <c r="C300" s="11"/>
      <c r="D300" s="11"/>
      <c r="E300" s="12"/>
      <c r="F300" s="12"/>
      <c r="G300" s="123">
        <f t="shared" si="245"/>
        <v>0</v>
      </c>
      <c r="H300" s="31">
        <f t="shared" si="251"/>
        <v>0</v>
      </c>
      <c r="I300" s="32"/>
      <c r="J300" s="32"/>
      <c r="K300" s="2"/>
      <c r="L300" s="2"/>
      <c r="M300" s="181">
        <f t="shared" ref="M300:M301" si="271">IF(G300="","0",(IF(AND(G300&gt;0,G300&lt;=4),4,(G300))))</f>
        <v>0</v>
      </c>
      <c r="N300" s="182"/>
      <c r="O300" s="121">
        <f t="shared" si="254"/>
        <v>0</v>
      </c>
      <c r="P300" s="121">
        <f t="shared" ref="P300:P301" si="272">(IF(C300="","0",(D300-C300))*24)+O300</f>
        <v>0</v>
      </c>
      <c r="Q300" s="119">
        <f t="shared" si="252"/>
        <v>0</v>
      </c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s="5" customFormat="1" ht="14.45" hidden="1" customHeight="1" x14ac:dyDescent="0.25">
      <c r="A301" s="49">
        <v>44450</v>
      </c>
      <c r="B301" s="39" t="s">
        <v>16</v>
      </c>
      <c r="C301" s="11"/>
      <c r="D301" s="11"/>
      <c r="E301" s="12"/>
      <c r="F301" s="12"/>
      <c r="G301" s="123">
        <f t="shared" si="245"/>
        <v>0</v>
      </c>
      <c r="H301" s="31">
        <f t="shared" si="251"/>
        <v>0</v>
      </c>
      <c r="I301" s="32"/>
      <c r="J301" s="32"/>
      <c r="K301" s="2"/>
      <c r="L301" s="2"/>
      <c r="M301" s="181">
        <f t="shared" si="271"/>
        <v>0</v>
      </c>
      <c r="N301" s="182"/>
      <c r="O301" s="121">
        <f t="shared" si="254"/>
        <v>0</v>
      </c>
      <c r="P301" s="121">
        <f t="shared" si="272"/>
        <v>0</v>
      </c>
      <c r="Q301" s="119">
        <f t="shared" si="252"/>
        <v>0</v>
      </c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s="5" customFormat="1" ht="14.45" hidden="1" customHeight="1" x14ac:dyDescent="0.25">
      <c r="A302" s="53">
        <v>44451</v>
      </c>
      <c r="B302" s="41" t="s">
        <v>10</v>
      </c>
      <c r="C302" s="13">
        <v>0.3125</v>
      </c>
      <c r="D302" s="13">
        <v>0.83333333333333337</v>
      </c>
      <c r="E302" s="14"/>
      <c r="F302" s="14"/>
      <c r="G302" s="121">
        <f t="shared" si="245"/>
        <v>12</v>
      </c>
      <c r="H302" s="33">
        <f t="shared" si="251"/>
        <v>4</v>
      </c>
      <c r="I302" s="179">
        <f t="shared" si="240"/>
        <v>0</v>
      </c>
      <c r="J302" s="179">
        <f t="shared" ref="J302:J365" si="273">SUBTOTAL(9,G300:G306)</f>
        <v>0</v>
      </c>
      <c r="K302" s="2"/>
      <c r="L302" s="2"/>
      <c r="M302" s="120">
        <f t="shared" ref="M302:M306" si="274">IF(C302="","0",IF(C302&gt;=TIME(8,30,0),0,($H$8-C302)*24))</f>
        <v>1.0000000000000004</v>
      </c>
      <c r="N302" s="120">
        <f t="shared" ref="N302:N306" si="275">IF(D302="","0",IF(D302&lt;=TIME(17,0,0),0,(D302-$H$9)*24))</f>
        <v>3</v>
      </c>
      <c r="O302" s="121">
        <f t="shared" si="254"/>
        <v>0</v>
      </c>
      <c r="P302" s="121">
        <f t="shared" ref="P302" si="276">(IF(C302="","0",(D302-C302-$S$6))*24)+O302</f>
        <v>12</v>
      </c>
      <c r="Q302" s="121">
        <f t="shared" si="252"/>
        <v>4</v>
      </c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s="5" customFormat="1" ht="14.45" hidden="1" customHeight="1" x14ac:dyDescent="0.25">
      <c r="A303" s="53">
        <v>44452</v>
      </c>
      <c r="B303" s="40" t="s">
        <v>11</v>
      </c>
      <c r="C303" s="8">
        <v>0.33333333333333331</v>
      </c>
      <c r="D303" s="8">
        <v>0.84027777777777779</v>
      </c>
      <c r="E303" s="9"/>
      <c r="F303" s="9"/>
      <c r="G303" s="121">
        <f t="shared" si="245"/>
        <v>11.666666666666666</v>
      </c>
      <c r="H303" s="33">
        <f t="shared" si="251"/>
        <v>3.666666666666667</v>
      </c>
      <c r="I303" s="179"/>
      <c r="J303" s="179"/>
      <c r="K303" s="2"/>
      <c r="L303" s="2"/>
      <c r="M303" s="120">
        <f t="shared" si="274"/>
        <v>0.50000000000000089</v>
      </c>
      <c r="N303" s="120">
        <f t="shared" si="275"/>
        <v>3.1666666666666661</v>
      </c>
      <c r="O303" s="121">
        <f t="shared" si="254"/>
        <v>0</v>
      </c>
      <c r="P303" s="121">
        <f t="shared" si="250"/>
        <v>11.666666666666666</v>
      </c>
      <c r="Q303" s="121">
        <f t="shared" si="252"/>
        <v>3.666666666666667</v>
      </c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s="5" customFormat="1" ht="14.45" hidden="1" customHeight="1" x14ac:dyDescent="0.25">
      <c r="A304" s="53">
        <v>44453</v>
      </c>
      <c r="B304" s="40" t="s">
        <v>12</v>
      </c>
      <c r="C304" s="8"/>
      <c r="D304" s="8"/>
      <c r="E304" s="9"/>
      <c r="F304" s="9"/>
      <c r="G304" s="121">
        <f t="shared" si="245"/>
        <v>0</v>
      </c>
      <c r="H304" s="33">
        <f t="shared" si="251"/>
        <v>0</v>
      </c>
      <c r="I304" s="179"/>
      <c r="J304" s="179"/>
      <c r="K304" s="2"/>
      <c r="L304" s="2"/>
      <c r="M304" s="120" t="str">
        <f t="shared" si="274"/>
        <v>0</v>
      </c>
      <c r="N304" s="120" t="str">
        <f t="shared" si="275"/>
        <v>0</v>
      </c>
      <c r="O304" s="121">
        <f t="shared" si="254"/>
        <v>0</v>
      </c>
      <c r="P304" s="121">
        <f t="shared" si="250"/>
        <v>0</v>
      </c>
      <c r="Q304" s="121">
        <f t="shared" si="252"/>
        <v>0</v>
      </c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s="5" customFormat="1" ht="14.45" hidden="1" customHeight="1" x14ac:dyDescent="0.25">
      <c r="A305" s="53">
        <v>44454</v>
      </c>
      <c r="B305" s="40" t="s">
        <v>13</v>
      </c>
      <c r="C305" s="8"/>
      <c r="D305" s="8"/>
      <c r="E305" s="9"/>
      <c r="F305" s="9"/>
      <c r="G305" s="121">
        <f t="shared" si="245"/>
        <v>0</v>
      </c>
      <c r="H305" s="33">
        <f t="shared" si="251"/>
        <v>0</v>
      </c>
      <c r="I305" s="179"/>
      <c r="J305" s="179"/>
      <c r="K305" s="2"/>
      <c r="L305" s="2"/>
      <c r="M305" s="120" t="str">
        <f t="shared" si="274"/>
        <v>0</v>
      </c>
      <c r="N305" s="120" t="str">
        <f t="shared" si="275"/>
        <v>0</v>
      </c>
      <c r="O305" s="121">
        <f t="shared" si="254"/>
        <v>0</v>
      </c>
      <c r="P305" s="121">
        <f t="shared" si="250"/>
        <v>0</v>
      </c>
      <c r="Q305" s="121">
        <f t="shared" si="252"/>
        <v>0</v>
      </c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s="5" customFormat="1" ht="14.45" hidden="1" customHeight="1" thickBot="1" x14ac:dyDescent="0.3">
      <c r="A306" s="53">
        <v>44455</v>
      </c>
      <c r="B306" s="40" t="s">
        <v>14</v>
      </c>
      <c r="C306" s="8">
        <v>0.33333333333333331</v>
      </c>
      <c r="D306" s="8">
        <v>0.86805555555555547</v>
      </c>
      <c r="E306" s="9"/>
      <c r="F306" s="9"/>
      <c r="G306" s="121">
        <f t="shared" si="245"/>
        <v>12.333333333333329</v>
      </c>
      <c r="H306" s="33">
        <f t="shared" si="251"/>
        <v>4.3333333333333313</v>
      </c>
      <c r="I306" s="180"/>
      <c r="J306" s="180"/>
      <c r="K306" s="2"/>
      <c r="L306" s="2"/>
      <c r="M306" s="120">
        <f t="shared" si="274"/>
        <v>0.50000000000000089</v>
      </c>
      <c r="N306" s="120">
        <f t="shared" si="275"/>
        <v>3.8333333333333304</v>
      </c>
      <c r="O306" s="121">
        <f t="shared" si="254"/>
        <v>0</v>
      </c>
      <c r="P306" s="121">
        <f t="shared" si="250"/>
        <v>12.333333333333329</v>
      </c>
      <c r="Q306" s="121">
        <f t="shared" si="252"/>
        <v>4.3333333333333313</v>
      </c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s="5" customFormat="1" ht="14.45" hidden="1" customHeight="1" thickTop="1" x14ac:dyDescent="0.25">
      <c r="A307" s="49">
        <v>44456</v>
      </c>
      <c r="B307" s="39" t="s">
        <v>15</v>
      </c>
      <c r="C307" s="11"/>
      <c r="D307" s="11"/>
      <c r="E307" s="12"/>
      <c r="F307" s="12"/>
      <c r="G307" s="123">
        <f t="shared" si="245"/>
        <v>0</v>
      </c>
      <c r="H307" s="31">
        <f t="shared" si="251"/>
        <v>0</v>
      </c>
      <c r="I307" s="32"/>
      <c r="J307" s="32"/>
      <c r="K307" s="2"/>
      <c r="L307" s="2"/>
      <c r="M307" s="181">
        <f t="shared" ref="M307:M308" si="277">IF(G307="","0",(IF(AND(G307&gt;0,G307&lt;=4),4,(G307))))</f>
        <v>0</v>
      </c>
      <c r="N307" s="182"/>
      <c r="O307" s="121">
        <f t="shared" si="254"/>
        <v>0</v>
      </c>
      <c r="P307" s="121">
        <f t="shared" ref="P307:P308" si="278">(IF(C307="","0",(D307-C307))*24)+O307</f>
        <v>0</v>
      </c>
      <c r="Q307" s="119">
        <f t="shared" si="252"/>
        <v>0</v>
      </c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s="5" customFormat="1" ht="14.45" hidden="1" customHeight="1" x14ac:dyDescent="0.25">
      <c r="A308" s="49">
        <v>44457</v>
      </c>
      <c r="B308" s="39" t="s">
        <v>16</v>
      </c>
      <c r="C308" s="11"/>
      <c r="D308" s="11"/>
      <c r="E308" s="12"/>
      <c r="F308" s="12"/>
      <c r="G308" s="123">
        <f t="shared" si="245"/>
        <v>0</v>
      </c>
      <c r="H308" s="31">
        <f t="shared" si="251"/>
        <v>0</v>
      </c>
      <c r="I308" s="32"/>
      <c r="J308" s="32"/>
      <c r="K308" s="2"/>
      <c r="L308" s="2"/>
      <c r="M308" s="181">
        <f t="shared" si="277"/>
        <v>0</v>
      </c>
      <c r="N308" s="182"/>
      <c r="O308" s="121">
        <f t="shared" si="254"/>
        <v>0</v>
      </c>
      <c r="P308" s="121">
        <f t="shared" si="278"/>
        <v>0</v>
      </c>
      <c r="Q308" s="119">
        <f t="shared" si="252"/>
        <v>0</v>
      </c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s="5" customFormat="1" ht="14.45" hidden="1" customHeight="1" x14ac:dyDescent="0.25">
      <c r="A309" s="53">
        <v>44458</v>
      </c>
      <c r="B309" s="41" t="s">
        <v>10</v>
      </c>
      <c r="C309" s="13">
        <v>0.33333333333333331</v>
      </c>
      <c r="D309" s="13">
        <v>0.85416666666666663</v>
      </c>
      <c r="E309" s="14"/>
      <c r="F309" s="14"/>
      <c r="G309" s="121">
        <f t="shared" si="245"/>
        <v>11.999999999999998</v>
      </c>
      <c r="H309" s="33">
        <f t="shared" si="251"/>
        <v>3.9999999999999991</v>
      </c>
      <c r="I309" s="179">
        <f t="shared" si="240"/>
        <v>0</v>
      </c>
      <c r="J309" s="179">
        <f t="shared" ref="J309" si="279">SUBTOTAL(9,G307:G313)</f>
        <v>0</v>
      </c>
      <c r="K309" s="2"/>
      <c r="L309" s="2"/>
      <c r="M309" s="120">
        <f t="shared" ref="M309:M313" si="280">IF(C309="","0",IF(C309&gt;=TIME(8,30,0),0,($H$8-C309)*24))</f>
        <v>0.50000000000000089</v>
      </c>
      <c r="N309" s="120">
        <f t="shared" ref="N309:N313" si="281">IF(D309="","0",IF(D309&lt;=TIME(17,0,0),0,(D309-$H$9)*24))</f>
        <v>3.4999999999999982</v>
      </c>
      <c r="O309" s="121">
        <f t="shared" si="254"/>
        <v>0</v>
      </c>
      <c r="P309" s="121">
        <f t="shared" ref="P309" si="282">(IF(C309="","0",(D309-C309-$S$6))*24)+O309</f>
        <v>11.999999999999998</v>
      </c>
      <c r="Q309" s="121">
        <f t="shared" si="252"/>
        <v>3.9999999999999991</v>
      </c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s="5" customFormat="1" ht="14.45" hidden="1" customHeight="1" x14ac:dyDescent="0.25">
      <c r="A310" s="53">
        <v>44459</v>
      </c>
      <c r="B310" s="40" t="s">
        <v>11</v>
      </c>
      <c r="C310" s="8">
        <v>0.22916666666666666</v>
      </c>
      <c r="D310" s="8">
        <v>0.87152777777777779</v>
      </c>
      <c r="E310" s="9"/>
      <c r="F310" s="9"/>
      <c r="G310" s="121">
        <f t="shared" si="245"/>
        <v>14.916666666666668</v>
      </c>
      <c r="H310" s="33">
        <f t="shared" si="251"/>
        <v>6.916666666666667</v>
      </c>
      <c r="I310" s="179"/>
      <c r="J310" s="179"/>
      <c r="K310" s="2"/>
      <c r="L310" s="2"/>
      <c r="M310" s="120">
        <f t="shared" si="280"/>
        <v>3.0000000000000009</v>
      </c>
      <c r="N310" s="120">
        <f t="shared" si="281"/>
        <v>3.9166666666666661</v>
      </c>
      <c r="O310" s="121">
        <f t="shared" si="254"/>
        <v>0</v>
      </c>
      <c r="P310" s="121">
        <f t="shared" si="250"/>
        <v>14.916666666666668</v>
      </c>
      <c r="Q310" s="121">
        <f t="shared" si="252"/>
        <v>6.916666666666667</v>
      </c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s="5" customFormat="1" ht="14.45" hidden="1" customHeight="1" x14ac:dyDescent="0.25">
      <c r="A311" s="53">
        <v>44460</v>
      </c>
      <c r="B311" s="40" t="s">
        <v>12</v>
      </c>
      <c r="C311" s="8">
        <v>0.29166666666666669</v>
      </c>
      <c r="D311" s="8">
        <v>0.70833333333333337</v>
      </c>
      <c r="E311" s="9"/>
      <c r="F311" s="9"/>
      <c r="G311" s="121">
        <f t="shared" si="245"/>
        <v>9.5</v>
      </c>
      <c r="H311" s="33">
        <f t="shared" si="251"/>
        <v>1.5</v>
      </c>
      <c r="I311" s="179"/>
      <c r="J311" s="179"/>
      <c r="K311" s="2"/>
      <c r="L311" s="2"/>
      <c r="M311" s="120">
        <f t="shared" si="280"/>
        <v>1.5</v>
      </c>
      <c r="N311" s="120">
        <f t="shared" si="281"/>
        <v>0</v>
      </c>
      <c r="O311" s="121">
        <f t="shared" si="254"/>
        <v>0</v>
      </c>
      <c r="P311" s="121">
        <f t="shared" si="250"/>
        <v>9.5</v>
      </c>
      <c r="Q311" s="121">
        <f t="shared" si="252"/>
        <v>1.5</v>
      </c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s="5" customFormat="1" ht="14.45" hidden="1" customHeight="1" x14ac:dyDescent="0.25">
      <c r="A312" s="53">
        <v>44461</v>
      </c>
      <c r="B312" s="40" t="s">
        <v>13</v>
      </c>
      <c r="C312" s="8">
        <v>0.29166666666666669</v>
      </c>
      <c r="D312" s="8">
        <v>0.78472222222222221</v>
      </c>
      <c r="E312" s="9"/>
      <c r="F312" s="9"/>
      <c r="G312" s="121">
        <f t="shared" si="245"/>
        <v>11.333333333333332</v>
      </c>
      <c r="H312" s="33">
        <f t="shared" si="251"/>
        <v>3.3333333333333321</v>
      </c>
      <c r="I312" s="179"/>
      <c r="J312" s="179"/>
      <c r="K312" s="2"/>
      <c r="L312" s="2"/>
      <c r="M312" s="120">
        <f t="shared" si="280"/>
        <v>1.5</v>
      </c>
      <c r="N312" s="120">
        <f t="shared" si="281"/>
        <v>1.8333333333333321</v>
      </c>
      <c r="O312" s="121">
        <f t="shared" si="254"/>
        <v>0</v>
      </c>
      <c r="P312" s="121">
        <f t="shared" si="250"/>
        <v>11.333333333333332</v>
      </c>
      <c r="Q312" s="121">
        <f t="shared" si="252"/>
        <v>3.3333333333333321</v>
      </c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s="5" customFormat="1" ht="14.45" hidden="1" customHeight="1" thickBot="1" x14ac:dyDescent="0.3">
      <c r="A313" s="53">
        <v>44462</v>
      </c>
      <c r="B313" s="40" t="s">
        <v>14</v>
      </c>
      <c r="C313" s="8">
        <v>0.29166666666666669</v>
      </c>
      <c r="D313" s="8">
        <v>0.78472222222222221</v>
      </c>
      <c r="E313" s="9"/>
      <c r="F313" s="9"/>
      <c r="G313" s="121">
        <f t="shared" si="245"/>
        <v>11.333333333333332</v>
      </c>
      <c r="H313" s="33">
        <f t="shared" si="251"/>
        <v>3.3333333333333321</v>
      </c>
      <c r="I313" s="180"/>
      <c r="J313" s="180"/>
      <c r="K313" s="2"/>
      <c r="L313" s="2"/>
      <c r="M313" s="120">
        <f t="shared" si="280"/>
        <v>1.5</v>
      </c>
      <c r="N313" s="120">
        <f t="shared" si="281"/>
        <v>1.8333333333333321</v>
      </c>
      <c r="O313" s="121">
        <f t="shared" si="254"/>
        <v>0</v>
      </c>
      <c r="P313" s="121">
        <f t="shared" si="250"/>
        <v>11.333333333333332</v>
      </c>
      <c r="Q313" s="121">
        <f t="shared" si="252"/>
        <v>3.3333333333333321</v>
      </c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s="5" customFormat="1" ht="14.45" hidden="1" customHeight="1" thickTop="1" x14ac:dyDescent="0.25">
      <c r="A314" s="49">
        <v>44463</v>
      </c>
      <c r="B314" s="39" t="s">
        <v>15</v>
      </c>
      <c r="C314" s="11"/>
      <c r="D314" s="11"/>
      <c r="E314" s="12"/>
      <c r="F314" s="12"/>
      <c r="G314" s="123">
        <f t="shared" si="245"/>
        <v>0</v>
      </c>
      <c r="H314" s="31">
        <f t="shared" si="251"/>
        <v>0</v>
      </c>
      <c r="I314" s="32"/>
      <c r="J314" s="32"/>
      <c r="K314" s="2"/>
      <c r="L314" s="2"/>
      <c r="M314" s="181">
        <f t="shared" ref="M314:M315" si="283">IF(G314="","0",(IF(AND(G314&gt;0,G314&lt;=4),4,(G314))))</f>
        <v>0</v>
      </c>
      <c r="N314" s="182"/>
      <c r="O314" s="121">
        <f t="shared" si="254"/>
        <v>0</v>
      </c>
      <c r="P314" s="121">
        <f t="shared" ref="P314:P315" si="284">(IF(C314="","0",(D314-C314))*24)+O314</f>
        <v>0</v>
      </c>
      <c r="Q314" s="119">
        <f t="shared" si="252"/>
        <v>0</v>
      </c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s="5" customFormat="1" ht="14.45" hidden="1" customHeight="1" x14ac:dyDescent="0.25">
      <c r="A315" s="49">
        <v>44464</v>
      </c>
      <c r="B315" s="39" t="s">
        <v>16</v>
      </c>
      <c r="C315" s="11"/>
      <c r="D315" s="11"/>
      <c r="E315" s="12"/>
      <c r="F315" s="12"/>
      <c r="G315" s="123">
        <f t="shared" si="245"/>
        <v>0</v>
      </c>
      <c r="H315" s="31">
        <f t="shared" si="251"/>
        <v>0</v>
      </c>
      <c r="I315" s="32"/>
      <c r="J315" s="32"/>
      <c r="K315" s="2"/>
      <c r="L315" s="2"/>
      <c r="M315" s="181">
        <f t="shared" si="283"/>
        <v>0</v>
      </c>
      <c r="N315" s="182"/>
      <c r="O315" s="121">
        <f t="shared" si="254"/>
        <v>0</v>
      </c>
      <c r="P315" s="121">
        <f t="shared" si="284"/>
        <v>0</v>
      </c>
      <c r="Q315" s="119">
        <f t="shared" si="252"/>
        <v>0</v>
      </c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s="5" customFormat="1" ht="14.45" hidden="1" customHeight="1" x14ac:dyDescent="0.25">
      <c r="A316" s="53">
        <v>44465</v>
      </c>
      <c r="B316" s="41" t="s">
        <v>10</v>
      </c>
      <c r="C316" s="13"/>
      <c r="D316" s="13"/>
      <c r="E316" s="14"/>
      <c r="F316" s="14"/>
      <c r="G316" s="121">
        <f t="shared" si="245"/>
        <v>0</v>
      </c>
      <c r="H316" s="33">
        <f t="shared" si="251"/>
        <v>0</v>
      </c>
      <c r="I316" s="179">
        <f t="shared" si="240"/>
        <v>0</v>
      </c>
      <c r="J316" s="179">
        <f t="shared" si="267"/>
        <v>0</v>
      </c>
      <c r="K316" s="2"/>
      <c r="L316" s="2"/>
      <c r="M316" s="120" t="str">
        <f t="shared" ref="M316:M320" si="285">IF(C316="","0",IF(C316&gt;=TIME(8,30,0),0,($H$8-C316)*24))</f>
        <v>0</v>
      </c>
      <c r="N316" s="120" t="str">
        <f t="shared" ref="N316:N320" si="286">IF(D316="","0",IF(D316&lt;=TIME(17,0,0),0,(D316-$H$9)*24))</f>
        <v>0</v>
      </c>
      <c r="O316" s="121">
        <f t="shared" si="254"/>
        <v>0</v>
      </c>
      <c r="P316" s="121">
        <f t="shared" ref="P316" si="287">(IF(C316="","0",(D316-C316-$S$6))*24)+O316</f>
        <v>0</v>
      </c>
      <c r="Q316" s="121">
        <f t="shared" si="252"/>
        <v>0</v>
      </c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s="5" customFormat="1" ht="14.45" hidden="1" customHeight="1" x14ac:dyDescent="0.25">
      <c r="A317" s="53">
        <v>44466</v>
      </c>
      <c r="B317" s="40" t="s">
        <v>11</v>
      </c>
      <c r="C317" s="8">
        <v>0.35416666666666669</v>
      </c>
      <c r="D317" s="8">
        <v>0.73611111111111116</v>
      </c>
      <c r="E317" s="9"/>
      <c r="F317" s="9"/>
      <c r="G317" s="121">
        <f t="shared" si="245"/>
        <v>8.6666666666666679</v>
      </c>
      <c r="H317" s="33">
        <f t="shared" si="251"/>
        <v>0.66666666666666696</v>
      </c>
      <c r="I317" s="179"/>
      <c r="J317" s="179"/>
      <c r="K317" s="2"/>
      <c r="L317" s="2"/>
      <c r="M317" s="120">
        <f t="shared" si="285"/>
        <v>0</v>
      </c>
      <c r="N317" s="120">
        <f t="shared" si="286"/>
        <v>0.66666666666666696</v>
      </c>
      <c r="O317" s="121">
        <f t="shared" si="254"/>
        <v>0</v>
      </c>
      <c r="P317" s="121">
        <f t="shared" si="250"/>
        <v>8.6666666666666679</v>
      </c>
      <c r="Q317" s="121">
        <f t="shared" si="252"/>
        <v>0.66666666666666696</v>
      </c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s="5" customFormat="1" ht="14.45" hidden="1" customHeight="1" x14ac:dyDescent="0.25">
      <c r="A318" s="53">
        <v>44467</v>
      </c>
      <c r="B318" s="40" t="s">
        <v>12</v>
      </c>
      <c r="C318" s="8">
        <v>0.33333333333333331</v>
      </c>
      <c r="D318" s="8">
        <v>0.81944444444444453</v>
      </c>
      <c r="E318" s="9"/>
      <c r="F318" s="9"/>
      <c r="G318" s="121">
        <f t="shared" si="245"/>
        <v>11.16666666666667</v>
      </c>
      <c r="H318" s="33">
        <f t="shared" si="251"/>
        <v>3.1666666666666687</v>
      </c>
      <c r="I318" s="179"/>
      <c r="J318" s="179"/>
      <c r="K318" s="2"/>
      <c r="L318" s="2"/>
      <c r="M318" s="120">
        <f t="shared" si="285"/>
        <v>0.50000000000000089</v>
      </c>
      <c r="N318" s="120">
        <f t="shared" si="286"/>
        <v>2.6666666666666679</v>
      </c>
      <c r="O318" s="121">
        <f t="shared" si="254"/>
        <v>0</v>
      </c>
      <c r="P318" s="121">
        <f t="shared" si="250"/>
        <v>11.16666666666667</v>
      </c>
      <c r="Q318" s="121">
        <f t="shared" si="252"/>
        <v>3.1666666666666687</v>
      </c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s="5" customFormat="1" ht="14.45" hidden="1" customHeight="1" x14ac:dyDescent="0.25">
      <c r="A319" s="53">
        <v>44468</v>
      </c>
      <c r="B319" s="40" t="s">
        <v>13</v>
      </c>
      <c r="C319" s="8">
        <v>0.33333333333333331</v>
      </c>
      <c r="D319" s="8">
        <v>0.82986111111111116</v>
      </c>
      <c r="E319" s="9"/>
      <c r="F319" s="9"/>
      <c r="G319" s="121">
        <f t="shared" si="245"/>
        <v>11.416666666666668</v>
      </c>
      <c r="H319" s="33">
        <f t="shared" si="251"/>
        <v>3.4166666666666679</v>
      </c>
      <c r="I319" s="179"/>
      <c r="J319" s="179"/>
      <c r="K319" s="2"/>
      <c r="L319" s="2"/>
      <c r="M319" s="120">
        <f t="shared" si="285"/>
        <v>0.50000000000000089</v>
      </c>
      <c r="N319" s="120">
        <f t="shared" si="286"/>
        <v>2.916666666666667</v>
      </c>
      <c r="O319" s="121">
        <f t="shared" si="254"/>
        <v>0</v>
      </c>
      <c r="P319" s="121">
        <f t="shared" si="250"/>
        <v>11.416666666666668</v>
      </c>
      <c r="Q319" s="121">
        <f t="shared" si="252"/>
        <v>3.4166666666666679</v>
      </c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s="5" customFormat="1" ht="14.45" hidden="1" customHeight="1" thickBot="1" x14ac:dyDescent="0.3">
      <c r="A320" s="53">
        <v>44469</v>
      </c>
      <c r="B320" s="40" t="s">
        <v>14</v>
      </c>
      <c r="C320" s="8"/>
      <c r="D320" s="8"/>
      <c r="E320" s="9"/>
      <c r="F320" s="9"/>
      <c r="G320" s="121">
        <f t="shared" si="245"/>
        <v>0</v>
      </c>
      <c r="H320" s="33">
        <f t="shared" si="251"/>
        <v>0</v>
      </c>
      <c r="I320" s="180"/>
      <c r="J320" s="180"/>
      <c r="K320" s="2"/>
      <c r="L320" s="2"/>
      <c r="M320" s="120" t="str">
        <f t="shared" si="285"/>
        <v>0</v>
      </c>
      <c r="N320" s="120" t="str">
        <f t="shared" si="286"/>
        <v>0</v>
      </c>
      <c r="O320" s="121">
        <f t="shared" si="254"/>
        <v>0</v>
      </c>
      <c r="P320" s="121">
        <f t="shared" si="250"/>
        <v>0</v>
      </c>
      <c r="Q320" s="121">
        <f t="shared" si="252"/>
        <v>0</v>
      </c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s="5" customFormat="1" ht="14.45" customHeight="1" x14ac:dyDescent="0.25">
      <c r="A321" s="49">
        <v>44470</v>
      </c>
      <c r="B321" s="39" t="s">
        <v>15</v>
      </c>
      <c r="C321" s="11"/>
      <c r="D321" s="11"/>
      <c r="E321" s="12"/>
      <c r="F321" s="12"/>
      <c r="G321" s="123">
        <f t="shared" si="245"/>
        <v>0</v>
      </c>
      <c r="H321" s="31">
        <f t="shared" si="251"/>
        <v>0</v>
      </c>
      <c r="I321" s="32"/>
      <c r="J321" s="32"/>
      <c r="K321" s="2"/>
      <c r="L321" s="2"/>
      <c r="M321" s="181">
        <f t="shared" ref="M321:M322" si="288">IF(G321="","0",(IF(AND(G321&gt;0,G321&lt;=4),4,(G321))))</f>
        <v>0</v>
      </c>
      <c r="N321" s="182"/>
      <c r="O321" s="121">
        <f t="shared" si="254"/>
        <v>0</v>
      </c>
      <c r="P321" s="121">
        <f t="shared" ref="P321:P322" si="289">(IF(C321="","0",(D321-C321))*24)+O321</f>
        <v>0</v>
      </c>
      <c r="Q321" s="119">
        <f t="shared" si="252"/>
        <v>0</v>
      </c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s="5" customFormat="1" ht="14.45" customHeight="1" x14ac:dyDescent="0.25">
      <c r="A322" s="49">
        <v>44471</v>
      </c>
      <c r="B322" s="39" t="s">
        <v>16</v>
      </c>
      <c r="C322" s="11"/>
      <c r="D322" s="11"/>
      <c r="E322" s="12"/>
      <c r="F322" s="12"/>
      <c r="G322" s="123"/>
      <c r="H322" s="31"/>
      <c r="I322" s="32"/>
      <c r="J322" s="32"/>
      <c r="K322" s="2"/>
      <c r="L322" s="2"/>
      <c r="M322" s="181" t="str">
        <f t="shared" si="288"/>
        <v>0</v>
      </c>
      <c r="N322" s="182"/>
      <c r="O322" s="121">
        <f t="shared" si="254"/>
        <v>0</v>
      </c>
      <c r="P322" s="121">
        <f t="shared" si="289"/>
        <v>0</v>
      </c>
      <c r="Q322" s="119">
        <f t="shared" si="252"/>
        <v>0</v>
      </c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s="5" customFormat="1" ht="14.45" customHeight="1" x14ac:dyDescent="0.25">
      <c r="A323" s="53">
        <v>44472</v>
      </c>
      <c r="B323" s="41" t="s">
        <v>10</v>
      </c>
      <c r="C323" s="13"/>
      <c r="D323" s="13"/>
      <c r="E323" s="14"/>
      <c r="F323" s="14"/>
      <c r="G323" s="121">
        <f t="shared" si="245"/>
        <v>0</v>
      </c>
      <c r="H323" s="33">
        <f t="shared" si="251"/>
        <v>0</v>
      </c>
      <c r="I323" s="179">
        <f t="shared" si="240"/>
        <v>11.833333333333332</v>
      </c>
      <c r="J323" s="179">
        <f t="shared" si="273"/>
        <v>43.833333333333329</v>
      </c>
      <c r="K323" s="2"/>
      <c r="L323" s="2"/>
      <c r="M323" s="120" t="str">
        <f t="shared" ref="M323:M327" si="290">IF(C323="","0",IF(C323&gt;=TIME(8,30,0),0,($H$8-C323)*24))</f>
        <v>0</v>
      </c>
      <c r="N323" s="120" t="str">
        <f t="shared" ref="N323:N327" si="291">IF(D323="","0",IF(D323&lt;=TIME(17,0,0),0,(D323-$H$9)*24))</f>
        <v>0</v>
      </c>
      <c r="O323" s="121">
        <f t="shared" si="254"/>
        <v>0</v>
      </c>
      <c r="P323" s="121">
        <f t="shared" ref="P323" si="292">(IF(C323="","0",(D323-C323-$S$6))*24)+O323</f>
        <v>0</v>
      </c>
      <c r="Q323" s="121">
        <f t="shared" si="252"/>
        <v>0</v>
      </c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s="5" customFormat="1" ht="14.45" customHeight="1" x14ac:dyDescent="0.25">
      <c r="A324" s="53">
        <v>44473</v>
      </c>
      <c r="B324" s="40" t="s">
        <v>11</v>
      </c>
      <c r="C324" s="8">
        <v>0.33333333333333331</v>
      </c>
      <c r="D324" s="8">
        <v>0.86111111111111116</v>
      </c>
      <c r="E324" s="9"/>
      <c r="F324" s="9"/>
      <c r="G324" s="121">
        <f t="shared" si="245"/>
        <v>12.166666666666668</v>
      </c>
      <c r="H324" s="33">
        <f t="shared" si="251"/>
        <v>4.1666666666666679</v>
      </c>
      <c r="I324" s="179"/>
      <c r="J324" s="179"/>
      <c r="K324" s="2"/>
      <c r="L324" s="2"/>
      <c r="M324" s="120">
        <f t="shared" si="290"/>
        <v>0.50000000000000089</v>
      </c>
      <c r="N324" s="120">
        <f t="shared" si="291"/>
        <v>3.666666666666667</v>
      </c>
      <c r="O324" s="121">
        <f t="shared" si="254"/>
        <v>0</v>
      </c>
      <c r="P324" s="121">
        <f t="shared" si="250"/>
        <v>12.166666666666668</v>
      </c>
      <c r="Q324" s="121">
        <f t="shared" si="252"/>
        <v>4.1666666666666679</v>
      </c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s="5" customFormat="1" ht="14.45" customHeight="1" x14ac:dyDescent="0.25">
      <c r="A325" s="53">
        <v>44474</v>
      </c>
      <c r="B325" s="40" t="s">
        <v>12</v>
      </c>
      <c r="C325" s="8">
        <v>0.33333333333333331</v>
      </c>
      <c r="D325" s="8">
        <v>0.84722222222222221</v>
      </c>
      <c r="E325" s="9"/>
      <c r="F325" s="9"/>
      <c r="G325" s="121">
        <f t="shared" si="245"/>
        <v>11.833333333333332</v>
      </c>
      <c r="H325" s="33">
        <f t="shared" si="251"/>
        <v>3.833333333333333</v>
      </c>
      <c r="I325" s="179"/>
      <c r="J325" s="179"/>
      <c r="K325" s="2"/>
      <c r="L325" s="2"/>
      <c r="M325" s="120">
        <f t="shared" si="290"/>
        <v>0.50000000000000089</v>
      </c>
      <c r="N325" s="120">
        <f t="shared" si="291"/>
        <v>3.3333333333333321</v>
      </c>
      <c r="O325" s="121">
        <f t="shared" si="254"/>
        <v>0</v>
      </c>
      <c r="P325" s="121">
        <f t="shared" si="250"/>
        <v>11.833333333333332</v>
      </c>
      <c r="Q325" s="121">
        <f t="shared" si="252"/>
        <v>3.833333333333333</v>
      </c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s="5" customFormat="1" ht="14.45" customHeight="1" x14ac:dyDescent="0.25">
      <c r="A326" s="53">
        <v>44475</v>
      </c>
      <c r="B326" s="40" t="s">
        <v>13</v>
      </c>
      <c r="C326" s="8">
        <v>0.33333333333333331</v>
      </c>
      <c r="D326" s="8">
        <v>0.80555555555555547</v>
      </c>
      <c r="E326" s="9"/>
      <c r="F326" s="9"/>
      <c r="G326" s="121">
        <f t="shared" si="245"/>
        <v>10.833333333333332</v>
      </c>
      <c r="H326" s="33">
        <f t="shared" si="251"/>
        <v>2.8333333333333313</v>
      </c>
      <c r="I326" s="179"/>
      <c r="J326" s="179"/>
      <c r="K326" s="2"/>
      <c r="L326" s="2"/>
      <c r="M326" s="120">
        <f t="shared" si="290"/>
        <v>0.50000000000000089</v>
      </c>
      <c r="N326" s="120">
        <f t="shared" si="291"/>
        <v>2.3333333333333304</v>
      </c>
      <c r="O326" s="121">
        <f t="shared" si="254"/>
        <v>0</v>
      </c>
      <c r="P326" s="121">
        <f t="shared" si="250"/>
        <v>10.833333333333332</v>
      </c>
      <c r="Q326" s="121">
        <f t="shared" si="252"/>
        <v>2.8333333333333313</v>
      </c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s="5" customFormat="1" ht="14.45" customHeight="1" thickBot="1" x14ac:dyDescent="0.3">
      <c r="A327" s="53">
        <v>44476</v>
      </c>
      <c r="B327" s="40" t="s">
        <v>14</v>
      </c>
      <c r="C327" s="8">
        <v>0.33333333333333331</v>
      </c>
      <c r="D327" s="8">
        <v>0.72916666666666663</v>
      </c>
      <c r="E327" s="9"/>
      <c r="F327" s="9"/>
      <c r="G327" s="121">
        <f t="shared" si="245"/>
        <v>9</v>
      </c>
      <c r="H327" s="33">
        <f t="shared" si="251"/>
        <v>0.99999999999999911</v>
      </c>
      <c r="I327" s="180"/>
      <c r="J327" s="180"/>
      <c r="K327" s="2"/>
      <c r="L327" s="2"/>
      <c r="M327" s="120">
        <f t="shared" si="290"/>
        <v>0.50000000000000089</v>
      </c>
      <c r="N327" s="120">
        <f t="shared" si="291"/>
        <v>0.49999999999999822</v>
      </c>
      <c r="O327" s="121">
        <f t="shared" si="254"/>
        <v>0</v>
      </c>
      <c r="P327" s="121">
        <f t="shared" si="250"/>
        <v>9</v>
      </c>
      <c r="Q327" s="121">
        <f t="shared" si="252"/>
        <v>0.99999999999999911</v>
      </c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s="5" customFormat="1" ht="14.45" customHeight="1" thickTop="1" x14ac:dyDescent="0.25">
      <c r="A328" s="49">
        <v>44477</v>
      </c>
      <c r="B328" s="39" t="s">
        <v>15</v>
      </c>
      <c r="C328" s="11"/>
      <c r="D328" s="11"/>
      <c r="E328" s="12"/>
      <c r="F328" s="12"/>
      <c r="G328" s="123">
        <f t="shared" si="245"/>
        <v>0</v>
      </c>
      <c r="H328" s="31">
        <f t="shared" si="251"/>
        <v>0</v>
      </c>
      <c r="I328" s="32"/>
      <c r="J328" s="32"/>
      <c r="K328" s="2"/>
      <c r="L328" s="2"/>
      <c r="M328" s="181">
        <f t="shared" ref="M328:M329" si="293">IF(G328="","0",(IF(AND(G328&gt;0,G328&lt;=4),4,(G328))))</f>
        <v>0</v>
      </c>
      <c r="N328" s="182"/>
      <c r="O328" s="121">
        <f t="shared" si="254"/>
        <v>0</v>
      </c>
      <c r="P328" s="121">
        <f t="shared" ref="P328:P329" si="294">(IF(C328="","0",(D328-C328))*24)+O328</f>
        <v>0</v>
      </c>
      <c r="Q328" s="119">
        <f t="shared" si="252"/>
        <v>0</v>
      </c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s="5" customFormat="1" ht="14.45" customHeight="1" x14ac:dyDescent="0.25">
      <c r="A329" s="49">
        <v>44478</v>
      </c>
      <c r="B329" s="39" t="s">
        <v>16</v>
      </c>
      <c r="C329" s="11"/>
      <c r="D329" s="11"/>
      <c r="E329" s="12"/>
      <c r="F329" s="12"/>
      <c r="G329" s="123">
        <f t="shared" si="245"/>
        <v>0</v>
      </c>
      <c r="H329" s="31">
        <f t="shared" si="251"/>
        <v>0</v>
      </c>
      <c r="I329" s="32"/>
      <c r="J329" s="32"/>
      <c r="K329" s="2"/>
      <c r="L329" s="2"/>
      <c r="M329" s="181">
        <f t="shared" si="293"/>
        <v>0</v>
      </c>
      <c r="N329" s="182"/>
      <c r="O329" s="121">
        <f t="shared" si="254"/>
        <v>0</v>
      </c>
      <c r="P329" s="121">
        <f t="shared" si="294"/>
        <v>0</v>
      </c>
      <c r="Q329" s="119">
        <f t="shared" si="252"/>
        <v>0</v>
      </c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s="5" customFormat="1" ht="14.45" customHeight="1" x14ac:dyDescent="0.25">
      <c r="A330" s="53">
        <v>44479</v>
      </c>
      <c r="B330" s="41" t="s">
        <v>10</v>
      </c>
      <c r="C330" s="13"/>
      <c r="D330" s="13"/>
      <c r="E330" s="14"/>
      <c r="F330" s="14"/>
      <c r="G330" s="121">
        <f t="shared" si="245"/>
        <v>0</v>
      </c>
      <c r="H330" s="33">
        <f t="shared" si="251"/>
        <v>0</v>
      </c>
      <c r="I330" s="179">
        <f t="shared" si="240"/>
        <v>0</v>
      </c>
      <c r="J330" s="179">
        <f t="shared" ref="J330" si="295">SUBTOTAL(9,G328:G334)</f>
        <v>0</v>
      </c>
      <c r="K330" s="2"/>
      <c r="L330" s="2"/>
      <c r="M330" s="120" t="str">
        <f t="shared" ref="M330:M334" si="296">IF(C330="","0",IF(C330&gt;=TIME(8,30,0),0,($H$8-C330)*24))</f>
        <v>0</v>
      </c>
      <c r="N330" s="120" t="str">
        <f t="shared" ref="N330:N334" si="297">IF(D330="","0",IF(D330&lt;=TIME(17,0,0),0,(D330-$H$9)*24))</f>
        <v>0</v>
      </c>
      <c r="O330" s="121">
        <f t="shared" si="254"/>
        <v>0</v>
      </c>
      <c r="P330" s="121">
        <f t="shared" ref="P330" si="298">(IF(C330="","0",(D330-C330-$S$6))*24)+O330</f>
        <v>0</v>
      </c>
      <c r="Q330" s="121">
        <f t="shared" si="252"/>
        <v>0</v>
      </c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s="5" customFormat="1" ht="14.45" customHeight="1" x14ac:dyDescent="0.25">
      <c r="A331" s="53">
        <v>44480</v>
      </c>
      <c r="B331" s="40" t="s">
        <v>11</v>
      </c>
      <c r="C331" s="8"/>
      <c r="D331" s="8"/>
      <c r="E331" s="9"/>
      <c r="F331" s="9"/>
      <c r="G331" s="121">
        <f t="shared" si="245"/>
        <v>0</v>
      </c>
      <c r="H331" s="33">
        <f t="shared" si="251"/>
        <v>0</v>
      </c>
      <c r="I331" s="179"/>
      <c r="J331" s="179"/>
      <c r="K331" s="2"/>
      <c r="L331" s="2"/>
      <c r="M331" s="120" t="str">
        <f t="shared" si="296"/>
        <v>0</v>
      </c>
      <c r="N331" s="120" t="str">
        <f t="shared" si="297"/>
        <v>0</v>
      </c>
      <c r="O331" s="121">
        <f t="shared" si="254"/>
        <v>0</v>
      </c>
      <c r="P331" s="121">
        <f t="shared" si="250"/>
        <v>0</v>
      </c>
      <c r="Q331" s="121">
        <f t="shared" si="252"/>
        <v>0</v>
      </c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s="5" customFormat="1" ht="14.45" customHeight="1" x14ac:dyDescent="0.25">
      <c r="A332" s="53">
        <v>44481</v>
      </c>
      <c r="B332" s="40" t="s">
        <v>12</v>
      </c>
      <c r="C332" s="8"/>
      <c r="D332" s="8"/>
      <c r="E332" s="9"/>
      <c r="F332" s="9"/>
      <c r="G332" s="121">
        <f t="shared" si="245"/>
        <v>0</v>
      </c>
      <c r="H332" s="33">
        <f t="shared" si="251"/>
        <v>0</v>
      </c>
      <c r="I332" s="179"/>
      <c r="J332" s="179"/>
      <c r="K332" s="2"/>
      <c r="L332" s="2"/>
      <c r="M332" s="120" t="str">
        <f t="shared" si="296"/>
        <v>0</v>
      </c>
      <c r="N332" s="120" t="str">
        <f t="shared" si="297"/>
        <v>0</v>
      </c>
      <c r="O332" s="121">
        <f t="shared" si="254"/>
        <v>0</v>
      </c>
      <c r="P332" s="121">
        <f t="shared" si="250"/>
        <v>0</v>
      </c>
      <c r="Q332" s="121">
        <f t="shared" si="252"/>
        <v>0</v>
      </c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s="5" customFormat="1" ht="14.45" customHeight="1" x14ac:dyDescent="0.25">
      <c r="A333" s="53">
        <v>44482</v>
      </c>
      <c r="B333" s="40" t="s">
        <v>13</v>
      </c>
      <c r="C333" s="8"/>
      <c r="D333" s="8"/>
      <c r="E333" s="9"/>
      <c r="F333" s="9"/>
      <c r="G333" s="121">
        <f t="shared" si="245"/>
        <v>0</v>
      </c>
      <c r="H333" s="33">
        <f t="shared" si="251"/>
        <v>0</v>
      </c>
      <c r="I333" s="179"/>
      <c r="J333" s="179"/>
      <c r="K333" s="2"/>
      <c r="L333" s="2"/>
      <c r="M333" s="120" t="str">
        <f t="shared" si="296"/>
        <v>0</v>
      </c>
      <c r="N333" s="120" t="str">
        <f t="shared" si="297"/>
        <v>0</v>
      </c>
      <c r="O333" s="121">
        <f t="shared" si="254"/>
        <v>0</v>
      </c>
      <c r="P333" s="121">
        <f t="shared" si="250"/>
        <v>0</v>
      </c>
      <c r="Q333" s="121">
        <f t="shared" si="252"/>
        <v>0</v>
      </c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s="5" customFormat="1" ht="14.45" customHeight="1" thickBot="1" x14ac:dyDescent="0.3">
      <c r="A334" s="53">
        <v>44483</v>
      </c>
      <c r="B334" s="40" t="s">
        <v>14</v>
      </c>
      <c r="C334" s="8"/>
      <c r="D334" s="8"/>
      <c r="E334" s="9"/>
      <c r="F334" s="9"/>
      <c r="G334" s="121">
        <f t="shared" si="245"/>
        <v>0</v>
      </c>
      <c r="H334" s="33">
        <f t="shared" si="251"/>
        <v>0</v>
      </c>
      <c r="I334" s="180"/>
      <c r="J334" s="180"/>
      <c r="K334" s="2"/>
      <c r="L334" s="2"/>
      <c r="M334" s="120" t="str">
        <f t="shared" si="296"/>
        <v>0</v>
      </c>
      <c r="N334" s="120" t="str">
        <f t="shared" si="297"/>
        <v>0</v>
      </c>
      <c r="O334" s="121">
        <f t="shared" si="254"/>
        <v>0</v>
      </c>
      <c r="P334" s="121">
        <f t="shared" si="250"/>
        <v>0</v>
      </c>
      <c r="Q334" s="121">
        <f t="shared" si="252"/>
        <v>0</v>
      </c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s="5" customFormat="1" ht="14.45" customHeight="1" thickTop="1" x14ac:dyDescent="0.25">
      <c r="A335" s="49">
        <v>44484</v>
      </c>
      <c r="B335" s="39" t="s">
        <v>15</v>
      </c>
      <c r="C335" s="11"/>
      <c r="D335" s="11"/>
      <c r="E335" s="12"/>
      <c r="F335" s="12"/>
      <c r="G335" s="123"/>
      <c r="H335" s="31"/>
      <c r="I335" s="32"/>
      <c r="J335" s="32"/>
      <c r="K335" s="2"/>
      <c r="L335" s="2"/>
      <c r="M335" s="181" t="str">
        <f t="shared" ref="M335:M336" si="299">IF(G335="","0",(IF(AND(G335&gt;0,G335&lt;=4),4,(G335))))</f>
        <v>0</v>
      </c>
      <c r="N335" s="182"/>
      <c r="O335" s="121">
        <f t="shared" si="254"/>
        <v>0</v>
      </c>
      <c r="P335" s="121">
        <f t="shared" ref="P335:P336" si="300">(IF(C335="","0",(D335-C335))*24)+O335</f>
        <v>0</v>
      </c>
      <c r="Q335" s="119">
        <f t="shared" si="252"/>
        <v>0</v>
      </c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s="5" customFormat="1" ht="14.45" customHeight="1" x14ac:dyDescent="0.25">
      <c r="A336" s="49">
        <v>44485</v>
      </c>
      <c r="B336" s="39" t="s">
        <v>16</v>
      </c>
      <c r="C336" s="11">
        <v>0.29166666666666669</v>
      </c>
      <c r="D336" s="11">
        <v>0.70833333333333337</v>
      </c>
      <c r="E336" s="12"/>
      <c r="F336" s="12"/>
      <c r="G336" s="123">
        <f t="shared" ref="G336" si="301">P336</f>
        <v>10</v>
      </c>
      <c r="H336" s="31">
        <f t="shared" ref="H336" si="302">Q336</f>
        <v>10</v>
      </c>
      <c r="I336" s="32"/>
      <c r="J336" s="32"/>
      <c r="K336" s="2"/>
      <c r="L336" s="2"/>
      <c r="M336" s="181">
        <f t="shared" si="299"/>
        <v>10</v>
      </c>
      <c r="N336" s="182"/>
      <c r="O336" s="121">
        <f t="shared" ref="O336" si="303">(F336-E336)*24</f>
        <v>0</v>
      </c>
      <c r="P336" s="121">
        <f t="shared" si="300"/>
        <v>10</v>
      </c>
      <c r="Q336" s="119">
        <f t="shared" ref="Q336" si="304">O336+N336+M336</f>
        <v>10</v>
      </c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s="5" customFormat="1" ht="14.45" customHeight="1" x14ac:dyDescent="0.25">
      <c r="A337" s="53">
        <v>44486</v>
      </c>
      <c r="B337" s="41" t="s">
        <v>10</v>
      </c>
      <c r="C337" s="13"/>
      <c r="D337" s="13"/>
      <c r="E337" s="14"/>
      <c r="F337" s="14"/>
      <c r="G337" s="121">
        <f t="shared" ref="G337:G399" si="305">P337</f>
        <v>0</v>
      </c>
      <c r="H337" s="33">
        <f t="shared" si="251"/>
        <v>0</v>
      </c>
      <c r="I337" s="179">
        <f t="shared" ref="I337:I400" si="306">SUBTOTAL(9,H335:H341)</f>
        <v>10</v>
      </c>
      <c r="J337" s="179">
        <f t="shared" si="267"/>
        <v>10</v>
      </c>
      <c r="K337" s="2"/>
      <c r="L337" s="2"/>
      <c r="M337" s="120" t="str">
        <f t="shared" ref="M337:M341" si="307">IF(C337="","0",IF(C337&gt;=TIME(8,30,0),0,($H$8-C337)*24))</f>
        <v>0</v>
      </c>
      <c r="N337" s="120" t="str">
        <f t="shared" ref="N337:N341" si="308">IF(D337="","0",IF(D337&lt;=TIME(17,0,0),0,(D337-$H$9)*24))</f>
        <v>0</v>
      </c>
      <c r="O337" s="121">
        <f t="shared" si="254"/>
        <v>0</v>
      </c>
      <c r="P337" s="121">
        <f t="shared" ref="P337:P397" si="309">(IF(C337="","0",(D337-C337-$S$6))*24)+O337</f>
        <v>0</v>
      </c>
      <c r="Q337" s="121">
        <f t="shared" si="252"/>
        <v>0</v>
      </c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s="5" customFormat="1" ht="14.45" customHeight="1" x14ac:dyDescent="0.25">
      <c r="A338" s="53">
        <v>44487</v>
      </c>
      <c r="B338" s="40" t="s">
        <v>11</v>
      </c>
      <c r="C338" s="8"/>
      <c r="D338" s="8"/>
      <c r="E338" s="9"/>
      <c r="F338" s="9"/>
      <c r="G338" s="121">
        <f t="shared" si="305"/>
        <v>0</v>
      </c>
      <c r="H338" s="33">
        <f t="shared" si="251"/>
        <v>0</v>
      </c>
      <c r="I338" s="179"/>
      <c r="J338" s="179"/>
      <c r="K338" s="2"/>
      <c r="L338" s="2"/>
      <c r="M338" s="120" t="str">
        <f t="shared" si="307"/>
        <v>0</v>
      </c>
      <c r="N338" s="120" t="str">
        <f t="shared" si="308"/>
        <v>0</v>
      </c>
      <c r="O338" s="121">
        <f t="shared" si="254"/>
        <v>0</v>
      </c>
      <c r="P338" s="121">
        <f t="shared" si="309"/>
        <v>0</v>
      </c>
      <c r="Q338" s="121">
        <f t="shared" si="252"/>
        <v>0</v>
      </c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s="5" customFormat="1" ht="14.45" customHeight="1" x14ac:dyDescent="0.25">
      <c r="A339" s="53">
        <v>44488</v>
      </c>
      <c r="B339" s="40" t="s">
        <v>12</v>
      </c>
      <c r="C339" s="8"/>
      <c r="D339" s="8"/>
      <c r="E339" s="9"/>
      <c r="F339" s="9"/>
      <c r="G339" s="121">
        <f t="shared" si="305"/>
        <v>0</v>
      </c>
      <c r="H339" s="33">
        <f t="shared" si="251"/>
        <v>0</v>
      </c>
      <c r="I339" s="179"/>
      <c r="J339" s="179"/>
      <c r="K339" s="2"/>
      <c r="L339" s="2"/>
      <c r="M339" s="120" t="str">
        <f t="shared" si="307"/>
        <v>0</v>
      </c>
      <c r="N339" s="120" t="str">
        <f t="shared" si="308"/>
        <v>0</v>
      </c>
      <c r="O339" s="121">
        <f t="shared" si="254"/>
        <v>0</v>
      </c>
      <c r="P339" s="121">
        <f t="shared" si="309"/>
        <v>0</v>
      </c>
      <c r="Q339" s="121">
        <f t="shared" si="252"/>
        <v>0</v>
      </c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s="5" customFormat="1" ht="14.45" customHeight="1" x14ac:dyDescent="0.25">
      <c r="A340" s="149">
        <v>44489</v>
      </c>
      <c r="B340" s="150" t="s">
        <v>13</v>
      </c>
      <c r="C340" s="151"/>
      <c r="D340" s="151"/>
      <c r="E340" s="152"/>
      <c r="F340" s="152"/>
      <c r="G340" s="153">
        <f t="shared" ref="G340" si="310">P340</f>
        <v>0</v>
      </c>
      <c r="H340" s="154">
        <f t="shared" ref="H340" si="311">Q340</f>
        <v>0</v>
      </c>
      <c r="I340" s="179"/>
      <c r="J340" s="179"/>
      <c r="K340" s="2"/>
      <c r="L340" s="2"/>
      <c r="M340" s="181">
        <f t="shared" ref="M340" si="312">IF(G340="","0",(IF(AND(G340&gt;0,G340&lt;=4),4,(G340))))</f>
        <v>0</v>
      </c>
      <c r="N340" s="182"/>
      <c r="O340" s="121">
        <f t="shared" ref="O340" si="313">(F340-E340)*24</f>
        <v>0</v>
      </c>
      <c r="P340" s="121">
        <f t="shared" ref="P340" si="314">(IF(C340="","0",(D340-C340))*24)+O340</f>
        <v>0</v>
      </c>
      <c r="Q340" s="119">
        <f t="shared" ref="Q340" si="315">O340+N340+M340</f>
        <v>0</v>
      </c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s="5" customFormat="1" ht="14.45" customHeight="1" thickBot="1" x14ac:dyDescent="0.3">
      <c r="A341" s="53">
        <v>44490</v>
      </c>
      <c r="B341" s="40" t="s">
        <v>14</v>
      </c>
      <c r="C341" s="151"/>
      <c r="D341" s="151"/>
      <c r="E341" s="9"/>
      <c r="F341" s="9"/>
      <c r="G341" s="121">
        <f t="shared" si="305"/>
        <v>0</v>
      </c>
      <c r="H341" s="33">
        <f t="shared" ref="H341:H403" si="316">Q341</f>
        <v>0</v>
      </c>
      <c r="I341" s="180"/>
      <c r="J341" s="180"/>
      <c r="K341" s="2"/>
      <c r="L341" s="2"/>
      <c r="M341" s="120" t="str">
        <f t="shared" si="307"/>
        <v>0</v>
      </c>
      <c r="N341" s="120" t="str">
        <f t="shared" si="308"/>
        <v>0</v>
      </c>
      <c r="O341" s="121">
        <f t="shared" si="254"/>
        <v>0</v>
      </c>
      <c r="P341" s="121">
        <f t="shared" si="309"/>
        <v>0</v>
      </c>
      <c r="Q341" s="121">
        <f t="shared" ref="Q341:Q403" si="317">O341+N341+M341</f>
        <v>0</v>
      </c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s="5" customFormat="1" ht="14.45" customHeight="1" thickTop="1" x14ac:dyDescent="0.25">
      <c r="A342" s="49">
        <v>44491</v>
      </c>
      <c r="B342" s="39" t="s">
        <v>15</v>
      </c>
      <c r="C342" s="11"/>
      <c r="D342" s="11"/>
      <c r="E342" s="12"/>
      <c r="F342" s="12"/>
      <c r="G342" s="123">
        <f t="shared" si="305"/>
        <v>0</v>
      </c>
      <c r="H342" s="31">
        <f t="shared" si="316"/>
        <v>0</v>
      </c>
      <c r="I342" s="32"/>
      <c r="J342" s="32"/>
      <c r="K342" s="2"/>
      <c r="L342" s="2"/>
      <c r="M342" s="181">
        <f t="shared" ref="M342:M343" si="318">IF(G342="","0",(IF(AND(G342&gt;0,G342&lt;=4),4,(G342))))</f>
        <v>0</v>
      </c>
      <c r="N342" s="182"/>
      <c r="O342" s="121">
        <f t="shared" si="254"/>
        <v>0</v>
      </c>
      <c r="P342" s="121">
        <f t="shared" ref="P342:P343" si="319">(IF(C342="","0",(D342-C342))*24)+O342</f>
        <v>0</v>
      </c>
      <c r="Q342" s="119">
        <f t="shared" si="317"/>
        <v>0</v>
      </c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s="5" customFormat="1" ht="14.45" customHeight="1" x14ac:dyDescent="0.25">
      <c r="A343" s="49">
        <v>44492</v>
      </c>
      <c r="B343" s="39" t="s">
        <v>16</v>
      </c>
      <c r="C343" s="11"/>
      <c r="D343" s="11"/>
      <c r="E343" s="12"/>
      <c r="F343" s="12"/>
      <c r="G343" s="123">
        <f t="shared" si="305"/>
        <v>0</v>
      </c>
      <c r="H343" s="31">
        <f t="shared" si="316"/>
        <v>0</v>
      </c>
      <c r="I343" s="32"/>
      <c r="J343" s="32"/>
      <c r="K343" s="2"/>
      <c r="L343" s="2"/>
      <c r="M343" s="181">
        <f t="shared" si="318"/>
        <v>0</v>
      </c>
      <c r="N343" s="182"/>
      <c r="O343" s="121">
        <f t="shared" ref="O343:O406" si="320">(F343-E343)*24</f>
        <v>0</v>
      </c>
      <c r="P343" s="121">
        <f t="shared" si="319"/>
        <v>0</v>
      </c>
      <c r="Q343" s="119">
        <f t="shared" si="317"/>
        <v>0</v>
      </c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s="5" customFormat="1" ht="14.45" customHeight="1" x14ac:dyDescent="0.25">
      <c r="A344" s="53">
        <v>44493</v>
      </c>
      <c r="B344" s="41" t="s">
        <v>10</v>
      </c>
      <c r="C344" s="13"/>
      <c r="D344" s="13"/>
      <c r="E344" s="14"/>
      <c r="F344" s="14"/>
      <c r="G344" s="121">
        <f t="shared" si="305"/>
        <v>0</v>
      </c>
      <c r="H344" s="33">
        <f t="shared" si="316"/>
        <v>0</v>
      </c>
      <c r="I344" s="179">
        <f t="shared" si="306"/>
        <v>0</v>
      </c>
      <c r="J344" s="179">
        <f t="shared" si="273"/>
        <v>0</v>
      </c>
      <c r="K344" s="2"/>
      <c r="L344" s="2"/>
      <c r="M344" s="120" t="str">
        <f t="shared" ref="M344:M348" si="321">IF(C344="","0",IF(C344&gt;=TIME(8,30,0),0,($H$8-C344)*24))</f>
        <v>0</v>
      </c>
      <c r="N344" s="120" t="str">
        <f t="shared" ref="N344:N348" si="322">IF(D344="","0",IF(D344&lt;=TIME(17,0,0),0,(D344-$H$9)*24))</f>
        <v>0</v>
      </c>
      <c r="O344" s="121">
        <f t="shared" si="320"/>
        <v>0</v>
      </c>
      <c r="P344" s="121">
        <f t="shared" ref="P344" si="323">(IF(C344="","0",(D344-C344-$S$6))*24)+O344</f>
        <v>0</v>
      </c>
      <c r="Q344" s="121">
        <f t="shared" si="317"/>
        <v>0</v>
      </c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s="5" customFormat="1" ht="14.45" customHeight="1" x14ac:dyDescent="0.25">
      <c r="A345" s="53">
        <v>44494</v>
      </c>
      <c r="B345" s="40" t="s">
        <v>11</v>
      </c>
      <c r="C345" s="8"/>
      <c r="D345" s="8"/>
      <c r="E345" s="9"/>
      <c r="F345" s="9"/>
      <c r="G345" s="121">
        <f t="shared" si="305"/>
        <v>0</v>
      </c>
      <c r="H345" s="33">
        <f t="shared" si="316"/>
        <v>0</v>
      </c>
      <c r="I345" s="179"/>
      <c r="J345" s="179"/>
      <c r="K345" s="2"/>
      <c r="L345" s="2"/>
      <c r="M345" s="120" t="str">
        <f t="shared" si="321"/>
        <v>0</v>
      </c>
      <c r="N345" s="120" t="str">
        <f t="shared" si="322"/>
        <v>0</v>
      </c>
      <c r="O345" s="121">
        <f t="shared" si="320"/>
        <v>0</v>
      </c>
      <c r="P345" s="121">
        <f t="shared" si="309"/>
        <v>0</v>
      </c>
      <c r="Q345" s="121">
        <f t="shared" si="317"/>
        <v>0</v>
      </c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s="5" customFormat="1" ht="14.45" customHeight="1" x14ac:dyDescent="0.25">
      <c r="A346" s="53">
        <v>44495</v>
      </c>
      <c r="B346" s="40" t="s">
        <v>12</v>
      </c>
      <c r="C346" s="8"/>
      <c r="D346" s="8"/>
      <c r="E346" s="9"/>
      <c r="F346" s="9"/>
      <c r="G346" s="121">
        <f t="shared" si="305"/>
        <v>0</v>
      </c>
      <c r="H346" s="33">
        <f t="shared" si="316"/>
        <v>0</v>
      </c>
      <c r="I346" s="179"/>
      <c r="J346" s="179"/>
      <c r="K346" s="2"/>
      <c r="L346" s="2"/>
      <c r="M346" s="120" t="str">
        <f t="shared" si="321"/>
        <v>0</v>
      </c>
      <c r="N346" s="120" t="str">
        <f t="shared" si="322"/>
        <v>0</v>
      </c>
      <c r="O346" s="121">
        <f t="shared" si="320"/>
        <v>0</v>
      </c>
      <c r="P346" s="121">
        <f t="shared" si="309"/>
        <v>0</v>
      </c>
      <c r="Q346" s="121">
        <f t="shared" si="317"/>
        <v>0</v>
      </c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s="5" customFormat="1" ht="14.45" customHeight="1" x14ac:dyDescent="0.25">
      <c r="A347" s="53">
        <v>44496</v>
      </c>
      <c r="B347" s="40" t="s">
        <v>13</v>
      </c>
      <c r="C347" s="8"/>
      <c r="D347" s="8"/>
      <c r="E347" s="9"/>
      <c r="F347" s="9"/>
      <c r="G347" s="121">
        <f t="shared" si="305"/>
        <v>0</v>
      </c>
      <c r="H347" s="33">
        <f t="shared" si="316"/>
        <v>0</v>
      </c>
      <c r="I347" s="179"/>
      <c r="J347" s="179"/>
      <c r="K347" s="2"/>
      <c r="L347" s="2"/>
      <c r="M347" s="120" t="str">
        <f t="shared" si="321"/>
        <v>0</v>
      </c>
      <c r="N347" s="120" t="str">
        <f t="shared" si="322"/>
        <v>0</v>
      </c>
      <c r="O347" s="121">
        <f t="shared" si="320"/>
        <v>0</v>
      </c>
      <c r="P347" s="121">
        <f t="shared" si="309"/>
        <v>0</v>
      </c>
      <c r="Q347" s="121">
        <f t="shared" si="317"/>
        <v>0</v>
      </c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s="5" customFormat="1" ht="14.45" customHeight="1" thickBot="1" x14ac:dyDescent="0.3">
      <c r="A348" s="53">
        <v>44497</v>
      </c>
      <c r="B348" s="40" t="s">
        <v>14</v>
      </c>
      <c r="C348" s="8"/>
      <c r="D348" s="8"/>
      <c r="E348" s="9"/>
      <c r="F348" s="9"/>
      <c r="G348" s="121">
        <f t="shared" si="305"/>
        <v>0</v>
      </c>
      <c r="H348" s="33">
        <f t="shared" si="316"/>
        <v>0</v>
      </c>
      <c r="I348" s="180"/>
      <c r="J348" s="180"/>
      <c r="K348" s="2"/>
      <c r="L348" s="2"/>
      <c r="M348" s="120" t="str">
        <f t="shared" si="321"/>
        <v>0</v>
      </c>
      <c r="N348" s="120" t="str">
        <f t="shared" si="322"/>
        <v>0</v>
      </c>
      <c r="O348" s="121">
        <f t="shared" si="320"/>
        <v>0</v>
      </c>
      <c r="P348" s="121">
        <f t="shared" si="309"/>
        <v>0</v>
      </c>
      <c r="Q348" s="121">
        <f t="shared" si="317"/>
        <v>0</v>
      </c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s="5" customFormat="1" ht="14.45" customHeight="1" thickTop="1" x14ac:dyDescent="0.25">
      <c r="A349" s="49">
        <v>44498</v>
      </c>
      <c r="B349" s="39" t="s">
        <v>15</v>
      </c>
      <c r="C349" s="11"/>
      <c r="D349" s="11"/>
      <c r="E349" s="12"/>
      <c r="F349" s="12"/>
      <c r="G349" s="123">
        <f t="shared" si="305"/>
        <v>0</v>
      </c>
      <c r="H349" s="31">
        <f t="shared" si="316"/>
        <v>0</v>
      </c>
      <c r="I349" s="32"/>
      <c r="J349" s="32"/>
      <c r="K349" s="2"/>
      <c r="L349" s="2"/>
      <c r="M349" s="181">
        <f t="shared" ref="M349:M350" si="324">IF(G349="","0",(IF(AND(G349&gt;0,G349&lt;=4),4,(G349))))</f>
        <v>0</v>
      </c>
      <c r="N349" s="182"/>
      <c r="O349" s="121">
        <f t="shared" si="320"/>
        <v>0</v>
      </c>
      <c r="P349" s="121">
        <f t="shared" ref="P349:P350" si="325">(IF(C349="","0",(D349-C349))*24)+O349</f>
        <v>0</v>
      </c>
      <c r="Q349" s="119">
        <f t="shared" si="317"/>
        <v>0</v>
      </c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s="5" customFormat="1" ht="14.45" customHeight="1" x14ac:dyDescent="0.25">
      <c r="A350" s="49">
        <v>44499</v>
      </c>
      <c r="B350" s="39" t="s">
        <v>16</v>
      </c>
      <c r="C350" s="11"/>
      <c r="D350" s="11"/>
      <c r="E350" s="12"/>
      <c r="F350" s="12"/>
      <c r="G350" s="123">
        <f t="shared" si="305"/>
        <v>0</v>
      </c>
      <c r="H350" s="31">
        <f t="shared" si="316"/>
        <v>0</v>
      </c>
      <c r="I350" s="32"/>
      <c r="J350" s="32"/>
      <c r="K350" s="2"/>
      <c r="L350" s="2"/>
      <c r="M350" s="181">
        <f t="shared" si="324"/>
        <v>0</v>
      </c>
      <c r="N350" s="182"/>
      <c r="O350" s="121">
        <f t="shared" si="320"/>
        <v>0</v>
      </c>
      <c r="P350" s="121">
        <f t="shared" si="325"/>
        <v>0</v>
      </c>
      <c r="Q350" s="119">
        <f t="shared" si="317"/>
        <v>0</v>
      </c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s="5" customFormat="1" ht="14.45" customHeight="1" x14ac:dyDescent="0.25">
      <c r="A351" s="53">
        <v>44500</v>
      </c>
      <c r="B351" s="41" t="s">
        <v>10</v>
      </c>
      <c r="C351" s="13"/>
      <c r="D351" s="13"/>
      <c r="E351" s="14"/>
      <c r="F351" s="14"/>
      <c r="G351" s="121">
        <f t="shared" si="305"/>
        <v>0</v>
      </c>
      <c r="H351" s="33">
        <f t="shared" si="316"/>
        <v>0</v>
      </c>
      <c r="I351" s="179">
        <f t="shared" si="306"/>
        <v>0</v>
      </c>
      <c r="J351" s="179">
        <f t="shared" ref="J351" si="326">SUBTOTAL(9,G349:G355)</f>
        <v>0</v>
      </c>
      <c r="K351" s="2"/>
      <c r="L351" s="2"/>
      <c r="M351" s="120" t="str">
        <f t="shared" ref="M351:M355" si="327">IF(C351="","0",IF(C351&gt;=TIME(8,30,0),0,($H$8-C351)*24))</f>
        <v>0</v>
      </c>
      <c r="N351" s="120" t="str">
        <f t="shared" ref="N351:N355" si="328">IF(D351="","0",IF(D351&lt;=TIME(17,0,0),0,(D351-$H$9)*24))</f>
        <v>0</v>
      </c>
      <c r="O351" s="121">
        <f t="shared" si="320"/>
        <v>0</v>
      </c>
      <c r="P351" s="121">
        <f t="shared" ref="P351" si="329">(IF(C351="","0",(D351-C351-$S$6))*24)+O351</f>
        <v>0</v>
      </c>
      <c r="Q351" s="121">
        <f t="shared" si="317"/>
        <v>0</v>
      </c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s="5" customFormat="1" ht="14.45" hidden="1" customHeight="1" x14ac:dyDescent="0.25">
      <c r="A352" s="53">
        <v>44501</v>
      </c>
      <c r="B352" s="40" t="s">
        <v>11</v>
      </c>
      <c r="C352" s="8"/>
      <c r="D352" s="8"/>
      <c r="E352" s="9"/>
      <c r="F352" s="9"/>
      <c r="G352" s="121">
        <f t="shared" si="305"/>
        <v>0</v>
      </c>
      <c r="H352" s="33">
        <f t="shared" si="316"/>
        <v>0</v>
      </c>
      <c r="I352" s="179"/>
      <c r="J352" s="179"/>
      <c r="K352" s="2"/>
      <c r="L352" s="2"/>
      <c r="M352" s="120" t="str">
        <f t="shared" si="327"/>
        <v>0</v>
      </c>
      <c r="N352" s="120" t="str">
        <f t="shared" si="328"/>
        <v>0</v>
      </c>
      <c r="O352" s="121">
        <f t="shared" si="320"/>
        <v>0</v>
      </c>
      <c r="P352" s="121">
        <f t="shared" si="309"/>
        <v>0</v>
      </c>
      <c r="Q352" s="121">
        <f t="shared" si="317"/>
        <v>0</v>
      </c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s="5" customFormat="1" ht="14.45" hidden="1" customHeight="1" x14ac:dyDescent="0.25">
      <c r="A353" s="53">
        <v>44502</v>
      </c>
      <c r="B353" s="40" t="s">
        <v>12</v>
      </c>
      <c r="C353" s="8"/>
      <c r="D353" s="8"/>
      <c r="E353" s="9"/>
      <c r="F353" s="9"/>
      <c r="G353" s="121">
        <f t="shared" si="305"/>
        <v>0</v>
      </c>
      <c r="H353" s="33">
        <f t="shared" si="316"/>
        <v>0</v>
      </c>
      <c r="I353" s="179"/>
      <c r="J353" s="179"/>
      <c r="K353" s="2"/>
      <c r="L353" s="2"/>
      <c r="M353" s="120" t="str">
        <f t="shared" si="327"/>
        <v>0</v>
      </c>
      <c r="N353" s="120" t="str">
        <f t="shared" si="328"/>
        <v>0</v>
      </c>
      <c r="O353" s="121">
        <f t="shared" si="320"/>
        <v>0</v>
      </c>
      <c r="P353" s="121">
        <f t="shared" si="309"/>
        <v>0</v>
      </c>
      <c r="Q353" s="121">
        <f t="shared" si="317"/>
        <v>0</v>
      </c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s="5" customFormat="1" ht="14.45" hidden="1" customHeight="1" x14ac:dyDescent="0.25">
      <c r="A354" s="53">
        <v>44503</v>
      </c>
      <c r="B354" s="40" t="s">
        <v>13</v>
      </c>
      <c r="C354" s="8"/>
      <c r="D354" s="8"/>
      <c r="E354" s="9"/>
      <c r="F354" s="9"/>
      <c r="G354" s="121">
        <f t="shared" si="305"/>
        <v>0</v>
      </c>
      <c r="H354" s="33">
        <f t="shared" si="316"/>
        <v>0</v>
      </c>
      <c r="I354" s="179"/>
      <c r="J354" s="179"/>
      <c r="K354" s="2"/>
      <c r="L354" s="2"/>
      <c r="M354" s="120" t="str">
        <f t="shared" si="327"/>
        <v>0</v>
      </c>
      <c r="N354" s="120" t="str">
        <f t="shared" si="328"/>
        <v>0</v>
      </c>
      <c r="O354" s="121">
        <f t="shared" si="320"/>
        <v>0</v>
      </c>
      <c r="P354" s="121">
        <f t="shared" si="309"/>
        <v>0</v>
      </c>
      <c r="Q354" s="121">
        <f t="shared" si="317"/>
        <v>0</v>
      </c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s="5" customFormat="1" ht="14.45" hidden="1" customHeight="1" thickBot="1" x14ac:dyDescent="0.3">
      <c r="A355" s="53">
        <v>44504</v>
      </c>
      <c r="B355" s="40" t="s">
        <v>14</v>
      </c>
      <c r="C355" s="8"/>
      <c r="D355" s="8"/>
      <c r="E355" s="9"/>
      <c r="F355" s="9"/>
      <c r="G355" s="121">
        <f t="shared" si="305"/>
        <v>0</v>
      </c>
      <c r="H355" s="33">
        <f t="shared" si="316"/>
        <v>0</v>
      </c>
      <c r="I355" s="180"/>
      <c r="J355" s="180"/>
      <c r="K355" s="2"/>
      <c r="L355" s="2"/>
      <c r="M355" s="120" t="str">
        <f t="shared" si="327"/>
        <v>0</v>
      </c>
      <c r="N355" s="120" t="str">
        <f t="shared" si="328"/>
        <v>0</v>
      </c>
      <c r="O355" s="121">
        <f t="shared" si="320"/>
        <v>0</v>
      </c>
      <c r="P355" s="121">
        <f t="shared" si="309"/>
        <v>0</v>
      </c>
      <c r="Q355" s="121">
        <f t="shared" si="317"/>
        <v>0</v>
      </c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s="5" customFormat="1" ht="14.45" hidden="1" customHeight="1" thickTop="1" x14ac:dyDescent="0.25">
      <c r="A356" s="49">
        <v>44505</v>
      </c>
      <c r="B356" s="39" t="s">
        <v>15</v>
      </c>
      <c r="C356" s="11"/>
      <c r="D356" s="11"/>
      <c r="E356" s="12"/>
      <c r="F356" s="12"/>
      <c r="G356" s="123">
        <f t="shared" si="305"/>
        <v>0</v>
      </c>
      <c r="H356" s="31">
        <f t="shared" si="316"/>
        <v>0</v>
      </c>
      <c r="I356" s="32"/>
      <c r="J356" s="32"/>
      <c r="K356" s="2"/>
      <c r="L356" s="2"/>
      <c r="M356" s="181">
        <f t="shared" ref="M356:M357" si="330">IF(G356="","0",(IF(AND(G356&gt;0,G356&lt;=4),4,(G356))))</f>
        <v>0</v>
      </c>
      <c r="N356" s="182"/>
      <c r="O356" s="121">
        <f t="shared" si="320"/>
        <v>0</v>
      </c>
      <c r="P356" s="121">
        <f t="shared" ref="P356:P357" si="331">(IF(C356="","0",(D356-C356))*24)+O356</f>
        <v>0</v>
      </c>
      <c r="Q356" s="119">
        <f t="shared" si="317"/>
        <v>0</v>
      </c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s="5" customFormat="1" ht="14.45" hidden="1" customHeight="1" x14ac:dyDescent="0.25">
      <c r="A357" s="49">
        <v>44506</v>
      </c>
      <c r="B357" s="39" t="s">
        <v>16</v>
      </c>
      <c r="C357" s="11"/>
      <c r="D357" s="11"/>
      <c r="E357" s="12"/>
      <c r="F357" s="12"/>
      <c r="G357" s="123">
        <f t="shared" si="305"/>
        <v>0</v>
      </c>
      <c r="H357" s="31">
        <f t="shared" si="316"/>
        <v>0</v>
      </c>
      <c r="I357" s="32"/>
      <c r="J357" s="32"/>
      <c r="K357" s="2"/>
      <c r="L357" s="2"/>
      <c r="M357" s="181">
        <f t="shared" si="330"/>
        <v>0</v>
      </c>
      <c r="N357" s="182"/>
      <c r="O357" s="121">
        <f t="shared" si="320"/>
        <v>0</v>
      </c>
      <c r="P357" s="121">
        <f t="shared" si="331"/>
        <v>0</v>
      </c>
      <c r="Q357" s="119">
        <f t="shared" si="317"/>
        <v>0</v>
      </c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s="5" customFormat="1" ht="14.45" hidden="1" customHeight="1" x14ac:dyDescent="0.25">
      <c r="A358" s="53">
        <v>44507</v>
      </c>
      <c r="B358" s="41" t="s">
        <v>10</v>
      </c>
      <c r="C358" s="13"/>
      <c r="D358" s="13"/>
      <c r="E358" s="14"/>
      <c r="F358" s="14"/>
      <c r="G358" s="121">
        <f t="shared" si="305"/>
        <v>0</v>
      </c>
      <c r="H358" s="33">
        <f t="shared" si="316"/>
        <v>0</v>
      </c>
      <c r="I358" s="179">
        <f t="shared" si="306"/>
        <v>0</v>
      </c>
      <c r="J358" s="179">
        <f t="shared" si="267"/>
        <v>0</v>
      </c>
      <c r="K358" s="2"/>
      <c r="L358" s="2"/>
      <c r="M358" s="120" t="str">
        <f t="shared" ref="M358:M362" si="332">IF(C358="","0",IF(C358&gt;=TIME(8,30,0),0,($H$8-C358)*24))</f>
        <v>0</v>
      </c>
      <c r="N358" s="120" t="str">
        <f t="shared" ref="N358:N362" si="333">IF(D358="","0",IF(D358&lt;=TIME(17,0,0),0,(D358-$H$9)*24))</f>
        <v>0</v>
      </c>
      <c r="O358" s="121">
        <f t="shared" si="320"/>
        <v>0</v>
      </c>
      <c r="P358" s="121">
        <f t="shared" ref="P358" si="334">(IF(C358="","0",(D358-C358-$S$6))*24)+O358</f>
        <v>0</v>
      </c>
      <c r="Q358" s="121">
        <f t="shared" si="317"/>
        <v>0</v>
      </c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s="5" customFormat="1" ht="14.45" hidden="1" customHeight="1" x14ac:dyDescent="0.25">
      <c r="A359" s="53">
        <v>44508</v>
      </c>
      <c r="B359" s="40" t="s">
        <v>11</v>
      </c>
      <c r="C359" s="8"/>
      <c r="D359" s="8"/>
      <c r="E359" s="9"/>
      <c r="F359" s="9"/>
      <c r="G359" s="121">
        <f t="shared" si="305"/>
        <v>0</v>
      </c>
      <c r="H359" s="33">
        <f t="shared" si="316"/>
        <v>0</v>
      </c>
      <c r="I359" s="179"/>
      <c r="J359" s="179"/>
      <c r="K359" s="2"/>
      <c r="L359" s="2"/>
      <c r="M359" s="120" t="str">
        <f t="shared" si="332"/>
        <v>0</v>
      </c>
      <c r="N359" s="120" t="str">
        <f t="shared" si="333"/>
        <v>0</v>
      </c>
      <c r="O359" s="121">
        <f t="shared" si="320"/>
        <v>0</v>
      </c>
      <c r="P359" s="121">
        <f t="shared" si="309"/>
        <v>0</v>
      </c>
      <c r="Q359" s="121">
        <f t="shared" si="317"/>
        <v>0</v>
      </c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s="5" customFormat="1" ht="14.45" hidden="1" customHeight="1" x14ac:dyDescent="0.25">
      <c r="A360" s="53">
        <v>44509</v>
      </c>
      <c r="B360" s="40" t="s">
        <v>12</v>
      </c>
      <c r="C360" s="8"/>
      <c r="D360" s="8"/>
      <c r="E360" s="9"/>
      <c r="F360" s="9"/>
      <c r="G360" s="121">
        <f t="shared" si="305"/>
        <v>0</v>
      </c>
      <c r="H360" s="33">
        <f t="shared" si="316"/>
        <v>0</v>
      </c>
      <c r="I360" s="179"/>
      <c r="J360" s="179"/>
      <c r="K360" s="2"/>
      <c r="L360" s="2"/>
      <c r="M360" s="120" t="str">
        <f t="shared" si="332"/>
        <v>0</v>
      </c>
      <c r="N360" s="120" t="str">
        <f t="shared" si="333"/>
        <v>0</v>
      </c>
      <c r="O360" s="121">
        <f t="shared" si="320"/>
        <v>0</v>
      </c>
      <c r="P360" s="121">
        <f t="shared" si="309"/>
        <v>0</v>
      </c>
      <c r="Q360" s="121">
        <f t="shared" si="317"/>
        <v>0</v>
      </c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s="5" customFormat="1" ht="14.45" hidden="1" customHeight="1" x14ac:dyDescent="0.25">
      <c r="A361" s="53">
        <v>44510</v>
      </c>
      <c r="B361" s="40" t="s">
        <v>13</v>
      </c>
      <c r="C361" s="8"/>
      <c r="D361" s="8"/>
      <c r="E361" s="9"/>
      <c r="F361" s="9"/>
      <c r="G361" s="121">
        <f t="shared" si="305"/>
        <v>0</v>
      </c>
      <c r="H361" s="33">
        <f t="shared" si="316"/>
        <v>0</v>
      </c>
      <c r="I361" s="179"/>
      <c r="J361" s="179"/>
      <c r="K361" s="2"/>
      <c r="L361" s="2"/>
      <c r="M361" s="120" t="str">
        <f t="shared" si="332"/>
        <v>0</v>
      </c>
      <c r="N361" s="120" t="str">
        <f t="shared" si="333"/>
        <v>0</v>
      </c>
      <c r="O361" s="121">
        <f t="shared" si="320"/>
        <v>0</v>
      </c>
      <c r="P361" s="121">
        <f t="shared" si="309"/>
        <v>0</v>
      </c>
      <c r="Q361" s="121">
        <f t="shared" si="317"/>
        <v>0</v>
      </c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s="5" customFormat="1" ht="14.45" hidden="1" customHeight="1" thickBot="1" x14ac:dyDescent="0.3">
      <c r="A362" s="53">
        <v>44511</v>
      </c>
      <c r="B362" s="40" t="s">
        <v>14</v>
      </c>
      <c r="C362" s="8"/>
      <c r="D362" s="8"/>
      <c r="E362" s="9"/>
      <c r="F362" s="9"/>
      <c r="G362" s="121">
        <f t="shared" si="305"/>
        <v>0</v>
      </c>
      <c r="H362" s="33">
        <f t="shared" si="316"/>
        <v>0</v>
      </c>
      <c r="I362" s="180"/>
      <c r="J362" s="180"/>
      <c r="K362" s="2"/>
      <c r="L362" s="2"/>
      <c r="M362" s="120" t="str">
        <f t="shared" si="332"/>
        <v>0</v>
      </c>
      <c r="N362" s="120" t="str">
        <f t="shared" si="333"/>
        <v>0</v>
      </c>
      <c r="O362" s="121">
        <f t="shared" si="320"/>
        <v>0</v>
      </c>
      <c r="P362" s="121">
        <f t="shared" si="309"/>
        <v>0</v>
      </c>
      <c r="Q362" s="121">
        <f t="shared" si="317"/>
        <v>0</v>
      </c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s="5" customFormat="1" ht="14.45" hidden="1" customHeight="1" thickTop="1" x14ac:dyDescent="0.25">
      <c r="A363" s="49">
        <v>44512</v>
      </c>
      <c r="B363" s="39" t="s">
        <v>15</v>
      </c>
      <c r="C363" s="11"/>
      <c r="D363" s="11"/>
      <c r="E363" s="12"/>
      <c r="F363" s="12"/>
      <c r="G363" s="123">
        <f t="shared" si="305"/>
        <v>0</v>
      </c>
      <c r="H363" s="31">
        <f t="shared" si="316"/>
        <v>0</v>
      </c>
      <c r="I363" s="32"/>
      <c r="J363" s="32"/>
      <c r="K363" s="2"/>
      <c r="L363" s="2"/>
      <c r="M363" s="181">
        <f t="shared" ref="M363:M364" si="335">IF(G363="","0",(IF(AND(G363&gt;0,G363&lt;=4),4,(G363))))</f>
        <v>0</v>
      </c>
      <c r="N363" s="182"/>
      <c r="O363" s="121">
        <f t="shared" si="320"/>
        <v>0</v>
      </c>
      <c r="P363" s="121">
        <f t="shared" ref="P363:P364" si="336">(IF(C363="","0",(D363-C363))*24)+O363</f>
        <v>0</v>
      </c>
      <c r="Q363" s="119">
        <f t="shared" si="317"/>
        <v>0</v>
      </c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s="5" customFormat="1" ht="14.45" hidden="1" customHeight="1" x14ac:dyDescent="0.25">
      <c r="A364" s="49">
        <v>44513</v>
      </c>
      <c r="B364" s="39" t="s">
        <v>16</v>
      </c>
      <c r="C364" s="11"/>
      <c r="D364" s="11"/>
      <c r="E364" s="12"/>
      <c r="F364" s="12"/>
      <c r="G364" s="123">
        <f t="shared" si="305"/>
        <v>0</v>
      </c>
      <c r="H364" s="31">
        <f t="shared" si="316"/>
        <v>0</v>
      </c>
      <c r="I364" s="32"/>
      <c r="J364" s="32"/>
      <c r="K364" s="2"/>
      <c r="L364" s="2"/>
      <c r="M364" s="181">
        <f t="shared" si="335"/>
        <v>0</v>
      </c>
      <c r="N364" s="182"/>
      <c r="O364" s="121">
        <f t="shared" si="320"/>
        <v>0</v>
      </c>
      <c r="P364" s="121">
        <f t="shared" si="336"/>
        <v>0</v>
      </c>
      <c r="Q364" s="119">
        <f t="shared" si="317"/>
        <v>0</v>
      </c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s="5" customFormat="1" ht="14.45" hidden="1" customHeight="1" x14ac:dyDescent="0.25">
      <c r="A365" s="53">
        <v>44514</v>
      </c>
      <c r="B365" s="41" t="s">
        <v>10</v>
      </c>
      <c r="C365" s="13"/>
      <c r="D365" s="13"/>
      <c r="E365" s="14"/>
      <c r="F365" s="14"/>
      <c r="G365" s="121">
        <f t="shared" si="305"/>
        <v>0</v>
      </c>
      <c r="H365" s="33">
        <f t="shared" si="316"/>
        <v>0</v>
      </c>
      <c r="I365" s="179">
        <f t="shared" si="306"/>
        <v>0</v>
      </c>
      <c r="J365" s="179">
        <f t="shared" si="273"/>
        <v>0</v>
      </c>
      <c r="K365" s="2"/>
      <c r="L365" s="2"/>
      <c r="M365" s="120" t="str">
        <f t="shared" ref="M365:M369" si="337">IF(C365="","0",IF(C365&gt;=TIME(8,30,0),0,($H$8-C365)*24))</f>
        <v>0</v>
      </c>
      <c r="N365" s="120" t="str">
        <f t="shared" ref="N365:N369" si="338">IF(D365="","0",IF(D365&lt;=TIME(17,0,0),0,(D365-$H$9)*24))</f>
        <v>0</v>
      </c>
      <c r="O365" s="121">
        <f t="shared" si="320"/>
        <v>0</v>
      </c>
      <c r="P365" s="121">
        <f t="shared" ref="P365" si="339">(IF(C365="","0",(D365-C365-$S$6))*24)+O365</f>
        <v>0</v>
      </c>
      <c r="Q365" s="121">
        <f t="shared" si="317"/>
        <v>0</v>
      </c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s="5" customFormat="1" ht="14.45" hidden="1" customHeight="1" x14ac:dyDescent="0.25">
      <c r="A366" s="53">
        <v>44515</v>
      </c>
      <c r="B366" s="40" t="s">
        <v>11</v>
      </c>
      <c r="C366" s="8"/>
      <c r="D366" s="8"/>
      <c r="E366" s="9"/>
      <c r="F366" s="9"/>
      <c r="G366" s="121">
        <f t="shared" si="305"/>
        <v>0</v>
      </c>
      <c r="H366" s="33">
        <f t="shared" si="316"/>
        <v>0</v>
      </c>
      <c r="I366" s="179"/>
      <c r="J366" s="179"/>
      <c r="K366" s="2"/>
      <c r="L366" s="2"/>
      <c r="M366" s="120" t="str">
        <f t="shared" si="337"/>
        <v>0</v>
      </c>
      <c r="N366" s="120" t="str">
        <f t="shared" si="338"/>
        <v>0</v>
      </c>
      <c r="O366" s="121">
        <f t="shared" si="320"/>
        <v>0</v>
      </c>
      <c r="P366" s="121">
        <f t="shared" si="309"/>
        <v>0</v>
      </c>
      <c r="Q366" s="121">
        <f t="shared" si="317"/>
        <v>0</v>
      </c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s="5" customFormat="1" ht="14.45" hidden="1" customHeight="1" x14ac:dyDescent="0.25">
      <c r="A367" s="53">
        <v>44516</v>
      </c>
      <c r="B367" s="40" t="s">
        <v>12</v>
      </c>
      <c r="C367" s="8"/>
      <c r="D367" s="8"/>
      <c r="E367" s="9"/>
      <c r="F367" s="9"/>
      <c r="G367" s="121">
        <f t="shared" si="305"/>
        <v>0</v>
      </c>
      <c r="H367" s="33">
        <f t="shared" si="316"/>
        <v>0</v>
      </c>
      <c r="I367" s="179"/>
      <c r="J367" s="179"/>
      <c r="K367" s="2"/>
      <c r="L367" s="2"/>
      <c r="M367" s="120" t="str">
        <f t="shared" si="337"/>
        <v>0</v>
      </c>
      <c r="N367" s="120" t="str">
        <f t="shared" si="338"/>
        <v>0</v>
      </c>
      <c r="O367" s="121">
        <f t="shared" si="320"/>
        <v>0</v>
      </c>
      <c r="P367" s="121">
        <f t="shared" si="309"/>
        <v>0</v>
      </c>
      <c r="Q367" s="121">
        <f t="shared" si="317"/>
        <v>0</v>
      </c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s="5" customFormat="1" ht="14.45" hidden="1" customHeight="1" x14ac:dyDescent="0.25">
      <c r="A368" s="53">
        <v>44517</v>
      </c>
      <c r="B368" s="40" t="s">
        <v>13</v>
      </c>
      <c r="C368" s="8"/>
      <c r="D368" s="8"/>
      <c r="E368" s="9"/>
      <c r="F368" s="9"/>
      <c r="G368" s="121">
        <f t="shared" si="305"/>
        <v>0</v>
      </c>
      <c r="H368" s="33">
        <f t="shared" si="316"/>
        <v>0</v>
      </c>
      <c r="I368" s="179"/>
      <c r="J368" s="179"/>
      <c r="K368" s="2"/>
      <c r="L368" s="2"/>
      <c r="M368" s="120" t="str">
        <f t="shared" si="337"/>
        <v>0</v>
      </c>
      <c r="N368" s="120" t="str">
        <f t="shared" si="338"/>
        <v>0</v>
      </c>
      <c r="O368" s="121">
        <f t="shared" si="320"/>
        <v>0</v>
      </c>
      <c r="P368" s="121">
        <f t="shared" si="309"/>
        <v>0</v>
      </c>
      <c r="Q368" s="121">
        <f t="shared" si="317"/>
        <v>0</v>
      </c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s="5" customFormat="1" ht="14.45" hidden="1" customHeight="1" thickBot="1" x14ac:dyDescent="0.3">
      <c r="A369" s="53">
        <v>44518</v>
      </c>
      <c r="B369" s="40" t="s">
        <v>14</v>
      </c>
      <c r="C369" s="8"/>
      <c r="D369" s="8"/>
      <c r="E369" s="9"/>
      <c r="F369" s="9"/>
      <c r="G369" s="121">
        <f t="shared" si="305"/>
        <v>0</v>
      </c>
      <c r="H369" s="33">
        <f t="shared" si="316"/>
        <v>0</v>
      </c>
      <c r="I369" s="180"/>
      <c r="J369" s="180"/>
      <c r="K369" s="2"/>
      <c r="L369" s="2"/>
      <c r="M369" s="120" t="str">
        <f t="shared" si="337"/>
        <v>0</v>
      </c>
      <c r="N369" s="120" t="str">
        <f t="shared" si="338"/>
        <v>0</v>
      </c>
      <c r="O369" s="121">
        <f t="shared" si="320"/>
        <v>0</v>
      </c>
      <c r="P369" s="121">
        <f t="shared" si="309"/>
        <v>0</v>
      </c>
      <c r="Q369" s="121">
        <f t="shared" si="317"/>
        <v>0</v>
      </c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s="5" customFormat="1" ht="14.45" hidden="1" customHeight="1" thickTop="1" x14ac:dyDescent="0.25">
      <c r="A370" s="49">
        <v>44519</v>
      </c>
      <c r="B370" s="39" t="s">
        <v>15</v>
      </c>
      <c r="C370" s="11"/>
      <c r="D370" s="11"/>
      <c r="E370" s="12"/>
      <c r="F370" s="12"/>
      <c r="G370" s="123">
        <f t="shared" si="305"/>
        <v>0</v>
      </c>
      <c r="H370" s="31">
        <f t="shared" si="316"/>
        <v>0</v>
      </c>
      <c r="I370" s="32"/>
      <c r="J370" s="32"/>
      <c r="K370" s="2"/>
      <c r="L370" s="2"/>
      <c r="M370" s="181">
        <f t="shared" ref="M370:M371" si="340">IF(G370="","0",(IF(AND(G370&gt;0,G370&lt;=4),4,(G370))))</f>
        <v>0</v>
      </c>
      <c r="N370" s="182"/>
      <c r="O370" s="121">
        <f t="shared" si="320"/>
        <v>0</v>
      </c>
      <c r="P370" s="121">
        <f t="shared" ref="P370:P371" si="341">(IF(C370="","0",(D370-C370))*24)+O370</f>
        <v>0</v>
      </c>
      <c r="Q370" s="119">
        <f t="shared" si="317"/>
        <v>0</v>
      </c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s="5" customFormat="1" ht="14.45" hidden="1" customHeight="1" x14ac:dyDescent="0.25">
      <c r="A371" s="49">
        <v>44520</v>
      </c>
      <c r="B371" s="39" t="s">
        <v>16</v>
      </c>
      <c r="C371" s="11"/>
      <c r="D371" s="11"/>
      <c r="E371" s="12"/>
      <c r="F371" s="12"/>
      <c r="G371" s="123">
        <f t="shared" si="305"/>
        <v>0</v>
      </c>
      <c r="H371" s="31">
        <f t="shared" si="316"/>
        <v>0</v>
      </c>
      <c r="I371" s="32"/>
      <c r="J371" s="32"/>
      <c r="K371" s="2"/>
      <c r="L371" s="2"/>
      <c r="M371" s="181">
        <f t="shared" si="340"/>
        <v>0</v>
      </c>
      <c r="N371" s="182"/>
      <c r="O371" s="121">
        <f t="shared" si="320"/>
        <v>0</v>
      </c>
      <c r="P371" s="121">
        <f t="shared" si="341"/>
        <v>0</v>
      </c>
      <c r="Q371" s="119">
        <f t="shared" si="317"/>
        <v>0</v>
      </c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s="5" customFormat="1" ht="14.45" hidden="1" customHeight="1" x14ac:dyDescent="0.25">
      <c r="A372" s="53">
        <v>44521</v>
      </c>
      <c r="B372" s="41" t="s">
        <v>10</v>
      </c>
      <c r="C372" s="13"/>
      <c r="D372" s="13"/>
      <c r="E372" s="14"/>
      <c r="F372" s="14"/>
      <c r="G372" s="121">
        <f t="shared" si="305"/>
        <v>0</v>
      </c>
      <c r="H372" s="33">
        <f t="shared" si="316"/>
        <v>0</v>
      </c>
      <c r="I372" s="179">
        <f t="shared" si="306"/>
        <v>0</v>
      </c>
      <c r="J372" s="179">
        <f t="shared" ref="J372" si="342">SUBTOTAL(9,G370:G376)</f>
        <v>0</v>
      </c>
      <c r="K372" s="2"/>
      <c r="L372" s="2"/>
      <c r="M372" s="120" t="str">
        <f t="shared" ref="M372:M376" si="343">IF(C372="","0",IF(C372&gt;=TIME(8,30,0),0,($H$8-C372)*24))</f>
        <v>0</v>
      </c>
      <c r="N372" s="120" t="str">
        <f t="shared" ref="N372:N376" si="344">IF(D372="","0",IF(D372&lt;=TIME(17,0,0),0,(D372-$H$9)*24))</f>
        <v>0</v>
      </c>
      <c r="O372" s="121">
        <f t="shared" si="320"/>
        <v>0</v>
      </c>
      <c r="P372" s="121">
        <f t="shared" ref="P372" si="345">(IF(C372="","0",(D372-C372-$S$6))*24)+O372</f>
        <v>0</v>
      </c>
      <c r="Q372" s="121">
        <f t="shared" si="317"/>
        <v>0</v>
      </c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s="5" customFormat="1" ht="14.45" hidden="1" customHeight="1" x14ac:dyDescent="0.25">
      <c r="A373" s="53">
        <v>44522</v>
      </c>
      <c r="B373" s="40" t="s">
        <v>11</v>
      </c>
      <c r="C373" s="8"/>
      <c r="D373" s="8"/>
      <c r="E373" s="9"/>
      <c r="F373" s="9"/>
      <c r="G373" s="121">
        <f t="shared" si="305"/>
        <v>0</v>
      </c>
      <c r="H373" s="33">
        <f t="shared" si="316"/>
        <v>0</v>
      </c>
      <c r="I373" s="179"/>
      <c r="J373" s="179"/>
      <c r="K373" s="2"/>
      <c r="L373" s="2"/>
      <c r="M373" s="120" t="str">
        <f t="shared" si="343"/>
        <v>0</v>
      </c>
      <c r="N373" s="120" t="str">
        <f t="shared" si="344"/>
        <v>0</v>
      </c>
      <c r="O373" s="121">
        <f t="shared" si="320"/>
        <v>0</v>
      </c>
      <c r="P373" s="121">
        <f t="shared" si="309"/>
        <v>0</v>
      </c>
      <c r="Q373" s="121">
        <f t="shared" si="317"/>
        <v>0</v>
      </c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s="5" customFormat="1" ht="14.45" hidden="1" customHeight="1" x14ac:dyDescent="0.25">
      <c r="A374" s="53">
        <v>44523</v>
      </c>
      <c r="B374" s="40" t="s">
        <v>12</v>
      </c>
      <c r="C374" s="8"/>
      <c r="D374" s="8"/>
      <c r="E374" s="9"/>
      <c r="F374" s="9"/>
      <c r="G374" s="121">
        <f t="shared" si="305"/>
        <v>0</v>
      </c>
      <c r="H374" s="33">
        <f t="shared" si="316"/>
        <v>0</v>
      </c>
      <c r="I374" s="179"/>
      <c r="J374" s="179"/>
      <c r="K374" s="2"/>
      <c r="L374" s="2"/>
      <c r="M374" s="120" t="str">
        <f t="shared" si="343"/>
        <v>0</v>
      </c>
      <c r="N374" s="120" t="str">
        <f t="shared" si="344"/>
        <v>0</v>
      </c>
      <c r="O374" s="121">
        <f t="shared" si="320"/>
        <v>0</v>
      </c>
      <c r="P374" s="121">
        <f t="shared" si="309"/>
        <v>0</v>
      </c>
      <c r="Q374" s="121">
        <f t="shared" si="317"/>
        <v>0</v>
      </c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s="5" customFormat="1" ht="14.45" hidden="1" customHeight="1" x14ac:dyDescent="0.25">
      <c r="A375" s="53">
        <v>44524</v>
      </c>
      <c r="B375" s="40" t="s">
        <v>13</v>
      </c>
      <c r="C375" s="8"/>
      <c r="D375" s="8"/>
      <c r="E375" s="9"/>
      <c r="F375" s="9"/>
      <c r="G375" s="121">
        <f t="shared" si="305"/>
        <v>0</v>
      </c>
      <c r="H375" s="33">
        <f t="shared" si="316"/>
        <v>0</v>
      </c>
      <c r="I375" s="179"/>
      <c r="J375" s="179"/>
      <c r="K375" s="2"/>
      <c r="L375" s="2"/>
      <c r="M375" s="120" t="str">
        <f t="shared" si="343"/>
        <v>0</v>
      </c>
      <c r="N375" s="120" t="str">
        <f t="shared" si="344"/>
        <v>0</v>
      </c>
      <c r="O375" s="121">
        <f t="shared" si="320"/>
        <v>0</v>
      </c>
      <c r="P375" s="121">
        <f t="shared" si="309"/>
        <v>0</v>
      </c>
      <c r="Q375" s="121">
        <f t="shared" si="317"/>
        <v>0</v>
      </c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s="5" customFormat="1" ht="14.45" hidden="1" customHeight="1" thickBot="1" x14ac:dyDescent="0.3">
      <c r="A376" s="53">
        <v>44525</v>
      </c>
      <c r="B376" s="40" t="s">
        <v>14</v>
      </c>
      <c r="C376" s="8"/>
      <c r="D376" s="8"/>
      <c r="E376" s="9"/>
      <c r="F376" s="9"/>
      <c r="G376" s="121">
        <f t="shared" si="305"/>
        <v>0</v>
      </c>
      <c r="H376" s="33">
        <f t="shared" si="316"/>
        <v>0</v>
      </c>
      <c r="I376" s="180"/>
      <c r="J376" s="180"/>
      <c r="K376" s="2"/>
      <c r="L376" s="2"/>
      <c r="M376" s="120" t="str">
        <f t="shared" si="343"/>
        <v>0</v>
      </c>
      <c r="N376" s="120" t="str">
        <f t="shared" si="344"/>
        <v>0</v>
      </c>
      <c r="O376" s="121">
        <f t="shared" si="320"/>
        <v>0</v>
      </c>
      <c r="P376" s="121">
        <f t="shared" si="309"/>
        <v>0</v>
      </c>
      <c r="Q376" s="121">
        <f t="shared" si="317"/>
        <v>0</v>
      </c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s="5" customFormat="1" ht="14.45" hidden="1" customHeight="1" thickTop="1" x14ac:dyDescent="0.25">
      <c r="A377" s="49">
        <v>44526</v>
      </c>
      <c r="B377" s="39" t="s">
        <v>15</v>
      </c>
      <c r="C377" s="11"/>
      <c r="D377" s="11"/>
      <c r="E377" s="12"/>
      <c r="F377" s="12"/>
      <c r="G377" s="123">
        <f t="shared" si="305"/>
        <v>0</v>
      </c>
      <c r="H377" s="31">
        <f t="shared" si="316"/>
        <v>0</v>
      </c>
      <c r="I377" s="32"/>
      <c r="J377" s="32"/>
      <c r="K377" s="2"/>
      <c r="L377" s="2"/>
      <c r="M377" s="181">
        <f t="shared" ref="M377:M378" si="346">IF(G377="","0",(IF(AND(G377&gt;0,G377&lt;=4),4,(G377))))</f>
        <v>0</v>
      </c>
      <c r="N377" s="182"/>
      <c r="O377" s="121">
        <f t="shared" si="320"/>
        <v>0</v>
      </c>
      <c r="P377" s="121">
        <f t="shared" ref="P377:P378" si="347">(IF(C377="","0",(D377-C377))*24)+O377</f>
        <v>0</v>
      </c>
      <c r="Q377" s="119">
        <f t="shared" si="317"/>
        <v>0</v>
      </c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s="5" customFormat="1" ht="14.45" hidden="1" customHeight="1" x14ac:dyDescent="0.25">
      <c r="A378" s="49">
        <v>44527</v>
      </c>
      <c r="B378" s="39" t="s">
        <v>16</v>
      </c>
      <c r="C378" s="11"/>
      <c r="D378" s="11"/>
      <c r="E378" s="12"/>
      <c r="F378" s="12"/>
      <c r="G378" s="123">
        <f t="shared" si="305"/>
        <v>0</v>
      </c>
      <c r="H378" s="31">
        <f t="shared" si="316"/>
        <v>0</v>
      </c>
      <c r="I378" s="32"/>
      <c r="J378" s="32"/>
      <c r="K378" s="2"/>
      <c r="L378" s="2"/>
      <c r="M378" s="181">
        <f t="shared" si="346"/>
        <v>0</v>
      </c>
      <c r="N378" s="182"/>
      <c r="O378" s="121">
        <f t="shared" si="320"/>
        <v>0</v>
      </c>
      <c r="P378" s="121">
        <f t="shared" si="347"/>
        <v>0</v>
      </c>
      <c r="Q378" s="119">
        <f t="shared" si="317"/>
        <v>0</v>
      </c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s="5" customFormat="1" ht="14.45" hidden="1" customHeight="1" x14ac:dyDescent="0.25">
      <c r="A379" s="53">
        <v>44528</v>
      </c>
      <c r="B379" s="41" t="s">
        <v>10</v>
      </c>
      <c r="C379" s="13"/>
      <c r="D379" s="13"/>
      <c r="E379" s="14"/>
      <c r="F379" s="14"/>
      <c r="G379" s="121">
        <f t="shared" si="305"/>
        <v>0</v>
      </c>
      <c r="H379" s="33">
        <f t="shared" si="316"/>
        <v>0</v>
      </c>
      <c r="I379" s="179">
        <f t="shared" si="306"/>
        <v>0</v>
      </c>
      <c r="J379" s="179">
        <f t="shared" ref="J379:J442" si="348">SUBTOTAL(9,G377:G383)</f>
        <v>0</v>
      </c>
      <c r="K379" s="2"/>
      <c r="L379" s="2"/>
      <c r="M379" s="120" t="str">
        <f t="shared" ref="M379:M383" si="349">IF(C379="","0",IF(C379&gt;=TIME(8,30,0),0,($H$8-C379)*24))</f>
        <v>0</v>
      </c>
      <c r="N379" s="120" t="str">
        <f t="shared" ref="N379:N383" si="350">IF(D379="","0",IF(D379&lt;=TIME(17,0,0),0,(D379-$H$9)*24))</f>
        <v>0</v>
      </c>
      <c r="O379" s="121">
        <f t="shared" si="320"/>
        <v>0</v>
      </c>
      <c r="P379" s="121">
        <f t="shared" ref="P379" si="351">(IF(C379="","0",(D379-C379-$S$6))*24)+O379</f>
        <v>0</v>
      </c>
      <c r="Q379" s="121">
        <f t="shared" si="317"/>
        <v>0</v>
      </c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s="5" customFormat="1" ht="14.45" hidden="1" customHeight="1" x14ac:dyDescent="0.25">
      <c r="A380" s="53">
        <v>44529</v>
      </c>
      <c r="B380" s="40" t="s">
        <v>11</v>
      </c>
      <c r="C380" s="8"/>
      <c r="D380" s="8"/>
      <c r="E380" s="9"/>
      <c r="F380" s="9"/>
      <c r="G380" s="121">
        <f t="shared" si="305"/>
        <v>0</v>
      </c>
      <c r="H380" s="33">
        <f t="shared" si="316"/>
        <v>0</v>
      </c>
      <c r="I380" s="179"/>
      <c r="J380" s="179"/>
      <c r="K380" s="2"/>
      <c r="L380" s="2"/>
      <c r="M380" s="120" t="str">
        <f t="shared" si="349"/>
        <v>0</v>
      </c>
      <c r="N380" s="120" t="str">
        <f t="shared" si="350"/>
        <v>0</v>
      </c>
      <c r="O380" s="121">
        <f t="shared" si="320"/>
        <v>0</v>
      </c>
      <c r="P380" s="121">
        <f t="shared" si="309"/>
        <v>0</v>
      </c>
      <c r="Q380" s="121">
        <f t="shared" si="317"/>
        <v>0</v>
      </c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s="5" customFormat="1" ht="14.45" hidden="1" customHeight="1" x14ac:dyDescent="0.25">
      <c r="A381" s="53">
        <v>44530</v>
      </c>
      <c r="B381" s="40" t="s">
        <v>12</v>
      </c>
      <c r="C381" s="8"/>
      <c r="D381" s="8"/>
      <c r="E381" s="9"/>
      <c r="F381" s="9"/>
      <c r="G381" s="121">
        <f t="shared" si="305"/>
        <v>0</v>
      </c>
      <c r="H381" s="33">
        <f t="shared" si="316"/>
        <v>0</v>
      </c>
      <c r="I381" s="179"/>
      <c r="J381" s="179"/>
      <c r="K381" s="2"/>
      <c r="L381" s="2"/>
      <c r="M381" s="120" t="str">
        <f t="shared" si="349"/>
        <v>0</v>
      </c>
      <c r="N381" s="120" t="str">
        <f t="shared" si="350"/>
        <v>0</v>
      </c>
      <c r="O381" s="121">
        <f t="shared" si="320"/>
        <v>0</v>
      </c>
      <c r="P381" s="121">
        <f t="shared" si="309"/>
        <v>0</v>
      </c>
      <c r="Q381" s="121">
        <f t="shared" si="317"/>
        <v>0</v>
      </c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s="5" customFormat="1" ht="14.45" hidden="1" customHeight="1" x14ac:dyDescent="0.25">
      <c r="A382" s="53">
        <v>44531</v>
      </c>
      <c r="B382" s="40" t="s">
        <v>13</v>
      </c>
      <c r="C382" s="8"/>
      <c r="D382" s="8"/>
      <c r="E382" s="9"/>
      <c r="F382" s="9"/>
      <c r="G382" s="121">
        <f t="shared" si="305"/>
        <v>0</v>
      </c>
      <c r="H382" s="33">
        <f t="shared" si="316"/>
        <v>0</v>
      </c>
      <c r="I382" s="179"/>
      <c r="J382" s="179"/>
      <c r="K382" s="2"/>
      <c r="L382" s="2"/>
      <c r="M382" s="120" t="str">
        <f t="shared" si="349"/>
        <v>0</v>
      </c>
      <c r="N382" s="120" t="str">
        <f t="shared" si="350"/>
        <v>0</v>
      </c>
      <c r="O382" s="121">
        <f t="shared" si="320"/>
        <v>0</v>
      </c>
      <c r="P382" s="121">
        <f t="shared" si="309"/>
        <v>0</v>
      </c>
      <c r="Q382" s="121">
        <f t="shared" si="317"/>
        <v>0</v>
      </c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s="5" customFormat="1" ht="14.45" hidden="1" customHeight="1" thickBot="1" x14ac:dyDescent="0.3">
      <c r="A383" s="53">
        <v>44532</v>
      </c>
      <c r="B383" s="40" t="s">
        <v>14</v>
      </c>
      <c r="C383" s="8"/>
      <c r="D383" s="8"/>
      <c r="E383" s="9"/>
      <c r="F383" s="9"/>
      <c r="G383" s="121">
        <f t="shared" si="305"/>
        <v>0</v>
      </c>
      <c r="H383" s="33">
        <f t="shared" si="316"/>
        <v>0</v>
      </c>
      <c r="I383" s="180"/>
      <c r="J383" s="180"/>
      <c r="K383" s="2"/>
      <c r="L383" s="2"/>
      <c r="M383" s="120" t="str">
        <f t="shared" si="349"/>
        <v>0</v>
      </c>
      <c r="N383" s="120" t="str">
        <f t="shared" si="350"/>
        <v>0</v>
      </c>
      <c r="O383" s="121">
        <f t="shared" si="320"/>
        <v>0</v>
      </c>
      <c r="P383" s="121">
        <f t="shared" si="309"/>
        <v>0</v>
      </c>
      <c r="Q383" s="121">
        <f t="shared" si="317"/>
        <v>0</v>
      </c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s="5" customFormat="1" ht="14.45" hidden="1" customHeight="1" thickTop="1" x14ac:dyDescent="0.25">
      <c r="A384" s="49">
        <v>44533</v>
      </c>
      <c r="B384" s="39" t="s">
        <v>15</v>
      </c>
      <c r="C384" s="11"/>
      <c r="D384" s="11"/>
      <c r="E384" s="12"/>
      <c r="F384" s="12"/>
      <c r="G384" s="123">
        <f t="shared" si="305"/>
        <v>0</v>
      </c>
      <c r="H384" s="31">
        <f t="shared" si="316"/>
        <v>0</v>
      </c>
      <c r="I384" s="32"/>
      <c r="J384" s="32"/>
      <c r="K384" s="2"/>
      <c r="L384" s="2"/>
      <c r="M384" s="181">
        <f t="shared" ref="M384:M385" si="352">IF(G384="","0",(IF(AND(G384&gt;0,G384&lt;=4),4,(G384))))</f>
        <v>0</v>
      </c>
      <c r="N384" s="182"/>
      <c r="O384" s="121">
        <f t="shared" si="320"/>
        <v>0</v>
      </c>
      <c r="P384" s="121">
        <f t="shared" ref="P384:P385" si="353">(IF(C384="","0",(D384-C384))*24)+O384</f>
        <v>0</v>
      </c>
      <c r="Q384" s="119">
        <f t="shared" si="317"/>
        <v>0</v>
      </c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s="5" customFormat="1" ht="14.45" hidden="1" customHeight="1" x14ac:dyDescent="0.25">
      <c r="A385" s="49">
        <v>44534</v>
      </c>
      <c r="B385" s="39" t="s">
        <v>16</v>
      </c>
      <c r="C385" s="11"/>
      <c r="D385" s="11"/>
      <c r="E385" s="12"/>
      <c r="F385" s="12"/>
      <c r="G385" s="123">
        <f t="shared" si="305"/>
        <v>0</v>
      </c>
      <c r="H385" s="31">
        <f t="shared" si="316"/>
        <v>0</v>
      </c>
      <c r="I385" s="32"/>
      <c r="J385" s="32"/>
      <c r="K385" s="2"/>
      <c r="L385" s="2"/>
      <c r="M385" s="181">
        <f t="shared" si="352"/>
        <v>0</v>
      </c>
      <c r="N385" s="182"/>
      <c r="O385" s="121">
        <f t="shared" si="320"/>
        <v>0</v>
      </c>
      <c r="P385" s="121">
        <f t="shared" si="353"/>
        <v>0</v>
      </c>
      <c r="Q385" s="119">
        <f t="shared" si="317"/>
        <v>0</v>
      </c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s="5" customFormat="1" ht="14.45" hidden="1" customHeight="1" x14ac:dyDescent="0.25">
      <c r="A386" s="53">
        <v>44535</v>
      </c>
      <c r="B386" s="41" t="s">
        <v>10</v>
      </c>
      <c r="C386" s="13"/>
      <c r="D386" s="13"/>
      <c r="E386" s="14"/>
      <c r="F386" s="14"/>
      <c r="G386" s="121">
        <f t="shared" si="305"/>
        <v>0</v>
      </c>
      <c r="H386" s="33">
        <f t="shared" si="316"/>
        <v>0</v>
      </c>
      <c r="I386" s="179">
        <f t="shared" si="306"/>
        <v>0</v>
      </c>
      <c r="J386" s="179">
        <f t="shared" ref="J386:J449" si="354">SUBTOTAL(9,G384:G390)</f>
        <v>0</v>
      </c>
      <c r="K386" s="2"/>
      <c r="L386" s="2"/>
      <c r="M386" s="120" t="str">
        <f t="shared" ref="M386:M390" si="355">IF(C386="","0",IF(C386&gt;=TIME(8,30,0),0,($H$8-C386)*24))</f>
        <v>0</v>
      </c>
      <c r="N386" s="120" t="str">
        <f t="shared" ref="N386:N390" si="356">IF(D386="","0",IF(D386&lt;=TIME(17,0,0),0,(D386-$H$9)*24))</f>
        <v>0</v>
      </c>
      <c r="O386" s="121">
        <f t="shared" si="320"/>
        <v>0</v>
      </c>
      <c r="P386" s="121">
        <f t="shared" ref="P386" si="357">(IF(C386="","0",(D386-C386-$S$6))*24)+O386</f>
        <v>0</v>
      </c>
      <c r="Q386" s="121">
        <f t="shared" si="317"/>
        <v>0</v>
      </c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s="5" customFormat="1" ht="14.45" hidden="1" customHeight="1" x14ac:dyDescent="0.25">
      <c r="A387" s="53">
        <v>44536</v>
      </c>
      <c r="B387" s="40" t="s">
        <v>11</v>
      </c>
      <c r="C387" s="8"/>
      <c r="D387" s="8"/>
      <c r="E387" s="9"/>
      <c r="F387" s="9"/>
      <c r="G387" s="121">
        <f t="shared" si="305"/>
        <v>0</v>
      </c>
      <c r="H387" s="33">
        <f t="shared" si="316"/>
        <v>0</v>
      </c>
      <c r="I387" s="179"/>
      <c r="J387" s="179"/>
      <c r="K387" s="2"/>
      <c r="L387" s="2"/>
      <c r="M387" s="120" t="str">
        <f t="shared" si="355"/>
        <v>0</v>
      </c>
      <c r="N387" s="120" t="str">
        <f t="shared" si="356"/>
        <v>0</v>
      </c>
      <c r="O387" s="121">
        <f t="shared" si="320"/>
        <v>0</v>
      </c>
      <c r="P387" s="121">
        <f t="shared" si="309"/>
        <v>0</v>
      </c>
      <c r="Q387" s="121">
        <f t="shared" si="317"/>
        <v>0</v>
      </c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s="5" customFormat="1" ht="14.45" hidden="1" customHeight="1" x14ac:dyDescent="0.25">
      <c r="A388" s="53">
        <v>44537</v>
      </c>
      <c r="B388" s="40" t="s">
        <v>12</v>
      </c>
      <c r="C388" s="8"/>
      <c r="D388" s="8"/>
      <c r="E388" s="9"/>
      <c r="F388" s="9"/>
      <c r="G388" s="121">
        <f t="shared" si="305"/>
        <v>0</v>
      </c>
      <c r="H388" s="33">
        <f t="shared" si="316"/>
        <v>0</v>
      </c>
      <c r="I388" s="179"/>
      <c r="J388" s="179"/>
      <c r="K388" s="2"/>
      <c r="L388" s="2"/>
      <c r="M388" s="120" t="str">
        <f t="shared" si="355"/>
        <v>0</v>
      </c>
      <c r="N388" s="120" t="str">
        <f t="shared" si="356"/>
        <v>0</v>
      </c>
      <c r="O388" s="121">
        <f t="shared" si="320"/>
        <v>0</v>
      </c>
      <c r="P388" s="121">
        <f t="shared" si="309"/>
        <v>0</v>
      </c>
      <c r="Q388" s="121">
        <f t="shared" si="317"/>
        <v>0</v>
      </c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s="5" customFormat="1" ht="14.45" hidden="1" customHeight="1" x14ac:dyDescent="0.25">
      <c r="A389" s="53">
        <v>44538</v>
      </c>
      <c r="B389" s="40" t="s">
        <v>13</v>
      </c>
      <c r="C389" s="8"/>
      <c r="D389" s="8"/>
      <c r="E389" s="9"/>
      <c r="F389" s="9"/>
      <c r="G389" s="121">
        <f t="shared" si="305"/>
        <v>0</v>
      </c>
      <c r="H389" s="33">
        <f t="shared" si="316"/>
        <v>0</v>
      </c>
      <c r="I389" s="179"/>
      <c r="J389" s="179"/>
      <c r="K389" s="2"/>
      <c r="L389" s="2"/>
      <c r="M389" s="120" t="str">
        <f t="shared" si="355"/>
        <v>0</v>
      </c>
      <c r="N389" s="120" t="str">
        <f t="shared" si="356"/>
        <v>0</v>
      </c>
      <c r="O389" s="121">
        <f t="shared" si="320"/>
        <v>0</v>
      </c>
      <c r="P389" s="121">
        <f t="shared" si="309"/>
        <v>0</v>
      </c>
      <c r="Q389" s="121">
        <f t="shared" si="317"/>
        <v>0</v>
      </c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s="5" customFormat="1" ht="14.45" hidden="1" customHeight="1" thickBot="1" x14ac:dyDescent="0.3">
      <c r="A390" s="53">
        <v>44539</v>
      </c>
      <c r="B390" s="40" t="s">
        <v>14</v>
      </c>
      <c r="C390" s="8"/>
      <c r="D390" s="8"/>
      <c r="E390" s="9"/>
      <c r="F390" s="9"/>
      <c r="G390" s="121">
        <f t="shared" si="305"/>
        <v>0</v>
      </c>
      <c r="H390" s="33">
        <f t="shared" si="316"/>
        <v>0</v>
      </c>
      <c r="I390" s="180"/>
      <c r="J390" s="180"/>
      <c r="K390" s="2"/>
      <c r="L390" s="2"/>
      <c r="M390" s="120" t="str">
        <f t="shared" si="355"/>
        <v>0</v>
      </c>
      <c r="N390" s="120" t="str">
        <f t="shared" si="356"/>
        <v>0</v>
      </c>
      <c r="O390" s="121">
        <f t="shared" si="320"/>
        <v>0</v>
      </c>
      <c r="P390" s="121">
        <f t="shared" si="309"/>
        <v>0</v>
      </c>
      <c r="Q390" s="121">
        <f t="shared" si="317"/>
        <v>0</v>
      </c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s="5" customFormat="1" ht="14.45" hidden="1" customHeight="1" thickTop="1" x14ac:dyDescent="0.25">
      <c r="A391" s="49">
        <v>44540</v>
      </c>
      <c r="B391" s="39" t="s">
        <v>15</v>
      </c>
      <c r="C391" s="11"/>
      <c r="D391" s="11"/>
      <c r="E391" s="12"/>
      <c r="F391" s="12"/>
      <c r="G391" s="123">
        <f t="shared" si="305"/>
        <v>0</v>
      </c>
      <c r="H391" s="31">
        <f t="shared" si="316"/>
        <v>0</v>
      </c>
      <c r="I391" s="32"/>
      <c r="J391" s="32"/>
      <c r="K391" s="2"/>
      <c r="L391" s="2"/>
      <c r="M391" s="181">
        <f t="shared" ref="M391:M392" si="358">IF(G391="","0",(IF(AND(G391&gt;0,G391&lt;=4),4,(G391))))</f>
        <v>0</v>
      </c>
      <c r="N391" s="182"/>
      <c r="O391" s="121">
        <f t="shared" si="320"/>
        <v>0</v>
      </c>
      <c r="P391" s="121">
        <f t="shared" ref="P391:P392" si="359">(IF(C391="","0",(D391-C391))*24)+O391</f>
        <v>0</v>
      </c>
      <c r="Q391" s="119">
        <f t="shared" si="317"/>
        <v>0</v>
      </c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s="5" customFormat="1" ht="14.45" hidden="1" customHeight="1" x14ac:dyDescent="0.25">
      <c r="A392" s="49">
        <v>44541</v>
      </c>
      <c r="B392" s="39" t="s">
        <v>16</v>
      </c>
      <c r="C392" s="11"/>
      <c r="D392" s="11"/>
      <c r="E392" s="12"/>
      <c r="F392" s="12"/>
      <c r="G392" s="123">
        <f t="shared" si="305"/>
        <v>0</v>
      </c>
      <c r="H392" s="31">
        <f t="shared" si="316"/>
        <v>0</v>
      </c>
      <c r="I392" s="32"/>
      <c r="J392" s="32"/>
      <c r="K392" s="2"/>
      <c r="L392" s="2"/>
      <c r="M392" s="181">
        <f t="shared" si="358"/>
        <v>0</v>
      </c>
      <c r="N392" s="182"/>
      <c r="O392" s="121">
        <f t="shared" si="320"/>
        <v>0</v>
      </c>
      <c r="P392" s="121">
        <f t="shared" si="359"/>
        <v>0</v>
      </c>
      <c r="Q392" s="119">
        <f t="shared" si="317"/>
        <v>0</v>
      </c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s="5" customFormat="1" ht="14.45" hidden="1" customHeight="1" x14ac:dyDescent="0.25">
      <c r="A393" s="53">
        <v>44542</v>
      </c>
      <c r="B393" s="41" t="s">
        <v>10</v>
      </c>
      <c r="C393" s="13"/>
      <c r="D393" s="13"/>
      <c r="E393" s="14"/>
      <c r="F393" s="14"/>
      <c r="G393" s="121">
        <f t="shared" si="305"/>
        <v>0</v>
      </c>
      <c r="H393" s="33">
        <f t="shared" si="316"/>
        <v>0</v>
      </c>
      <c r="I393" s="179">
        <f t="shared" si="306"/>
        <v>0</v>
      </c>
      <c r="J393" s="179">
        <f t="shared" ref="J393" si="360">SUBTOTAL(9,G391:G397)</f>
        <v>0</v>
      </c>
      <c r="K393" s="2"/>
      <c r="L393" s="2"/>
      <c r="M393" s="120" t="str">
        <f t="shared" ref="M393:M397" si="361">IF(C393="","0",IF(C393&gt;=TIME(8,30,0),0,($H$8-C393)*24))</f>
        <v>0</v>
      </c>
      <c r="N393" s="120" t="str">
        <f t="shared" ref="N393:N397" si="362">IF(D393="","0",IF(D393&lt;=TIME(17,0,0),0,(D393-$H$9)*24))</f>
        <v>0</v>
      </c>
      <c r="O393" s="121">
        <f t="shared" si="320"/>
        <v>0</v>
      </c>
      <c r="P393" s="121">
        <f t="shared" ref="P393" si="363">(IF(C393="","0",(D393-C393-$S$6))*24)+O393</f>
        <v>0</v>
      </c>
      <c r="Q393" s="121">
        <f t="shared" si="317"/>
        <v>0</v>
      </c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s="5" customFormat="1" ht="14.45" hidden="1" customHeight="1" x14ac:dyDescent="0.25">
      <c r="A394" s="53">
        <v>44543</v>
      </c>
      <c r="B394" s="40" t="s">
        <v>11</v>
      </c>
      <c r="C394" s="8"/>
      <c r="D394" s="8"/>
      <c r="E394" s="9"/>
      <c r="F394" s="9"/>
      <c r="G394" s="121">
        <f t="shared" si="305"/>
        <v>0</v>
      </c>
      <c r="H394" s="33">
        <f t="shared" si="316"/>
        <v>0</v>
      </c>
      <c r="I394" s="179"/>
      <c r="J394" s="179"/>
      <c r="K394" s="2"/>
      <c r="L394" s="2"/>
      <c r="M394" s="120" t="str">
        <f t="shared" si="361"/>
        <v>0</v>
      </c>
      <c r="N394" s="120" t="str">
        <f t="shared" si="362"/>
        <v>0</v>
      </c>
      <c r="O394" s="121">
        <f t="shared" si="320"/>
        <v>0</v>
      </c>
      <c r="P394" s="121">
        <f t="shared" si="309"/>
        <v>0</v>
      </c>
      <c r="Q394" s="121">
        <f t="shared" si="317"/>
        <v>0</v>
      </c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s="5" customFormat="1" ht="14.45" hidden="1" customHeight="1" x14ac:dyDescent="0.25">
      <c r="A395" s="53">
        <v>44544</v>
      </c>
      <c r="B395" s="40" t="s">
        <v>12</v>
      </c>
      <c r="C395" s="8"/>
      <c r="D395" s="8"/>
      <c r="E395" s="9"/>
      <c r="F395" s="9"/>
      <c r="G395" s="121">
        <f t="shared" si="305"/>
        <v>0</v>
      </c>
      <c r="H395" s="33">
        <f t="shared" si="316"/>
        <v>0</v>
      </c>
      <c r="I395" s="179"/>
      <c r="J395" s="179"/>
      <c r="K395" s="2"/>
      <c r="L395" s="2"/>
      <c r="M395" s="120" t="str">
        <f t="shared" si="361"/>
        <v>0</v>
      </c>
      <c r="N395" s="120" t="str">
        <f t="shared" si="362"/>
        <v>0</v>
      </c>
      <c r="O395" s="121">
        <f t="shared" si="320"/>
        <v>0</v>
      </c>
      <c r="P395" s="121">
        <f t="shared" si="309"/>
        <v>0</v>
      </c>
      <c r="Q395" s="121">
        <f t="shared" si="317"/>
        <v>0</v>
      </c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s="5" customFormat="1" ht="14.45" hidden="1" customHeight="1" x14ac:dyDescent="0.25">
      <c r="A396" s="53">
        <v>44545</v>
      </c>
      <c r="B396" s="40" t="s">
        <v>13</v>
      </c>
      <c r="C396" s="8"/>
      <c r="D396" s="8"/>
      <c r="E396" s="9"/>
      <c r="F396" s="9"/>
      <c r="G396" s="121">
        <f t="shared" si="305"/>
        <v>0</v>
      </c>
      <c r="H396" s="33">
        <f t="shared" si="316"/>
        <v>0</v>
      </c>
      <c r="I396" s="179"/>
      <c r="J396" s="179"/>
      <c r="K396" s="2"/>
      <c r="L396" s="2"/>
      <c r="M396" s="120" t="str">
        <f t="shared" si="361"/>
        <v>0</v>
      </c>
      <c r="N396" s="120" t="str">
        <f t="shared" si="362"/>
        <v>0</v>
      </c>
      <c r="O396" s="121">
        <f t="shared" si="320"/>
        <v>0</v>
      </c>
      <c r="P396" s="121">
        <f t="shared" si="309"/>
        <v>0</v>
      </c>
      <c r="Q396" s="121">
        <f t="shared" si="317"/>
        <v>0</v>
      </c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s="5" customFormat="1" ht="14.45" hidden="1" customHeight="1" thickBot="1" x14ac:dyDescent="0.3">
      <c r="A397" s="53">
        <v>44546</v>
      </c>
      <c r="B397" s="40" t="s">
        <v>14</v>
      </c>
      <c r="C397" s="8"/>
      <c r="D397" s="8"/>
      <c r="E397" s="9"/>
      <c r="F397" s="9"/>
      <c r="G397" s="121">
        <f t="shared" si="305"/>
        <v>0</v>
      </c>
      <c r="H397" s="33">
        <f t="shared" si="316"/>
        <v>0</v>
      </c>
      <c r="I397" s="180"/>
      <c r="J397" s="180"/>
      <c r="K397" s="2"/>
      <c r="L397" s="2"/>
      <c r="M397" s="120" t="str">
        <f t="shared" si="361"/>
        <v>0</v>
      </c>
      <c r="N397" s="120" t="str">
        <f t="shared" si="362"/>
        <v>0</v>
      </c>
      <c r="O397" s="121">
        <f t="shared" si="320"/>
        <v>0</v>
      </c>
      <c r="P397" s="121">
        <f t="shared" si="309"/>
        <v>0</v>
      </c>
      <c r="Q397" s="121">
        <f t="shared" si="317"/>
        <v>0</v>
      </c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s="5" customFormat="1" ht="14.45" hidden="1" customHeight="1" thickTop="1" x14ac:dyDescent="0.25">
      <c r="A398" s="49">
        <v>44547</v>
      </c>
      <c r="B398" s="39" t="s">
        <v>15</v>
      </c>
      <c r="C398" s="11"/>
      <c r="D398" s="11"/>
      <c r="E398" s="12"/>
      <c r="F398" s="12"/>
      <c r="G398" s="123">
        <f t="shared" si="305"/>
        <v>0</v>
      </c>
      <c r="H398" s="31">
        <f t="shared" si="316"/>
        <v>0</v>
      </c>
      <c r="I398" s="32"/>
      <c r="J398" s="32"/>
      <c r="K398" s="2"/>
      <c r="L398" s="2"/>
      <c r="M398" s="181">
        <f t="shared" ref="M398:M399" si="364">IF(G398="","0",(IF(AND(G398&gt;0,G398&lt;=4),4,(G398))))</f>
        <v>0</v>
      </c>
      <c r="N398" s="182"/>
      <c r="O398" s="121">
        <f t="shared" si="320"/>
        <v>0</v>
      </c>
      <c r="P398" s="121">
        <f t="shared" ref="P398:P399" si="365">(IF(C398="","0",(D398-C398))*24)+O398</f>
        <v>0</v>
      </c>
      <c r="Q398" s="119">
        <f t="shared" si="317"/>
        <v>0</v>
      </c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s="5" customFormat="1" ht="14.45" hidden="1" customHeight="1" x14ac:dyDescent="0.25">
      <c r="A399" s="49">
        <v>44548</v>
      </c>
      <c r="B399" s="39" t="s">
        <v>16</v>
      </c>
      <c r="C399" s="11"/>
      <c r="D399" s="11"/>
      <c r="E399" s="12"/>
      <c r="F399" s="12"/>
      <c r="G399" s="123">
        <f t="shared" si="305"/>
        <v>0</v>
      </c>
      <c r="H399" s="31">
        <f t="shared" si="316"/>
        <v>0</v>
      </c>
      <c r="I399" s="32"/>
      <c r="J399" s="32"/>
      <c r="K399" s="2"/>
      <c r="L399" s="2"/>
      <c r="M399" s="181">
        <f t="shared" si="364"/>
        <v>0</v>
      </c>
      <c r="N399" s="182"/>
      <c r="O399" s="121">
        <f t="shared" si="320"/>
        <v>0</v>
      </c>
      <c r="P399" s="121">
        <f t="shared" si="365"/>
        <v>0</v>
      </c>
      <c r="Q399" s="119">
        <f t="shared" si="317"/>
        <v>0</v>
      </c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s="5" customFormat="1" ht="14.45" hidden="1" customHeight="1" x14ac:dyDescent="0.25">
      <c r="A400" s="53">
        <v>44549</v>
      </c>
      <c r="B400" s="41" t="s">
        <v>10</v>
      </c>
      <c r="C400" s="13"/>
      <c r="D400" s="13"/>
      <c r="E400" s="14"/>
      <c r="F400" s="14"/>
      <c r="G400" s="121">
        <f t="shared" ref="G400:G463" si="366">P400</f>
        <v>0</v>
      </c>
      <c r="H400" s="33">
        <f t="shared" si="316"/>
        <v>0</v>
      </c>
      <c r="I400" s="179">
        <f t="shared" si="306"/>
        <v>0</v>
      </c>
      <c r="J400" s="179">
        <f t="shared" si="348"/>
        <v>0</v>
      </c>
      <c r="K400" s="2"/>
      <c r="L400" s="2"/>
      <c r="M400" s="120" t="str">
        <f t="shared" ref="M400:M404" si="367">IF(C400="","0",IF(C400&gt;=TIME(8,30,0),0,($H$8-C400)*24))</f>
        <v>0</v>
      </c>
      <c r="N400" s="120" t="str">
        <f t="shared" ref="N400:N404" si="368">IF(D400="","0",IF(D400&lt;=TIME(17,0,0),0,(D400-$H$9)*24))</f>
        <v>0</v>
      </c>
      <c r="O400" s="121">
        <f t="shared" si="320"/>
        <v>0</v>
      </c>
      <c r="P400" s="121">
        <f t="shared" ref="P400:P460" si="369">(IF(C400="","0",(D400-C400-$S$6))*24)+O400</f>
        <v>0</v>
      </c>
      <c r="Q400" s="121">
        <f t="shared" si="317"/>
        <v>0</v>
      </c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s="5" customFormat="1" ht="14.45" hidden="1" customHeight="1" x14ac:dyDescent="0.25">
      <c r="A401" s="53">
        <v>44550</v>
      </c>
      <c r="B401" s="40" t="s">
        <v>11</v>
      </c>
      <c r="C401" s="8"/>
      <c r="D401" s="8"/>
      <c r="E401" s="9"/>
      <c r="F401" s="9"/>
      <c r="G401" s="121">
        <f t="shared" si="366"/>
        <v>0</v>
      </c>
      <c r="H401" s="33">
        <f t="shared" si="316"/>
        <v>0</v>
      </c>
      <c r="I401" s="179"/>
      <c r="J401" s="179"/>
      <c r="K401" s="2"/>
      <c r="L401" s="2"/>
      <c r="M401" s="120" t="str">
        <f t="shared" si="367"/>
        <v>0</v>
      </c>
      <c r="N401" s="120" t="str">
        <f t="shared" si="368"/>
        <v>0</v>
      </c>
      <c r="O401" s="121">
        <f t="shared" si="320"/>
        <v>0</v>
      </c>
      <c r="P401" s="121">
        <f t="shared" si="369"/>
        <v>0</v>
      </c>
      <c r="Q401" s="121">
        <f t="shared" si="317"/>
        <v>0</v>
      </c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s="5" customFormat="1" ht="14.45" hidden="1" customHeight="1" x14ac:dyDescent="0.25">
      <c r="A402" s="53">
        <v>44551</v>
      </c>
      <c r="B402" s="40" t="s">
        <v>12</v>
      </c>
      <c r="C402" s="8"/>
      <c r="D402" s="8"/>
      <c r="E402" s="9"/>
      <c r="F402" s="9"/>
      <c r="G402" s="121">
        <f t="shared" si="366"/>
        <v>0</v>
      </c>
      <c r="H402" s="33">
        <f t="shared" si="316"/>
        <v>0</v>
      </c>
      <c r="I402" s="179"/>
      <c r="J402" s="179"/>
      <c r="K402" s="2"/>
      <c r="L402" s="2"/>
      <c r="M402" s="120" t="str">
        <f t="shared" si="367"/>
        <v>0</v>
      </c>
      <c r="N402" s="120" t="str">
        <f t="shared" si="368"/>
        <v>0</v>
      </c>
      <c r="O402" s="121">
        <f t="shared" si="320"/>
        <v>0</v>
      </c>
      <c r="P402" s="121">
        <f t="shared" si="369"/>
        <v>0</v>
      </c>
      <c r="Q402" s="121">
        <f t="shared" si="317"/>
        <v>0</v>
      </c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s="5" customFormat="1" ht="14.45" hidden="1" customHeight="1" x14ac:dyDescent="0.25">
      <c r="A403" s="53">
        <v>44552</v>
      </c>
      <c r="B403" s="40" t="s">
        <v>13</v>
      </c>
      <c r="C403" s="8"/>
      <c r="D403" s="8"/>
      <c r="E403" s="9"/>
      <c r="F403" s="9"/>
      <c r="G403" s="121">
        <f t="shared" si="366"/>
        <v>0</v>
      </c>
      <c r="H403" s="33">
        <f t="shared" si="316"/>
        <v>0</v>
      </c>
      <c r="I403" s="179"/>
      <c r="J403" s="179"/>
      <c r="K403" s="2"/>
      <c r="L403" s="2"/>
      <c r="M403" s="120" t="str">
        <f t="shared" si="367"/>
        <v>0</v>
      </c>
      <c r="N403" s="120" t="str">
        <f t="shared" si="368"/>
        <v>0</v>
      </c>
      <c r="O403" s="121">
        <f t="shared" si="320"/>
        <v>0</v>
      </c>
      <c r="P403" s="121">
        <f t="shared" si="369"/>
        <v>0</v>
      </c>
      <c r="Q403" s="121">
        <f t="shared" si="317"/>
        <v>0</v>
      </c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s="5" customFormat="1" ht="14.45" hidden="1" customHeight="1" thickBot="1" x14ac:dyDescent="0.3">
      <c r="A404" s="53">
        <v>44553</v>
      </c>
      <c r="B404" s="40" t="s">
        <v>14</v>
      </c>
      <c r="C404" s="8"/>
      <c r="D404" s="8"/>
      <c r="E404" s="9"/>
      <c r="F404" s="9"/>
      <c r="G404" s="121">
        <f t="shared" si="366"/>
        <v>0</v>
      </c>
      <c r="H404" s="33">
        <f t="shared" ref="H404:H467" si="370">Q404</f>
        <v>0</v>
      </c>
      <c r="I404" s="180"/>
      <c r="J404" s="180"/>
      <c r="K404" s="2"/>
      <c r="L404" s="2"/>
      <c r="M404" s="120" t="str">
        <f t="shared" si="367"/>
        <v>0</v>
      </c>
      <c r="N404" s="120" t="str">
        <f t="shared" si="368"/>
        <v>0</v>
      </c>
      <c r="O404" s="121">
        <f t="shared" si="320"/>
        <v>0</v>
      </c>
      <c r="P404" s="121">
        <f t="shared" si="369"/>
        <v>0</v>
      </c>
      <c r="Q404" s="121">
        <f t="shared" ref="Q404:Q467" si="371">O404+N404+M404</f>
        <v>0</v>
      </c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s="5" customFormat="1" ht="14.45" hidden="1" customHeight="1" thickTop="1" x14ac:dyDescent="0.25">
      <c r="A405" s="49">
        <v>44554</v>
      </c>
      <c r="B405" s="39" t="s">
        <v>15</v>
      </c>
      <c r="C405" s="11"/>
      <c r="D405" s="11"/>
      <c r="E405" s="12"/>
      <c r="F405" s="12"/>
      <c r="G405" s="123">
        <f t="shared" si="366"/>
        <v>0</v>
      </c>
      <c r="H405" s="31">
        <f t="shared" si="370"/>
        <v>0</v>
      </c>
      <c r="I405" s="32"/>
      <c r="J405" s="32"/>
      <c r="K405" s="2"/>
      <c r="L405" s="2"/>
      <c r="M405" s="181">
        <f t="shared" ref="M405:M406" si="372">IF(G405="","0",(IF(AND(G405&gt;0,G405&lt;=4),4,(G405))))</f>
        <v>0</v>
      </c>
      <c r="N405" s="182"/>
      <c r="O405" s="121">
        <f t="shared" si="320"/>
        <v>0</v>
      </c>
      <c r="P405" s="121">
        <f t="shared" ref="P405:P406" si="373">(IF(C405="","0",(D405-C405))*24)+O405</f>
        <v>0</v>
      </c>
      <c r="Q405" s="119">
        <f t="shared" si="371"/>
        <v>0</v>
      </c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s="5" customFormat="1" ht="14.45" hidden="1" customHeight="1" x14ac:dyDescent="0.25">
      <c r="A406" s="49">
        <v>44555</v>
      </c>
      <c r="B406" s="39" t="s">
        <v>16</v>
      </c>
      <c r="C406" s="11"/>
      <c r="D406" s="11"/>
      <c r="E406" s="12"/>
      <c r="F406" s="12"/>
      <c r="G406" s="123">
        <f t="shared" si="366"/>
        <v>0</v>
      </c>
      <c r="H406" s="31">
        <f t="shared" si="370"/>
        <v>0</v>
      </c>
      <c r="I406" s="32"/>
      <c r="J406" s="32"/>
      <c r="K406" s="2"/>
      <c r="L406" s="2"/>
      <c r="M406" s="181">
        <f t="shared" si="372"/>
        <v>0</v>
      </c>
      <c r="N406" s="182"/>
      <c r="O406" s="121">
        <f t="shared" si="320"/>
        <v>0</v>
      </c>
      <c r="P406" s="121">
        <f t="shared" si="373"/>
        <v>0</v>
      </c>
      <c r="Q406" s="119">
        <f t="shared" si="371"/>
        <v>0</v>
      </c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s="5" customFormat="1" ht="14.45" hidden="1" customHeight="1" x14ac:dyDescent="0.25">
      <c r="A407" s="53">
        <v>44556</v>
      </c>
      <c r="B407" s="41" t="s">
        <v>10</v>
      </c>
      <c r="C407" s="13"/>
      <c r="D407" s="13"/>
      <c r="E407" s="14"/>
      <c r="F407" s="14"/>
      <c r="G407" s="121">
        <f t="shared" si="366"/>
        <v>0</v>
      </c>
      <c r="H407" s="33">
        <f t="shared" si="370"/>
        <v>0</v>
      </c>
      <c r="I407" s="179">
        <f t="shared" ref="I407:I470" si="374">SUBTOTAL(9,H405:H411)</f>
        <v>0</v>
      </c>
      <c r="J407" s="179">
        <f t="shared" si="354"/>
        <v>0</v>
      </c>
      <c r="K407" s="2"/>
      <c r="L407" s="2"/>
      <c r="M407" s="120" t="str">
        <f t="shared" ref="M407:M411" si="375">IF(C407="","0",IF(C407&gt;=TIME(8,30,0),0,($H$8-C407)*24))</f>
        <v>0</v>
      </c>
      <c r="N407" s="120" t="str">
        <f t="shared" ref="N407:N411" si="376">IF(D407="","0",IF(D407&lt;=TIME(17,0,0),0,(D407-$H$9)*24))</f>
        <v>0</v>
      </c>
      <c r="O407" s="121">
        <f t="shared" ref="O407:O470" si="377">(F407-E407)*24</f>
        <v>0</v>
      </c>
      <c r="P407" s="121">
        <f t="shared" ref="P407" si="378">(IF(C407="","0",(D407-C407-$S$6))*24)+O407</f>
        <v>0</v>
      </c>
      <c r="Q407" s="121">
        <f t="shared" si="371"/>
        <v>0</v>
      </c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s="5" customFormat="1" ht="14.45" hidden="1" customHeight="1" x14ac:dyDescent="0.25">
      <c r="A408" s="53">
        <v>44557</v>
      </c>
      <c r="B408" s="40" t="s">
        <v>11</v>
      </c>
      <c r="C408" s="8"/>
      <c r="D408" s="8"/>
      <c r="E408" s="9"/>
      <c r="F408" s="9"/>
      <c r="G408" s="121">
        <f t="shared" si="366"/>
        <v>0</v>
      </c>
      <c r="H408" s="33">
        <f t="shared" si="370"/>
        <v>0</v>
      </c>
      <c r="I408" s="179"/>
      <c r="J408" s="179"/>
      <c r="K408" s="2"/>
      <c r="L408" s="2"/>
      <c r="M408" s="120" t="str">
        <f t="shared" si="375"/>
        <v>0</v>
      </c>
      <c r="N408" s="120" t="str">
        <f t="shared" si="376"/>
        <v>0</v>
      </c>
      <c r="O408" s="121">
        <f t="shared" si="377"/>
        <v>0</v>
      </c>
      <c r="P408" s="121">
        <f t="shared" si="369"/>
        <v>0</v>
      </c>
      <c r="Q408" s="121">
        <f t="shared" si="371"/>
        <v>0</v>
      </c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s="5" customFormat="1" ht="14.45" hidden="1" customHeight="1" x14ac:dyDescent="0.25">
      <c r="A409" s="53">
        <v>44558</v>
      </c>
      <c r="B409" s="40" t="s">
        <v>12</v>
      </c>
      <c r="C409" s="8"/>
      <c r="D409" s="8"/>
      <c r="E409" s="9"/>
      <c r="F409" s="9"/>
      <c r="G409" s="121">
        <f t="shared" si="366"/>
        <v>0</v>
      </c>
      <c r="H409" s="33">
        <f t="shared" si="370"/>
        <v>0</v>
      </c>
      <c r="I409" s="179"/>
      <c r="J409" s="179"/>
      <c r="K409" s="2"/>
      <c r="L409" s="2"/>
      <c r="M409" s="120" t="str">
        <f t="shared" si="375"/>
        <v>0</v>
      </c>
      <c r="N409" s="120" t="str">
        <f t="shared" si="376"/>
        <v>0</v>
      </c>
      <c r="O409" s="121">
        <f t="shared" si="377"/>
        <v>0</v>
      </c>
      <c r="P409" s="121">
        <f t="shared" si="369"/>
        <v>0</v>
      </c>
      <c r="Q409" s="121">
        <f t="shared" si="371"/>
        <v>0</v>
      </c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s="5" customFormat="1" ht="14.45" hidden="1" customHeight="1" x14ac:dyDescent="0.25">
      <c r="A410" s="53">
        <v>44559</v>
      </c>
      <c r="B410" s="40" t="s">
        <v>13</v>
      </c>
      <c r="C410" s="8"/>
      <c r="D410" s="8"/>
      <c r="E410" s="9"/>
      <c r="F410" s="9"/>
      <c r="G410" s="121">
        <f t="shared" si="366"/>
        <v>0</v>
      </c>
      <c r="H410" s="33">
        <f t="shared" si="370"/>
        <v>0</v>
      </c>
      <c r="I410" s="179"/>
      <c r="J410" s="179"/>
      <c r="K410" s="2"/>
      <c r="L410" s="2"/>
      <c r="M410" s="120" t="str">
        <f t="shared" si="375"/>
        <v>0</v>
      </c>
      <c r="N410" s="120" t="str">
        <f t="shared" si="376"/>
        <v>0</v>
      </c>
      <c r="O410" s="121">
        <f t="shared" si="377"/>
        <v>0</v>
      </c>
      <c r="P410" s="121">
        <f t="shared" si="369"/>
        <v>0</v>
      </c>
      <c r="Q410" s="121">
        <f t="shared" si="371"/>
        <v>0</v>
      </c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s="5" customFormat="1" ht="14.45" hidden="1" customHeight="1" thickBot="1" x14ac:dyDescent="0.3">
      <c r="A411" s="53">
        <v>44560</v>
      </c>
      <c r="B411" s="40" t="s">
        <v>14</v>
      </c>
      <c r="C411" s="8"/>
      <c r="D411" s="8"/>
      <c r="E411" s="9"/>
      <c r="F411" s="9"/>
      <c r="G411" s="121">
        <f t="shared" si="366"/>
        <v>0</v>
      </c>
      <c r="H411" s="33">
        <f t="shared" si="370"/>
        <v>0</v>
      </c>
      <c r="I411" s="180"/>
      <c r="J411" s="180"/>
      <c r="K411" s="2"/>
      <c r="L411" s="2"/>
      <c r="M411" s="120" t="str">
        <f t="shared" si="375"/>
        <v>0</v>
      </c>
      <c r="N411" s="120" t="str">
        <f t="shared" si="376"/>
        <v>0</v>
      </c>
      <c r="O411" s="121">
        <f t="shared" si="377"/>
        <v>0</v>
      </c>
      <c r="P411" s="121">
        <f t="shared" si="369"/>
        <v>0</v>
      </c>
      <c r="Q411" s="121">
        <f t="shared" si="371"/>
        <v>0</v>
      </c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s="5" customFormat="1" ht="14.45" hidden="1" customHeight="1" thickTop="1" x14ac:dyDescent="0.25">
      <c r="A412" s="49">
        <v>44561</v>
      </c>
      <c r="B412" s="39" t="s">
        <v>15</v>
      </c>
      <c r="C412" s="11"/>
      <c r="D412" s="11"/>
      <c r="E412" s="12"/>
      <c r="F412" s="12"/>
      <c r="G412" s="123">
        <f t="shared" si="366"/>
        <v>0</v>
      </c>
      <c r="H412" s="31">
        <f t="shared" si="370"/>
        <v>0</v>
      </c>
      <c r="I412" s="32"/>
      <c r="J412" s="32"/>
      <c r="K412" s="2"/>
      <c r="L412" s="2"/>
      <c r="M412" s="181">
        <f t="shared" ref="M412:M413" si="379">IF(G412="","0",(IF(AND(G412&gt;0,G412&lt;=4),4,(G412))))</f>
        <v>0</v>
      </c>
      <c r="N412" s="182"/>
      <c r="O412" s="121">
        <f t="shared" si="377"/>
        <v>0</v>
      </c>
      <c r="P412" s="121">
        <f t="shared" ref="P412:P413" si="380">(IF(C412="","0",(D412-C412))*24)+O412</f>
        <v>0</v>
      </c>
      <c r="Q412" s="119">
        <f t="shared" si="371"/>
        <v>0</v>
      </c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s="5" customFormat="1" ht="14.45" hidden="1" customHeight="1" x14ac:dyDescent="0.25">
      <c r="A413" s="49">
        <v>44562</v>
      </c>
      <c r="B413" s="39" t="s">
        <v>16</v>
      </c>
      <c r="C413" s="11"/>
      <c r="D413" s="11"/>
      <c r="E413" s="12"/>
      <c r="F413" s="12"/>
      <c r="G413" s="123">
        <f t="shared" si="366"/>
        <v>0</v>
      </c>
      <c r="H413" s="31">
        <f t="shared" si="370"/>
        <v>0</v>
      </c>
      <c r="I413" s="32"/>
      <c r="J413" s="32"/>
      <c r="K413" s="2"/>
      <c r="L413" s="2"/>
      <c r="M413" s="181">
        <f t="shared" si="379"/>
        <v>0</v>
      </c>
      <c r="N413" s="182"/>
      <c r="O413" s="121">
        <f t="shared" si="377"/>
        <v>0</v>
      </c>
      <c r="P413" s="121">
        <f t="shared" si="380"/>
        <v>0</v>
      </c>
      <c r="Q413" s="119">
        <f t="shared" si="371"/>
        <v>0</v>
      </c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s="5" customFormat="1" ht="14.45" hidden="1" customHeight="1" x14ac:dyDescent="0.25">
      <c r="A414" s="53">
        <v>44563</v>
      </c>
      <c r="B414" s="41" t="s">
        <v>10</v>
      </c>
      <c r="C414" s="13"/>
      <c r="D414" s="13"/>
      <c r="E414" s="14"/>
      <c r="F414" s="14"/>
      <c r="G414" s="121">
        <f t="shared" si="366"/>
        <v>0</v>
      </c>
      <c r="H414" s="33">
        <f t="shared" si="370"/>
        <v>0</v>
      </c>
      <c r="I414" s="179">
        <f t="shared" si="374"/>
        <v>0</v>
      </c>
      <c r="J414" s="179">
        <f t="shared" ref="J414" si="381">SUBTOTAL(9,G412:G418)</f>
        <v>0</v>
      </c>
      <c r="K414" s="2"/>
      <c r="L414" s="2"/>
      <c r="M414" s="120" t="str">
        <f t="shared" ref="M414:M418" si="382">IF(C414="","0",IF(C414&gt;=TIME(8,30,0),0,($H$8-C414)*24))</f>
        <v>0</v>
      </c>
      <c r="N414" s="120" t="str">
        <f t="shared" ref="N414:N418" si="383">IF(D414="","0",IF(D414&lt;=TIME(17,0,0),0,(D414-$H$9)*24))</f>
        <v>0</v>
      </c>
      <c r="O414" s="121">
        <f t="shared" si="377"/>
        <v>0</v>
      </c>
      <c r="P414" s="121">
        <f t="shared" ref="P414" si="384">(IF(C414="","0",(D414-C414-$S$6))*24)+O414</f>
        <v>0</v>
      </c>
      <c r="Q414" s="121">
        <f t="shared" si="371"/>
        <v>0</v>
      </c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s="5" customFormat="1" ht="14.45" hidden="1" customHeight="1" x14ac:dyDescent="0.25">
      <c r="A415" s="53">
        <v>44564</v>
      </c>
      <c r="B415" s="40" t="s">
        <v>11</v>
      </c>
      <c r="C415" s="8"/>
      <c r="D415" s="8"/>
      <c r="E415" s="9"/>
      <c r="F415" s="9"/>
      <c r="G415" s="121">
        <f t="shared" si="366"/>
        <v>0</v>
      </c>
      <c r="H415" s="33">
        <f t="shared" si="370"/>
        <v>0</v>
      </c>
      <c r="I415" s="179"/>
      <c r="J415" s="179"/>
      <c r="K415" s="2"/>
      <c r="L415" s="2"/>
      <c r="M415" s="120" t="str">
        <f t="shared" si="382"/>
        <v>0</v>
      </c>
      <c r="N415" s="120" t="str">
        <f t="shared" si="383"/>
        <v>0</v>
      </c>
      <c r="O415" s="121">
        <f t="shared" si="377"/>
        <v>0</v>
      </c>
      <c r="P415" s="121">
        <f t="shared" si="369"/>
        <v>0</v>
      </c>
      <c r="Q415" s="121">
        <f t="shared" si="371"/>
        <v>0</v>
      </c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s="5" customFormat="1" ht="14.45" hidden="1" customHeight="1" x14ac:dyDescent="0.25">
      <c r="A416" s="53">
        <v>44565</v>
      </c>
      <c r="B416" s="40" t="s">
        <v>12</v>
      </c>
      <c r="C416" s="8"/>
      <c r="D416" s="8"/>
      <c r="E416" s="9"/>
      <c r="F416" s="9"/>
      <c r="G416" s="121">
        <f t="shared" si="366"/>
        <v>0</v>
      </c>
      <c r="H416" s="33">
        <f t="shared" si="370"/>
        <v>0</v>
      </c>
      <c r="I416" s="179"/>
      <c r="J416" s="179"/>
      <c r="K416" s="2"/>
      <c r="L416" s="2"/>
      <c r="M416" s="120" t="str">
        <f t="shared" si="382"/>
        <v>0</v>
      </c>
      <c r="N416" s="120" t="str">
        <f t="shared" si="383"/>
        <v>0</v>
      </c>
      <c r="O416" s="121">
        <f t="shared" si="377"/>
        <v>0</v>
      </c>
      <c r="P416" s="121">
        <f t="shared" si="369"/>
        <v>0</v>
      </c>
      <c r="Q416" s="121">
        <f t="shared" si="371"/>
        <v>0</v>
      </c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s="5" customFormat="1" ht="14.45" hidden="1" customHeight="1" x14ac:dyDescent="0.25">
      <c r="A417" s="53">
        <v>44566</v>
      </c>
      <c r="B417" s="40" t="s">
        <v>13</v>
      </c>
      <c r="C417" s="8"/>
      <c r="D417" s="8"/>
      <c r="E417" s="9"/>
      <c r="F417" s="9"/>
      <c r="G417" s="121">
        <f t="shared" si="366"/>
        <v>0</v>
      </c>
      <c r="H417" s="33">
        <f t="shared" si="370"/>
        <v>0</v>
      </c>
      <c r="I417" s="179"/>
      <c r="J417" s="179"/>
      <c r="K417" s="2"/>
      <c r="L417" s="2"/>
      <c r="M417" s="120" t="str">
        <f t="shared" si="382"/>
        <v>0</v>
      </c>
      <c r="N417" s="120" t="str">
        <f t="shared" si="383"/>
        <v>0</v>
      </c>
      <c r="O417" s="121">
        <f t="shared" si="377"/>
        <v>0</v>
      </c>
      <c r="P417" s="121">
        <f t="shared" si="369"/>
        <v>0</v>
      </c>
      <c r="Q417" s="121">
        <f t="shared" si="371"/>
        <v>0</v>
      </c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s="5" customFormat="1" ht="14.45" hidden="1" customHeight="1" thickBot="1" x14ac:dyDescent="0.3">
      <c r="A418" s="53">
        <v>44567</v>
      </c>
      <c r="B418" s="40" t="s">
        <v>14</v>
      </c>
      <c r="C418" s="8"/>
      <c r="D418" s="8"/>
      <c r="E418" s="9"/>
      <c r="F418" s="9"/>
      <c r="G418" s="121">
        <f t="shared" si="366"/>
        <v>0</v>
      </c>
      <c r="H418" s="33">
        <f t="shared" si="370"/>
        <v>0</v>
      </c>
      <c r="I418" s="180"/>
      <c r="J418" s="180"/>
      <c r="K418" s="2"/>
      <c r="L418" s="2"/>
      <c r="M418" s="120" t="str">
        <f t="shared" si="382"/>
        <v>0</v>
      </c>
      <c r="N418" s="120" t="str">
        <f t="shared" si="383"/>
        <v>0</v>
      </c>
      <c r="O418" s="121">
        <f t="shared" si="377"/>
        <v>0</v>
      </c>
      <c r="P418" s="121">
        <f t="shared" si="369"/>
        <v>0</v>
      </c>
      <c r="Q418" s="121">
        <f t="shared" si="371"/>
        <v>0</v>
      </c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s="5" customFormat="1" ht="14.45" hidden="1" customHeight="1" thickTop="1" x14ac:dyDescent="0.25">
      <c r="A419" s="49">
        <v>44568</v>
      </c>
      <c r="B419" s="39" t="s">
        <v>15</v>
      </c>
      <c r="C419" s="11"/>
      <c r="D419" s="11"/>
      <c r="E419" s="12"/>
      <c r="F419" s="12"/>
      <c r="G419" s="123">
        <f t="shared" si="366"/>
        <v>0</v>
      </c>
      <c r="H419" s="31">
        <f t="shared" si="370"/>
        <v>0</v>
      </c>
      <c r="I419" s="32"/>
      <c r="J419" s="32"/>
      <c r="K419" s="2"/>
      <c r="L419" s="2"/>
      <c r="M419" s="181">
        <f t="shared" ref="M419:M420" si="385">IF(G419="","0",(IF(AND(G419&gt;0,G419&lt;=4),4,(G419))))</f>
        <v>0</v>
      </c>
      <c r="N419" s="182"/>
      <c r="O419" s="121">
        <f t="shared" si="377"/>
        <v>0</v>
      </c>
      <c r="P419" s="121">
        <f t="shared" ref="P419:P420" si="386">(IF(C419="","0",(D419-C419))*24)+O419</f>
        <v>0</v>
      </c>
      <c r="Q419" s="119">
        <f t="shared" si="371"/>
        <v>0</v>
      </c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s="5" customFormat="1" ht="14.45" hidden="1" customHeight="1" x14ac:dyDescent="0.25">
      <c r="A420" s="49">
        <v>44569</v>
      </c>
      <c r="B420" s="39" t="s">
        <v>16</v>
      </c>
      <c r="C420" s="11"/>
      <c r="D420" s="11"/>
      <c r="E420" s="12"/>
      <c r="F420" s="12"/>
      <c r="G420" s="123">
        <f t="shared" si="366"/>
        <v>0</v>
      </c>
      <c r="H420" s="31">
        <f t="shared" si="370"/>
        <v>0</v>
      </c>
      <c r="I420" s="32"/>
      <c r="J420" s="32"/>
      <c r="K420" s="2"/>
      <c r="L420" s="2"/>
      <c r="M420" s="181">
        <f t="shared" si="385"/>
        <v>0</v>
      </c>
      <c r="N420" s="182"/>
      <c r="O420" s="121">
        <f t="shared" si="377"/>
        <v>0</v>
      </c>
      <c r="P420" s="121">
        <f t="shared" si="386"/>
        <v>0</v>
      </c>
      <c r="Q420" s="119">
        <f t="shared" si="371"/>
        <v>0</v>
      </c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s="5" customFormat="1" ht="14.45" hidden="1" customHeight="1" x14ac:dyDescent="0.25">
      <c r="A421" s="53">
        <v>44570</v>
      </c>
      <c r="B421" s="41" t="s">
        <v>10</v>
      </c>
      <c r="C421" s="13"/>
      <c r="D421" s="13"/>
      <c r="E421" s="14"/>
      <c r="F421" s="14"/>
      <c r="G421" s="121">
        <f t="shared" si="366"/>
        <v>0</v>
      </c>
      <c r="H421" s="33">
        <f t="shared" si="370"/>
        <v>0</v>
      </c>
      <c r="I421" s="179">
        <f t="shared" si="374"/>
        <v>0</v>
      </c>
      <c r="J421" s="179">
        <f t="shared" si="348"/>
        <v>0</v>
      </c>
      <c r="K421" s="2"/>
      <c r="L421" s="2"/>
      <c r="M421" s="120" t="str">
        <f t="shared" ref="M421:M425" si="387">IF(C421="","0",IF(C421&gt;=TIME(8,30,0),0,($H$8-C421)*24))</f>
        <v>0</v>
      </c>
      <c r="N421" s="120" t="str">
        <f t="shared" ref="N421:N425" si="388">IF(D421="","0",IF(D421&lt;=TIME(17,0,0),0,(D421-$H$9)*24))</f>
        <v>0</v>
      </c>
      <c r="O421" s="121">
        <f t="shared" si="377"/>
        <v>0</v>
      </c>
      <c r="P421" s="121">
        <f t="shared" ref="P421" si="389">(IF(C421="","0",(D421-C421-$S$6))*24)+O421</f>
        <v>0</v>
      </c>
      <c r="Q421" s="121">
        <f t="shared" si="371"/>
        <v>0</v>
      </c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s="5" customFormat="1" ht="14.45" hidden="1" customHeight="1" x14ac:dyDescent="0.25">
      <c r="A422" s="53">
        <v>44571</v>
      </c>
      <c r="B422" s="40" t="s">
        <v>11</v>
      </c>
      <c r="C422" s="8"/>
      <c r="D422" s="8"/>
      <c r="E422" s="9"/>
      <c r="F422" s="9"/>
      <c r="G422" s="121">
        <f t="shared" si="366"/>
        <v>0</v>
      </c>
      <c r="H422" s="33">
        <f t="shared" si="370"/>
        <v>0</v>
      </c>
      <c r="I422" s="179"/>
      <c r="J422" s="179"/>
      <c r="K422" s="2"/>
      <c r="L422" s="2"/>
      <c r="M422" s="120" t="str">
        <f t="shared" si="387"/>
        <v>0</v>
      </c>
      <c r="N422" s="120" t="str">
        <f t="shared" si="388"/>
        <v>0</v>
      </c>
      <c r="O422" s="121">
        <f t="shared" si="377"/>
        <v>0</v>
      </c>
      <c r="P422" s="121">
        <f t="shared" si="369"/>
        <v>0</v>
      </c>
      <c r="Q422" s="121">
        <f t="shared" si="371"/>
        <v>0</v>
      </c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s="5" customFormat="1" ht="14.45" hidden="1" customHeight="1" x14ac:dyDescent="0.25">
      <c r="A423" s="53">
        <v>44572</v>
      </c>
      <c r="B423" s="40" t="s">
        <v>12</v>
      </c>
      <c r="C423" s="8"/>
      <c r="D423" s="8"/>
      <c r="E423" s="9"/>
      <c r="F423" s="9"/>
      <c r="G423" s="121">
        <f t="shared" si="366"/>
        <v>0</v>
      </c>
      <c r="H423" s="33">
        <f t="shared" si="370"/>
        <v>0</v>
      </c>
      <c r="I423" s="179"/>
      <c r="J423" s="179"/>
      <c r="K423" s="2"/>
      <c r="L423" s="2"/>
      <c r="M423" s="120" t="str">
        <f t="shared" si="387"/>
        <v>0</v>
      </c>
      <c r="N423" s="120" t="str">
        <f t="shared" si="388"/>
        <v>0</v>
      </c>
      <c r="O423" s="121">
        <f t="shared" si="377"/>
        <v>0</v>
      </c>
      <c r="P423" s="121">
        <f t="shared" si="369"/>
        <v>0</v>
      </c>
      <c r="Q423" s="121">
        <f t="shared" si="371"/>
        <v>0</v>
      </c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s="5" customFormat="1" ht="14.45" hidden="1" customHeight="1" x14ac:dyDescent="0.25">
      <c r="A424" s="53">
        <v>44573</v>
      </c>
      <c r="B424" s="40" t="s">
        <v>13</v>
      </c>
      <c r="C424" s="8"/>
      <c r="D424" s="8"/>
      <c r="E424" s="9"/>
      <c r="F424" s="9"/>
      <c r="G424" s="121">
        <f t="shared" si="366"/>
        <v>0</v>
      </c>
      <c r="H424" s="33">
        <f t="shared" si="370"/>
        <v>0</v>
      </c>
      <c r="I424" s="179"/>
      <c r="J424" s="179"/>
      <c r="K424" s="2"/>
      <c r="L424" s="2"/>
      <c r="M424" s="120" t="str">
        <f t="shared" si="387"/>
        <v>0</v>
      </c>
      <c r="N424" s="120" t="str">
        <f t="shared" si="388"/>
        <v>0</v>
      </c>
      <c r="O424" s="121">
        <f t="shared" si="377"/>
        <v>0</v>
      </c>
      <c r="P424" s="121">
        <f t="shared" si="369"/>
        <v>0</v>
      </c>
      <c r="Q424" s="121">
        <f t="shared" si="371"/>
        <v>0</v>
      </c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s="5" customFormat="1" ht="14.45" hidden="1" customHeight="1" thickBot="1" x14ac:dyDescent="0.3">
      <c r="A425" s="53">
        <v>44574</v>
      </c>
      <c r="B425" s="40" t="s">
        <v>14</v>
      </c>
      <c r="C425" s="8"/>
      <c r="D425" s="8"/>
      <c r="E425" s="9"/>
      <c r="F425" s="9"/>
      <c r="G425" s="121">
        <f t="shared" si="366"/>
        <v>0</v>
      </c>
      <c r="H425" s="33">
        <f t="shared" si="370"/>
        <v>0</v>
      </c>
      <c r="I425" s="180"/>
      <c r="J425" s="180"/>
      <c r="K425" s="2"/>
      <c r="L425" s="2"/>
      <c r="M425" s="120" t="str">
        <f t="shared" si="387"/>
        <v>0</v>
      </c>
      <c r="N425" s="120" t="str">
        <f t="shared" si="388"/>
        <v>0</v>
      </c>
      <c r="O425" s="121">
        <f t="shared" si="377"/>
        <v>0</v>
      </c>
      <c r="P425" s="121">
        <f t="shared" si="369"/>
        <v>0</v>
      </c>
      <c r="Q425" s="121">
        <f t="shared" si="371"/>
        <v>0</v>
      </c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s="5" customFormat="1" ht="14.45" hidden="1" customHeight="1" thickTop="1" x14ac:dyDescent="0.25">
      <c r="A426" s="49">
        <v>44575</v>
      </c>
      <c r="B426" s="39" t="s">
        <v>15</v>
      </c>
      <c r="C426" s="11"/>
      <c r="D426" s="11"/>
      <c r="E426" s="12"/>
      <c r="F426" s="12"/>
      <c r="G426" s="123">
        <f t="shared" si="366"/>
        <v>0</v>
      </c>
      <c r="H426" s="31">
        <f t="shared" si="370"/>
        <v>0</v>
      </c>
      <c r="I426" s="32"/>
      <c r="J426" s="32"/>
      <c r="K426" s="2"/>
      <c r="L426" s="2"/>
      <c r="M426" s="181">
        <f t="shared" ref="M426:M427" si="390">IF(G426="","0",(IF(AND(G426&gt;0,G426&lt;=4),4,(G426))))</f>
        <v>0</v>
      </c>
      <c r="N426" s="182"/>
      <c r="O426" s="121">
        <f t="shared" si="377"/>
        <v>0</v>
      </c>
      <c r="P426" s="121">
        <f t="shared" ref="P426:P427" si="391">(IF(C426="","0",(D426-C426))*24)+O426</f>
        <v>0</v>
      </c>
      <c r="Q426" s="119">
        <f t="shared" si="371"/>
        <v>0</v>
      </c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s="5" customFormat="1" ht="14.45" hidden="1" customHeight="1" x14ac:dyDescent="0.25">
      <c r="A427" s="49">
        <v>44576</v>
      </c>
      <c r="B427" s="39" t="s">
        <v>16</v>
      </c>
      <c r="C427" s="11"/>
      <c r="D427" s="11"/>
      <c r="E427" s="12"/>
      <c r="F427" s="12"/>
      <c r="G427" s="123">
        <f t="shared" si="366"/>
        <v>0</v>
      </c>
      <c r="H427" s="31">
        <f t="shared" si="370"/>
        <v>0</v>
      </c>
      <c r="I427" s="32"/>
      <c r="J427" s="32"/>
      <c r="K427" s="2"/>
      <c r="L427" s="2"/>
      <c r="M427" s="181">
        <f t="shared" si="390"/>
        <v>0</v>
      </c>
      <c r="N427" s="182"/>
      <c r="O427" s="121">
        <f t="shared" si="377"/>
        <v>0</v>
      </c>
      <c r="P427" s="121">
        <f t="shared" si="391"/>
        <v>0</v>
      </c>
      <c r="Q427" s="119">
        <f t="shared" si="371"/>
        <v>0</v>
      </c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s="5" customFormat="1" ht="14.45" hidden="1" customHeight="1" x14ac:dyDescent="0.25">
      <c r="A428" s="53">
        <v>44577</v>
      </c>
      <c r="B428" s="41" t="s">
        <v>10</v>
      </c>
      <c r="C428" s="13"/>
      <c r="D428" s="13"/>
      <c r="E428" s="14"/>
      <c r="F428" s="14"/>
      <c r="G428" s="121">
        <f t="shared" si="366"/>
        <v>0</v>
      </c>
      <c r="H428" s="33">
        <f t="shared" si="370"/>
        <v>0</v>
      </c>
      <c r="I428" s="179">
        <f t="shared" si="374"/>
        <v>0</v>
      </c>
      <c r="J428" s="179">
        <f t="shared" si="354"/>
        <v>0</v>
      </c>
      <c r="K428" s="2"/>
      <c r="L428" s="2"/>
      <c r="M428" s="120" t="str">
        <f t="shared" ref="M428:M432" si="392">IF(C428="","0",IF(C428&gt;=TIME(8,30,0),0,($H$8-C428)*24))</f>
        <v>0</v>
      </c>
      <c r="N428" s="120" t="str">
        <f t="shared" ref="N428:N432" si="393">IF(D428="","0",IF(D428&lt;=TIME(17,0,0),0,(D428-$H$9)*24))</f>
        <v>0</v>
      </c>
      <c r="O428" s="121">
        <f t="shared" si="377"/>
        <v>0</v>
      </c>
      <c r="P428" s="121">
        <f t="shared" ref="P428" si="394">(IF(C428="","0",(D428-C428-$S$6))*24)+O428</f>
        <v>0</v>
      </c>
      <c r="Q428" s="121">
        <f t="shared" si="371"/>
        <v>0</v>
      </c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s="5" customFormat="1" ht="14.45" hidden="1" customHeight="1" x14ac:dyDescent="0.25">
      <c r="A429" s="53">
        <v>44578</v>
      </c>
      <c r="B429" s="40" t="s">
        <v>11</v>
      </c>
      <c r="C429" s="8"/>
      <c r="D429" s="8"/>
      <c r="E429" s="9"/>
      <c r="F429" s="9"/>
      <c r="G429" s="121">
        <f t="shared" si="366"/>
        <v>0</v>
      </c>
      <c r="H429" s="33">
        <f t="shared" si="370"/>
        <v>0</v>
      </c>
      <c r="I429" s="179"/>
      <c r="J429" s="179"/>
      <c r="K429" s="2"/>
      <c r="L429" s="2"/>
      <c r="M429" s="120" t="str">
        <f t="shared" si="392"/>
        <v>0</v>
      </c>
      <c r="N429" s="120" t="str">
        <f t="shared" si="393"/>
        <v>0</v>
      </c>
      <c r="O429" s="121">
        <f t="shared" si="377"/>
        <v>0</v>
      </c>
      <c r="P429" s="121">
        <f t="shared" si="369"/>
        <v>0</v>
      </c>
      <c r="Q429" s="121">
        <f t="shared" si="371"/>
        <v>0</v>
      </c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s="5" customFormat="1" ht="14.45" hidden="1" customHeight="1" x14ac:dyDescent="0.25">
      <c r="A430" s="53">
        <v>44579</v>
      </c>
      <c r="B430" s="40" t="s">
        <v>12</v>
      </c>
      <c r="C430" s="8"/>
      <c r="D430" s="8"/>
      <c r="E430" s="9"/>
      <c r="F430" s="9"/>
      <c r="G430" s="121">
        <f t="shared" si="366"/>
        <v>0</v>
      </c>
      <c r="H430" s="33">
        <f t="shared" si="370"/>
        <v>0</v>
      </c>
      <c r="I430" s="179"/>
      <c r="J430" s="179"/>
      <c r="K430" s="2"/>
      <c r="L430" s="2"/>
      <c r="M430" s="120" t="str">
        <f t="shared" si="392"/>
        <v>0</v>
      </c>
      <c r="N430" s="120" t="str">
        <f t="shared" si="393"/>
        <v>0</v>
      </c>
      <c r="O430" s="121">
        <f t="shared" si="377"/>
        <v>0</v>
      </c>
      <c r="P430" s="121">
        <f t="shared" si="369"/>
        <v>0</v>
      </c>
      <c r="Q430" s="121">
        <f t="shared" si="371"/>
        <v>0</v>
      </c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s="5" customFormat="1" ht="14.45" hidden="1" customHeight="1" x14ac:dyDescent="0.25">
      <c r="A431" s="53">
        <v>44580</v>
      </c>
      <c r="B431" s="40" t="s">
        <v>13</v>
      </c>
      <c r="C431" s="8"/>
      <c r="D431" s="8"/>
      <c r="E431" s="9"/>
      <c r="F431" s="9"/>
      <c r="G431" s="121">
        <f t="shared" si="366"/>
        <v>0</v>
      </c>
      <c r="H431" s="33">
        <f t="shared" si="370"/>
        <v>0</v>
      </c>
      <c r="I431" s="179"/>
      <c r="J431" s="179"/>
      <c r="K431" s="2"/>
      <c r="L431" s="2"/>
      <c r="M431" s="120" t="str">
        <f t="shared" si="392"/>
        <v>0</v>
      </c>
      <c r="N431" s="120" t="str">
        <f t="shared" si="393"/>
        <v>0</v>
      </c>
      <c r="O431" s="121">
        <f t="shared" si="377"/>
        <v>0</v>
      </c>
      <c r="P431" s="121">
        <f t="shared" si="369"/>
        <v>0</v>
      </c>
      <c r="Q431" s="121">
        <f t="shared" si="371"/>
        <v>0</v>
      </c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s="5" customFormat="1" ht="14.45" hidden="1" customHeight="1" thickBot="1" x14ac:dyDescent="0.3">
      <c r="A432" s="53">
        <v>44581</v>
      </c>
      <c r="B432" s="40" t="s">
        <v>14</v>
      </c>
      <c r="C432" s="8"/>
      <c r="D432" s="8"/>
      <c r="E432" s="9"/>
      <c r="F432" s="9"/>
      <c r="G432" s="121">
        <f t="shared" si="366"/>
        <v>0</v>
      </c>
      <c r="H432" s="33">
        <f t="shared" si="370"/>
        <v>0</v>
      </c>
      <c r="I432" s="180"/>
      <c r="J432" s="180"/>
      <c r="K432" s="2"/>
      <c r="L432" s="2"/>
      <c r="M432" s="120" t="str">
        <f t="shared" si="392"/>
        <v>0</v>
      </c>
      <c r="N432" s="120" t="str">
        <f t="shared" si="393"/>
        <v>0</v>
      </c>
      <c r="O432" s="121">
        <f t="shared" si="377"/>
        <v>0</v>
      </c>
      <c r="P432" s="121">
        <f t="shared" si="369"/>
        <v>0</v>
      </c>
      <c r="Q432" s="121">
        <f t="shared" si="371"/>
        <v>0</v>
      </c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s="5" customFormat="1" ht="14.45" hidden="1" customHeight="1" thickTop="1" x14ac:dyDescent="0.25">
      <c r="A433" s="49">
        <v>44582</v>
      </c>
      <c r="B433" s="39" t="s">
        <v>15</v>
      </c>
      <c r="C433" s="11"/>
      <c r="D433" s="11"/>
      <c r="E433" s="12"/>
      <c r="F433" s="12"/>
      <c r="G433" s="123">
        <f t="shared" si="366"/>
        <v>0</v>
      </c>
      <c r="H433" s="31">
        <f t="shared" si="370"/>
        <v>0</v>
      </c>
      <c r="I433" s="32"/>
      <c r="J433" s="32"/>
      <c r="K433" s="2"/>
      <c r="L433" s="2"/>
      <c r="M433" s="181">
        <f t="shared" ref="M433:M434" si="395">IF(G433="","0",(IF(AND(G433&gt;0,G433&lt;=4),4,(G433))))</f>
        <v>0</v>
      </c>
      <c r="N433" s="182"/>
      <c r="O433" s="121">
        <f t="shared" si="377"/>
        <v>0</v>
      </c>
      <c r="P433" s="121">
        <f t="shared" ref="P433:P434" si="396">(IF(C433="","0",(D433-C433))*24)+O433</f>
        <v>0</v>
      </c>
      <c r="Q433" s="119">
        <f t="shared" si="371"/>
        <v>0</v>
      </c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s="5" customFormat="1" ht="14.45" hidden="1" customHeight="1" x14ac:dyDescent="0.25">
      <c r="A434" s="49">
        <v>44583</v>
      </c>
      <c r="B434" s="39" t="s">
        <v>16</v>
      </c>
      <c r="C434" s="11"/>
      <c r="D434" s="11"/>
      <c r="E434" s="12"/>
      <c r="F434" s="12"/>
      <c r="G434" s="123">
        <f t="shared" si="366"/>
        <v>0</v>
      </c>
      <c r="H434" s="31">
        <f t="shared" si="370"/>
        <v>0</v>
      </c>
      <c r="I434" s="32"/>
      <c r="J434" s="32"/>
      <c r="K434" s="2"/>
      <c r="L434" s="2"/>
      <c r="M434" s="181">
        <f t="shared" si="395"/>
        <v>0</v>
      </c>
      <c r="N434" s="182"/>
      <c r="O434" s="121">
        <f t="shared" si="377"/>
        <v>0</v>
      </c>
      <c r="P434" s="121">
        <f t="shared" si="396"/>
        <v>0</v>
      </c>
      <c r="Q434" s="119">
        <f t="shared" si="371"/>
        <v>0</v>
      </c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s="5" customFormat="1" ht="14.45" hidden="1" customHeight="1" x14ac:dyDescent="0.25">
      <c r="A435" s="53">
        <v>44584</v>
      </c>
      <c r="B435" s="41" t="s">
        <v>10</v>
      </c>
      <c r="C435" s="13"/>
      <c r="D435" s="13"/>
      <c r="E435" s="14"/>
      <c r="F435" s="14"/>
      <c r="G435" s="121">
        <f t="shared" si="366"/>
        <v>0</v>
      </c>
      <c r="H435" s="33">
        <f t="shared" si="370"/>
        <v>0</v>
      </c>
      <c r="I435" s="179">
        <f t="shared" si="374"/>
        <v>0</v>
      </c>
      <c r="J435" s="179">
        <f t="shared" ref="J435" si="397">SUBTOTAL(9,G433:G439)</f>
        <v>0</v>
      </c>
      <c r="K435" s="2"/>
      <c r="L435" s="2"/>
      <c r="M435" s="120" t="str">
        <f t="shared" ref="M435:M439" si="398">IF(C435="","0",IF(C435&gt;=TIME(8,30,0),0,($H$8-C435)*24))</f>
        <v>0</v>
      </c>
      <c r="N435" s="120" t="str">
        <f t="shared" ref="N435:N439" si="399">IF(D435="","0",IF(D435&lt;=TIME(17,0,0),0,(D435-$H$9)*24))</f>
        <v>0</v>
      </c>
      <c r="O435" s="121">
        <f t="shared" si="377"/>
        <v>0</v>
      </c>
      <c r="P435" s="121">
        <f t="shared" ref="P435" si="400">(IF(C435="","0",(D435-C435-$S$6))*24)+O435</f>
        <v>0</v>
      </c>
      <c r="Q435" s="121">
        <f t="shared" si="371"/>
        <v>0</v>
      </c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s="5" customFormat="1" ht="14.45" hidden="1" customHeight="1" x14ac:dyDescent="0.25">
      <c r="A436" s="53">
        <v>44585</v>
      </c>
      <c r="B436" s="40" t="s">
        <v>11</v>
      </c>
      <c r="C436" s="8"/>
      <c r="D436" s="8"/>
      <c r="E436" s="9"/>
      <c r="F436" s="9"/>
      <c r="G436" s="121">
        <f t="shared" si="366"/>
        <v>0</v>
      </c>
      <c r="H436" s="33">
        <f t="shared" si="370"/>
        <v>0</v>
      </c>
      <c r="I436" s="179"/>
      <c r="J436" s="179"/>
      <c r="K436" s="2"/>
      <c r="L436" s="2"/>
      <c r="M436" s="120" t="str">
        <f t="shared" si="398"/>
        <v>0</v>
      </c>
      <c r="N436" s="120" t="str">
        <f t="shared" si="399"/>
        <v>0</v>
      </c>
      <c r="O436" s="121">
        <f t="shared" si="377"/>
        <v>0</v>
      </c>
      <c r="P436" s="121">
        <f t="shared" si="369"/>
        <v>0</v>
      </c>
      <c r="Q436" s="121">
        <f t="shared" si="371"/>
        <v>0</v>
      </c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s="5" customFormat="1" ht="14.45" hidden="1" customHeight="1" x14ac:dyDescent="0.25">
      <c r="A437" s="53">
        <v>44586</v>
      </c>
      <c r="B437" s="40" t="s">
        <v>12</v>
      </c>
      <c r="C437" s="8"/>
      <c r="D437" s="8"/>
      <c r="E437" s="9"/>
      <c r="F437" s="9"/>
      <c r="G437" s="121">
        <f t="shared" si="366"/>
        <v>0</v>
      </c>
      <c r="H437" s="33">
        <f t="shared" si="370"/>
        <v>0</v>
      </c>
      <c r="I437" s="179"/>
      <c r="J437" s="179"/>
      <c r="K437" s="2"/>
      <c r="L437" s="2"/>
      <c r="M437" s="120" t="str">
        <f t="shared" si="398"/>
        <v>0</v>
      </c>
      <c r="N437" s="120" t="str">
        <f t="shared" si="399"/>
        <v>0</v>
      </c>
      <c r="O437" s="121">
        <f t="shared" si="377"/>
        <v>0</v>
      </c>
      <c r="P437" s="121">
        <f t="shared" si="369"/>
        <v>0</v>
      </c>
      <c r="Q437" s="121">
        <f t="shared" si="371"/>
        <v>0</v>
      </c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s="5" customFormat="1" ht="14.45" hidden="1" customHeight="1" x14ac:dyDescent="0.25">
      <c r="A438" s="53">
        <v>44587</v>
      </c>
      <c r="B438" s="40" t="s">
        <v>13</v>
      </c>
      <c r="C438" s="8"/>
      <c r="D438" s="8"/>
      <c r="E438" s="9"/>
      <c r="F438" s="9"/>
      <c r="G438" s="121">
        <f t="shared" si="366"/>
        <v>0</v>
      </c>
      <c r="H438" s="33">
        <f t="shared" si="370"/>
        <v>0</v>
      </c>
      <c r="I438" s="179"/>
      <c r="J438" s="179"/>
      <c r="K438" s="2"/>
      <c r="L438" s="2"/>
      <c r="M438" s="120" t="str">
        <f t="shared" si="398"/>
        <v>0</v>
      </c>
      <c r="N438" s="120" t="str">
        <f t="shared" si="399"/>
        <v>0</v>
      </c>
      <c r="O438" s="121">
        <f t="shared" si="377"/>
        <v>0</v>
      </c>
      <c r="P438" s="121">
        <f t="shared" si="369"/>
        <v>0</v>
      </c>
      <c r="Q438" s="121">
        <f t="shared" si="371"/>
        <v>0</v>
      </c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s="5" customFormat="1" ht="14.45" hidden="1" customHeight="1" thickBot="1" x14ac:dyDescent="0.3">
      <c r="A439" s="53">
        <v>44588</v>
      </c>
      <c r="B439" s="40" t="s">
        <v>14</v>
      </c>
      <c r="C439" s="8"/>
      <c r="D439" s="8"/>
      <c r="E439" s="9"/>
      <c r="F439" s="9"/>
      <c r="G439" s="121">
        <f t="shared" si="366"/>
        <v>0</v>
      </c>
      <c r="H439" s="33">
        <f t="shared" si="370"/>
        <v>0</v>
      </c>
      <c r="I439" s="180"/>
      <c r="J439" s="180"/>
      <c r="K439" s="2"/>
      <c r="L439" s="2"/>
      <c r="M439" s="120" t="str">
        <f t="shared" si="398"/>
        <v>0</v>
      </c>
      <c r="N439" s="120" t="str">
        <f t="shared" si="399"/>
        <v>0</v>
      </c>
      <c r="O439" s="121">
        <f t="shared" si="377"/>
        <v>0</v>
      </c>
      <c r="P439" s="121">
        <f t="shared" si="369"/>
        <v>0</v>
      </c>
      <c r="Q439" s="121">
        <f t="shared" si="371"/>
        <v>0</v>
      </c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s="5" customFormat="1" ht="14.45" hidden="1" customHeight="1" thickTop="1" x14ac:dyDescent="0.25">
      <c r="A440" s="49">
        <v>44589</v>
      </c>
      <c r="B440" s="39" t="s">
        <v>15</v>
      </c>
      <c r="C440" s="11"/>
      <c r="D440" s="11"/>
      <c r="E440" s="12"/>
      <c r="F440" s="12"/>
      <c r="G440" s="123">
        <f t="shared" si="366"/>
        <v>0</v>
      </c>
      <c r="H440" s="31">
        <f t="shared" si="370"/>
        <v>0</v>
      </c>
      <c r="I440" s="32"/>
      <c r="J440" s="32"/>
      <c r="K440" s="2"/>
      <c r="L440" s="2"/>
      <c r="M440" s="181">
        <f t="shared" ref="M440:M441" si="401">IF(G440="","0",(IF(AND(G440&gt;0,G440&lt;=4),4,(G440))))</f>
        <v>0</v>
      </c>
      <c r="N440" s="182"/>
      <c r="O440" s="121">
        <f t="shared" si="377"/>
        <v>0</v>
      </c>
      <c r="P440" s="121">
        <f t="shared" ref="P440:P441" si="402">(IF(C440="","0",(D440-C440))*24)+O440</f>
        <v>0</v>
      </c>
      <c r="Q440" s="119">
        <f t="shared" si="371"/>
        <v>0</v>
      </c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s="5" customFormat="1" ht="14.45" hidden="1" customHeight="1" x14ac:dyDescent="0.25">
      <c r="A441" s="49">
        <v>44590</v>
      </c>
      <c r="B441" s="39" t="s">
        <v>16</v>
      </c>
      <c r="C441" s="11"/>
      <c r="D441" s="11"/>
      <c r="E441" s="12"/>
      <c r="F441" s="12"/>
      <c r="G441" s="123">
        <f t="shared" si="366"/>
        <v>0</v>
      </c>
      <c r="H441" s="31">
        <f t="shared" si="370"/>
        <v>0</v>
      </c>
      <c r="I441" s="32"/>
      <c r="J441" s="32"/>
      <c r="K441" s="2"/>
      <c r="L441" s="2"/>
      <c r="M441" s="181">
        <f t="shared" si="401"/>
        <v>0</v>
      </c>
      <c r="N441" s="182"/>
      <c r="O441" s="121">
        <f t="shared" si="377"/>
        <v>0</v>
      </c>
      <c r="P441" s="121">
        <f t="shared" si="402"/>
        <v>0</v>
      </c>
      <c r="Q441" s="119">
        <f t="shared" si="371"/>
        <v>0</v>
      </c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s="5" customFormat="1" ht="14.45" hidden="1" customHeight="1" x14ac:dyDescent="0.25">
      <c r="A442" s="53">
        <v>44591</v>
      </c>
      <c r="B442" s="41" t="s">
        <v>10</v>
      </c>
      <c r="C442" s="13"/>
      <c r="D442" s="13"/>
      <c r="E442" s="14"/>
      <c r="F442" s="14"/>
      <c r="G442" s="121">
        <f t="shared" si="366"/>
        <v>0</v>
      </c>
      <c r="H442" s="33">
        <f t="shared" si="370"/>
        <v>0</v>
      </c>
      <c r="I442" s="179">
        <f t="shared" si="374"/>
        <v>0</v>
      </c>
      <c r="J442" s="179">
        <f t="shared" si="348"/>
        <v>0</v>
      </c>
      <c r="K442" s="2"/>
      <c r="L442" s="2"/>
      <c r="M442" s="120" t="str">
        <f t="shared" ref="M442:M446" si="403">IF(C442="","0",IF(C442&gt;=TIME(8,30,0),0,($H$8-C442)*24))</f>
        <v>0</v>
      </c>
      <c r="N442" s="120" t="str">
        <f t="shared" ref="N442:N446" si="404">IF(D442="","0",IF(D442&lt;=TIME(17,0,0),0,(D442-$H$9)*24))</f>
        <v>0</v>
      </c>
      <c r="O442" s="121">
        <f t="shared" si="377"/>
        <v>0</v>
      </c>
      <c r="P442" s="121">
        <f t="shared" ref="P442" si="405">(IF(C442="","0",(D442-C442-$S$6))*24)+O442</f>
        <v>0</v>
      </c>
      <c r="Q442" s="121">
        <f t="shared" si="371"/>
        <v>0</v>
      </c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s="5" customFormat="1" ht="14.45" hidden="1" customHeight="1" x14ac:dyDescent="0.25">
      <c r="A443" s="53">
        <v>44592</v>
      </c>
      <c r="B443" s="40" t="s">
        <v>11</v>
      </c>
      <c r="C443" s="8"/>
      <c r="D443" s="8"/>
      <c r="E443" s="9"/>
      <c r="F443" s="9"/>
      <c r="G443" s="121">
        <f t="shared" si="366"/>
        <v>0</v>
      </c>
      <c r="H443" s="33">
        <f t="shared" si="370"/>
        <v>0</v>
      </c>
      <c r="I443" s="179"/>
      <c r="J443" s="179"/>
      <c r="K443" s="2"/>
      <c r="L443" s="2"/>
      <c r="M443" s="120" t="str">
        <f t="shared" si="403"/>
        <v>0</v>
      </c>
      <c r="N443" s="120" t="str">
        <f t="shared" si="404"/>
        <v>0</v>
      </c>
      <c r="O443" s="121">
        <f t="shared" si="377"/>
        <v>0</v>
      </c>
      <c r="P443" s="121">
        <f t="shared" si="369"/>
        <v>0</v>
      </c>
      <c r="Q443" s="121">
        <f t="shared" si="371"/>
        <v>0</v>
      </c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s="5" customFormat="1" ht="14.45" hidden="1" customHeight="1" x14ac:dyDescent="0.25">
      <c r="A444" s="53">
        <v>44593</v>
      </c>
      <c r="B444" s="40" t="s">
        <v>12</v>
      </c>
      <c r="C444" s="8"/>
      <c r="D444" s="8"/>
      <c r="E444" s="9"/>
      <c r="F444" s="9"/>
      <c r="G444" s="121">
        <f t="shared" si="366"/>
        <v>0</v>
      </c>
      <c r="H444" s="33">
        <f t="shared" si="370"/>
        <v>0</v>
      </c>
      <c r="I444" s="179"/>
      <c r="J444" s="179"/>
      <c r="K444" s="2"/>
      <c r="L444" s="2"/>
      <c r="M444" s="120" t="str">
        <f t="shared" si="403"/>
        <v>0</v>
      </c>
      <c r="N444" s="120" t="str">
        <f t="shared" si="404"/>
        <v>0</v>
      </c>
      <c r="O444" s="121">
        <f t="shared" si="377"/>
        <v>0</v>
      </c>
      <c r="P444" s="121">
        <f t="shared" si="369"/>
        <v>0</v>
      </c>
      <c r="Q444" s="121">
        <f t="shared" si="371"/>
        <v>0</v>
      </c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s="5" customFormat="1" ht="14.45" hidden="1" customHeight="1" x14ac:dyDescent="0.25">
      <c r="A445" s="53">
        <v>44594</v>
      </c>
      <c r="B445" s="40" t="s">
        <v>13</v>
      </c>
      <c r="C445" s="8"/>
      <c r="D445" s="8"/>
      <c r="E445" s="9"/>
      <c r="F445" s="9"/>
      <c r="G445" s="121">
        <f t="shared" si="366"/>
        <v>0</v>
      </c>
      <c r="H445" s="33">
        <f t="shared" si="370"/>
        <v>0</v>
      </c>
      <c r="I445" s="179"/>
      <c r="J445" s="179"/>
      <c r="K445" s="2"/>
      <c r="L445" s="2"/>
      <c r="M445" s="120" t="str">
        <f t="shared" si="403"/>
        <v>0</v>
      </c>
      <c r="N445" s="120" t="str">
        <f t="shared" si="404"/>
        <v>0</v>
      </c>
      <c r="O445" s="121">
        <f t="shared" si="377"/>
        <v>0</v>
      </c>
      <c r="P445" s="121">
        <f t="shared" si="369"/>
        <v>0</v>
      </c>
      <c r="Q445" s="121">
        <f t="shared" si="371"/>
        <v>0</v>
      </c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s="5" customFormat="1" ht="14.45" hidden="1" customHeight="1" thickBot="1" x14ac:dyDescent="0.3">
      <c r="A446" s="53">
        <v>44595</v>
      </c>
      <c r="B446" s="40" t="s">
        <v>14</v>
      </c>
      <c r="C446" s="8"/>
      <c r="D446" s="8"/>
      <c r="E446" s="9"/>
      <c r="F446" s="9"/>
      <c r="G446" s="121">
        <f t="shared" si="366"/>
        <v>0</v>
      </c>
      <c r="H446" s="33">
        <f t="shared" si="370"/>
        <v>0</v>
      </c>
      <c r="I446" s="180"/>
      <c r="J446" s="180"/>
      <c r="K446" s="2"/>
      <c r="L446" s="2"/>
      <c r="M446" s="120" t="str">
        <f t="shared" si="403"/>
        <v>0</v>
      </c>
      <c r="N446" s="120" t="str">
        <f t="shared" si="404"/>
        <v>0</v>
      </c>
      <c r="O446" s="121">
        <f t="shared" si="377"/>
        <v>0</v>
      </c>
      <c r="P446" s="121">
        <f t="shared" si="369"/>
        <v>0</v>
      </c>
      <c r="Q446" s="121">
        <f t="shared" si="371"/>
        <v>0</v>
      </c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s="5" customFormat="1" ht="14.45" hidden="1" customHeight="1" thickTop="1" x14ac:dyDescent="0.25">
      <c r="A447" s="49">
        <v>44596</v>
      </c>
      <c r="B447" s="39" t="s">
        <v>15</v>
      </c>
      <c r="C447" s="11"/>
      <c r="D447" s="11"/>
      <c r="E447" s="12"/>
      <c r="F447" s="12"/>
      <c r="G447" s="123">
        <f t="shared" si="366"/>
        <v>0</v>
      </c>
      <c r="H447" s="31">
        <f t="shared" si="370"/>
        <v>0</v>
      </c>
      <c r="I447" s="32"/>
      <c r="J447" s="32"/>
      <c r="K447" s="2"/>
      <c r="L447" s="2"/>
      <c r="M447" s="181">
        <f t="shared" ref="M447:M448" si="406">IF(G447="","0",(IF(AND(G447&gt;0,G447&lt;=4),4,(G447))))</f>
        <v>0</v>
      </c>
      <c r="N447" s="182"/>
      <c r="O447" s="121">
        <f t="shared" si="377"/>
        <v>0</v>
      </c>
      <c r="P447" s="121">
        <f t="shared" ref="P447:P448" si="407">(IF(C447="","0",(D447-C447))*24)+O447</f>
        <v>0</v>
      </c>
      <c r="Q447" s="119">
        <f t="shared" si="371"/>
        <v>0</v>
      </c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s="5" customFormat="1" ht="14.45" hidden="1" customHeight="1" x14ac:dyDescent="0.25">
      <c r="A448" s="49">
        <v>44597</v>
      </c>
      <c r="B448" s="39" t="s">
        <v>16</v>
      </c>
      <c r="C448" s="11"/>
      <c r="D448" s="11"/>
      <c r="E448" s="12"/>
      <c r="F448" s="12"/>
      <c r="G448" s="123">
        <f t="shared" si="366"/>
        <v>0</v>
      </c>
      <c r="H448" s="31">
        <f t="shared" si="370"/>
        <v>0</v>
      </c>
      <c r="I448" s="32"/>
      <c r="J448" s="32"/>
      <c r="K448" s="2"/>
      <c r="L448" s="2"/>
      <c r="M448" s="181">
        <f t="shared" si="406"/>
        <v>0</v>
      </c>
      <c r="N448" s="182"/>
      <c r="O448" s="121">
        <f t="shared" si="377"/>
        <v>0</v>
      </c>
      <c r="P448" s="121">
        <f t="shared" si="407"/>
        <v>0</v>
      </c>
      <c r="Q448" s="119">
        <f t="shared" si="371"/>
        <v>0</v>
      </c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s="5" customFormat="1" ht="14.45" hidden="1" customHeight="1" x14ac:dyDescent="0.25">
      <c r="A449" s="53">
        <v>44598</v>
      </c>
      <c r="B449" s="41" t="s">
        <v>10</v>
      </c>
      <c r="C449" s="13"/>
      <c r="D449" s="13"/>
      <c r="E449" s="14"/>
      <c r="F449" s="14"/>
      <c r="G449" s="121">
        <f t="shared" si="366"/>
        <v>0</v>
      </c>
      <c r="H449" s="33">
        <f t="shared" si="370"/>
        <v>0</v>
      </c>
      <c r="I449" s="179">
        <f t="shared" si="374"/>
        <v>0</v>
      </c>
      <c r="J449" s="179">
        <f t="shared" si="354"/>
        <v>0</v>
      </c>
      <c r="K449" s="2"/>
      <c r="L449" s="2"/>
      <c r="M449" s="120" t="str">
        <f t="shared" ref="M449:M453" si="408">IF(C449="","0",IF(C449&gt;=TIME(8,30,0),0,($H$8-C449)*24))</f>
        <v>0</v>
      </c>
      <c r="N449" s="120" t="str">
        <f t="shared" ref="N449:N453" si="409">IF(D449="","0",IF(D449&lt;=TIME(17,0,0),0,(D449-$H$9)*24))</f>
        <v>0</v>
      </c>
      <c r="O449" s="121">
        <f t="shared" si="377"/>
        <v>0</v>
      </c>
      <c r="P449" s="121">
        <f t="shared" ref="P449" si="410">(IF(C449="","0",(D449-C449-$S$6))*24)+O449</f>
        <v>0</v>
      </c>
      <c r="Q449" s="121">
        <f t="shared" si="371"/>
        <v>0</v>
      </c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s="5" customFormat="1" ht="14.45" hidden="1" customHeight="1" x14ac:dyDescent="0.25">
      <c r="A450" s="53">
        <v>44599</v>
      </c>
      <c r="B450" s="40" t="s">
        <v>11</v>
      </c>
      <c r="C450" s="8"/>
      <c r="D450" s="8"/>
      <c r="E450" s="9"/>
      <c r="F450" s="9"/>
      <c r="G450" s="121">
        <f t="shared" si="366"/>
        <v>0</v>
      </c>
      <c r="H450" s="33">
        <f t="shared" si="370"/>
        <v>0</v>
      </c>
      <c r="I450" s="179"/>
      <c r="J450" s="179"/>
      <c r="K450" s="2"/>
      <c r="L450" s="2"/>
      <c r="M450" s="120" t="str">
        <f t="shared" si="408"/>
        <v>0</v>
      </c>
      <c r="N450" s="120" t="str">
        <f t="shared" si="409"/>
        <v>0</v>
      </c>
      <c r="O450" s="121">
        <f t="shared" si="377"/>
        <v>0</v>
      </c>
      <c r="P450" s="121">
        <f t="shared" si="369"/>
        <v>0</v>
      </c>
      <c r="Q450" s="121">
        <f t="shared" si="371"/>
        <v>0</v>
      </c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s="5" customFormat="1" ht="14.45" hidden="1" customHeight="1" x14ac:dyDescent="0.25">
      <c r="A451" s="53">
        <v>44600</v>
      </c>
      <c r="B451" s="40" t="s">
        <v>12</v>
      </c>
      <c r="C451" s="8"/>
      <c r="D451" s="8"/>
      <c r="E451" s="9"/>
      <c r="F451" s="9"/>
      <c r="G451" s="121">
        <f t="shared" si="366"/>
        <v>0</v>
      </c>
      <c r="H451" s="33">
        <f t="shared" si="370"/>
        <v>0</v>
      </c>
      <c r="I451" s="179"/>
      <c r="J451" s="179"/>
      <c r="K451" s="2"/>
      <c r="L451" s="2"/>
      <c r="M451" s="120" t="str">
        <f t="shared" si="408"/>
        <v>0</v>
      </c>
      <c r="N451" s="120" t="str">
        <f t="shared" si="409"/>
        <v>0</v>
      </c>
      <c r="O451" s="121">
        <f t="shared" si="377"/>
        <v>0</v>
      </c>
      <c r="P451" s="121">
        <f t="shared" si="369"/>
        <v>0</v>
      </c>
      <c r="Q451" s="121">
        <f t="shared" si="371"/>
        <v>0</v>
      </c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s="5" customFormat="1" ht="14.45" hidden="1" customHeight="1" x14ac:dyDescent="0.25">
      <c r="A452" s="53">
        <v>44601</v>
      </c>
      <c r="B452" s="40" t="s">
        <v>13</v>
      </c>
      <c r="C452" s="8"/>
      <c r="D452" s="8"/>
      <c r="E452" s="9"/>
      <c r="F452" s="9"/>
      <c r="G452" s="121">
        <f t="shared" si="366"/>
        <v>0</v>
      </c>
      <c r="H452" s="33">
        <f t="shared" si="370"/>
        <v>0</v>
      </c>
      <c r="I452" s="179"/>
      <c r="J452" s="179"/>
      <c r="K452" s="2"/>
      <c r="L452" s="2"/>
      <c r="M452" s="120" t="str">
        <f t="shared" si="408"/>
        <v>0</v>
      </c>
      <c r="N452" s="120" t="str">
        <f t="shared" si="409"/>
        <v>0</v>
      </c>
      <c r="O452" s="121">
        <f t="shared" si="377"/>
        <v>0</v>
      </c>
      <c r="P452" s="121">
        <f t="shared" si="369"/>
        <v>0</v>
      </c>
      <c r="Q452" s="121">
        <f t="shared" si="371"/>
        <v>0</v>
      </c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s="5" customFormat="1" ht="14.45" hidden="1" customHeight="1" thickBot="1" x14ac:dyDescent="0.3">
      <c r="A453" s="53">
        <v>44602</v>
      </c>
      <c r="B453" s="40" t="s">
        <v>14</v>
      </c>
      <c r="C453" s="8"/>
      <c r="D453" s="8"/>
      <c r="E453" s="9"/>
      <c r="F453" s="9"/>
      <c r="G453" s="121">
        <f t="shared" si="366"/>
        <v>0</v>
      </c>
      <c r="H453" s="33">
        <f t="shared" si="370"/>
        <v>0</v>
      </c>
      <c r="I453" s="180"/>
      <c r="J453" s="180"/>
      <c r="K453" s="2"/>
      <c r="L453" s="2"/>
      <c r="M453" s="120" t="str">
        <f t="shared" si="408"/>
        <v>0</v>
      </c>
      <c r="N453" s="120" t="str">
        <f t="shared" si="409"/>
        <v>0</v>
      </c>
      <c r="O453" s="121">
        <f t="shared" si="377"/>
        <v>0</v>
      </c>
      <c r="P453" s="121">
        <f t="shared" si="369"/>
        <v>0</v>
      </c>
      <c r="Q453" s="121">
        <f t="shared" si="371"/>
        <v>0</v>
      </c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s="5" customFormat="1" ht="14.45" hidden="1" customHeight="1" thickTop="1" x14ac:dyDescent="0.25">
      <c r="A454" s="49">
        <v>44603</v>
      </c>
      <c r="B454" s="39" t="s">
        <v>15</v>
      </c>
      <c r="C454" s="11"/>
      <c r="D454" s="11"/>
      <c r="E454" s="12"/>
      <c r="F454" s="12"/>
      <c r="G454" s="123">
        <f t="shared" si="366"/>
        <v>0</v>
      </c>
      <c r="H454" s="31">
        <f t="shared" si="370"/>
        <v>0</v>
      </c>
      <c r="I454" s="32"/>
      <c r="J454" s="32"/>
      <c r="K454" s="2"/>
      <c r="L454" s="2"/>
      <c r="M454" s="181">
        <f t="shared" ref="M454:M455" si="411">IF(G454="","0",(IF(AND(G454&gt;0,G454&lt;=4),4,(G454))))</f>
        <v>0</v>
      </c>
      <c r="N454" s="182"/>
      <c r="O454" s="121">
        <f t="shared" si="377"/>
        <v>0</v>
      </c>
      <c r="P454" s="121">
        <f t="shared" ref="P454:P455" si="412">(IF(C454="","0",(D454-C454))*24)+O454</f>
        <v>0</v>
      </c>
      <c r="Q454" s="119">
        <f t="shared" si="371"/>
        <v>0</v>
      </c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s="5" customFormat="1" ht="14.45" hidden="1" customHeight="1" x14ac:dyDescent="0.25">
      <c r="A455" s="49">
        <v>44604</v>
      </c>
      <c r="B455" s="39" t="s">
        <v>16</v>
      </c>
      <c r="C455" s="11"/>
      <c r="D455" s="11"/>
      <c r="E455" s="12"/>
      <c r="F455" s="12"/>
      <c r="G455" s="123">
        <f t="shared" si="366"/>
        <v>0</v>
      </c>
      <c r="H455" s="31">
        <f t="shared" si="370"/>
        <v>0</v>
      </c>
      <c r="I455" s="32"/>
      <c r="J455" s="32"/>
      <c r="K455" s="2"/>
      <c r="L455" s="2"/>
      <c r="M455" s="181">
        <f t="shared" si="411"/>
        <v>0</v>
      </c>
      <c r="N455" s="182"/>
      <c r="O455" s="121">
        <f t="shared" si="377"/>
        <v>0</v>
      </c>
      <c r="P455" s="121">
        <f t="shared" si="412"/>
        <v>0</v>
      </c>
      <c r="Q455" s="119">
        <f t="shared" si="371"/>
        <v>0</v>
      </c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s="5" customFormat="1" ht="14.45" hidden="1" customHeight="1" x14ac:dyDescent="0.25">
      <c r="A456" s="53">
        <v>44605</v>
      </c>
      <c r="B456" s="41" t="s">
        <v>10</v>
      </c>
      <c r="C456" s="13"/>
      <c r="D456" s="13"/>
      <c r="E456" s="14"/>
      <c r="F456" s="14"/>
      <c r="G456" s="121">
        <f t="shared" si="366"/>
        <v>0</v>
      </c>
      <c r="H456" s="33">
        <f t="shared" si="370"/>
        <v>0</v>
      </c>
      <c r="I456" s="179">
        <f t="shared" si="374"/>
        <v>0</v>
      </c>
      <c r="J456" s="179">
        <f t="shared" ref="J456" si="413">SUBTOTAL(9,G454:G460)</f>
        <v>0</v>
      </c>
      <c r="K456" s="2"/>
      <c r="L456" s="2"/>
      <c r="M456" s="120" t="str">
        <f t="shared" ref="M456:M460" si="414">IF(C456="","0",IF(C456&gt;=TIME(8,30,0),0,($H$8-C456)*24))</f>
        <v>0</v>
      </c>
      <c r="N456" s="120" t="str">
        <f t="shared" ref="N456:N460" si="415">IF(D456="","0",IF(D456&lt;=TIME(17,0,0),0,(D456-$H$9)*24))</f>
        <v>0</v>
      </c>
      <c r="O456" s="121">
        <f t="shared" si="377"/>
        <v>0</v>
      </c>
      <c r="P456" s="121">
        <f t="shared" ref="P456" si="416">(IF(C456="","0",(D456-C456-$S$6))*24)+O456</f>
        <v>0</v>
      </c>
      <c r="Q456" s="121">
        <f t="shared" si="371"/>
        <v>0</v>
      </c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s="5" customFormat="1" ht="14.45" hidden="1" customHeight="1" x14ac:dyDescent="0.25">
      <c r="A457" s="53">
        <v>44606</v>
      </c>
      <c r="B457" s="40" t="s">
        <v>11</v>
      </c>
      <c r="C457" s="8"/>
      <c r="D457" s="8"/>
      <c r="E457" s="9"/>
      <c r="F457" s="9"/>
      <c r="G457" s="121">
        <f t="shared" si="366"/>
        <v>0</v>
      </c>
      <c r="H457" s="33">
        <f t="shared" si="370"/>
        <v>0</v>
      </c>
      <c r="I457" s="179"/>
      <c r="J457" s="179"/>
      <c r="K457" s="2"/>
      <c r="L457" s="2"/>
      <c r="M457" s="120" t="str">
        <f t="shared" si="414"/>
        <v>0</v>
      </c>
      <c r="N457" s="120" t="str">
        <f t="shared" si="415"/>
        <v>0</v>
      </c>
      <c r="O457" s="121">
        <f t="shared" si="377"/>
        <v>0</v>
      </c>
      <c r="P457" s="121">
        <f t="shared" si="369"/>
        <v>0</v>
      </c>
      <c r="Q457" s="121">
        <f t="shared" si="371"/>
        <v>0</v>
      </c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s="5" customFormat="1" ht="14.45" hidden="1" customHeight="1" x14ac:dyDescent="0.25">
      <c r="A458" s="53">
        <v>44607</v>
      </c>
      <c r="B458" s="40" t="s">
        <v>12</v>
      </c>
      <c r="C458" s="8"/>
      <c r="D458" s="8"/>
      <c r="E458" s="9"/>
      <c r="F458" s="9"/>
      <c r="G458" s="121">
        <f t="shared" si="366"/>
        <v>0</v>
      </c>
      <c r="H458" s="33">
        <f t="shared" si="370"/>
        <v>0</v>
      </c>
      <c r="I458" s="179"/>
      <c r="J458" s="179"/>
      <c r="K458" s="2"/>
      <c r="L458" s="2"/>
      <c r="M458" s="120" t="str">
        <f t="shared" si="414"/>
        <v>0</v>
      </c>
      <c r="N458" s="120" t="str">
        <f t="shared" si="415"/>
        <v>0</v>
      </c>
      <c r="O458" s="121">
        <f t="shared" si="377"/>
        <v>0</v>
      </c>
      <c r="P458" s="121">
        <f t="shared" si="369"/>
        <v>0</v>
      </c>
      <c r="Q458" s="121">
        <f t="shared" si="371"/>
        <v>0</v>
      </c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s="5" customFormat="1" ht="14.45" hidden="1" customHeight="1" x14ac:dyDescent="0.25">
      <c r="A459" s="53">
        <v>44608</v>
      </c>
      <c r="B459" s="40" t="s">
        <v>13</v>
      </c>
      <c r="C459" s="8"/>
      <c r="D459" s="8"/>
      <c r="E459" s="9"/>
      <c r="F459" s="9"/>
      <c r="G459" s="121">
        <f t="shared" si="366"/>
        <v>0</v>
      </c>
      <c r="H459" s="33">
        <f t="shared" si="370"/>
        <v>0</v>
      </c>
      <c r="I459" s="179"/>
      <c r="J459" s="179"/>
      <c r="K459" s="2"/>
      <c r="L459" s="2"/>
      <c r="M459" s="120" t="str">
        <f t="shared" si="414"/>
        <v>0</v>
      </c>
      <c r="N459" s="120" t="str">
        <f t="shared" si="415"/>
        <v>0</v>
      </c>
      <c r="O459" s="121">
        <f t="shared" si="377"/>
        <v>0</v>
      </c>
      <c r="P459" s="121">
        <f t="shared" si="369"/>
        <v>0</v>
      </c>
      <c r="Q459" s="121">
        <f t="shared" si="371"/>
        <v>0</v>
      </c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s="5" customFormat="1" ht="14.45" hidden="1" customHeight="1" thickBot="1" x14ac:dyDescent="0.3">
      <c r="A460" s="53">
        <v>44609</v>
      </c>
      <c r="B460" s="40" t="s">
        <v>14</v>
      </c>
      <c r="C460" s="8"/>
      <c r="D460" s="8"/>
      <c r="E460" s="9"/>
      <c r="F460" s="9"/>
      <c r="G460" s="121">
        <f t="shared" si="366"/>
        <v>0</v>
      </c>
      <c r="H460" s="33">
        <f t="shared" si="370"/>
        <v>0</v>
      </c>
      <c r="I460" s="180"/>
      <c r="J460" s="180"/>
      <c r="K460" s="2"/>
      <c r="L460" s="2"/>
      <c r="M460" s="120" t="str">
        <f t="shared" si="414"/>
        <v>0</v>
      </c>
      <c r="N460" s="120" t="str">
        <f t="shared" si="415"/>
        <v>0</v>
      </c>
      <c r="O460" s="121">
        <f t="shared" si="377"/>
        <v>0</v>
      </c>
      <c r="P460" s="121">
        <f t="shared" si="369"/>
        <v>0</v>
      </c>
      <c r="Q460" s="121">
        <f t="shared" si="371"/>
        <v>0</v>
      </c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s="5" customFormat="1" ht="14.45" hidden="1" customHeight="1" thickTop="1" x14ac:dyDescent="0.25">
      <c r="A461" s="49">
        <v>44610</v>
      </c>
      <c r="B461" s="39" t="s">
        <v>15</v>
      </c>
      <c r="C461" s="11"/>
      <c r="D461" s="11"/>
      <c r="E461" s="12"/>
      <c r="F461" s="12"/>
      <c r="G461" s="123">
        <f t="shared" si="366"/>
        <v>0</v>
      </c>
      <c r="H461" s="31">
        <f t="shared" si="370"/>
        <v>0</v>
      </c>
      <c r="I461" s="32"/>
      <c r="J461" s="32"/>
      <c r="K461" s="2"/>
      <c r="L461" s="2"/>
      <c r="M461" s="181">
        <f t="shared" ref="M461:M462" si="417">IF(G461="","0",(IF(AND(G461&gt;0,G461&lt;=4),4,(G461))))</f>
        <v>0</v>
      </c>
      <c r="N461" s="182"/>
      <c r="O461" s="121">
        <f t="shared" si="377"/>
        <v>0</v>
      </c>
      <c r="P461" s="121">
        <f t="shared" ref="P461:P462" si="418">(IF(C461="","0",(D461-C461))*24)+O461</f>
        <v>0</v>
      </c>
      <c r="Q461" s="119">
        <f t="shared" si="371"/>
        <v>0</v>
      </c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s="5" customFormat="1" ht="14.45" hidden="1" customHeight="1" x14ac:dyDescent="0.25">
      <c r="A462" s="49">
        <v>44611</v>
      </c>
      <c r="B462" s="39" t="s">
        <v>16</v>
      </c>
      <c r="C462" s="11"/>
      <c r="D462" s="11"/>
      <c r="E462" s="12"/>
      <c r="F462" s="12"/>
      <c r="G462" s="123">
        <f t="shared" si="366"/>
        <v>0</v>
      </c>
      <c r="H462" s="31">
        <f t="shared" si="370"/>
        <v>0</v>
      </c>
      <c r="I462" s="32"/>
      <c r="J462" s="32"/>
      <c r="K462" s="2"/>
      <c r="L462" s="2"/>
      <c r="M462" s="181">
        <f t="shared" si="417"/>
        <v>0</v>
      </c>
      <c r="N462" s="182"/>
      <c r="O462" s="121">
        <f t="shared" si="377"/>
        <v>0</v>
      </c>
      <c r="P462" s="121">
        <f t="shared" si="418"/>
        <v>0</v>
      </c>
      <c r="Q462" s="119">
        <f t="shared" si="371"/>
        <v>0</v>
      </c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s="5" customFormat="1" ht="14.45" hidden="1" customHeight="1" x14ac:dyDescent="0.25">
      <c r="A463" s="53">
        <v>44612</v>
      </c>
      <c r="B463" s="41" t="s">
        <v>10</v>
      </c>
      <c r="C463" s="13"/>
      <c r="D463" s="13"/>
      <c r="E463" s="14"/>
      <c r="F463" s="14"/>
      <c r="G463" s="121">
        <f t="shared" si="366"/>
        <v>0</v>
      </c>
      <c r="H463" s="33">
        <f t="shared" si="370"/>
        <v>0</v>
      </c>
      <c r="I463" s="179">
        <f t="shared" si="374"/>
        <v>0</v>
      </c>
      <c r="J463" s="179">
        <f t="shared" ref="J463:J526" si="419">SUBTOTAL(9,G461:G467)</f>
        <v>0</v>
      </c>
      <c r="K463" s="2"/>
      <c r="L463" s="2"/>
      <c r="M463" s="120" t="str">
        <f t="shared" ref="M463:M467" si="420">IF(C463="","0",IF(C463&gt;=TIME(8,30,0),0,($H$8-C463)*24))</f>
        <v>0</v>
      </c>
      <c r="N463" s="120" t="str">
        <f t="shared" ref="N463:N467" si="421">IF(D463="","0",IF(D463&lt;=TIME(17,0,0),0,(D463-$H$9)*24))</f>
        <v>0</v>
      </c>
      <c r="O463" s="121">
        <f t="shared" si="377"/>
        <v>0</v>
      </c>
      <c r="P463" s="121">
        <f t="shared" ref="P463:P523" si="422">(IF(C463="","0",(D463-C463-$S$6))*24)+O463</f>
        <v>0</v>
      </c>
      <c r="Q463" s="121">
        <f t="shared" si="371"/>
        <v>0</v>
      </c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s="5" customFormat="1" ht="14.45" hidden="1" customHeight="1" x14ac:dyDescent="0.25">
      <c r="A464" s="53">
        <v>44613</v>
      </c>
      <c r="B464" s="40" t="s">
        <v>11</v>
      </c>
      <c r="C464" s="8"/>
      <c r="D464" s="8"/>
      <c r="E464" s="9"/>
      <c r="F464" s="9"/>
      <c r="G464" s="121">
        <f t="shared" ref="G464:G527" si="423">P464</f>
        <v>0</v>
      </c>
      <c r="H464" s="33">
        <f t="shared" si="370"/>
        <v>0</v>
      </c>
      <c r="I464" s="179"/>
      <c r="J464" s="179"/>
      <c r="K464" s="2"/>
      <c r="L464" s="2"/>
      <c r="M464" s="120" t="str">
        <f t="shared" si="420"/>
        <v>0</v>
      </c>
      <c r="N464" s="120" t="str">
        <f t="shared" si="421"/>
        <v>0</v>
      </c>
      <c r="O464" s="121">
        <f t="shared" si="377"/>
        <v>0</v>
      </c>
      <c r="P464" s="121">
        <f t="shared" si="422"/>
        <v>0</v>
      </c>
      <c r="Q464" s="121">
        <f t="shared" si="371"/>
        <v>0</v>
      </c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s="5" customFormat="1" ht="14.45" hidden="1" customHeight="1" x14ac:dyDescent="0.25">
      <c r="A465" s="53">
        <v>44614</v>
      </c>
      <c r="B465" s="40" t="s">
        <v>12</v>
      </c>
      <c r="C465" s="8"/>
      <c r="D465" s="8"/>
      <c r="E465" s="9"/>
      <c r="F465" s="9"/>
      <c r="G465" s="121">
        <f t="shared" si="423"/>
        <v>0</v>
      </c>
      <c r="H465" s="33">
        <f t="shared" si="370"/>
        <v>0</v>
      </c>
      <c r="I465" s="179"/>
      <c r="J465" s="179"/>
      <c r="K465" s="2"/>
      <c r="L465" s="2"/>
      <c r="M465" s="120" t="str">
        <f t="shared" si="420"/>
        <v>0</v>
      </c>
      <c r="N465" s="120" t="str">
        <f t="shared" si="421"/>
        <v>0</v>
      </c>
      <c r="O465" s="121">
        <f t="shared" si="377"/>
        <v>0</v>
      </c>
      <c r="P465" s="121">
        <f t="shared" si="422"/>
        <v>0</v>
      </c>
      <c r="Q465" s="121">
        <f t="shared" si="371"/>
        <v>0</v>
      </c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s="5" customFormat="1" ht="14.45" hidden="1" customHeight="1" x14ac:dyDescent="0.25">
      <c r="A466" s="53">
        <v>44615</v>
      </c>
      <c r="B466" s="40" t="s">
        <v>13</v>
      </c>
      <c r="C466" s="8"/>
      <c r="D466" s="8"/>
      <c r="E466" s="9"/>
      <c r="F466" s="9"/>
      <c r="G466" s="121">
        <f t="shared" si="423"/>
        <v>0</v>
      </c>
      <c r="H466" s="33">
        <f t="shared" si="370"/>
        <v>0</v>
      </c>
      <c r="I466" s="179"/>
      <c r="J466" s="179"/>
      <c r="K466" s="2"/>
      <c r="L466" s="2"/>
      <c r="M466" s="120" t="str">
        <f t="shared" si="420"/>
        <v>0</v>
      </c>
      <c r="N466" s="120" t="str">
        <f t="shared" si="421"/>
        <v>0</v>
      </c>
      <c r="O466" s="121">
        <f t="shared" si="377"/>
        <v>0</v>
      </c>
      <c r="P466" s="121">
        <f t="shared" si="422"/>
        <v>0</v>
      </c>
      <c r="Q466" s="121">
        <f t="shared" si="371"/>
        <v>0</v>
      </c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s="5" customFormat="1" ht="14.45" hidden="1" customHeight="1" thickBot="1" x14ac:dyDescent="0.3">
      <c r="A467" s="53">
        <v>44616</v>
      </c>
      <c r="B467" s="40" t="s">
        <v>14</v>
      </c>
      <c r="C467" s="8"/>
      <c r="D467" s="8"/>
      <c r="E467" s="9"/>
      <c r="F467" s="9"/>
      <c r="G467" s="121">
        <f t="shared" si="423"/>
        <v>0</v>
      </c>
      <c r="H467" s="33">
        <f t="shared" si="370"/>
        <v>0</v>
      </c>
      <c r="I467" s="180"/>
      <c r="J467" s="180"/>
      <c r="K467" s="2"/>
      <c r="L467" s="2"/>
      <c r="M467" s="120" t="str">
        <f t="shared" si="420"/>
        <v>0</v>
      </c>
      <c r="N467" s="120" t="str">
        <f t="shared" si="421"/>
        <v>0</v>
      </c>
      <c r="O467" s="121">
        <f t="shared" si="377"/>
        <v>0</v>
      </c>
      <c r="P467" s="121">
        <f t="shared" si="422"/>
        <v>0</v>
      </c>
      <c r="Q467" s="121">
        <f t="shared" si="371"/>
        <v>0</v>
      </c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s="5" customFormat="1" ht="14.45" hidden="1" customHeight="1" thickTop="1" x14ac:dyDescent="0.25">
      <c r="A468" s="49">
        <v>44617</v>
      </c>
      <c r="B468" s="39" t="s">
        <v>15</v>
      </c>
      <c r="C468" s="11"/>
      <c r="D468" s="11"/>
      <c r="E468" s="12"/>
      <c r="F468" s="12"/>
      <c r="G468" s="123">
        <f t="shared" si="423"/>
        <v>0</v>
      </c>
      <c r="H468" s="31">
        <f t="shared" ref="H468:H531" si="424">Q468</f>
        <v>0</v>
      </c>
      <c r="I468" s="32"/>
      <c r="J468" s="32"/>
      <c r="K468" s="2"/>
      <c r="L468" s="2"/>
      <c r="M468" s="181">
        <f t="shared" ref="M468:M469" si="425">IF(G468="","0",(IF(AND(G468&gt;0,G468&lt;=4),4,(G468))))</f>
        <v>0</v>
      </c>
      <c r="N468" s="182"/>
      <c r="O468" s="121">
        <f t="shared" si="377"/>
        <v>0</v>
      </c>
      <c r="P468" s="121">
        <f t="shared" ref="P468:P469" si="426">(IF(C468="","0",(D468-C468))*24)+O468</f>
        <v>0</v>
      </c>
      <c r="Q468" s="119">
        <f t="shared" ref="Q468:Q531" si="427">O468+N468+M468</f>
        <v>0</v>
      </c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s="5" customFormat="1" ht="14.45" hidden="1" customHeight="1" x14ac:dyDescent="0.25">
      <c r="A469" s="49">
        <v>44618</v>
      </c>
      <c r="B469" s="39" t="s">
        <v>16</v>
      </c>
      <c r="C469" s="11"/>
      <c r="D469" s="11"/>
      <c r="E469" s="12"/>
      <c r="F469" s="12"/>
      <c r="G469" s="123">
        <f t="shared" si="423"/>
        <v>0</v>
      </c>
      <c r="H469" s="31">
        <f t="shared" si="424"/>
        <v>0</v>
      </c>
      <c r="I469" s="32"/>
      <c r="J469" s="32"/>
      <c r="K469" s="2"/>
      <c r="L469" s="2"/>
      <c r="M469" s="181">
        <f t="shared" si="425"/>
        <v>0</v>
      </c>
      <c r="N469" s="182"/>
      <c r="O469" s="121">
        <f t="shared" si="377"/>
        <v>0</v>
      </c>
      <c r="P469" s="121">
        <f t="shared" si="426"/>
        <v>0</v>
      </c>
      <c r="Q469" s="119">
        <f t="shared" si="427"/>
        <v>0</v>
      </c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s="5" customFormat="1" ht="14.45" hidden="1" customHeight="1" x14ac:dyDescent="0.25">
      <c r="A470" s="53">
        <v>44619</v>
      </c>
      <c r="B470" s="41" t="s">
        <v>10</v>
      </c>
      <c r="C470" s="13"/>
      <c r="D470" s="13"/>
      <c r="E470" s="14"/>
      <c r="F470" s="14"/>
      <c r="G470" s="121">
        <f t="shared" si="423"/>
        <v>0</v>
      </c>
      <c r="H470" s="33">
        <f t="shared" si="424"/>
        <v>0</v>
      </c>
      <c r="I470" s="179">
        <f t="shared" si="374"/>
        <v>0</v>
      </c>
      <c r="J470" s="179">
        <f t="shared" ref="J470:J533" si="428">SUBTOTAL(9,G468:G474)</f>
        <v>0</v>
      </c>
      <c r="K470" s="2"/>
      <c r="L470" s="2"/>
      <c r="M470" s="120" t="str">
        <f t="shared" ref="M470:M474" si="429">IF(C470="","0",IF(C470&gt;=TIME(8,30,0),0,($H$8-C470)*24))</f>
        <v>0</v>
      </c>
      <c r="N470" s="120" t="str">
        <f t="shared" ref="N470:N474" si="430">IF(D470="","0",IF(D470&lt;=TIME(17,0,0),0,(D470-$H$9)*24))</f>
        <v>0</v>
      </c>
      <c r="O470" s="121">
        <f t="shared" si="377"/>
        <v>0</v>
      </c>
      <c r="P470" s="121">
        <f t="shared" ref="P470" si="431">(IF(C470="","0",(D470-C470-$S$6))*24)+O470</f>
        <v>0</v>
      </c>
      <c r="Q470" s="121">
        <f t="shared" si="427"/>
        <v>0</v>
      </c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s="5" customFormat="1" ht="14.45" hidden="1" customHeight="1" x14ac:dyDescent="0.25">
      <c r="A471" s="53">
        <v>44620</v>
      </c>
      <c r="B471" s="40" t="s">
        <v>11</v>
      </c>
      <c r="C471" s="8"/>
      <c r="D471" s="8"/>
      <c r="E471" s="9"/>
      <c r="F471" s="9"/>
      <c r="G471" s="121">
        <f t="shared" si="423"/>
        <v>0</v>
      </c>
      <c r="H471" s="33">
        <f t="shared" si="424"/>
        <v>0</v>
      </c>
      <c r="I471" s="179"/>
      <c r="J471" s="179"/>
      <c r="K471" s="2"/>
      <c r="L471" s="2"/>
      <c r="M471" s="120" t="str">
        <f t="shared" si="429"/>
        <v>0</v>
      </c>
      <c r="N471" s="120" t="str">
        <f t="shared" si="430"/>
        <v>0</v>
      </c>
      <c r="O471" s="121">
        <f t="shared" ref="O471:O534" si="432">(F471-E471)*24</f>
        <v>0</v>
      </c>
      <c r="P471" s="121">
        <f t="shared" si="422"/>
        <v>0</v>
      </c>
      <c r="Q471" s="121">
        <f t="shared" si="427"/>
        <v>0</v>
      </c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s="5" customFormat="1" ht="14.45" hidden="1" customHeight="1" x14ac:dyDescent="0.25">
      <c r="A472" s="53">
        <v>44621</v>
      </c>
      <c r="B472" s="40" t="s">
        <v>12</v>
      </c>
      <c r="C472" s="8"/>
      <c r="D472" s="8"/>
      <c r="E472" s="9"/>
      <c r="F472" s="9"/>
      <c r="G472" s="121">
        <f t="shared" si="423"/>
        <v>0</v>
      </c>
      <c r="H472" s="33">
        <f t="shared" si="424"/>
        <v>0</v>
      </c>
      <c r="I472" s="179"/>
      <c r="J472" s="179"/>
      <c r="K472" s="2"/>
      <c r="L472" s="2"/>
      <c r="M472" s="120" t="str">
        <f t="shared" si="429"/>
        <v>0</v>
      </c>
      <c r="N472" s="120" t="str">
        <f t="shared" si="430"/>
        <v>0</v>
      </c>
      <c r="O472" s="121">
        <f t="shared" si="432"/>
        <v>0</v>
      </c>
      <c r="P472" s="121">
        <f t="shared" si="422"/>
        <v>0</v>
      </c>
      <c r="Q472" s="121">
        <f t="shared" si="427"/>
        <v>0</v>
      </c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s="5" customFormat="1" ht="14.45" hidden="1" customHeight="1" x14ac:dyDescent="0.25">
      <c r="A473" s="53">
        <v>44622</v>
      </c>
      <c r="B473" s="40" t="s">
        <v>13</v>
      </c>
      <c r="C473" s="8"/>
      <c r="D473" s="8"/>
      <c r="E473" s="9"/>
      <c r="F473" s="9"/>
      <c r="G473" s="121">
        <f t="shared" si="423"/>
        <v>0</v>
      </c>
      <c r="H473" s="33">
        <f t="shared" si="424"/>
        <v>0</v>
      </c>
      <c r="I473" s="179"/>
      <c r="J473" s="179"/>
      <c r="K473" s="2"/>
      <c r="L473" s="2"/>
      <c r="M473" s="120" t="str">
        <f t="shared" si="429"/>
        <v>0</v>
      </c>
      <c r="N473" s="120" t="str">
        <f t="shared" si="430"/>
        <v>0</v>
      </c>
      <c r="O473" s="121">
        <f t="shared" si="432"/>
        <v>0</v>
      </c>
      <c r="P473" s="121">
        <f t="shared" si="422"/>
        <v>0</v>
      </c>
      <c r="Q473" s="121">
        <f t="shared" si="427"/>
        <v>0</v>
      </c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s="5" customFormat="1" ht="14.45" hidden="1" customHeight="1" thickBot="1" x14ac:dyDescent="0.3">
      <c r="A474" s="53">
        <v>44623</v>
      </c>
      <c r="B474" s="40" t="s">
        <v>14</v>
      </c>
      <c r="C474" s="8"/>
      <c r="D474" s="8"/>
      <c r="E474" s="9"/>
      <c r="F474" s="9"/>
      <c r="G474" s="121">
        <f t="shared" si="423"/>
        <v>0</v>
      </c>
      <c r="H474" s="33">
        <f t="shared" si="424"/>
        <v>0</v>
      </c>
      <c r="I474" s="180"/>
      <c r="J474" s="180"/>
      <c r="K474" s="2"/>
      <c r="L474" s="2"/>
      <c r="M474" s="120" t="str">
        <f t="shared" si="429"/>
        <v>0</v>
      </c>
      <c r="N474" s="120" t="str">
        <f t="shared" si="430"/>
        <v>0</v>
      </c>
      <c r="O474" s="121">
        <f t="shared" si="432"/>
        <v>0</v>
      </c>
      <c r="P474" s="121">
        <f t="shared" si="422"/>
        <v>0</v>
      </c>
      <c r="Q474" s="121">
        <f t="shared" si="427"/>
        <v>0</v>
      </c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s="5" customFormat="1" ht="14.45" hidden="1" customHeight="1" thickTop="1" x14ac:dyDescent="0.25">
      <c r="A475" s="49">
        <v>44624</v>
      </c>
      <c r="B475" s="39" t="s">
        <v>15</v>
      </c>
      <c r="C475" s="11"/>
      <c r="D475" s="11"/>
      <c r="E475" s="12"/>
      <c r="F475" s="12"/>
      <c r="G475" s="123">
        <f t="shared" si="423"/>
        <v>0</v>
      </c>
      <c r="H475" s="31">
        <f t="shared" si="424"/>
        <v>0</v>
      </c>
      <c r="I475" s="32"/>
      <c r="J475" s="32"/>
      <c r="K475" s="2"/>
      <c r="L475" s="2"/>
      <c r="M475" s="181">
        <f t="shared" ref="M475:M476" si="433">IF(G475="","0",(IF(AND(G475&gt;0,G475&lt;=4),4,(G475))))</f>
        <v>0</v>
      </c>
      <c r="N475" s="182"/>
      <c r="O475" s="121">
        <f t="shared" si="432"/>
        <v>0</v>
      </c>
      <c r="P475" s="121">
        <f t="shared" ref="P475:P476" si="434">(IF(C475="","0",(D475-C475))*24)+O475</f>
        <v>0</v>
      </c>
      <c r="Q475" s="119">
        <f t="shared" si="427"/>
        <v>0</v>
      </c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s="5" customFormat="1" ht="14.45" hidden="1" customHeight="1" x14ac:dyDescent="0.25">
      <c r="A476" s="49">
        <v>44625</v>
      </c>
      <c r="B476" s="39" t="s">
        <v>16</v>
      </c>
      <c r="C476" s="11"/>
      <c r="D476" s="11"/>
      <c r="E476" s="12"/>
      <c r="F476" s="12"/>
      <c r="G476" s="123">
        <f t="shared" si="423"/>
        <v>0</v>
      </c>
      <c r="H476" s="31">
        <f t="shared" si="424"/>
        <v>0</v>
      </c>
      <c r="I476" s="32"/>
      <c r="J476" s="32"/>
      <c r="K476" s="2"/>
      <c r="L476" s="2"/>
      <c r="M476" s="181">
        <f t="shared" si="433"/>
        <v>0</v>
      </c>
      <c r="N476" s="182"/>
      <c r="O476" s="121">
        <f t="shared" si="432"/>
        <v>0</v>
      </c>
      <c r="P476" s="121">
        <f t="shared" si="434"/>
        <v>0</v>
      </c>
      <c r="Q476" s="119">
        <f t="shared" si="427"/>
        <v>0</v>
      </c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s="5" customFormat="1" ht="14.45" hidden="1" customHeight="1" x14ac:dyDescent="0.25">
      <c r="A477" s="53">
        <v>44626</v>
      </c>
      <c r="B477" s="41" t="s">
        <v>10</v>
      </c>
      <c r="C477" s="13"/>
      <c r="D477" s="13"/>
      <c r="E477" s="14"/>
      <c r="F477" s="14"/>
      <c r="G477" s="121">
        <f t="shared" si="423"/>
        <v>0</v>
      </c>
      <c r="H477" s="33">
        <f t="shared" si="424"/>
        <v>0</v>
      </c>
      <c r="I477" s="179">
        <f t="shared" ref="I477:I540" si="435">SUBTOTAL(9,H475:H481)</f>
        <v>0</v>
      </c>
      <c r="J477" s="179">
        <f t="shared" ref="J477" si="436">SUBTOTAL(9,G475:G481)</f>
        <v>0</v>
      </c>
      <c r="K477" s="2"/>
      <c r="L477" s="2"/>
      <c r="M477" s="120" t="str">
        <f t="shared" ref="M477:M481" si="437">IF(C477="","0",IF(C477&gt;=TIME(8,30,0),0,($H$8-C477)*24))</f>
        <v>0</v>
      </c>
      <c r="N477" s="120" t="str">
        <f t="shared" ref="N477:N481" si="438">IF(D477="","0",IF(D477&lt;=TIME(17,0,0),0,(D477-$H$9)*24))</f>
        <v>0</v>
      </c>
      <c r="O477" s="121">
        <f t="shared" si="432"/>
        <v>0</v>
      </c>
      <c r="P477" s="121">
        <f t="shared" ref="P477" si="439">(IF(C477="","0",(D477-C477-$S$6))*24)+O477</f>
        <v>0</v>
      </c>
      <c r="Q477" s="121">
        <f t="shared" si="427"/>
        <v>0</v>
      </c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s="5" customFormat="1" ht="14.45" hidden="1" customHeight="1" x14ac:dyDescent="0.25">
      <c r="A478" s="53">
        <v>44627</v>
      </c>
      <c r="B478" s="40" t="s">
        <v>11</v>
      </c>
      <c r="C478" s="8"/>
      <c r="D478" s="8"/>
      <c r="E478" s="9"/>
      <c r="F478" s="9"/>
      <c r="G478" s="121">
        <f t="shared" si="423"/>
        <v>0</v>
      </c>
      <c r="H478" s="33">
        <f t="shared" si="424"/>
        <v>0</v>
      </c>
      <c r="I478" s="179"/>
      <c r="J478" s="179"/>
      <c r="K478" s="2"/>
      <c r="L478" s="2"/>
      <c r="M478" s="120" t="str">
        <f t="shared" si="437"/>
        <v>0</v>
      </c>
      <c r="N478" s="120" t="str">
        <f t="shared" si="438"/>
        <v>0</v>
      </c>
      <c r="O478" s="121">
        <f t="shared" si="432"/>
        <v>0</v>
      </c>
      <c r="P478" s="121">
        <f t="shared" si="422"/>
        <v>0</v>
      </c>
      <c r="Q478" s="121">
        <f t="shared" si="427"/>
        <v>0</v>
      </c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s="5" customFormat="1" ht="14.45" hidden="1" customHeight="1" x14ac:dyDescent="0.25">
      <c r="A479" s="53">
        <v>44628</v>
      </c>
      <c r="B479" s="40" t="s">
        <v>12</v>
      </c>
      <c r="C479" s="8"/>
      <c r="D479" s="8"/>
      <c r="E479" s="9"/>
      <c r="F479" s="9"/>
      <c r="G479" s="121">
        <f t="shared" si="423"/>
        <v>0</v>
      </c>
      <c r="H479" s="33">
        <f t="shared" si="424"/>
        <v>0</v>
      </c>
      <c r="I479" s="179"/>
      <c r="J479" s="179"/>
      <c r="K479" s="2"/>
      <c r="L479" s="2"/>
      <c r="M479" s="120" t="str">
        <f t="shared" si="437"/>
        <v>0</v>
      </c>
      <c r="N479" s="120" t="str">
        <f t="shared" si="438"/>
        <v>0</v>
      </c>
      <c r="O479" s="121">
        <f t="shared" si="432"/>
        <v>0</v>
      </c>
      <c r="P479" s="121">
        <f t="shared" si="422"/>
        <v>0</v>
      </c>
      <c r="Q479" s="121">
        <f t="shared" si="427"/>
        <v>0</v>
      </c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s="5" customFormat="1" ht="14.45" hidden="1" customHeight="1" x14ac:dyDescent="0.25">
      <c r="A480" s="53">
        <v>44629</v>
      </c>
      <c r="B480" s="40" t="s">
        <v>13</v>
      </c>
      <c r="C480" s="8"/>
      <c r="D480" s="8"/>
      <c r="E480" s="9"/>
      <c r="F480" s="9"/>
      <c r="G480" s="121">
        <f t="shared" si="423"/>
        <v>0</v>
      </c>
      <c r="H480" s="33">
        <f t="shared" si="424"/>
        <v>0</v>
      </c>
      <c r="I480" s="179"/>
      <c r="J480" s="179"/>
      <c r="K480" s="2"/>
      <c r="L480" s="2"/>
      <c r="M480" s="120" t="str">
        <f t="shared" si="437"/>
        <v>0</v>
      </c>
      <c r="N480" s="120" t="str">
        <f t="shared" si="438"/>
        <v>0</v>
      </c>
      <c r="O480" s="121">
        <f t="shared" si="432"/>
        <v>0</v>
      </c>
      <c r="P480" s="121">
        <f t="shared" si="422"/>
        <v>0</v>
      </c>
      <c r="Q480" s="121">
        <f t="shared" si="427"/>
        <v>0</v>
      </c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s="5" customFormat="1" ht="14.45" hidden="1" customHeight="1" thickBot="1" x14ac:dyDescent="0.3">
      <c r="A481" s="53">
        <v>44630</v>
      </c>
      <c r="B481" s="40" t="s">
        <v>14</v>
      </c>
      <c r="C481" s="8"/>
      <c r="D481" s="8"/>
      <c r="E481" s="9"/>
      <c r="F481" s="9"/>
      <c r="G481" s="121">
        <f t="shared" si="423"/>
        <v>0</v>
      </c>
      <c r="H481" s="33">
        <f t="shared" si="424"/>
        <v>0</v>
      </c>
      <c r="I481" s="180"/>
      <c r="J481" s="180"/>
      <c r="K481" s="2"/>
      <c r="L481" s="2"/>
      <c r="M481" s="120" t="str">
        <f t="shared" si="437"/>
        <v>0</v>
      </c>
      <c r="N481" s="120" t="str">
        <f t="shared" si="438"/>
        <v>0</v>
      </c>
      <c r="O481" s="121">
        <f t="shared" si="432"/>
        <v>0</v>
      </c>
      <c r="P481" s="121">
        <f t="shared" si="422"/>
        <v>0</v>
      </c>
      <c r="Q481" s="121">
        <f t="shared" si="427"/>
        <v>0</v>
      </c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s="5" customFormat="1" ht="14.45" hidden="1" customHeight="1" thickTop="1" x14ac:dyDescent="0.25">
      <c r="A482" s="49">
        <v>44631</v>
      </c>
      <c r="B482" s="39" t="s">
        <v>15</v>
      </c>
      <c r="C482" s="11"/>
      <c r="D482" s="11"/>
      <c r="E482" s="12"/>
      <c r="F482" s="12"/>
      <c r="G482" s="123">
        <f t="shared" si="423"/>
        <v>0</v>
      </c>
      <c r="H482" s="31">
        <f t="shared" si="424"/>
        <v>0</v>
      </c>
      <c r="I482" s="32"/>
      <c r="J482" s="32"/>
      <c r="K482" s="2"/>
      <c r="L482" s="2"/>
      <c r="M482" s="181">
        <f t="shared" ref="M482:M483" si="440">IF(G482="","0",(IF(AND(G482&gt;0,G482&lt;=4),4,(G482))))</f>
        <v>0</v>
      </c>
      <c r="N482" s="182"/>
      <c r="O482" s="121">
        <f t="shared" si="432"/>
        <v>0</v>
      </c>
      <c r="P482" s="121">
        <f t="shared" ref="P482:P483" si="441">(IF(C482="","0",(D482-C482))*24)+O482</f>
        <v>0</v>
      </c>
      <c r="Q482" s="119">
        <f t="shared" si="427"/>
        <v>0</v>
      </c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s="5" customFormat="1" ht="14.45" hidden="1" customHeight="1" x14ac:dyDescent="0.25">
      <c r="A483" s="49">
        <v>44632</v>
      </c>
      <c r="B483" s="39" t="s">
        <v>16</v>
      </c>
      <c r="C483" s="11"/>
      <c r="D483" s="11"/>
      <c r="E483" s="12"/>
      <c r="F483" s="12"/>
      <c r="G483" s="123">
        <f t="shared" si="423"/>
        <v>0</v>
      </c>
      <c r="H483" s="31">
        <f t="shared" si="424"/>
        <v>0</v>
      </c>
      <c r="I483" s="32"/>
      <c r="J483" s="32"/>
      <c r="K483" s="2"/>
      <c r="L483" s="2"/>
      <c r="M483" s="181">
        <f t="shared" si="440"/>
        <v>0</v>
      </c>
      <c r="N483" s="182"/>
      <c r="O483" s="121">
        <f t="shared" si="432"/>
        <v>0</v>
      </c>
      <c r="P483" s="121">
        <f t="shared" si="441"/>
        <v>0</v>
      </c>
      <c r="Q483" s="119">
        <f t="shared" si="427"/>
        <v>0</v>
      </c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s="5" customFormat="1" ht="14.45" hidden="1" customHeight="1" x14ac:dyDescent="0.25">
      <c r="A484" s="53">
        <v>44633</v>
      </c>
      <c r="B484" s="41" t="s">
        <v>10</v>
      </c>
      <c r="C484" s="13"/>
      <c r="D484" s="13"/>
      <c r="E484" s="14"/>
      <c r="F484" s="14"/>
      <c r="G484" s="121">
        <f t="shared" si="423"/>
        <v>0</v>
      </c>
      <c r="H484" s="33">
        <f t="shared" si="424"/>
        <v>0</v>
      </c>
      <c r="I484" s="179">
        <f t="shared" si="435"/>
        <v>0</v>
      </c>
      <c r="J484" s="179">
        <f t="shared" si="419"/>
        <v>0</v>
      </c>
      <c r="K484" s="2"/>
      <c r="L484" s="2"/>
      <c r="M484" s="120" t="str">
        <f t="shared" ref="M484:M488" si="442">IF(C484="","0",IF(C484&gt;=TIME(8,30,0),0,($H$8-C484)*24))</f>
        <v>0</v>
      </c>
      <c r="N484" s="120" t="str">
        <f t="shared" ref="N484:N488" si="443">IF(D484="","0",IF(D484&lt;=TIME(17,0,0),0,(D484-$H$9)*24))</f>
        <v>0</v>
      </c>
      <c r="O484" s="121">
        <f t="shared" si="432"/>
        <v>0</v>
      </c>
      <c r="P484" s="121">
        <f t="shared" ref="P484" si="444">(IF(C484="","0",(D484-C484-$S$6))*24)+O484</f>
        <v>0</v>
      </c>
      <c r="Q484" s="121">
        <f t="shared" si="427"/>
        <v>0</v>
      </c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s="5" customFormat="1" ht="14.45" hidden="1" customHeight="1" x14ac:dyDescent="0.25">
      <c r="A485" s="53">
        <v>44634</v>
      </c>
      <c r="B485" s="40" t="s">
        <v>11</v>
      </c>
      <c r="C485" s="8"/>
      <c r="D485" s="8"/>
      <c r="E485" s="9"/>
      <c r="F485" s="9"/>
      <c r="G485" s="121">
        <f t="shared" si="423"/>
        <v>0</v>
      </c>
      <c r="H485" s="33">
        <f t="shared" si="424"/>
        <v>0</v>
      </c>
      <c r="I485" s="179"/>
      <c r="J485" s="179"/>
      <c r="K485" s="2"/>
      <c r="L485" s="2"/>
      <c r="M485" s="120" t="str">
        <f t="shared" si="442"/>
        <v>0</v>
      </c>
      <c r="N485" s="120" t="str">
        <f t="shared" si="443"/>
        <v>0</v>
      </c>
      <c r="O485" s="121">
        <f t="shared" si="432"/>
        <v>0</v>
      </c>
      <c r="P485" s="121">
        <f t="shared" si="422"/>
        <v>0</v>
      </c>
      <c r="Q485" s="121">
        <f t="shared" si="427"/>
        <v>0</v>
      </c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s="5" customFormat="1" ht="14.45" hidden="1" customHeight="1" x14ac:dyDescent="0.25">
      <c r="A486" s="53">
        <v>44635</v>
      </c>
      <c r="B486" s="40" t="s">
        <v>12</v>
      </c>
      <c r="C486" s="8"/>
      <c r="D486" s="8"/>
      <c r="E486" s="9"/>
      <c r="F486" s="9"/>
      <c r="G486" s="121">
        <f t="shared" si="423"/>
        <v>0</v>
      </c>
      <c r="H486" s="33">
        <f t="shared" si="424"/>
        <v>0</v>
      </c>
      <c r="I486" s="179"/>
      <c r="J486" s="179"/>
      <c r="K486" s="2"/>
      <c r="L486" s="2"/>
      <c r="M486" s="120" t="str">
        <f t="shared" si="442"/>
        <v>0</v>
      </c>
      <c r="N486" s="120" t="str">
        <f t="shared" si="443"/>
        <v>0</v>
      </c>
      <c r="O486" s="121">
        <f t="shared" si="432"/>
        <v>0</v>
      </c>
      <c r="P486" s="121">
        <f t="shared" si="422"/>
        <v>0</v>
      </c>
      <c r="Q486" s="121">
        <f t="shared" si="427"/>
        <v>0</v>
      </c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s="5" customFormat="1" ht="14.45" hidden="1" customHeight="1" x14ac:dyDescent="0.25">
      <c r="A487" s="53">
        <v>44636</v>
      </c>
      <c r="B487" s="40" t="s">
        <v>13</v>
      </c>
      <c r="C487" s="8"/>
      <c r="D487" s="8"/>
      <c r="E487" s="9"/>
      <c r="F487" s="9"/>
      <c r="G487" s="121">
        <f t="shared" si="423"/>
        <v>0</v>
      </c>
      <c r="H487" s="33">
        <f t="shared" si="424"/>
        <v>0</v>
      </c>
      <c r="I487" s="179"/>
      <c r="J487" s="179"/>
      <c r="K487" s="2"/>
      <c r="L487" s="2"/>
      <c r="M487" s="120" t="str">
        <f t="shared" si="442"/>
        <v>0</v>
      </c>
      <c r="N487" s="120" t="str">
        <f t="shared" si="443"/>
        <v>0</v>
      </c>
      <c r="O487" s="121">
        <f t="shared" si="432"/>
        <v>0</v>
      </c>
      <c r="P487" s="121">
        <f t="shared" si="422"/>
        <v>0</v>
      </c>
      <c r="Q487" s="121">
        <f t="shared" si="427"/>
        <v>0</v>
      </c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s="5" customFormat="1" ht="14.45" hidden="1" customHeight="1" thickBot="1" x14ac:dyDescent="0.3">
      <c r="A488" s="53">
        <v>44637</v>
      </c>
      <c r="B488" s="40" t="s">
        <v>14</v>
      </c>
      <c r="C488" s="8"/>
      <c r="D488" s="8"/>
      <c r="E488" s="9"/>
      <c r="F488" s="9"/>
      <c r="G488" s="121">
        <f t="shared" si="423"/>
        <v>0</v>
      </c>
      <c r="H488" s="33">
        <f t="shared" si="424"/>
        <v>0</v>
      </c>
      <c r="I488" s="180"/>
      <c r="J488" s="180"/>
      <c r="K488" s="2"/>
      <c r="L488" s="2"/>
      <c r="M488" s="120" t="str">
        <f t="shared" si="442"/>
        <v>0</v>
      </c>
      <c r="N488" s="120" t="str">
        <f t="shared" si="443"/>
        <v>0</v>
      </c>
      <c r="O488" s="121">
        <f t="shared" si="432"/>
        <v>0</v>
      </c>
      <c r="P488" s="121">
        <f t="shared" si="422"/>
        <v>0</v>
      </c>
      <c r="Q488" s="121">
        <f t="shared" si="427"/>
        <v>0</v>
      </c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s="5" customFormat="1" ht="14.45" hidden="1" customHeight="1" thickTop="1" x14ac:dyDescent="0.25">
      <c r="A489" s="49">
        <v>44638</v>
      </c>
      <c r="B489" s="39" t="s">
        <v>15</v>
      </c>
      <c r="C489" s="11"/>
      <c r="D489" s="11"/>
      <c r="E489" s="12"/>
      <c r="F489" s="12"/>
      <c r="G489" s="123">
        <f t="shared" si="423"/>
        <v>0</v>
      </c>
      <c r="H489" s="31">
        <f t="shared" si="424"/>
        <v>0</v>
      </c>
      <c r="I489" s="32"/>
      <c r="J489" s="32"/>
      <c r="K489" s="2"/>
      <c r="L489" s="2"/>
      <c r="M489" s="181">
        <f t="shared" ref="M489:M490" si="445">IF(G489="","0",(IF(AND(G489&gt;0,G489&lt;=4),4,(G489))))</f>
        <v>0</v>
      </c>
      <c r="N489" s="182"/>
      <c r="O489" s="121">
        <f t="shared" si="432"/>
        <v>0</v>
      </c>
      <c r="P489" s="121">
        <f t="shared" ref="P489:P490" si="446">(IF(C489="","0",(D489-C489))*24)+O489</f>
        <v>0</v>
      </c>
      <c r="Q489" s="119">
        <f t="shared" si="427"/>
        <v>0</v>
      </c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s="5" customFormat="1" ht="14.45" hidden="1" customHeight="1" x14ac:dyDescent="0.25">
      <c r="A490" s="49">
        <v>44639</v>
      </c>
      <c r="B490" s="39" t="s">
        <v>16</v>
      </c>
      <c r="C490" s="11"/>
      <c r="D490" s="11"/>
      <c r="E490" s="12"/>
      <c r="F490" s="12"/>
      <c r="G490" s="123">
        <f t="shared" si="423"/>
        <v>0</v>
      </c>
      <c r="H490" s="31">
        <f t="shared" si="424"/>
        <v>0</v>
      </c>
      <c r="I490" s="32"/>
      <c r="J490" s="32"/>
      <c r="K490" s="2"/>
      <c r="L490" s="2"/>
      <c r="M490" s="181">
        <f t="shared" si="445"/>
        <v>0</v>
      </c>
      <c r="N490" s="182"/>
      <c r="O490" s="121">
        <f t="shared" si="432"/>
        <v>0</v>
      </c>
      <c r="P490" s="121">
        <f t="shared" si="446"/>
        <v>0</v>
      </c>
      <c r="Q490" s="119">
        <f t="shared" si="427"/>
        <v>0</v>
      </c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s="5" customFormat="1" ht="14.45" hidden="1" customHeight="1" x14ac:dyDescent="0.25">
      <c r="A491" s="53">
        <v>44640</v>
      </c>
      <c r="B491" s="41" t="s">
        <v>10</v>
      </c>
      <c r="C491" s="13"/>
      <c r="D491" s="13"/>
      <c r="E491" s="14"/>
      <c r="F491" s="14"/>
      <c r="G491" s="121">
        <f t="shared" si="423"/>
        <v>0</v>
      </c>
      <c r="H491" s="33">
        <f t="shared" si="424"/>
        <v>0</v>
      </c>
      <c r="I491" s="179">
        <f t="shared" si="435"/>
        <v>0</v>
      </c>
      <c r="J491" s="179">
        <f t="shared" si="428"/>
        <v>0</v>
      </c>
      <c r="K491" s="2"/>
      <c r="L491" s="2"/>
      <c r="M491" s="120" t="str">
        <f t="shared" ref="M491:M495" si="447">IF(C491="","0",IF(C491&gt;=TIME(8,30,0),0,($H$8-C491)*24))</f>
        <v>0</v>
      </c>
      <c r="N491" s="120" t="str">
        <f t="shared" ref="N491:N495" si="448">IF(D491="","0",IF(D491&lt;=TIME(17,0,0),0,(D491-$H$9)*24))</f>
        <v>0</v>
      </c>
      <c r="O491" s="121">
        <f t="shared" si="432"/>
        <v>0</v>
      </c>
      <c r="P491" s="121">
        <f t="shared" ref="P491" si="449">(IF(C491="","0",(D491-C491-$S$6))*24)+O491</f>
        <v>0</v>
      </c>
      <c r="Q491" s="121">
        <f t="shared" si="427"/>
        <v>0</v>
      </c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s="5" customFormat="1" ht="14.45" hidden="1" customHeight="1" x14ac:dyDescent="0.25">
      <c r="A492" s="53">
        <v>44641</v>
      </c>
      <c r="B492" s="40" t="s">
        <v>11</v>
      </c>
      <c r="C492" s="8"/>
      <c r="D492" s="8"/>
      <c r="E492" s="9"/>
      <c r="F492" s="9"/>
      <c r="G492" s="121">
        <f t="shared" si="423"/>
        <v>0</v>
      </c>
      <c r="H492" s="33">
        <f t="shared" si="424"/>
        <v>0</v>
      </c>
      <c r="I492" s="179"/>
      <c r="J492" s="179"/>
      <c r="K492" s="2"/>
      <c r="L492" s="2"/>
      <c r="M492" s="120" t="str">
        <f t="shared" si="447"/>
        <v>0</v>
      </c>
      <c r="N492" s="120" t="str">
        <f t="shared" si="448"/>
        <v>0</v>
      </c>
      <c r="O492" s="121">
        <f t="shared" si="432"/>
        <v>0</v>
      </c>
      <c r="P492" s="121">
        <f t="shared" si="422"/>
        <v>0</v>
      </c>
      <c r="Q492" s="121">
        <f t="shared" si="427"/>
        <v>0</v>
      </c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s="5" customFormat="1" ht="14.45" hidden="1" customHeight="1" x14ac:dyDescent="0.25">
      <c r="A493" s="53">
        <v>44642</v>
      </c>
      <c r="B493" s="40" t="s">
        <v>12</v>
      </c>
      <c r="C493" s="8"/>
      <c r="D493" s="8"/>
      <c r="E493" s="9"/>
      <c r="F493" s="9"/>
      <c r="G493" s="121">
        <f t="shared" si="423"/>
        <v>0</v>
      </c>
      <c r="H493" s="33">
        <f t="shared" si="424"/>
        <v>0</v>
      </c>
      <c r="I493" s="179"/>
      <c r="J493" s="179"/>
      <c r="K493" s="2"/>
      <c r="L493" s="2"/>
      <c r="M493" s="120" t="str">
        <f t="shared" si="447"/>
        <v>0</v>
      </c>
      <c r="N493" s="120" t="str">
        <f t="shared" si="448"/>
        <v>0</v>
      </c>
      <c r="O493" s="121">
        <f t="shared" si="432"/>
        <v>0</v>
      </c>
      <c r="P493" s="121">
        <f t="shared" si="422"/>
        <v>0</v>
      </c>
      <c r="Q493" s="121">
        <f t="shared" si="427"/>
        <v>0</v>
      </c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s="5" customFormat="1" ht="14.45" hidden="1" customHeight="1" x14ac:dyDescent="0.25">
      <c r="A494" s="53">
        <v>44643</v>
      </c>
      <c r="B494" s="40" t="s">
        <v>13</v>
      </c>
      <c r="C494" s="8"/>
      <c r="D494" s="8"/>
      <c r="E494" s="9"/>
      <c r="F494" s="9"/>
      <c r="G494" s="121">
        <f t="shared" si="423"/>
        <v>0</v>
      </c>
      <c r="H494" s="33">
        <f t="shared" si="424"/>
        <v>0</v>
      </c>
      <c r="I494" s="179"/>
      <c r="J494" s="179"/>
      <c r="K494" s="2"/>
      <c r="L494" s="2"/>
      <c r="M494" s="120" t="str">
        <f t="shared" si="447"/>
        <v>0</v>
      </c>
      <c r="N494" s="120" t="str">
        <f t="shared" si="448"/>
        <v>0</v>
      </c>
      <c r="O494" s="121">
        <f t="shared" si="432"/>
        <v>0</v>
      </c>
      <c r="P494" s="121">
        <f t="shared" si="422"/>
        <v>0</v>
      </c>
      <c r="Q494" s="121">
        <f t="shared" si="427"/>
        <v>0</v>
      </c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s="5" customFormat="1" ht="14.45" hidden="1" customHeight="1" thickBot="1" x14ac:dyDescent="0.3">
      <c r="A495" s="53">
        <v>44644</v>
      </c>
      <c r="B495" s="40" t="s">
        <v>14</v>
      </c>
      <c r="C495" s="8"/>
      <c r="D495" s="8"/>
      <c r="E495" s="9"/>
      <c r="F495" s="9"/>
      <c r="G495" s="121">
        <f t="shared" si="423"/>
        <v>0</v>
      </c>
      <c r="H495" s="33">
        <f t="shared" si="424"/>
        <v>0</v>
      </c>
      <c r="I495" s="180"/>
      <c r="J495" s="180"/>
      <c r="K495" s="2"/>
      <c r="L495" s="2"/>
      <c r="M495" s="120" t="str">
        <f t="shared" si="447"/>
        <v>0</v>
      </c>
      <c r="N495" s="120" t="str">
        <f t="shared" si="448"/>
        <v>0</v>
      </c>
      <c r="O495" s="121">
        <f t="shared" si="432"/>
        <v>0</v>
      </c>
      <c r="P495" s="121">
        <f t="shared" si="422"/>
        <v>0</v>
      </c>
      <c r="Q495" s="121">
        <f t="shared" si="427"/>
        <v>0</v>
      </c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s="5" customFormat="1" ht="14.45" hidden="1" customHeight="1" thickTop="1" x14ac:dyDescent="0.25">
      <c r="A496" s="49">
        <v>44645</v>
      </c>
      <c r="B496" s="39" t="s">
        <v>15</v>
      </c>
      <c r="C496" s="11"/>
      <c r="D496" s="11"/>
      <c r="E496" s="12"/>
      <c r="F496" s="12"/>
      <c r="G496" s="123">
        <f t="shared" si="423"/>
        <v>0</v>
      </c>
      <c r="H496" s="31">
        <f t="shared" si="424"/>
        <v>0</v>
      </c>
      <c r="I496" s="32"/>
      <c r="J496" s="32"/>
      <c r="K496" s="2"/>
      <c r="L496" s="2"/>
      <c r="M496" s="181">
        <f t="shared" ref="M496:M497" si="450">IF(G496="","0",(IF(AND(G496&gt;0,G496&lt;=4),4,(G496))))</f>
        <v>0</v>
      </c>
      <c r="N496" s="182"/>
      <c r="O496" s="121">
        <f t="shared" si="432"/>
        <v>0</v>
      </c>
      <c r="P496" s="121">
        <f t="shared" ref="P496:P497" si="451">(IF(C496="","0",(D496-C496))*24)+O496</f>
        <v>0</v>
      </c>
      <c r="Q496" s="119">
        <f t="shared" si="427"/>
        <v>0</v>
      </c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s="5" customFormat="1" ht="14.45" hidden="1" customHeight="1" x14ac:dyDescent="0.25">
      <c r="A497" s="49">
        <v>44646</v>
      </c>
      <c r="B497" s="39" t="s">
        <v>16</v>
      </c>
      <c r="C497" s="11"/>
      <c r="D497" s="11"/>
      <c r="E497" s="12"/>
      <c r="F497" s="12"/>
      <c r="G497" s="123">
        <f t="shared" si="423"/>
        <v>0</v>
      </c>
      <c r="H497" s="31">
        <f t="shared" si="424"/>
        <v>0</v>
      </c>
      <c r="I497" s="32"/>
      <c r="J497" s="32"/>
      <c r="K497" s="2"/>
      <c r="L497" s="2"/>
      <c r="M497" s="181">
        <f t="shared" si="450"/>
        <v>0</v>
      </c>
      <c r="N497" s="182"/>
      <c r="O497" s="121">
        <f t="shared" si="432"/>
        <v>0</v>
      </c>
      <c r="P497" s="121">
        <f t="shared" si="451"/>
        <v>0</v>
      </c>
      <c r="Q497" s="119">
        <f t="shared" si="427"/>
        <v>0</v>
      </c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s="5" customFormat="1" ht="14.45" hidden="1" customHeight="1" x14ac:dyDescent="0.25">
      <c r="A498" s="53">
        <v>44647</v>
      </c>
      <c r="B498" s="41" t="s">
        <v>10</v>
      </c>
      <c r="C498" s="13"/>
      <c r="D498" s="13"/>
      <c r="E498" s="14"/>
      <c r="F498" s="14"/>
      <c r="G498" s="121">
        <f t="shared" si="423"/>
        <v>0</v>
      </c>
      <c r="H498" s="33">
        <f t="shared" si="424"/>
        <v>0</v>
      </c>
      <c r="I498" s="179">
        <f t="shared" si="435"/>
        <v>0</v>
      </c>
      <c r="J498" s="179">
        <f t="shared" ref="J498" si="452">SUBTOTAL(9,G496:G502)</f>
        <v>0</v>
      </c>
      <c r="K498" s="2"/>
      <c r="L498" s="2"/>
      <c r="M498" s="120" t="str">
        <f t="shared" ref="M498:M502" si="453">IF(C498="","0",IF(C498&gt;=TIME(8,30,0),0,($H$8-C498)*24))</f>
        <v>0</v>
      </c>
      <c r="N498" s="120" t="str">
        <f t="shared" ref="N498:N502" si="454">IF(D498="","0",IF(D498&lt;=TIME(17,0,0),0,(D498-$H$9)*24))</f>
        <v>0</v>
      </c>
      <c r="O498" s="121">
        <f t="shared" si="432"/>
        <v>0</v>
      </c>
      <c r="P498" s="121">
        <f t="shared" ref="P498" si="455">(IF(C498="","0",(D498-C498-$S$6))*24)+O498</f>
        <v>0</v>
      </c>
      <c r="Q498" s="121">
        <f t="shared" si="427"/>
        <v>0</v>
      </c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s="5" customFormat="1" ht="14.45" hidden="1" customHeight="1" x14ac:dyDescent="0.25">
      <c r="A499" s="53">
        <v>44648</v>
      </c>
      <c r="B499" s="40" t="s">
        <v>11</v>
      </c>
      <c r="C499" s="8"/>
      <c r="D499" s="8"/>
      <c r="E499" s="9"/>
      <c r="F499" s="9"/>
      <c r="G499" s="121">
        <f t="shared" si="423"/>
        <v>0</v>
      </c>
      <c r="H499" s="33">
        <f t="shared" si="424"/>
        <v>0</v>
      </c>
      <c r="I499" s="179"/>
      <c r="J499" s="179"/>
      <c r="K499" s="2"/>
      <c r="L499" s="2"/>
      <c r="M499" s="120" t="str">
        <f t="shared" si="453"/>
        <v>0</v>
      </c>
      <c r="N499" s="120" t="str">
        <f t="shared" si="454"/>
        <v>0</v>
      </c>
      <c r="O499" s="121">
        <f t="shared" si="432"/>
        <v>0</v>
      </c>
      <c r="P499" s="121">
        <f t="shared" si="422"/>
        <v>0</v>
      </c>
      <c r="Q499" s="121">
        <f t="shared" si="427"/>
        <v>0</v>
      </c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s="5" customFormat="1" ht="14.45" hidden="1" customHeight="1" x14ac:dyDescent="0.25">
      <c r="A500" s="53">
        <v>44649</v>
      </c>
      <c r="B500" s="40" t="s">
        <v>12</v>
      </c>
      <c r="C500" s="8"/>
      <c r="D500" s="8"/>
      <c r="E500" s="9"/>
      <c r="F500" s="9"/>
      <c r="G500" s="121">
        <f t="shared" si="423"/>
        <v>0</v>
      </c>
      <c r="H500" s="33">
        <f t="shared" si="424"/>
        <v>0</v>
      </c>
      <c r="I500" s="179"/>
      <c r="J500" s="179"/>
      <c r="K500" s="2"/>
      <c r="L500" s="2"/>
      <c r="M500" s="120" t="str">
        <f t="shared" si="453"/>
        <v>0</v>
      </c>
      <c r="N500" s="120" t="str">
        <f t="shared" si="454"/>
        <v>0</v>
      </c>
      <c r="O500" s="121">
        <f t="shared" si="432"/>
        <v>0</v>
      </c>
      <c r="P500" s="121">
        <f t="shared" si="422"/>
        <v>0</v>
      </c>
      <c r="Q500" s="121">
        <f t="shared" si="427"/>
        <v>0</v>
      </c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s="5" customFormat="1" ht="14.45" hidden="1" customHeight="1" x14ac:dyDescent="0.25">
      <c r="A501" s="53">
        <v>44650</v>
      </c>
      <c r="B501" s="40" t="s">
        <v>13</v>
      </c>
      <c r="C501" s="8"/>
      <c r="D501" s="8"/>
      <c r="E501" s="9"/>
      <c r="F501" s="9"/>
      <c r="G501" s="121">
        <f t="shared" si="423"/>
        <v>0</v>
      </c>
      <c r="H501" s="33">
        <f t="shared" si="424"/>
        <v>0</v>
      </c>
      <c r="I501" s="179"/>
      <c r="J501" s="179"/>
      <c r="K501" s="2"/>
      <c r="L501" s="2"/>
      <c r="M501" s="120" t="str">
        <f t="shared" si="453"/>
        <v>0</v>
      </c>
      <c r="N501" s="120" t="str">
        <f t="shared" si="454"/>
        <v>0</v>
      </c>
      <c r="O501" s="121">
        <f t="shared" si="432"/>
        <v>0</v>
      </c>
      <c r="P501" s="121">
        <f t="shared" si="422"/>
        <v>0</v>
      </c>
      <c r="Q501" s="121">
        <f t="shared" si="427"/>
        <v>0</v>
      </c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s="5" customFormat="1" ht="14.45" hidden="1" customHeight="1" thickBot="1" x14ac:dyDescent="0.3">
      <c r="A502" s="53">
        <v>44651</v>
      </c>
      <c r="B502" s="40" t="s">
        <v>14</v>
      </c>
      <c r="C502" s="8"/>
      <c r="D502" s="8"/>
      <c r="E502" s="9"/>
      <c r="F502" s="9"/>
      <c r="G502" s="121">
        <f t="shared" si="423"/>
        <v>0</v>
      </c>
      <c r="H502" s="33">
        <f t="shared" si="424"/>
        <v>0</v>
      </c>
      <c r="I502" s="180"/>
      <c r="J502" s="180"/>
      <c r="K502" s="2"/>
      <c r="L502" s="2"/>
      <c r="M502" s="120" t="str">
        <f t="shared" si="453"/>
        <v>0</v>
      </c>
      <c r="N502" s="120" t="str">
        <f t="shared" si="454"/>
        <v>0</v>
      </c>
      <c r="O502" s="121">
        <f t="shared" si="432"/>
        <v>0</v>
      </c>
      <c r="P502" s="121">
        <f t="shared" si="422"/>
        <v>0</v>
      </c>
      <c r="Q502" s="121">
        <f t="shared" si="427"/>
        <v>0</v>
      </c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s="5" customFormat="1" ht="14.45" hidden="1" customHeight="1" thickTop="1" x14ac:dyDescent="0.25">
      <c r="A503" s="49">
        <v>44652</v>
      </c>
      <c r="B503" s="39" t="s">
        <v>15</v>
      </c>
      <c r="C503" s="11"/>
      <c r="D503" s="11"/>
      <c r="E503" s="12"/>
      <c r="F503" s="12"/>
      <c r="G503" s="123">
        <f t="shared" si="423"/>
        <v>0</v>
      </c>
      <c r="H503" s="31">
        <f t="shared" si="424"/>
        <v>0</v>
      </c>
      <c r="I503" s="32"/>
      <c r="J503" s="32"/>
      <c r="K503" s="2"/>
      <c r="L503" s="2"/>
      <c r="M503" s="181">
        <f t="shared" ref="M503:M504" si="456">IF(G503="","0",(IF(AND(G503&gt;0,G503&lt;=4),4,(G503))))</f>
        <v>0</v>
      </c>
      <c r="N503" s="182"/>
      <c r="O503" s="121">
        <f t="shared" si="432"/>
        <v>0</v>
      </c>
      <c r="P503" s="121">
        <f t="shared" ref="P503:P504" si="457">(IF(C503="","0",(D503-C503))*24)+O503</f>
        <v>0</v>
      </c>
      <c r="Q503" s="119">
        <f t="shared" si="427"/>
        <v>0</v>
      </c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s="5" customFormat="1" ht="14.45" hidden="1" customHeight="1" x14ac:dyDescent="0.25">
      <c r="A504" s="49">
        <v>44653</v>
      </c>
      <c r="B504" s="39" t="s">
        <v>16</v>
      </c>
      <c r="C504" s="11"/>
      <c r="D504" s="11"/>
      <c r="E504" s="12"/>
      <c r="F504" s="12"/>
      <c r="G504" s="123">
        <f t="shared" si="423"/>
        <v>0</v>
      </c>
      <c r="H504" s="31">
        <f t="shared" si="424"/>
        <v>0</v>
      </c>
      <c r="I504" s="32"/>
      <c r="J504" s="32"/>
      <c r="K504" s="2"/>
      <c r="L504" s="2"/>
      <c r="M504" s="181">
        <f t="shared" si="456"/>
        <v>0</v>
      </c>
      <c r="N504" s="182"/>
      <c r="O504" s="121">
        <f t="shared" si="432"/>
        <v>0</v>
      </c>
      <c r="P504" s="121">
        <f t="shared" si="457"/>
        <v>0</v>
      </c>
      <c r="Q504" s="119">
        <f t="shared" si="427"/>
        <v>0</v>
      </c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s="5" customFormat="1" ht="14.45" hidden="1" customHeight="1" x14ac:dyDescent="0.25">
      <c r="A505" s="53">
        <v>44654</v>
      </c>
      <c r="B505" s="41" t="s">
        <v>10</v>
      </c>
      <c r="C505" s="13"/>
      <c r="D505" s="13"/>
      <c r="E505" s="14"/>
      <c r="F505" s="14"/>
      <c r="G505" s="121">
        <f t="shared" si="423"/>
        <v>0</v>
      </c>
      <c r="H505" s="33">
        <f t="shared" si="424"/>
        <v>0</v>
      </c>
      <c r="I505" s="179">
        <f t="shared" si="435"/>
        <v>0</v>
      </c>
      <c r="J505" s="179">
        <f t="shared" si="419"/>
        <v>0</v>
      </c>
      <c r="K505" s="2"/>
      <c r="L505" s="2"/>
      <c r="M505" s="120" t="str">
        <f t="shared" ref="M505:M509" si="458">IF(C505="","0",IF(C505&gt;=TIME(8,30,0),0,($H$8-C505)*24))</f>
        <v>0</v>
      </c>
      <c r="N505" s="120" t="str">
        <f t="shared" ref="N505:N509" si="459">IF(D505="","0",IF(D505&lt;=TIME(17,0,0),0,(D505-$H$9)*24))</f>
        <v>0</v>
      </c>
      <c r="O505" s="121">
        <f t="shared" si="432"/>
        <v>0</v>
      </c>
      <c r="P505" s="121">
        <f t="shared" ref="P505" si="460">(IF(C505="","0",(D505-C505-$S$6))*24)+O505</f>
        <v>0</v>
      </c>
      <c r="Q505" s="121">
        <f t="shared" si="427"/>
        <v>0</v>
      </c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s="5" customFormat="1" ht="14.45" hidden="1" customHeight="1" x14ac:dyDescent="0.25">
      <c r="A506" s="53">
        <v>44655</v>
      </c>
      <c r="B506" s="40" t="s">
        <v>11</v>
      </c>
      <c r="C506" s="8"/>
      <c r="D506" s="8"/>
      <c r="E506" s="9"/>
      <c r="F506" s="9"/>
      <c r="G506" s="121">
        <f t="shared" si="423"/>
        <v>0</v>
      </c>
      <c r="H506" s="33">
        <f t="shared" si="424"/>
        <v>0</v>
      </c>
      <c r="I506" s="179"/>
      <c r="J506" s="179"/>
      <c r="K506" s="2"/>
      <c r="L506" s="2"/>
      <c r="M506" s="120" t="str">
        <f t="shared" si="458"/>
        <v>0</v>
      </c>
      <c r="N506" s="120" t="str">
        <f t="shared" si="459"/>
        <v>0</v>
      </c>
      <c r="O506" s="121">
        <f t="shared" si="432"/>
        <v>0</v>
      </c>
      <c r="P506" s="121">
        <f t="shared" si="422"/>
        <v>0</v>
      </c>
      <c r="Q506" s="121">
        <f t="shared" si="427"/>
        <v>0</v>
      </c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s="5" customFormat="1" ht="14.45" hidden="1" customHeight="1" x14ac:dyDescent="0.25">
      <c r="A507" s="53">
        <v>44656</v>
      </c>
      <c r="B507" s="40" t="s">
        <v>12</v>
      </c>
      <c r="C507" s="8"/>
      <c r="D507" s="8"/>
      <c r="E507" s="9"/>
      <c r="F507" s="9"/>
      <c r="G507" s="121">
        <f t="shared" si="423"/>
        <v>0</v>
      </c>
      <c r="H507" s="33">
        <f t="shared" si="424"/>
        <v>0</v>
      </c>
      <c r="I507" s="179"/>
      <c r="J507" s="179"/>
      <c r="K507" s="2"/>
      <c r="L507" s="2"/>
      <c r="M507" s="120" t="str">
        <f t="shared" si="458"/>
        <v>0</v>
      </c>
      <c r="N507" s="120" t="str">
        <f t="shared" si="459"/>
        <v>0</v>
      </c>
      <c r="O507" s="121">
        <f t="shared" si="432"/>
        <v>0</v>
      </c>
      <c r="P507" s="121">
        <f t="shared" si="422"/>
        <v>0</v>
      </c>
      <c r="Q507" s="121">
        <f t="shared" si="427"/>
        <v>0</v>
      </c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s="5" customFormat="1" ht="14.45" hidden="1" customHeight="1" x14ac:dyDescent="0.25">
      <c r="A508" s="53">
        <v>44657</v>
      </c>
      <c r="B508" s="40" t="s">
        <v>13</v>
      </c>
      <c r="C508" s="8"/>
      <c r="D508" s="8"/>
      <c r="E508" s="9"/>
      <c r="F508" s="9"/>
      <c r="G508" s="121">
        <f t="shared" si="423"/>
        <v>0</v>
      </c>
      <c r="H508" s="33">
        <f t="shared" si="424"/>
        <v>0</v>
      </c>
      <c r="I508" s="179"/>
      <c r="J508" s="179"/>
      <c r="K508" s="2"/>
      <c r="L508" s="2"/>
      <c r="M508" s="120" t="str">
        <f t="shared" si="458"/>
        <v>0</v>
      </c>
      <c r="N508" s="120" t="str">
        <f t="shared" si="459"/>
        <v>0</v>
      </c>
      <c r="O508" s="121">
        <f t="shared" si="432"/>
        <v>0</v>
      </c>
      <c r="P508" s="121">
        <f t="shared" si="422"/>
        <v>0</v>
      </c>
      <c r="Q508" s="121">
        <f t="shared" si="427"/>
        <v>0</v>
      </c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s="5" customFormat="1" ht="14.45" hidden="1" customHeight="1" thickBot="1" x14ac:dyDescent="0.3">
      <c r="A509" s="53">
        <v>44658</v>
      </c>
      <c r="B509" s="40" t="s">
        <v>14</v>
      </c>
      <c r="C509" s="8"/>
      <c r="D509" s="8"/>
      <c r="E509" s="9"/>
      <c r="F509" s="9"/>
      <c r="G509" s="121">
        <f t="shared" si="423"/>
        <v>0</v>
      </c>
      <c r="H509" s="33">
        <f t="shared" si="424"/>
        <v>0</v>
      </c>
      <c r="I509" s="180"/>
      <c r="J509" s="180"/>
      <c r="K509" s="2"/>
      <c r="L509" s="2"/>
      <c r="M509" s="120" t="str">
        <f t="shared" si="458"/>
        <v>0</v>
      </c>
      <c r="N509" s="120" t="str">
        <f t="shared" si="459"/>
        <v>0</v>
      </c>
      <c r="O509" s="121">
        <f t="shared" si="432"/>
        <v>0</v>
      </c>
      <c r="P509" s="121">
        <f t="shared" si="422"/>
        <v>0</v>
      </c>
      <c r="Q509" s="121">
        <f t="shared" si="427"/>
        <v>0</v>
      </c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s="5" customFormat="1" ht="14.45" hidden="1" customHeight="1" thickTop="1" x14ac:dyDescent="0.25">
      <c r="A510" s="49">
        <v>44659</v>
      </c>
      <c r="B510" s="39" t="s">
        <v>15</v>
      </c>
      <c r="C510" s="11"/>
      <c r="D510" s="11"/>
      <c r="E510" s="12"/>
      <c r="F510" s="12"/>
      <c r="G510" s="123">
        <f t="shared" si="423"/>
        <v>0</v>
      </c>
      <c r="H510" s="31">
        <f t="shared" si="424"/>
        <v>0</v>
      </c>
      <c r="I510" s="32"/>
      <c r="J510" s="32"/>
      <c r="K510" s="2"/>
      <c r="L510" s="2"/>
      <c r="M510" s="181">
        <f t="shared" ref="M510:M511" si="461">IF(G510="","0",(IF(AND(G510&gt;0,G510&lt;=4),4,(G510))))</f>
        <v>0</v>
      </c>
      <c r="N510" s="182"/>
      <c r="O510" s="121">
        <f t="shared" si="432"/>
        <v>0</v>
      </c>
      <c r="P510" s="121">
        <f t="shared" ref="P510:P511" si="462">(IF(C510="","0",(D510-C510))*24)+O510</f>
        <v>0</v>
      </c>
      <c r="Q510" s="119">
        <f t="shared" si="427"/>
        <v>0</v>
      </c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s="5" customFormat="1" ht="14.45" hidden="1" customHeight="1" x14ac:dyDescent="0.25">
      <c r="A511" s="49">
        <v>44660</v>
      </c>
      <c r="B511" s="39" t="s">
        <v>16</v>
      </c>
      <c r="C511" s="11"/>
      <c r="D511" s="11"/>
      <c r="E511" s="12"/>
      <c r="F511" s="12"/>
      <c r="G511" s="123">
        <f t="shared" si="423"/>
        <v>0</v>
      </c>
      <c r="H511" s="31">
        <f t="shared" si="424"/>
        <v>0</v>
      </c>
      <c r="I511" s="32"/>
      <c r="J511" s="32"/>
      <c r="K511" s="2"/>
      <c r="L511" s="2"/>
      <c r="M511" s="181">
        <f t="shared" si="461"/>
        <v>0</v>
      </c>
      <c r="N511" s="182"/>
      <c r="O511" s="121">
        <f t="shared" si="432"/>
        <v>0</v>
      </c>
      <c r="P511" s="121">
        <f t="shared" si="462"/>
        <v>0</v>
      </c>
      <c r="Q511" s="119">
        <f t="shared" si="427"/>
        <v>0</v>
      </c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s="5" customFormat="1" ht="14.45" hidden="1" customHeight="1" x14ac:dyDescent="0.25">
      <c r="A512" s="53">
        <v>44661</v>
      </c>
      <c r="B512" s="41" t="s">
        <v>10</v>
      </c>
      <c r="C512" s="13"/>
      <c r="D512" s="13"/>
      <c r="E512" s="14"/>
      <c r="F512" s="14"/>
      <c r="G512" s="121">
        <f t="shared" si="423"/>
        <v>0</v>
      </c>
      <c r="H512" s="33">
        <f t="shared" si="424"/>
        <v>0</v>
      </c>
      <c r="I512" s="179">
        <f t="shared" si="435"/>
        <v>0</v>
      </c>
      <c r="J512" s="179">
        <f t="shared" si="428"/>
        <v>0</v>
      </c>
      <c r="K512" s="2"/>
      <c r="L512" s="2"/>
      <c r="M512" s="120" t="str">
        <f t="shared" ref="M512:M516" si="463">IF(C512="","0",IF(C512&gt;=TIME(8,30,0),0,($H$8-C512)*24))</f>
        <v>0</v>
      </c>
      <c r="N512" s="120" t="str">
        <f t="shared" ref="N512:N516" si="464">IF(D512="","0",IF(D512&lt;=TIME(17,0,0),0,(D512-$H$9)*24))</f>
        <v>0</v>
      </c>
      <c r="O512" s="121">
        <f t="shared" si="432"/>
        <v>0</v>
      </c>
      <c r="P512" s="121">
        <f t="shared" ref="P512" si="465">(IF(C512="","0",(D512-C512-$S$6))*24)+O512</f>
        <v>0</v>
      </c>
      <c r="Q512" s="121">
        <f t="shared" si="427"/>
        <v>0</v>
      </c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s="5" customFormat="1" ht="14.45" hidden="1" customHeight="1" x14ac:dyDescent="0.25">
      <c r="A513" s="53">
        <v>44662</v>
      </c>
      <c r="B513" s="40" t="s">
        <v>11</v>
      </c>
      <c r="C513" s="8"/>
      <c r="D513" s="8"/>
      <c r="E513" s="9"/>
      <c r="F513" s="9"/>
      <c r="G513" s="121">
        <f t="shared" si="423"/>
        <v>0</v>
      </c>
      <c r="H513" s="33">
        <f t="shared" si="424"/>
        <v>0</v>
      </c>
      <c r="I513" s="179"/>
      <c r="J513" s="179"/>
      <c r="K513" s="2"/>
      <c r="L513" s="2"/>
      <c r="M513" s="120" t="str">
        <f t="shared" si="463"/>
        <v>0</v>
      </c>
      <c r="N513" s="120" t="str">
        <f t="shared" si="464"/>
        <v>0</v>
      </c>
      <c r="O513" s="121">
        <f t="shared" si="432"/>
        <v>0</v>
      </c>
      <c r="P513" s="121">
        <f t="shared" si="422"/>
        <v>0</v>
      </c>
      <c r="Q513" s="121">
        <f t="shared" si="427"/>
        <v>0</v>
      </c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s="5" customFormat="1" ht="14.45" hidden="1" customHeight="1" x14ac:dyDescent="0.25">
      <c r="A514" s="53">
        <v>44663</v>
      </c>
      <c r="B514" s="40" t="s">
        <v>12</v>
      </c>
      <c r="C514" s="8"/>
      <c r="D514" s="8"/>
      <c r="E514" s="9"/>
      <c r="F514" s="9"/>
      <c r="G514" s="121">
        <f t="shared" si="423"/>
        <v>0</v>
      </c>
      <c r="H514" s="33">
        <f t="shared" si="424"/>
        <v>0</v>
      </c>
      <c r="I514" s="179"/>
      <c r="J514" s="179"/>
      <c r="K514" s="2"/>
      <c r="L514" s="2"/>
      <c r="M514" s="120" t="str">
        <f t="shared" si="463"/>
        <v>0</v>
      </c>
      <c r="N514" s="120" t="str">
        <f t="shared" si="464"/>
        <v>0</v>
      </c>
      <c r="O514" s="121">
        <f t="shared" si="432"/>
        <v>0</v>
      </c>
      <c r="P514" s="121">
        <f t="shared" si="422"/>
        <v>0</v>
      </c>
      <c r="Q514" s="121">
        <f t="shared" si="427"/>
        <v>0</v>
      </c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s="5" customFormat="1" ht="14.45" hidden="1" customHeight="1" x14ac:dyDescent="0.25">
      <c r="A515" s="53">
        <v>44664</v>
      </c>
      <c r="B515" s="40" t="s">
        <v>13</v>
      </c>
      <c r="C515" s="8"/>
      <c r="D515" s="8"/>
      <c r="E515" s="9"/>
      <c r="F515" s="9"/>
      <c r="G515" s="121">
        <f t="shared" si="423"/>
        <v>0</v>
      </c>
      <c r="H515" s="33">
        <f t="shared" si="424"/>
        <v>0</v>
      </c>
      <c r="I515" s="179"/>
      <c r="J515" s="179"/>
      <c r="K515" s="2"/>
      <c r="L515" s="2"/>
      <c r="M515" s="120" t="str">
        <f t="shared" si="463"/>
        <v>0</v>
      </c>
      <c r="N515" s="120" t="str">
        <f t="shared" si="464"/>
        <v>0</v>
      </c>
      <c r="O515" s="121">
        <f t="shared" si="432"/>
        <v>0</v>
      </c>
      <c r="P515" s="121">
        <f t="shared" si="422"/>
        <v>0</v>
      </c>
      <c r="Q515" s="121">
        <f t="shared" si="427"/>
        <v>0</v>
      </c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s="5" customFormat="1" ht="14.45" hidden="1" customHeight="1" thickBot="1" x14ac:dyDescent="0.3">
      <c r="A516" s="53">
        <v>44665</v>
      </c>
      <c r="B516" s="40" t="s">
        <v>14</v>
      </c>
      <c r="C516" s="8"/>
      <c r="D516" s="8"/>
      <c r="E516" s="9"/>
      <c r="F516" s="9"/>
      <c r="G516" s="121">
        <f t="shared" si="423"/>
        <v>0</v>
      </c>
      <c r="H516" s="33">
        <f t="shared" si="424"/>
        <v>0</v>
      </c>
      <c r="I516" s="180"/>
      <c r="J516" s="180"/>
      <c r="K516" s="2"/>
      <c r="L516" s="2"/>
      <c r="M516" s="120" t="str">
        <f t="shared" si="463"/>
        <v>0</v>
      </c>
      <c r="N516" s="120" t="str">
        <f t="shared" si="464"/>
        <v>0</v>
      </c>
      <c r="O516" s="121">
        <f t="shared" si="432"/>
        <v>0</v>
      </c>
      <c r="P516" s="121">
        <f t="shared" si="422"/>
        <v>0</v>
      </c>
      <c r="Q516" s="121">
        <f t="shared" si="427"/>
        <v>0</v>
      </c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s="5" customFormat="1" ht="14.45" hidden="1" customHeight="1" thickTop="1" x14ac:dyDescent="0.25">
      <c r="A517" s="49">
        <v>44666</v>
      </c>
      <c r="B517" s="39" t="s">
        <v>15</v>
      </c>
      <c r="C517" s="11"/>
      <c r="D517" s="11"/>
      <c r="E517" s="12"/>
      <c r="F517" s="12"/>
      <c r="G517" s="123">
        <f t="shared" si="423"/>
        <v>0</v>
      </c>
      <c r="H517" s="31">
        <f t="shared" si="424"/>
        <v>0</v>
      </c>
      <c r="I517" s="32"/>
      <c r="J517" s="32"/>
      <c r="K517" s="2"/>
      <c r="L517" s="2"/>
      <c r="M517" s="181">
        <f t="shared" ref="M517:M518" si="466">IF(G517="","0",(IF(AND(G517&gt;0,G517&lt;=4),4,(G517))))</f>
        <v>0</v>
      </c>
      <c r="N517" s="182"/>
      <c r="O517" s="121">
        <f t="shared" si="432"/>
        <v>0</v>
      </c>
      <c r="P517" s="121">
        <f t="shared" ref="P517:P518" si="467">(IF(C517="","0",(D517-C517))*24)+O517</f>
        <v>0</v>
      </c>
      <c r="Q517" s="119">
        <f t="shared" si="427"/>
        <v>0</v>
      </c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s="5" customFormat="1" ht="14.45" hidden="1" customHeight="1" x14ac:dyDescent="0.25">
      <c r="A518" s="49">
        <v>44667</v>
      </c>
      <c r="B518" s="39" t="s">
        <v>16</v>
      </c>
      <c r="C518" s="11"/>
      <c r="D518" s="11"/>
      <c r="E518" s="12"/>
      <c r="F518" s="12"/>
      <c r="G518" s="123">
        <f t="shared" si="423"/>
        <v>0</v>
      </c>
      <c r="H518" s="31">
        <f t="shared" si="424"/>
        <v>0</v>
      </c>
      <c r="I518" s="32"/>
      <c r="J518" s="32"/>
      <c r="K518" s="2"/>
      <c r="L518" s="2"/>
      <c r="M518" s="181">
        <f t="shared" si="466"/>
        <v>0</v>
      </c>
      <c r="N518" s="182"/>
      <c r="O518" s="121">
        <f t="shared" si="432"/>
        <v>0</v>
      </c>
      <c r="P518" s="121">
        <f t="shared" si="467"/>
        <v>0</v>
      </c>
      <c r="Q518" s="119">
        <f t="shared" si="427"/>
        <v>0</v>
      </c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s="5" customFormat="1" ht="14.45" hidden="1" customHeight="1" x14ac:dyDescent="0.25">
      <c r="A519" s="53">
        <v>44668</v>
      </c>
      <c r="B519" s="41" t="s">
        <v>10</v>
      </c>
      <c r="C519" s="13"/>
      <c r="D519" s="13"/>
      <c r="E519" s="14"/>
      <c r="F519" s="14"/>
      <c r="G519" s="121">
        <f t="shared" si="423"/>
        <v>0</v>
      </c>
      <c r="H519" s="33">
        <f t="shared" si="424"/>
        <v>0</v>
      </c>
      <c r="I519" s="179">
        <f t="shared" si="435"/>
        <v>0</v>
      </c>
      <c r="J519" s="179">
        <f t="shared" ref="J519" si="468">SUBTOTAL(9,G517:G523)</f>
        <v>0</v>
      </c>
      <c r="K519" s="2"/>
      <c r="L519" s="2"/>
      <c r="M519" s="120" t="str">
        <f t="shared" ref="M519:M523" si="469">IF(C519="","0",IF(C519&gt;=TIME(8,30,0),0,($H$8-C519)*24))</f>
        <v>0</v>
      </c>
      <c r="N519" s="120" t="str">
        <f t="shared" ref="N519:N523" si="470">IF(D519="","0",IF(D519&lt;=TIME(17,0,0),0,(D519-$H$9)*24))</f>
        <v>0</v>
      </c>
      <c r="O519" s="121">
        <f t="shared" si="432"/>
        <v>0</v>
      </c>
      <c r="P519" s="121">
        <f t="shared" ref="P519" si="471">(IF(C519="","0",(D519-C519-$S$6))*24)+O519</f>
        <v>0</v>
      </c>
      <c r="Q519" s="121">
        <f t="shared" si="427"/>
        <v>0</v>
      </c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s="5" customFormat="1" ht="14.45" hidden="1" customHeight="1" x14ac:dyDescent="0.25">
      <c r="A520" s="53">
        <v>44669</v>
      </c>
      <c r="B520" s="40" t="s">
        <v>11</v>
      </c>
      <c r="C520" s="8"/>
      <c r="D520" s="8"/>
      <c r="E520" s="9"/>
      <c r="F520" s="9"/>
      <c r="G520" s="121">
        <f t="shared" si="423"/>
        <v>0</v>
      </c>
      <c r="H520" s="33">
        <f t="shared" si="424"/>
        <v>0</v>
      </c>
      <c r="I520" s="179"/>
      <c r="J520" s="179"/>
      <c r="K520" s="2"/>
      <c r="L520" s="2"/>
      <c r="M520" s="120" t="str">
        <f t="shared" si="469"/>
        <v>0</v>
      </c>
      <c r="N520" s="120" t="str">
        <f t="shared" si="470"/>
        <v>0</v>
      </c>
      <c r="O520" s="121">
        <f t="shared" si="432"/>
        <v>0</v>
      </c>
      <c r="P520" s="121">
        <f t="shared" si="422"/>
        <v>0</v>
      </c>
      <c r="Q520" s="121">
        <f t="shared" si="427"/>
        <v>0</v>
      </c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s="5" customFormat="1" ht="14.45" hidden="1" customHeight="1" x14ac:dyDescent="0.25">
      <c r="A521" s="53">
        <v>44670</v>
      </c>
      <c r="B521" s="40" t="s">
        <v>12</v>
      </c>
      <c r="C521" s="8"/>
      <c r="D521" s="8"/>
      <c r="E521" s="9"/>
      <c r="F521" s="9"/>
      <c r="G521" s="121">
        <f t="shared" si="423"/>
        <v>0</v>
      </c>
      <c r="H521" s="33">
        <f t="shared" si="424"/>
        <v>0</v>
      </c>
      <c r="I521" s="179"/>
      <c r="J521" s="179"/>
      <c r="K521" s="2"/>
      <c r="L521" s="2"/>
      <c r="M521" s="120" t="str">
        <f t="shared" si="469"/>
        <v>0</v>
      </c>
      <c r="N521" s="120" t="str">
        <f t="shared" si="470"/>
        <v>0</v>
      </c>
      <c r="O521" s="121">
        <f t="shared" si="432"/>
        <v>0</v>
      </c>
      <c r="P521" s="121">
        <f t="shared" si="422"/>
        <v>0</v>
      </c>
      <c r="Q521" s="121">
        <f t="shared" si="427"/>
        <v>0</v>
      </c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s="5" customFormat="1" ht="14.45" hidden="1" customHeight="1" x14ac:dyDescent="0.25">
      <c r="A522" s="53">
        <v>44671</v>
      </c>
      <c r="B522" s="40" t="s">
        <v>13</v>
      </c>
      <c r="C522" s="8"/>
      <c r="D522" s="8"/>
      <c r="E522" s="9"/>
      <c r="F522" s="9"/>
      <c r="G522" s="121">
        <f t="shared" si="423"/>
        <v>0</v>
      </c>
      <c r="H522" s="33">
        <f t="shared" si="424"/>
        <v>0</v>
      </c>
      <c r="I522" s="179"/>
      <c r="J522" s="179"/>
      <c r="K522" s="2"/>
      <c r="L522" s="2"/>
      <c r="M522" s="120" t="str">
        <f t="shared" si="469"/>
        <v>0</v>
      </c>
      <c r="N522" s="120" t="str">
        <f t="shared" si="470"/>
        <v>0</v>
      </c>
      <c r="O522" s="121">
        <f t="shared" si="432"/>
        <v>0</v>
      </c>
      <c r="P522" s="121">
        <f t="shared" si="422"/>
        <v>0</v>
      </c>
      <c r="Q522" s="121">
        <f t="shared" si="427"/>
        <v>0</v>
      </c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s="5" customFormat="1" ht="14.45" hidden="1" customHeight="1" thickBot="1" x14ac:dyDescent="0.3">
      <c r="A523" s="53">
        <v>44672</v>
      </c>
      <c r="B523" s="40" t="s">
        <v>14</v>
      </c>
      <c r="C523" s="8"/>
      <c r="D523" s="8"/>
      <c r="E523" s="9"/>
      <c r="F523" s="9"/>
      <c r="G523" s="121">
        <f t="shared" si="423"/>
        <v>0</v>
      </c>
      <c r="H523" s="33">
        <f t="shared" si="424"/>
        <v>0</v>
      </c>
      <c r="I523" s="180"/>
      <c r="J523" s="180"/>
      <c r="K523" s="2"/>
      <c r="L523" s="2"/>
      <c r="M523" s="120" t="str">
        <f t="shared" si="469"/>
        <v>0</v>
      </c>
      <c r="N523" s="120" t="str">
        <f t="shared" si="470"/>
        <v>0</v>
      </c>
      <c r="O523" s="121">
        <f t="shared" si="432"/>
        <v>0</v>
      </c>
      <c r="P523" s="121">
        <f t="shared" si="422"/>
        <v>0</v>
      </c>
      <c r="Q523" s="121">
        <f t="shared" si="427"/>
        <v>0</v>
      </c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s="5" customFormat="1" ht="14.45" hidden="1" customHeight="1" thickTop="1" x14ac:dyDescent="0.25">
      <c r="A524" s="49">
        <v>44673</v>
      </c>
      <c r="B524" s="39" t="s">
        <v>15</v>
      </c>
      <c r="C524" s="11"/>
      <c r="D524" s="11"/>
      <c r="E524" s="12"/>
      <c r="F524" s="12"/>
      <c r="G524" s="123">
        <f t="shared" si="423"/>
        <v>0</v>
      </c>
      <c r="H524" s="31">
        <f t="shared" si="424"/>
        <v>0</v>
      </c>
      <c r="I524" s="32"/>
      <c r="J524" s="32"/>
      <c r="K524" s="2"/>
      <c r="L524" s="2"/>
      <c r="M524" s="181">
        <f t="shared" ref="M524:M525" si="472">IF(G524="","0",(IF(AND(G524&gt;0,G524&lt;=4),4,(G524))))</f>
        <v>0</v>
      </c>
      <c r="N524" s="182"/>
      <c r="O524" s="121">
        <f t="shared" si="432"/>
        <v>0</v>
      </c>
      <c r="P524" s="121">
        <f t="shared" ref="P524:P525" si="473">(IF(C524="","0",(D524-C524))*24)+O524</f>
        <v>0</v>
      </c>
      <c r="Q524" s="119">
        <f t="shared" si="427"/>
        <v>0</v>
      </c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s="5" customFormat="1" ht="14.45" hidden="1" customHeight="1" x14ac:dyDescent="0.25">
      <c r="A525" s="49">
        <v>44674</v>
      </c>
      <c r="B525" s="39" t="s">
        <v>16</v>
      </c>
      <c r="C525" s="11"/>
      <c r="D525" s="11"/>
      <c r="E525" s="12"/>
      <c r="F525" s="12"/>
      <c r="G525" s="123">
        <f t="shared" si="423"/>
        <v>0</v>
      </c>
      <c r="H525" s="31">
        <f t="shared" si="424"/>
        <v>0</v>
      </c>
      <c r="I525" s="32"/>
      <c r="J525" s="32"/>
      <c r="K525" s="2"/>
      <c r="L525" s="2"/>
      <c r="M525" s="181">
        <f t="shared" si="472"/>
        <v>0</v>
      </c>
      <c r="N525" s="182"/>
      <c r="O525" s="121">
        <f t="shared" si="432"/>
        <v>0</v>
      </c>
      <c r="P525" s="121">
        <f t="shared" si="473"/>
        <v>0</v>
      </c>
      <c r="Q525" s="119">
        <f t="shared" si="427"/>
        <v>0</v>
      </c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s="5" customFormat="1" ht="14.45" hidden="1" customHeight="1" x14ac:dyDescent="0.25">
      <c r="A526" s="53">
        <v>44675</v>
      </c>
      <c r="B526" s="41" t="s">
        <v>10</v>
      </c>
      <c r="C526" s="13"/>
      <c r="D526" s="13"/>
      <c r="E526" s="14"/>
      <c r="F526" s="14"/>
      <c r="G526" s="121">
        <f t="shared" si="423"/>
        <v>0</v>
      </c>
      <c r="H526" s="33">
        <f t="shared" si="424"/>
        <v>0</v>
      </c>
      <c r="I526" s="179">
        <f t="shared" si="435"/>
        <v>0</v>
      </c>
      <c r="J526" s="179">
        <f t="shared" si="419"/>
        <v>0</v>
      </c>
      <c r="K526" s="2"/>
      <c r="L526" s="2"/>
      <c r="M526" s="120" t="str">
        <f t="shared" ref="M526:M530" si="474">IF(C526="","0",IF(C526&gt;=TIME(8,30,0),0,($H$8-C526)*24))</f>
        <v>0</v>
      </c>
      <c r="N526" s="120" t="str">
        <f t="shared" ref="N526:N530" si="475">IF(D526="","0",IF(D526&lt;=TIME(17,0,0),0,(D526-$H$9)*24))</f>
        <v>0</v>
      </c>
      <c r="O526" s="121">
        <f t="shared" si="432"/>
        <v>0</v>
      </c>
      <c r="P526" s="121">
        <f t="shared" ref="P526:P586" si="476">(IF(C526="","0",(D526-C526-$S$6))*24)+O526</f>
        <v>0</v>
      </c>
      <c r="Q526" s="121">
        <f t="shared" si="427"/>
        <v>0</v>
      </c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s="5" customFormat="1" ht="14.45" hidden="1" customHeight="1" x14ac:dyDescent="0.25">
      <c r="A527" s="53">
        <v>44676</v>
      </c>
      <c r="B527" s="40" t="s">
        <v>11</v>
      </c>
      <c r="C527" s="8"/>
      <c r="D527" s="8"/>
      <c r="E527" s="9"/>
      <c r="F527" s="9"/>
      <c r="G527" s="121">
        <f t="shared" si="423"/>
        <v>0</v>
      </c>
      <c r="H527" s="33">
        <f t="shared" si="424"/>
        <v>0</v>
      </c>
      <c r="I527" s="179"/>
      <c r="J527" s="179"/>
      <c r="K527" s="2"/>
      <c r="L527" s="2"/>
      <c r="M527" s="120" t="str">
        <f t="shared" si="474"/>
        <v>0</v>
      </c>
      <c r="N527" s="120" t="str">
        <f t="shared" si="475"/>
        <v>0</v>
      </c>
      <c r="O527" s="121">
        <f t="shared" si="432"/>
        <v>0</v>
      </c>
      <c r="P527" s="121">
        <f t="shared" si="476"/>
        <v>0</v>
      </c>
      <c r="Q527" s="121">
        <f t="shared" si="427"/>
        <v>0</v>
      </c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s="5" customFormat="1" ht="14.45" hidden="1" customHeight="1" x14ac:dyDescent="0.25">
      <c r="A528" s="53">
        <v>44677</v>
      </c>
      <c r="B528" s="40" t="s">
        <v>12</v>
      </c>
      <c r="C528" s="8"/>
      <c r="D528" s="8"/>
      <c r="E528" s="9"/>
      <c r="F528" s="9"/>
      <c r="G528" s="121">
        <f t="shared" ref="G528:G591" si="477">P528</f>
        <v>0</v>
      </c>
      <c r="H528" s="33">
        <f t="shared" si="424"/>
        <v>0</v>
      </c>
      <c r="I528" s="179"/>
      <c r="J528" s="179"/>
      <c r="K528" s="2"/>
      <c r="L528" s="2"/>
      <c r="M528" s="120" t="str">
        <f t="shared" si="474"/>
        <v>0</v>
      </c>
      <c r="N528" s="120" t="str">
        <f t="shared" si="475"/>
        <v>0</v>
      </c>
      <c r="O528" s="121">
        <f t="shared" si="432"/>
        <v>0</v>
      </c>
      <c r="P528" s="121">
        <f t="shared" si="476"/>
        <v>0</v>
      </c>
      <c r="Q528" s="121">
        <f t="shared" si="427"/>
        <v>0</v>
      </c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s="5" customFormat="1" ht="14.45" hidden="1" customHeight="1" x14ac:dyDescent="0.25">
      <c r="A529" s="53">
        <v>44678</v>
      </c>
      <c r="B529" s="40" t="s">
        <v>13</v>
      </c>
      <c r="C529" s="8"/>
      <c r="D529" s="8"/>
      <c r="E529" s="9"/>
      <c r="F529" s="9"/>
      <c r="G529" s="121">
        <f t="shared" si="477"/>
        <v>0</v>
      </c>
      <c r="H529" s="33">
        <f t="shared" si="424"/>
        <v>0</v>
      </c>
      <c r="I529" s="179"/>
      <c r="J529" s="179"/>
      <c r="K529" s="2"/>
      <c r="L529" s="2"/>
      <c r="M529" s="120" t="str">
        <f t="shared" si="474"/>
        <v>0</v>
      </c>
      <c r="N529" s="120" t="str">
        <f t="shared" si="475"/>
        <v>0</v>
      </c>
      <c r="O529" s="121">
        <f t="shared" si="432"/>
        <v>0</v>
      </c>
      <c r="P529" s="121">
        <f t="shared" si="476"/>
        <v>0</v>
      </c>
      <c r="Q529" s="121">
        <f t="shared" si="427"/>
        <v>0</v>
      </c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s="5" customFormat="1" ht="14.45" hidden="1" customHeight="1" thickBot="1" x14ac:dyDescent="0.3">
      <c r="A530" s="53">
        <v>44679</v>
      </c>
      <c r="B530" s="40" t="s">
        <v>14</v>
      </c>
      <c r="C530" s="8"/>
      <c r="D530" s="8"/>
      <c r="E530" s="9"/>
      <c r="F530" s="9"/>
      <c r="G530" s="121">
        <f t="shared" si="477"/>
        <v>0</v>
      </c>
      <c r="H530" s="33">
        <f t="shared" si="424"/>
        <v>0</v>
      </c>
      <c r="I530" s="180"/>
      <c r="J530" s="180"/>
      <c r="K530" s="2"/>
      <c r="L530" s="2"/>
      <c r="M530" s="120" t="str">
        <f t="shared" si="474"/>
        <v>0</v>
      </c>
      <c r="N530" s="120" t="str">
        <f t="shared" si="475"/>
        <v>0</v>
      </c>
      <c r="O530" s="121">
        <f t="shared" si="432"/>
        <v>0</v>
      </c>
      <c r="P530" s="121">
        <f t="shared" si="476"/>
        <v>0</v>
      </c>
      <c r="Q530" s="121">
        <f t="shared" si="427"/>
        <v>0</v>
      </c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s="5" customFormat="1" ht="14.45" hidden="1" customHeight="1" thickTop="1" x14ac:dyDescent="0.25">
      <c r="A531" s="49">
        <v>44680</v>
      </c>
      <c r="B531" s="39" t="s">
        <v>15</v>
      </c>
      <c r="C531" s="11"/>
      <c r="D531" s="11"/>
      <c r="E531" s="12"/>
      <c r="F531" s="12"/>
      <c r="G531" s="123">
        <f t="shared" si="477"/>
        <v>0</v>
      </c>
      <c r="H531" s="31">
        <f t="shared" si="424"/>
        <v>0</v>
      </c>
      <c r="I531" s="32"/>
      <c r="J531" s="32"/>
      <c r="K531" s="2"/>
      <c r="L531" s="2"/>
      <c r="M531" s="181">
        <f t="shared" ref="M531:M532" si="478">IF(G531="","0",(IF(AND(G531&gt;0,G531&lt;=4),4,(G531))))</f>
        <v>0</v>
      </c>
      <c r="N531" s="182"/>
      <c r="O531" s="121">
        <f t="shared" si="432"/>
        <v>0</v>
      </c>
      <c r="P531" s="121">
        <f t="shared" ref="P531:P532" si="479">(IF(C531="","0",(D531-C531))*24)+O531</f>
        <v>0</v>
      </c>
      <c r="Q531" s="119">
        <f t="shared" si="427"/>
        <v>0</v>
      </c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s="5" customFormat="1" ht="14.45" hidden="1" customHeight="1" x14ac:dyDescent="0.25">
      <c r="A532" s="49">
        <v>44681</v>
      </c>
      <c r="B532" s="39" t="s">
        <v>16</v>
      </c>
      <c r="C532" s="11"/>
      <c r="D532" s="11"/>
      <c r="E532" s="12"/>
      <c r="F532" s="12"/>
      <c r="G532" s="123">
        <f t="shared" si="477"/>
        <v>0</v>
      </c>
      <c r="H532" s="31">
        <f t="shared" ref="H532:H595" si="480">Q532</f>
        <v>0</v>
      </c>
      <c r="I532" s="32"/>
      <c r="J532" s="32"/>
      <c r="K532" s="2"/>
      <c r="L532" s="2"/>
      <c r="M532" s="181">
        <f t="shared" si="478"/>
        <v>0</v>
      </c>
      <c r="N532" s="182"/>
      <c r="O532" s="121">
        <f t="shared" si="432"/>
        <v>0</v>
      </c>
      <c r="P532" s="121">
        <f t="shared" si="479"/>
        <v>0</v>
      </c>
      <c r="Q532" s="119">
        <f t="shared" ref="Q532:Q595" si="481">O532+N532+M532</f>
        <v>0</v>
      </c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s="5" customFormat="1" ht="14.45" hidden="1" customHeight="1" x14ac:dyDescent="0.25">
      <c r="A533" s="53">
        <v>44682</v>
      </c>
      <c r="B533" s="41" t="s">
        <v>10</v>
      </c>
      <c r="C533" s="13"/>
      <c r="D533" s="13"/>
      <c r="E533" s="14"/>
      <c r="F533" s="14"/>
      <c r="G533" s="121">
        <f t="shared" si="477"/>
        <v>0</v>
      </c>
      <c r="H533" s="33">
        <f t="shared" si="480"/>
        <v>0</v>
      </c>
      <c r="I533" s="179">
        <f t="shared" si="435"/>
        <v>0</v>
      </c>
      <c r="J533" s="179">
        <f t="shared" si="428"/>
        <v>0</v>
      </c>
      <c r="K533" s="2"/>
      <c r="L533" s="2"/>
      <c r="M533" s="120" t="str">
        <f t="shared" ref="M533:M537" si="482">IF(C533="","0",IF(C533&gt;=TIME(8,30,0),0,($H$8-C533)*24))</f>
        <v>0</v>
      </c>
      <c r="N533" s="120" t="str">
        <f t="shared" ref="N533:N537" si="483">IF(D533="","0",IF(D533&lt;=TIME(17,0,0),0,(D533-$H$9)*24))</f>
        <v>0</v>
      </c>
      <c r="O533" s="121">
        <f t="shared" si="432"/>
        <v>0</v>
      </c>
      <c r="P533" s="121">
        <f t="shared" ref="P533" si="484">(IF(C533="","0",(D533-C533-$S$6))*24)+O533</f>
        <v>0</v>
      </c>
      <c r="Q533" s="121">
        <f t="shared" si="481"/>
        <v>0</v>
      </c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s="5" customFormat="1" ht="14.45" hidden="1" customHeight="1" x14ac:dyDescent="0.25">
      <c r="A534" s="53">
        <v>44683</v>
      </c>
      <c r="B534" s="40" t="s">
        <v>11</v>
      </c>
      <c r="C534" s="8"/>
      <c r="D534" s="8"/>
      <c r="E534" s="9"/>
      <c r="F534" s="9"/>
      <c r="G534" s="121">
        <f t="shared" si="477"/>
        <v>0</v>
      </c>
      <c r="H534" s="33">
        <f t="shared" si="480"/>
        <v>0</v>
      </c>
      <c r="I534" s="179"/>
      <c r="J534" s="179"/>
      <c r="K534" s="2"/>
      <c r="L534" s="2"/>
      <c r="M534" s="120" t="str">
        <f t="shared" si="482"/>
        <v>0</v>
      </c>
      <c r="N534" s="120" t="str">
        <f t="shared" si="483"/>
        <v>0</v>
      </c>
      <c r="O534" s="121">
        <f t="shared" si="432"/>
        <v>0</v>
      </c>
      <c r="P534" s="121">
        <f t="shared" si="476"/>
        <v>0</v>
      </c>
      <c r="Q534" s="121">
        <f t="shared" si="481"/>
        <v>0</v>
      </c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s="5" customFormat="1" ht="14.45" hidden="1" customHeight="1" x14ac:dyDescent="0.25">
      <c r="A535" s="53">
        <v>44684</v>
      </c>
      <c r="B535" s="40" t="s">
        <v>12</v>
      </c>
      <c r="C535" s="8"/>
      <c r="D535" s="8"/>
      <c r="E535" s="9"/>
      <c r="F535" s="9"/>
      <c r="G535" s="121">
        <f t="shared" si="477"/>
        <v>0</v>
      </c>
      <c r="H535" s="33">
        <f t="shared" si="480"/>
        <v>0</v>
      </c>
      <c r="I535" s="179"/>
      <c r="J535" s="179"/>
      <c r="K535" s="2"/>
      <c r="L535" s="2"/>
      <c r="M535" s="120" t="str">
        <f t="shared" si="482"/>
        <v>0</v>
      </c>
      <c r="N535" s="120" t="str">
        <f t="shared" si="483"/>
        <v>0</v>
      </c>
      <c r="O535" s="121">
        <f t="shared" ref="O535:O598" si="485">(F535-E535)*24</f>
        <v>0</v>
      </c>
      <c r="P535" s="121">
        <f t="shared" si="476"/>
        <v>0</v>
      </c>
      <c r="Q535" s="121">
        <f t="shared" si="481"/>
        <v>0</v>
      </c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s="5" customFormat="1" ht="14.45" hidden="1" customHeight="1" x14ac:dyDescent="0.25">
      <c r="A536" s="53">
        <v>44685</v>
      </c>
      <c r="B536" s="40" t="s">
        <v>13</v>
      </c>
      <c r="C536" s="8"/>
      <c r="D536" s="8"/>
      <c r="E536" s="9"/>
      <c r="F536" s="9"/>
      <c r="G536" s="121">
        <f t="shared" si="477"/>
        <v>0</v>
      </c>
      <c r="H536" s="33">
        <f t="shared" si="480"/>
        <v>0</v>
      </c>
      <c r="I536" s="179"/>
      <c r="J536" s="179"/>
      <c r="K536" s="2"/>
      <c r="L536" s="2"/>
      <c r="M536" s="120" t="str">
        <f t="shared" si="482"/>
        <v>0</v>
      </c>
      <c r="N536" s="120" t="str">
        <f t="shared" si="483"/>
        <v>0</v>
      </c>
      <c r="O536" s="121">
        <f t="shared" si="485"/>
        <v>0</v>
      </c>
      <c r="P536" s="121">
        <f t="shared" si="476"/>
        <v>0</v>
      </c>
      <c r="Q536" s="121">
        <f t="shared" si="481"/>
        <v>0</v>
      </c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s="5" customFormat="1" ht="14.45" hidden="1" customHeight="1" thickBot="1" x14ac:dyDescent="0.3">
      <c r="A537" s="53">
        <v>44686</v>
      </c>
      <c r="B537" s="40" t="s">
        <v>14</v>
      </c>
      <c r="C537" s="8"/>
      <c r="D537" s="8"/>
      <c r="E537" s="9"/>
      <c r="F537" s="9"/>
      <c r="G537" s="121">
        <f t="shared" si="477"/>
        <v>0</v>
      </c>
      <c r="H537" s="33">
        <f t="shared" si="480"/>
        <v>0</v>
      </c>
      <c r="I537" s="180"/>
      <c r="J537" s="180"/>
      <c r="K537" s="2"/>
      <c r="L537" s="2"/>
      <c r="M537" s="120" t="str">
        <f t="shared" si="482"/>
        <v>0</v>
      </c>
      <c r="N537" s="120" t="str">
        <f t="shared" si="483"/>
        <v>0</v>
      </c>
      <c r="O537" s="121">
        <f t="shared" si="485"/>
        <v>0</v>
      </c>
      <c r="P537" s="121">
        <f t="shared" si="476"/>
        <v>0</v>
      </c>
      <c r="Q537" s="121">
        <f t="shared" si="481"/>
        <v>0</v>
      </c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s="5" customFormat="1" ht="14.45" hidden="1" customHeight="1" thickTop="1" x14ac:dyDescent="0.25">
      <c r="A538" s="49">
        <v>44687</v>
      </c>
      <c r="B538" s="39" t="s">
        <v>15</v>
      </c>
      <c r="C538" s="11"/>
      <c r="D538" s="11"/>
      <c r="E538" s="12"/>
      <c r="F538" s="12"/>
      <c r="G538" s="123">
        <f t="shared" si="477"/>
        <v>0</v>
      </c>
      <c r="H538" s="31">
        <f t="shared" si="480"/>
        <v>0</v>
      </c>
      <c r="I538" s="32"/>
      <c r="J538" s="32"/>
      <c r="K538" s="2"/>
      <c r="L538" s="2"/>
      <c r="M538" s="181">
        <f t="shared" ref="M538:M539" si="486">IF(G538="","0",(IF(AND(G538&gt;0,G538&lt;=4),4,(G538))))</f>
        <v>0</v>
      </c>
      <c r="N538" s="182"/>
      <c r="O538" s="121">
        <f t="shared" si="485"/>
        <v>0</v>
      </c>
      <c r="P538" s="121">
        <f t="shared" ref="P538:P539" si="487">(IF(C538="","0",(D538-C538))*24)+O538</f>
        <v>0</v>
      </c>
      <c r="Q538" s="119">
        <f t="shared" si="481"/>
        <v>0</v>
      </c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s="5" customFormat="1" ht="14.45" hidden="1" customHeight="1" x14ac:dyDescent="0.25">
      <c r="A539" s="49">
        <v>44688</v>
      </c>
      <c r="B539" s="39" t="s">
        <v>16</v>
      </c>
      <c r="C539" s="11"/>
      <c r="D539" s="11"/>
      <c r="E539" s="12"/>
      <c r="F539" s="12"/>
      <c r="G539" s="123">
        <f t="shared" si="477"/>
        <v>0</v>
      </c>
      <c r="H539" s="31">
        <f t="shared" si="480"/>
        <v>0</v>
      </c>
      <c r="I539" s="32"/>
      <c r="J539" s="32"/>
      <c r="K539" s="2"/>
      <c r="L539" s="2"/>
      <c r="M539" s="181">
        <f t="shared" si="486"/>
        <v>0</v>
      </c>
      <c r="N539" s="182"/>
      <c r="O539" s="121">
        <f t="shared" si="485"/>
        <v>0</v>
      </c>
      <c r="P539" s="121">
        <f t="shared" si="487"/>
        <v>0</v>
      </c>
      <c r="Q539" s="119">
        <f t="shared" si="481"/>
        <v>0</v>
      </c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s="5" customFormat="1" ht="14.45" hidden="1" customHeight="1" x14ac:dyDescent="0.25">
      <c r="A540" s="53">
        <v>44689</v>
      </c>
      <c r="B540" s="41" t="s">
        <v>10</v>
      </c>
      <c r="C540" s="13"/>
      <c r="D540" s="13"/>
      <c r="E540" s="14"/>
      <c r="F540" s="14"/>
      <c r="G540" s="121">
        <f t="shared" si="477"/>
        <v>0</v>
      </c>
      <c r="H540" s="33">
        <f t="shared" si="480"/>
        <v>0</v>
      </c>
      <c r="I540" s="179">
        <f t="shared" si="435"/>
        <v>0</v>
      </c>
      <c r="J540" s="179">
        <f t="shared" ref="J540" si="488">SUBTOTAL(9,G538:G544)</f>
        <v>0</v>
      </c>
      <c r="K540" s="2"/>
      <c r="L540" s="2"/>
      <c r="M540" s="120" t="str">
        <f t="shared" ref="M540:M544" si="489">IF(C540="","0",IF(C540&gt;=TIME(8,30,0),0,($H$8-C540)*24))</f>
        <v>0</v>
      </c>
      <c r="N540" s="120" t="str">
        <f t="shared" ref="N540:N544" si="490">IF(D540="","0",IF(D540&lt;=TIME(17,0,0),0,(D540-$H$9)*24))</f>
        <v>0</v>
      </c>
      <c r="O540" s="121">
        <f t="shared" si="485"/>
        <v>0</v>
      </c>
      <c r="P540" s="121">
        <f t="shared" ref="P540" si="491">(IF(C540="","0",(D540-C540-$S$6))*24)+O540</f>
        <v>0</v>
      </c>
      <c r="Q540" s="121">
        <f t="shared" si="481"/>
        <v>0</v>
      </c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s="5" customFormat="1" ht="14.45" hidden="1" customHeight="1" x14ac:dyDescent="0.25">
      <c r="A541" s="53">
        <v>44690</v>
      </c>
      <c r="B541" s="40" t="s">
        <v>11</v>
      </c>
      <c r="C541" s="8"/>
      <c r="D541" s="8"/>
      <c r="E541" s="9"/>
      <c r="F541" s="9"/>
      <c r="G541" s="121">
        <f t="shared" si="477"/>
        <v>0</v>
      </c>
      <c r="H541" s="33">
        <f t="shared" si="480"/>
        <v>0</v>
      </c>
      <c r="I541" s="179"/>
      <c r="J541" s="179"/>
      <c r="K541" s="2"/>
      <c r="L541" s="2"/>
      <c r="M541" s="120" t="str">
        <f t="shared" si="489"/>
        <v>0</v>
      </c>
      <c r="N541" s="120" t="str">
        <f t="shared" si="490"/>
        <v>0</v>
      </c>
      <c r="O541" s="121">
        <f t="shared" si="485"/>
        <v>0</v>
      </c>
      <c r="P541" s="121">
        <f t="shared" si="476"/>
        <v>0</v>
      </c>
      <c r="Q541" s="121">
        <f t="shared" si="481"/>
        <v>0</v>
      </c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s="5" customFormat="1" ht="14.45" hidden="1" customHeight="1" x14ac:dyDescent="0.25">
      <c r="A542" s="53">
        <v>44691</v>
      </c>
      <c r="B542" s="40" t="s">
        <v>12</v>
      </c>
      <c r="C542" s="8"/>
      <c r="D542" s="8"/>
      <c r="E542" s="9"/>
      <c r="F542" s="9"/>
      <c r="G542" s="121">
        <f t="shared" si="477"/>
        <v>0</v>
      </c>
      <c r="H542" s="33">
        <f t="shared" si="480"/>
        <v>0</v>
      </c>
      <c r="I542" s="179"/>
      <c r="J542" s="179"/>
      <c r="K542" s="2"/>
      <c r="L542" s="2"/>
      <c r="M542" s="120" t="str">
        <f t="shared" si="489"/>
        <v>0</v>
      </c>
      <c r="N542" s="120" t="str">
        <f t="shared" si="490"/>
        <v>0</v>
      </c>
      <c r="O542" s="121">
        <f t="shared" si="485"/>
        <v>0</v>
      </c>
      <c r="P542" s="121">
        <f t="shared" si="476"/>
        <v>0</v>
      </c>
      <c r="Q542" s="121">
        <f t="shared" si="481"/>
        <v>0</v>
      </c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s="5" customFormat="1" ht="14.45" hidden="1" customHeight="1" x14ac:dyDescent="0.25">
      <c r="A543" s="53">
        <v>44692</v>
      </c>
      <c r="B543" s="40" t="s">
        <v>13</v>
      </c>
      <c r="C543" s="8"/>
      <c r="D543" s="8"/>
      <c r="E543" s="9"/>
      <c r="F543" s="9"/>
      <c r="G543" s="121">
        <f t="shared" si="477"/>
        <v>0</v>
      </c>
      <c r="H543" s="33">
        <f t="shared" si="480"/>
        <v>0</v>
      </c>
      <c r="I543" s="179"/>
      <c r="J543" s="179"/>
      <c r="K543" s="2"/>
      <c r="L543" s="2"/>
      <c r="M543" s="120" t="str">
        <f t="shared" si="489"/>
        <v>0</v>
      </c>
      <c r="N543" s="120" t="str">
        <f t="shared" si="490"/>
        <v>0</v>
      </c>
      <c r="O543" s="121">
        <f t="shared" si="485"/>
        <v>0</v>
      </c>
      <c r="P543" s="121">
        <f t="shared" si="476"/>
        <v>0</v>
      </c>
      <c r="Q543" s="121">
        <f t="shared" si="481"/>
        <v>0</v>
      </c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s="5" customFormat="1" ht="14.45" hidden="1" customHeight="1" thickBot="1" x14ac:dyDescent="0.3">
      <c r="A544" s="53">
        <v>44693</v>
      </c>
      <c r="B544" s="40" t="s">
        <v>14</v>
      </c>
      <c r="C544" s="8"/>
      <c r="D544" s="8"/>
      <c r="E544" s="9"/>
      <c r="F544" s="9"/>
      <c r="G544" s="121">
        <f t="shared" si="477"/>
        <v>0</v>
      </c>
      <c r="H544" s="33">
        <f t="shared" si="480"/>
        <v>0</v>
      </c>
      <c r="I544" s="180"/>
      <c r="J544" s="180"/>
      <c r="K544" s="2"/>
      <c r="L544" s="2"/>
      <c r="M544" s="120" t="str">
        <f t="shared" si="489"/>
        <v>0</v>
      </c>
      <c r="N544" s="120" t="str">
        <f t="shared" si="490"/>
        <v>0</v>
      </c>
      <c r="O544" s="121">
        <f t="shared" si="485"/>
        <v>0</v>
      </c>
      <c r="P544" s="121">
        <f t="shared" si="476"/>
        <v>0</v>
      </c>
      <c r="Q544" s="121">
        <f t="shared" si="481"/>
        <v>0</v>
      </c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s="5" customFormat="1" ht="14.45" hidden="1" customHeight="1" thickTop="1" x14ac:dyDescent="0.25">
      <c r="A545" s="49">
        <v>44694</v>
      </c>
      <c r="B545" s="39" t="s">
        <v>15</v>
      </c>
      <c r="C545" s="11"/>
      <c r="D545" s="11"/>
      <c r="E545" s="12"/>
      <c r="F545" s="12"/>
      <c r="G545" s="123">
        <f t="shared" si="477"/>
        <v>0</v>
      </c>
      <c r="H545" s="31">
        <f t="shared" si="480"/>
        <v>0</v>
      </c>
      <c r="I545" s="32"/>
      <c r="J545" s="32"/>
      <c r="K545" s="2"/>
      <c r="L545" s="2"/>
      <c r="M545" s="181">
        <f t="shared" ref="M545:M546" si="492">IF(G545="","0",(IF(AND(G545&gt;0,G545&lt;=4),4,(G545))))</f>
        <v>0</v>
      </c>
      <c r="N545" s="182"/>
      <c r="O545" s="121">
        <f t="shared" si="485"/>
        <v>0</v>
      </c>
      <c r="P545" s="121">
        <f t="shared" ref="P545:P546" si="493">(IF(C545="","0",(D545-C545))*24)+O545</f>
        <v>0</v>
      </c>
      <c r="Q545" s="119">
        <f t="shared" si="481"/>
        <v>0</v>
      </c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s="5" customFormat="1" ht="14.45" hidden="1" customHeight="1" x14ac:dyDescent="0.25">
      <c r="A546" s="49">
        <v>44695</v>
      </c>
      <c r="B546" s="39" t="s">
        <v>16</v>
      </c>
      <c r="C546" s="11"/>
      <c r="D546" s="11"/>
      <c r="E546" s="12"/>
      <c r="F546" s="12"/>
      <c r="G546" s="123">
        <f t="shared" si="477"/>
        <v>0</v>
      </c>
      <c r="H546" s="31">
        <f t="shared" si="480"/>
        <v>0</v>
      </c>
      <c r="I546" s="32"/>
      <c r="J546" s="32"/>
      <c r="K546" s="2"/>
      <c r="L546" s="2"/>
      <c r="M546" s="181">
        <f t="shared" si="492"/>
        <v>0</v>
      </c>
      <c r="N546" s="182"/>
      <c r="O546" s="121">
        <f t="shared" si="485"/>
        <v>0</v>
      </c>
      <c r="P546" s="121">
        <f t="shared" si="493"/>
        <v>0</v>
      </c>
      <c r="Q546" s="119">
        <f t="shared" si="481"/>
        <v>0</v>
      </c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s="5" customFormat="1" ht="14.45" hidden="1" customHeight="1" x14ac:dyDescent="0.25">
      <c r="A547" s="53">
        <v>44696</v>
      </c>
      <c r="B547" s="41" t="s">
        <v>10</v>
      </c>
      <c r="C547" s="13"/>
      <c r="D547" s="13"/>
      <c r="E547" s="14"/>
      <c r="F547" s="14"/>
      <c r="G547" s="121">
        <f t="shared" si="477"/>
        <v>0</v>
      </c>
      <c r="H547" s="33">
        <f t="shared" si="480"/>
        <v>0</v>
      </c>
      <c r="I547" s="179">
        <f t="shared" ref="I547:I610" si="494">SUBTOTAL(9,H545:H551)</f>
        <v>0</v>
      </c>
      <c r="J547" s="179">
        <f t="shared" ref="J547:J568" si="495">SUBTOTAL(9,G545:G551)</f>
        <v>0</v>
      </c>
      <c r="K547" s="2"/>
      <c r="L547" s="2"/>
      <c r="M547" s="120" t="str">
        <f t="shared" ref="M547:M551" si="496">IF(C547="","0",IF(C547&gt;=TIME(8,30,0),0,($H$8-C547)*24))</f>
        <v>0</v>
      </c>
      <c r="N547" s="120" t="str">
        <f t="shared" ref="N547:N551" si="497">IF(D547="","0",IF(D547&lt;=TIME(17,0,0),0,(D547-$H$9)*24))</f>
        <v>0</v>
      </c>
      <c r="O547" s="121">
        <f t="shared" si="485"/>
        <v>0</v>
      </c>
      <c r="P547" s="121">
        <f t="shared" ref="P547" si="498">(IF(C547="","0",(D547-C547-$S$6))*24)+O547</f>
        <v>0</v>
      </c>
      <c r="Q547" s="121">
        <f t="shared" si="481"/>
        <v>0</v>
      </c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s="5" customFormat="1" ht="14.45" hidden="1" customHeight="1" x14ac:dyDescent="0.25">
      <c r="A548" s="53">
        <v>44697</v>
      </c>
      <c r="B548" s="40" t="s">
        <v>11</v>
      </c>
      <c r="C548" s="8"/>
      <c r="D548" s="8"/>
      <c r="E548" s="9"/>
      <c r="F548" s="9"/>
      <c r="G548" s="121">
        <f t="shared" si="477"/>
        <v>0</v>
      </c>
      <c r="H548" s="33">
        <f t="shared" si="480"/>
        <v>0</v>
      </c>
      <c r="I548" s="179"/>
      <c r="J548" s="179"/>
      <c r="K548" s="2"/>
      <c r="L548" s="2"/>
      <c r="M548" s="120" t="str">
        <f t="shared" si="496"/>
        <v>0</v>
      </c>
      <c r="N548" s="120" t="str">
        <f t="shared" si="497"/>
        <v>0</v>
      </c>
      <c r="O548" s="121">
        <f t="shared" si="485"/>
        <v>0</v>
      </c>
      <c r="P548" s="121">
        <f t="shared" si="476"/>
        <v>0</v>
      </c>
      <c r="Q548" s="121">
        <f t="shared" si="481"/>
        <v>0</v>
      </c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s="5" customFormat="1" ht="14.45" hidden="1" customHeight="1" x14ac:dyDescent="0.25">
      <c r="A549" s="53">
        <v>44698</v>
      </c>
      <c r="B549" s="40" t="s">
        <v>12</v>
      </c>
      <c r="C549" s="8"/>
      <c r="D549" s="8"/>
      <c r="E549" s="9"/>
      <c r="F549" s="9"/>
      <c r="G549" s="121">
        <f t="shared" si="477"/>
        <v>0</v>
      </c>
      <c r="H549" s="33">
        <f t="shared" si="480"/>
        <v>0</v>
      </c>
      <c r="I549" s="179"/>
      <c r="J549" s="179"/>
      <c r="K549" s="2"/>
      <c r="L549" s="2"/>
      <c r="M549" s="120" t="str">
        <f t="shared" si="496"/>
        <v>0</v>
      </c>
      <c r="N549" s="120" t="str">
        <f t="shared" si="497"/>
        <v>0</v>
      </c>
      <c r="O549" s="121">
        <f t="shared" si="485"/>
        <v>0</v>
      </c>
      <c r="P549" s="121">
        <f t="shared" si="476"/>
        <v>0</v>
      </c>
      <c r="Q549" s="121">
        <f t="shared" si="481"/>
        <v>0</v>
      </c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s="5" customFormat="1" ht="14.45" hidden="1" customHeight="1" x14ac:dyDescent="0.25">
      <c r="A550" s="53">
        <v>44699</v>
      </c>
      <c r="B550" s="40" t="s">
        <v>13</v>
      </c>
      <c r="C550" s="8"/>
      <c r="D550" s="8"/>
      <c r="E550" s="9"/>
      <c r="F550" s="9"/>
      <c r="G550" s="121">
        <f t="shared" si="477"/>
        <v>0</v>
      </c>
      <c r="H550" s="33">
        <f t="shared" si="480"/>
        <v>0</v>
      </c>
      <c r="I550" s="179"/>
      <c r="J550" s="179"/>
      <c r="K550" s="2"/>
      <c r="L550" s="2"/>
      <c r="M550" s="120" t="str">
        <f t="shared" si="496"/>
        <v>0</v>
      </c>
      <c r="N550" s="120" t="str">
        <f t="shared" si="497"/>
        <v>0</v>
      </c>
      <c r="O550" s="121">
        <f t="shared" si="485"/>
        <v>0</v>
      </c>
      <c r="P550" s="121">
        <f t="shared" si="476"/>
        <v>0</v>
      </c>
      <c r="Q550" s="121">
        <f t="shared" si="481"/>
        <v>0</v>
      </c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s="5" customFormat="1" ht="14.45" hidden="1" customHeight="1" thickBot="1" x14ac:dyDescent="0.3">
      <c r="A551" s="53">
        <v>44700</v>
      </c>
      <c r="B551" s="40" t="s">
        <v>14</v>
      </c>
      <c r="C551" s="8"/>
      <c r="D551" s="8"/>
      <c r="E551" s="9"/>
      <c r="F551" s="9"/>
      <c r="G551" s="121">
        <f t="shared" si="477"/>
        <v>0</v>
      </c>
      <c r="H551" s="33">
        <f t="shared" si="480"/>
        <v>0</v>
      </c>
      <c r="I551" s="180"/>
      <c r="J551" s="180"/>
      <c r="K551" s="2"/>
      <c r="L551" s="2"/>
      <c r="M551" s="120" t="str">
        <f t="shared" si="496"/>
        <v>0</v>
      </c>
      <c r="N551" s="120" t="str">
        <f t="shared" si="497"/>
        <v>0</v>
      </c>
      <c r="O551" s="121">
        <f t="shared" si="485"/>
        <v>0</v>
      </c>
      <c r="P551" s="121">
        <f t="shared" si="476"/>
        <v>0</v>
      </c>
      <c r="Q551" s="121">
        <f t="shared" si="481"/>
        <v>0</v>
      </c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s="5" customFormat="1" ht="14.45" hidden="1" customHeight="1" thickTop="1" x14ac:dyDescent="0.25">
      <c r="A552" s="49">
        <v>44701</v>
      </c>
      <c r="B552" s="39" t="s">
        <v>15</v>
      </c>
      <c r="C552" s="11"/>
      <c r="D552" s="11"/>
      <c r="E552" s="12"/>
      <c r="F552" s="12"/>
      <c r="G552" s="123">
        <f t="shared" si="477"/>
        <v>0</v>
      </c>
      <c r="H552" s="31">
        <f t="shared" si="480"/>
        <v>0</v>
      </c>
      <c r="I552" s="32"/>
      <c r="J552" s="32"/>
      <c r="K552" s="2"/>
      <c r="L552" s="2"/>
      <c r="M552" s="181">
        <f t="shared" ref="M552:M553" si="499">IF(G552="","0",(IF(AND(G552&gt;0,G552&lt;=4),4,(G552))))</f>
        <v>0</v>
      </c>
      <c r="N552" s="182"/>
      <c r="O552" s="121">
        <f t="shared" si="485"/>
        <v>0</v>
      </c>
      <c r="P552" s="121">
        <f t="shared" ref="P552:P553" si="500">(IF(C552="","0",(D552-C552))*24)+O552</f>
        <v>0</v>
      </c>
      <c r="Q552" s="119">
        <f t="shared" si="481"/>
        <v>0</v>
      </c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s="5" customFormat="1" ht="14.45" hidden="1" customHeight="1" x14ac:dyDescent="0.25">
      <c r="A553" s="49">
        <v>44702</v>
      </c>
      <c r="B553" s="39" t="s">
        <v>16</v>
      </c>
      <c r="C553" s="11"/>
      <c r="D553" s="11"/>
      <c r="E553" s="12"/>
      <c r="F553" s="12"/>
      <c r="G553" s="123">
        <f t="shared" si="477"/>
        <v>0</v>
      </c>
      <c r="H553" s="31">
        <f t="shared" si="480"/>
        <v>0</v>
      </c>
      <c r="I553" s="32"/>
      <c r="J553" s="32"/>
      <c r="K553" s="2"/>
      <c r="L553" s="2"/>
      <c r="M553" s="181">
        <f t="shared" si="499"/>
        <v>0</v>
      </c>
      <c r="N553" s="182"/>
      <c r="O553" s="121">
        <f t="shared" si="485"/>
        <v>0</v>
      </c>
      <c r="P553" s="121">
        <f t="shared" si="500"/>
        <v>0</v>
      </c>
      <c r="Q553" s="119">
        <f t="shared" si="481"/>
        <v>0</v>
      </c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s="5" customFormat="1" ht="14.45" hidden="1" customHeight="1" x14ac:dyDescent="0.25">
      <c r="A554" s="53">
        <v>44703</v>
      </c>
      <c r="B554" s="41" t="s">
        <v>10</v>
      </c>
      <c r="C554" s="13"/>
      <c r="D554" s="13"/>
      <c r="E554" s="14"/>
      <c r="F554" s="14"/>
      <c r="G554" s="121">
        <f t="shared" si="477"/>
        <v>0</v>
      </c>
      <c r="H554" s="33">
        <f t="shared" si="480"/>
        <v>0</v>
      </c>
      <c r="I554" s="179">
        <f t="shared" si="494"/>
        <v>0</v>
      </c>
      <c r="J554" s="179">
        <f t="shared" ref="J554:J575" si="501">SUBTOTAL(9,G552:G558)</f>
        <v>0</v>
      </c>
      <c r="K554" s="2"/>
      <c r="L554" s="2"/>
      <c r="M554" s="120" t="str">
        <f t="shared" ref="M554:M558" si="502">IF(C554="","0",IF(C554&gt;=TIME(8,30,0),0,($H$8-C554)*24))</f>
        <v>0</v>
      </c>
      <c r="N554" s="120" t="str">
        <f t="shared" ref="N554:N558" si="503">IF(D554="","0",IF(D554&lt;=TIME(17,0,0),0,(D554-$H$9)*24))</f>
        <v>0</v>
      </c>
      <c r="O554" s="121">
        <f t="shared" si="485"/>
        <v>0</v>
      </c>
      <c r="P554" s="121">
        <f t="shared" ref="P554" si="504">(IF(C554="","0",(D554-C554-$S$6))*24)+O554</f>
        <v>0</v>
      </c>
      <c r="Q554" s="121">
        <f t="shared" si="481"/>
        <v>0</v>
      </c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s="5" customFormat="1" ht="14.45" hidden="1" customHeight="1" x14ac:dyDescent="0.25">
      <c r="A555" s="53">
        <v>44704</v>
      </c>
      <c r="B555" s="40" t="s">
        <v>11</v>
      </c>
      <c r="C555" s="8"/>
      <c r="D555" s="8"/>
      <c r="E555" s="9"/>
      <c r="F555" s="9"/>
      <c r="G555" s="121">
        <f t="shared" si="477"/>
        <v>0</v>
      </c>
      <c r="H555" s="33">
        <f t="shared" si="480"/>
        <v>0</v>
      </c>
      <c r="I555" s="179"/>
      <c r="J555" s="179"/>
      <c r="K555" s="2"/>
      <c r="L555" s="2"/>
      <c r="M555" s="120" t="str">
        <f t="shared" si="502"/>
        <v>0</v>
      </c>
      <c r="N555" s="120" t="str">
        <f t="shared" si="503"/>
        <v>0</v>
      </c>
      <c r="O555" s="121">
        <f t="shared" si="485"/>
        <v>0</v>
      </c>
      <c r="P555" s="121">
        <f t="shared" si="476"/>
        <v>0</v>
      </c>
      <c r="Q555" s="121">
        <f t="shared" si="481"/>
        <v>0</v>
      </c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s="5" customFormat="1" ht="14.45" hidden="1" customHeight="1" x14ac:dyDescent="0.25">
      <c r="A556" s="53">
        <v>44705</v>
      </c>
      <c r="B556" s="40" t="s">
        <v>12</v>
      </c>
      <c r="C556" s="8"/>
      <c r="D556" s="8"/>
      <c r="E556" s="9"/>
      <c r="F556" s="9"/>
      <c r="G556" s="121">
        <f t="shared" si="477"/>
        <v>0</v>
      </c>
      <c r="H556" s="33">
        <f t="shared" si="480"/>
        <v>0</v>
      </c>
      <c r="I556" s="179"/>
      <c r="J556" s="179"/>
      <c r="K556" s="2"/>
      <c r="L556" s="2"/>
      <c r="M556" s="120" t="str">
        <f t="shared" si="502"/>
        <v>0</v>
      </c>
      <c r="N556" s="120" t="str">
        <f t="shared" si="503"/>
        <v>0</v>
      </c>
      <c r="O556" s="121">
        <f t="shared" si="485"/>
        <v>0</v>
      </c>
      <c r="P556" s="121">
        <f t="shared" si="476"/>
        <v>0</v>
      </c>
      <c r="Q556" s="121">
        <f t="shared" si="481"/>
        <v>0</v>
      </c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s="5" customFormat="1" ht="14.45" hidden="1" customHeight="1" x14ac:dyDescent="0.25">
      <c r="A557" s="53">
        <v>44706</v>
      </c>
      <c r="B557" s="40" t="s">
        <v>13</v>
      </c>
      <c r="C557" s="8"/>
      <c r="D557" s="8"/>
      <c r="E557" s="9"/>
      <c r="F557" s="9"/>
      <c r="G557" s="121">
        <f t="shared" si="477"/>
        <v>0</v>
      </c>
      <c r="H557" s="33">
        <f t="shared" si="480"/>
        <v>0</v>
      </c>
      <c r="I557" s="179"/>
      <c r="J557" s="179"/>
      <c r="K557" s="2"/>
      <c r="L557" s="2"/>
      <c r="M557" s="120" t="str">
        <f t="shared" si="502"/>
        <v>0</v>
      </c>
      <c r="N557" s="120" t="str">
        <f t="shared" si="503"/>
        <v>0</v>
      </c>
      <c r="O557" s="121">
        <f t="shared" si="485"/>
        <v>0</v>
      </c>
      <c r="P557" s="121">
        <f t="shared" si="476"/>
        <v>0</v>
      </c>
      <c r="Q557" s="121">
        <f t="shared" si="481"/>
        <v>0</v>
      </c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s="5" customFormat="1" ht="14.45" hidden="1" customHeight="1" thickBot="1" x14ac:dyDescent="0.3">
      <c r="A558" s="53">
        <v>44707</v>
      </c>
      <c r="B558" s="40" t="s">
        <v>14</v>
      </c>
      <c r="C558" s="8"/>
      <c r="D558" s="8"/>
      <c r="E558" s="9"/>
      <c r="F558" s="9"/>
      <c r="G558" s="121">
        <f t="shared" si="477"/>
        <v>0</v>
      </c>
      <c r="H558" s="33">
        <f t="shared" si="480"/>
        <v>0</v>
      </c>
      <c r="I558" s="180"/>
      <c r="J558" s="180"/>
      <c r="K558" s="2"/>
      <c r="L558" s="2"/>
      <c r="M558" s="120" t="str">
        <f t="shared" si="502"/>
        <v>0</v>
      </c>
      <c r="N558" s="120" t="str">
        <f t="shared" si="503"/>
        <v>0</v>
      </c>
      <c r="O558" s="121">
        <f t="shared" si="485"/>
        <v>0</v>
      </c>
      <c r="P558" s="121">
        <f t="shared" si="476"/>
        <v>0</v>
      </c>
      <c r="Q558" s="121">
        <f t="shared" si="481"/>
        <v>0</v>
      </c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s="5" customFormat="1" ht="14.45" hidden="1" customHeight="1" thickTop="1" x14ac:dyDescent="0.25">
      <c r="A559" s="49">
        <v>44708</v>
      </c>
      <c r="B559" s="39" t="s">
        <v>15</v>
      </c>
      <c r="C559" s="11"/>
      <c r="D559" s="11"/>
      <c r="E559" s="12"/>
      <c r="F559" s="12"/>
      <c r="G559" s="123">
        <f t="shared" si="477"/>
        <v>0</v>
      </c>
      <c r="H559" s="31">
        <f t="shared" si="480"/>
        <v>0</v>
      </c>
      <c r="I559" s="32"/>
      <c r="J559" s="32"/>
      <c r="K559" s="2"/>
      <c r="L559" s="2"/>
      <c r="M559" s="181">
        <f t="shared" ref="M559:M560" si="505">IF(G559="","0",(IF(AND(G559&gt;0,G559&lt;=4),4,(G559))))</f>
        <v>0</v>
      </c>
      <c r="N559" s="182"/>
      <c r="O559" s="121">
        <f t="shared" si="485"/>
        <v>0</v>
      </c>
      <c r="P559" s="121">
        <f t="shared" ref="P559:P560" si="506">(IF(C559="","0",(D559-C559))*24)+O559</f>
        <v>0</v>
      </c>
      <c r="Q559" s="119">
        <f t="shared" si="481"/>
        <v>0</v>
      </c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s="5" customFormat="1" ht="14.45" hidden="1" customHeight="1" x14ac:dyDescent="0.25">
      <c r="A560" s="49">
        <v>44709</v>
      </c>
      <c r="B560" s="39" t="s">
        <v>16</v>
      </c>
      <c r="C560" s="11"/>
      <c r="D560" s="11"/>
      <c r="E560" s="12"/>
      <c r="F560" s="12"/>
      <c r="G560" s="123">
        <f t="shared" si="477"/>
        <v>0</v>
      </c>
      <c r="H560" s="31">
        <f t="shared" si="480"/>
        <v>0</v>
      </c>
      <c r="I560" s="32"/>
      <c r="J560" s="32"/>
      <c r="K560" s="2"/>
      <c r="L560" s="2"/>
      <c r="M560" s="181">
        <f t="shared" si="505"/>
        <v>0</v>
      </c>
      <c r="N560" s="182"/>
      <c r="O560" s="121">
        <f t="shared" si="485"/>
        <v>0</v>
      </c>
      <c r="P560" s="121">
        <f t="shared" si="506"/>
        <v>0</v>
      </c>
      <c r="Q560" s="119">
        <f t="shared" si="481"/>
        <v>0</v>
      </c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s="5" customFormat="1" ht="14.45" hidden="1" customHeight="1" x14ac:dyDescent="0.25">
      <c r="A561" s="53">
        <v>44710</v>
      </c>
      <c r="B561" s="41" t="s">
        <v>10</v>
      </c>
      <c r="C561" s="13"/>
      <c r="D561" s="13"/>
      <c r="E561" s="14"/>
      <c r="F561" s="14"/>
      <c r="G561" s="121">
        <f t="shared" si="477"/>
        <v>0</v>
      </c>
      <c r="H561" s="33">
        <f t="shared" si="480"/>
        <v>0</v>
      </c>
      <c r="I561" s="179">
        <f t="shared" si="494"/>
        <v>0</v>
      </c>
      <c r="J561" s="179">
        <f t="shared" ref="J561" si="507">SUBTOTAL(9,G559:G565)</f>
        <v>0</v>
      </c>
      <c r="K561" s="2"/>
      <c r="L561" s="2"/>
      <c r="M561" s="120" t="str">
        <f t="shared" ref="M561:M565" si="508">IF(C561="","0",IF(C561&gt;=TIME(8,30,0),0,($H$8-C561)*24))</f>
        <v>0</v>
      </c>
      <c r="N561" s="120" t="str">
        <f t="shared" ref="N561:N565" si="509">IF(D561="","0",IF(D561&lt;=TIME(17,0,0),0,(D561-$H$9)*24))</f>
        <v>0</v>
      </c>
      <c r="O561" s="121">
        <f t="shared" si="485"/>
        <v>0</v>
      </c>
      <c r="P561" s="121">
        <f t="shared" ref="P561" si="510">(IF(C561="","0",(D561-C561-$S$6))*24)+O561</f>
        <v>0</v>
      </c>
      <c r="Q561" s="121">
        <f t="shared" si="481"/>
        <v>0</v>
      </c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s="5" customFormat="1" ht="14.45" hidden="1" customHeight="1" x14ac:dyDescent="0.25">
      <c r="A562" s="53">
        <v>44711</v>
      </c>
      <c r="B562" s="40" t="s">
        <v>11</v>
      </c>
      <c r="C562" s="8"/>
      <c r="D562" s="8"/>
      <c r="E562" s="9"/>
      <c r="F562" s="9"/>
      <c r="G562" s="121">
        <f t="shared" si="477"/>
        <v>0</v>
      </c>
      <c r="H562" s="33">
        <f t="shared" si="480"/>
        <v>0</v>
      </c>
      <c r="I562" s="179"/>
      <c r="J562" s="179"/>
      <c r="K562" s="2"/>
      <c r="L562" s="2"/>
      <c r="M562" s="120" t="str">
        <f t="shared" si="508"/>
        <v>0</v>
      </c>
      <c r="N562" s="120" t="str">
        <f t="shared" si="509"/>
        <v>0</v>
      </c>
      <c r="O562" s="121">
        <f t="shared" si="485"/>
        <v>0</v>
      </c>
      <c r="P562" s="121">
        <f t="shared" si="476"/>
        <v>0</v>
      </c>
      <c r="Q562" s="121">
        <f t="shared" si="481"/>
        <v>0</v>
      </c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s="5" customFormat="1" ht="14.45" hidden="1" customHeight="1" x14ac:dyDescent="0.25">
      <c r="A563" s="53">
        <v>44712</v>
      </c>
      <c r="B563" s="40" t="s">
        <v>12</v>
      </c>
      <c r="C563" s="8"/>
      <c r="D563" s="8"/>
      <c r="E563" s="9"/>
      <c r="F563" s="9"/>
      <c r="G563" s="121">
        <f t="shared" si="477"/>
        <v>0</v>
      </c>
      <c r="H563" s="33">
        <f t="shared" si="480"/>
        <v>0</v>
      </c>
      <c r="I563" s="179"/>
      <c r="J563" s="179"/>
      <c r="K563" s="2"/>
      <c r="L563" s="2"/>
      <c r="M563" s="120" t="str">
        <f t="shared" si="508"/>
        <v>0</v>
      </c>
      <c r="N563" s="120" t="str">
        <f t="shared" si="509"/>
        <v>0</v>
      </c>
      <c r="O563" s="121">
        <f t="shared" si="485"/>
        <v>0</v>
      </c>
      <c r="P563" s="121">
        <f t="shared" si="476"/>
        <v>0</v>
      </c>
      <c r="Q563" s="121">
        <f t="shared" si="481"/>
        <v>0</v>
      </c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s="5" customFormat="1" ht="14.45" hidden="1" customHeight="1" x14ac:dyDescent="0.25">
      <c r="A564" s="53">
        <v>44713</v>
      </c>
      <c r="B564" s="40" t="s">
        <v>13</v>
      </c>
      <c r="C564" s="8"/>
      <c r="D564" s="8"/>
      <c r="E564" s="9"/>
      <c r="F564" s="9"/>
      <c r="G564" s="121">
        <f t="shared" si="477"/>
        <v>0</v>
      </c>
      <c r="H564" s="33">
        <f t="shared" si="480"/>
        <v>0</v>
      </c>
      <c r="I564" s="179"/>
      <c r="J564" s="179"/>
      <c r="K564" s="2"/>
      <c r="L564" s="2"/>
      <c r="M564" s="120" t="str">
        <f t="shared" si="508"/>
        <v>0</v>
      </c>
      <c r="N564" s="120" t="str">
        <f t="shared" si="509"/>
        <v>0</v>
      </c>
      <c r="O564" s="121">
        <f t="shared" si="485"/>
        <v>0</v>
      </c>
      <c r="P564" s="121">
        <f t="shared" si="476"/>
        <v>0</v>
      </c>
      <c r="Q564" s="121">
        <f t="shared" si="481"/>
        <v>0</v>
      </c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s="5" customFormat="1" ht="14.45" hidden="1" customHeight="1" thickBot="1" x14ac:dyDescent="0.3">
      <c r="A565" s="53">
        <v>44714</v>
      </c>
      <c r="B565" s="40" t="s">
        <v>14</v>
      </c>
      <c r="C565" s="8"/>
      <c r="D565" s="8"/>
      <c r="E565" s="9"/>
      <c r="F565" s="9"/>
      <c r="G565" s="121">
        <f t="shared" si="477"/>
        <v>0</v>
      </c>
      <c r="H565" s="33">
        <f t="shared" si="480"/>
        <v>0</v>
      </c>
      <c r="I565" s="180"/>
      <c r="J565" s="180"/>
      <c r="K565" s="2"/>
      <c r="L565" s="2"/>
      <c r="M565" s="120" t="str">
        <f t="shared" si="508"/>
        <v>0</v>
      </c>
      <c r="N565" s="120" t="str">
        <f t="shared" si="509"/>
        <v>0</v>
      </c>
      <c r="O565" s="121">
        <f t="shared" si="485"/>
        <v>0</v>
      </c>
      <c r="P565" s="121">
        <f t="shared" si="476"/>
        <v>0</v>
      </c>
      <c r="Q565" s="121">
        <f t="shared" si="481"/>
        <v>0</v>
      </c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s="5" customFormat="1" ht="14.45" hidden="1" customHeight="1" thickTop="1" x14ac:dyDescent="0.25">
      <c r="A566" s="49">
        <v>44715</v>
      </c>
      <c r="B566" s="39" t="s">
        <v>15</v>
      </c>
      <c r="C566" s="11"/>
      <c r="D566" s="11"/>
      <c r="E566" s="12"/>
      <c r="F566" s="12"/>
      <c r="G566" s="123">
        <f t="shared" si="477"/>
        <v>0</v>
      </c>
      <c r="H566" s="31">
        <f t="shared" si="480"/>
        <v>0</v>
      </c>
      <c r="I566" s="32"/>
      <c r="J566" s="32"/>
      <c r="K566" s="2"/>
      <c r="L566" s="2"/>
      <c r="M566" s="181">
        <f t="shared" ref="M566:M567" si="511">IF(G566="","0",(IF(AND(G566&gt;0,G566&lt;=4),4,(G566))))</f>
        <v>0</v>
      </c>
      <c r="N566" s="182"/>
      <c r="O566" s="121">
        <f t="shared" si="485"/>
        <v>0</v>
      </c>
      <c r="P566" s="121">
        <f t="shared" ref="P566:P567" si="512">(IF(C566="","0",(D566-C566))*24)+O566</f>
        <v>0</v>
      </c>
      <c r="Q566" s="119">
        <f t="shared" si="481"/>
        <v>0</v>
      </c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s="5" customFormat="1" ht="14.45" hidden="1" customHeight="1" x14ac:dyDescent="0.25">
      <c r="A567" s="49">
        <v>44716</v>
      </c>
      <c r="B567" s="39" t="s">
        <v>16</v>
      </c>
      <c r="C567" s="11"/>
      <c r="D567" s="11"/>
      <c r="E567" s="12"/>
      <c r="F567" s="12"/>
      <c r="G567" s="123">
        <f t="shared" si="477"/>
        <v>0</v>
      </c>
      <c r="H567" s="31">
        <f t="shared" si="480"/>
        <v>0</v>
      </c>
      <c r="I567" s="32"/>
      <c r="J567" s="32"/>
      <c r="K567" s="2"/>
      <c r="L567" s="2"/>
      <c r="M567" s="181">
        <f t="shared" si="511"/>
        <v>0</v>
      </c>
      <c r="N567" s="182"/>
      <c r="O567" s="121">
        <f t="shared" si="485"/>
        <v>0</v>
      </c>
      <c r="P567" s="121">
        <f t="shared" si="512"/>
        <v>0</v>
      </c>
      <c r="Q567" s="119">
        <f t="shared" si="481"/>
        <v>0</v>
      </c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s="5" customFormat="1" ht="14.45" hidden="1" customHeight="1" x14ac:dyDescent="0.25">
      <c r="A568" s="53">
        <v>44717</v>
      </c>
      <c r="B568" s="41" t="s">
        <v>10</v>
      </c>
      <c r="C568" s="13"/>
      <c r="D568" s="13"/>
      <c r="E568" s="14"/>
      <c r="F568" s="14"/>
      <c r="G568" s="121">
        <f t="shared" si="477"/>
        <v>0</v>
      </c>
      <c r="H568" s="33">
        <f t="shared" si="480"/>
        <v>0</v>
      </c>
      <c r="I568" s="179">
        <f t="shared" si="494"/>
        <v>0</v>
      </c>
      <c r="J568" s="179">
        <f t="shared" si="495"/>
        <v>0</v>
      </c>
      <c r="K568" s="2"/>
      <c r="L568" s="2"/>
      <c r="M568" s="120" t="str">
        <f t="shared" ref="M568:M572" si="513">IF(C568="","0",IF(C568&gt;=TIME(8,30,0),0,($H$8-C568)*24))</f>
        <v>0</v>
      </c>
      <c r="N568" s="120" t="str">
        <f t="shared" ref="N568:N572" si="514">IF(D568="","0",IF(D568&lt;=TIME(17,0,0),0,(D568-$H$9)*24))</f>
        <v>0</v>
      </c>
      <c r="O568" s="121">
        <f t="shared" si="485"/>
        <v>0</v>
      </c>
      <c r="P568" s="121">
        <f t="shared" ref="P568" si="515">(IF(C568="","0",(D568-C568-$S$6))*24)+O568</f>
        <v>0</v>
      </c>
      <c r="Q568" s="121">
        <f t="shared" si="481"/>
        <v>0</v>
      </c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s="5" customFormat="1" ht="14.45" hidden="1" customHeight="1" x14ac:dyDescent="0.25">
      <c r="A569" s="53">
        <v>44718</v>
      </c>
      <c r="B569" s="40" t="s">
        <v>11</v>
      </c>
      <c r="C569" s="8"/>
      <c r="D569" s="8"/>
      <c r="E569" s="9"/>
      <c r="F569" s="9"/>
      <c r="G569" s="121">
        <f t="shared" si="477"/>
        <v>0</v>
      </c>
      <c r="H569" s="33">
        <f t="shared" si="480"/>
        <v>0</v>
      </c>
      <c r="I569" s="179"/>
      <c r="J569" s="179"/>
      <c r="K569" s="2"/>
      <c r="L569" s="2"/>
      <c r="M569" s="120" t="str">
        <f t="shared" si="513"/>
        <v>0</v>
      </c>
      <c r="N569" s="120" t="str">
        <f t="shared" si="514"/>
        <v>0</v>
      </c>
      <c r="O569" s="121">
        <f t="shared" si="485"/>
        <v>0</v>
      </c>
      <c r="P569" s="121">
        <f t="shared" si="476"/>
        <v>0</v>
      </c>
      <c r="Q569" s="121">
        <f t="shared" si="481"/>
        <v>0</v>
      </c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s="5" customFormat="1" ht="14.45" hidden="1" customHeight="1" x14ac:dyDescent="0.25">
      <c r="A570" s="53">
        <v>44719</v>
      </c>
      <c r="B570" s="40" t="s">
        <v>12</v>
      </c>
      <c r="C570" s="8"/>
      <c r="D570" s="8"/>
      <c r="E570" s="9"/>
      <c r="F570" s="9"/>
      <c r="G570" s="121">
        <f t="shared" si="477"/>
        <v>0</v>
      </c>
      <c r="H570" s="33">
        <f t="shared" si="480"/>
        <v>0</v>
      </c>
      <c r="I570" s="179"/>
      <c r="J570" s="179"/>
      <c r="K570" s="2"/>
      <c r="L570" s="2"/>
      <c r="M570" s="120" t="str">
        <f t="shared" si="513"/>
        <v>0</v>
      </c>
      <c r="N570" s="120" t="str">
        <f t="shared" si="514"/>
        <v>0</v>
      </c>
      <c r="O570" s="121">
        <f t="shared" si="485"/>
        <v>0</v>
      </c>
      <c r="P570" s="121">
        <f t="shared" si="476"/>
        <v>0</v>
      </c>
      <c r="Q570" s="121">
        <f t="shared" si="481"/>
        <v>0</v>
      </c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s="5" customFormat="1" ht="14.45" hidden="1" customHeight="1" x14ac:dyDescent="0.25">
      <c r="A571" s="53">
        <v>44720</v>
      </c>
      <c r="B571" s="40" t="s">
        <v>13</v>
      </c>
      <c r="C571" s="8"/>
      <c r="D571" s="8"/>
      <c r="E571" s="9"/>
      <c r="F571" s="9"/>
      <c r="G571" s="121">
        <f t="shared" si="477"/>
        <v>0</v>
      </c>
      <c r="H571" s="33">
        <f t="shared" si="480"/>
        <v>0</v>
      </c>
      <c r="I571" s="179"/>
      <c r="J571" s="179"/>
      <c r="K571" s="2"/>
      <c r="L571" s="2"/>
      <c r="M571" s="120" t="str">
        <f t="shared" si="513"/>
        <v>0</v>
      </c>
      <c r="N571" s="120" t="str">
        <f t="shared" si="514"/>
        <v>0</v>
      </c>
      <c r="O571" s="121">
        <f t="shared" si="485"/>
        <v>0</v>
      </c>
      <c r="P571" s="121">
        <f t="shared" si="476"/>
        <v>0</v>
      </c>
      <c r="Q571" s="121">
        <f t="shared" si="481"/>
        <v>0</v>
      </c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s="5" customFormat="1" ht="14.45" hidden="1" customHeight="1" thickBot="1" x14ac:dyDescent="0.3">
      <c r="A572" s="53">
        <v>44721</v>
      </c>
      <c r="B572" s="40" t="s">
        <v>14</v>
      </c>
      <c r="C572" s="8"/>
      <c r="D572" s="8"/>
      <c r="E572" s="9"/>
      <c r="F572" s="9"/>
      <c r="G572" s="121">
        <f t="shared" si="477"/>
        <v>0</v>
      </c>
      <c r="H572" s="33">
        <f t="shared" si="480"/>
        <v>0</v>
      </c>
      <c r="I572" s="180"/>
      <c r="J572" s="180"/>
      <c r="K572" s="2"/>
      <c r="L572" s="2"/>
      <c r="M572" s="120" t="str">
        <f t="shared" si="513"/>
        <v>0</v>
      </c>
      <c r="N572" s="120" t="str">
        <f t="shared" si="514"/>
        <v>0</v>
      </c>
      <c r="O572" s="121">
        <f t="shared" si="485"/>
        <v>0</v>
      </c>
      <c r="P572" s="121">
        <f t="shared" si="476"/>
        <v>0</v>
      </c>
      <c r="Q572" s="121">
        <f t="shared" si="481"/>
        <v>0</v>
      </c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s="5" customFormat="1" ht="14.45" hidden="1" customHeight="1" thickTop="1" x14ac:dyDescent="0.25">
      <c r="A573" s="49">
        <v>44722</v>
      </c>
      <c r="B573" s="39" t="s">
        <v>15</v>
      </c>
      <c r="C573" s="11"/>
      <c r="D573" s="11"/>
      <c r="E573" s="12"/>
      <c r="F573" s="12"/>
      <c r="G573" s="123">
        <f t="shared" si="477"/>
        <v>0</v>
      </c>
      <c r="H573" s="31">
        <f t="shared" si="480"/>
        <v>0</v>
      </c>
      <c r="I573" s="32"/>
      <c r="J573" s="32"/>
      <c r="K573" s="2"/>
      <c r="L573" s="2"/>
      <c r="M573" s="181">
        <f t="shared" ref="M573:M574" si="516">IF(G573="","0",(IF(AND(G573&gt;0,G573&lt;=4),4,(G573))))</f>
        <v>0</v>
      </c>
      <c r="N573" s="182"/>
      <c r="O573" s="121">
        <f t="shared" si="485"/>
        <v>0</v>
      </c>
      <c r="P573" s="121">
        <f t="shared" ref="P573:P574" si="517">(IF(C573="","0",(D573-C573))*24)+O573</f>
        <v>0</v>
      </c>
      <c r="Q573" s="119">
        <f t="shared" si="481"/>
        <v>0</v>
      </c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s="5" customFormat="1" ht="14.45" hidden="1" customHeight="1" x14ac:dyDescent="0.25">
      <c r="A574" s="49">
        <v>44723</v>
      </c>
      <c r="B574" s="39" t="s">
        <v>16</v>
      </c>
      <c r="C574" s="11"/>
      <c r="D574" s="11"/>
      <c r="E574" s="12"/>
      <c r="F574" s="12"/>
      <c r="G574" s="123">
        <f t="shared" si="477"/>
        <v>0</v>
      </c>
      <c r="H574" s="31">
        <f t="shared" si="480"/>
        <v>0</v>
      </c>
      <c r="I574" s="32"/>
      <c r="J574" s="32"/>
      <c r="K574" s="2"/>
      <c r="L574" s="2"/>
      <c r="M574" s="181">
        <f t="shared" si="516"/>
        <v>0</v>
      </c>
      <c r="N574" s="182"/>
      <c r="O574" s="121">
        <f t="shared" si="485"/>
        <v>0</v>
      </c>
      <c r="P574" s="121">
        <f t="shared" si="517"/>
        <v>0</v>
      </c>
      <c r="Q574" s="119">
        <f t="shared" si="481"/>
        <v>0</v>
      </c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s="5" customFormat="1" ht="14.45" hidden="1" customHeight="1" x14ac:dyDescent="0.25">
      <c r="A575" s="53">
        <v>44724</v>
      </c>
      <c r="B575" s="41" t="s">
        <v>10</v>
      </c>
      <c r="C575" s="13"/>
      <c r="D575" s="13"/>
      <c r="E575" s="14"/>
      <c r="F575" s="14"/>
      <c r="G575" s="121">
        <f t="shared" si="477"/>
        <v>0</v>
      </c>
      <c r="H575" s="33">
        <f t="shared" si="480"/>
        <v>0</v>
      </c>
      <c r="I575" s="179">
        <f t="shared" si="494"/>
        <v>0</v>
      </c>
      <c r="J575" s="179">
        <f t="shared" si="501"/>
        <v>0</v>
      </c>
      <c r="K575" s="2"/>
      <c r="L575" s="2"/>
      <c r="M575" s="120" t="str">
        <f t="shared" ref="M575:M579" si="518">IF(C575="","0",IF(C575&gt;=TIME(8,30,0),0,($H$8-C575)*24))</f>
        <v>0</v>
      </c>
      <c r="N575" s="120" t="str">
        <f t="shared" ref="N575:N579" si="519">IF(D575="","0",IF(D575&lt;=TIME(17,0,0),0,(D575-$H$9)*24))</f>
        <v>0</v>
      </c>
      <c r="O575" s="121">
        <f t="shared" si="485"/>
        <v>0</v>
      </c>
      <c r="P575" s="121">
        <f t="shared" ref="P575" si="520">(IF(C575="","0",(D575-C575-$S$6))*24)+O575</f>
        <v>0</v>
      </c>
      <c r="Q575" s="121">
        <f t="shared" si="481"/>
        <v>0</v>
      </c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s="5" customFormat="1" ht="14.45" hidden="1" customHeight="1" x14ac:dyDescent="0.25">
      <c r="A576" s="53">
        <v>44725</v>
      </c>
      <c r="B576" s="40" t="s">
        <v>11</v>
      </c>
      <c r="C576" s="8"/>
      <c r="D576" s="8"/>
      <c r="E576" s="9"/>
      <c r="F576" s="9"/>
      <c r="G576" s="121">
        <f t="shared" si="477"/>
        <v>0</v>
      </c>
      <c r="H576" s="33">
        <f t="shared" si="480"/>
        <v>0</v>
      </c>
      <c r="I576" s="179"/>
      <c r="J576" s="179"/>
      <c r="K576" s="2"/>
      <c r="L576" s="2"/>
      <c r="M576" s="120" t="str">
        <f t="shared" si="518"/>
        <v>0</v>
      </c>
      <c r="N576" s="120" t="str">
        <f t="shared" si="519"/>
        <v>0</v>
      </c>
      <c r="O576" s="121">
        <f t="shared" si="485"/>
        <v>0</v>
      </c>
      <c r="P576" s="121">
        <f t="shared" si="476"/>
        <v>0</v>
      </c>
      <c r="Q576" s="121">
        <f t="shared" si="481"/>
        <v>0</v>
      </c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s="5" customFormat="1" ht="14.45" hidden="1" customHeight="1" x14ac:dyDescent="0.25">
      <c r="A577" s="53">
        <v>44726</v>
      </c>
      <c r="B577" s="40" t="s">
        <v>12</v>
      </c>
      <c r="C577" s="8"/>
      <c r="D577" s="8"/>
      <c r="E577" s="9"/>
      <c r="F577" s="9"/>
      <c r="G577" s="121">
        <f t="shared" si="477"/>
        <v>0</v>
      </c>
      <c r="H577" s="33">
        <f t="shared" si="480"/>
        <v>0</v>
      </c>
      <c r="I577" s="179"/>
      <c r="J577" s="179"/>
      <c r="K577" s="2"/>
      <c r="L577" s="2"/>
      <c r="M577" s="120" t="str">
        <f t="shared" si="518"/>
        <v>0</v>
      </c>
      <c r="N577" s="120" t="str">
        <f t="shared" si="519"/>
        <v>0</v>
      </c>
      <c r="O577" s="121">
        <f t="shared" si="485"/>
        <v>0</v>
      </c>
      <c r="P577" s="121">
        <f t="shared" si="476"/>
        <v>0</v>
      </c>
      <c r="Q577" s="121">
        <f t="shared" si="481"/>
        <v>0</v>
      </c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s="5" customFormat="1" ht="14.45" hidden="1" customHeight="1" x14ac:dyDescent="0.25">
      <c r="A578" s="53">
        <v>44727</v>
      </c>
      <c r="B578" s="40" t="s">
        <v>13</v>
      </c>
      <c r="C578" s="8"/>
      <c r="D578" s="8"/>
      <c r="E578" s="9"/>
      <c r="F578" s="9"/>
      <c r="G578" s="121">
        <f t="shared" si="477"/>
        <v>0</v>
      </c>
      <c r="H578" s="33">
        <f t="shared" si="480"/>
        <v>0</v>
      </c>
      <c r="I578" s="179"/>
      <c r="J578" s="179"/>
      <c r="K578" s="2"/>
      <c r="L578" s="2"/>
      <c r="M578" s="120" t="str">
        <f t="shared" si="518"/>
        <v>0</v>
      </c>
      <c r="N578" s="120" t="str">
        <f t="shared" si="519"/>
        <v>0</v>
      </c>
      <c r="O578" s="121">
        <f t="shared" si="485"/>
        <v>0</v>
      </c>
      <c r="P578" s="121">
        <f t="shared" si="476"/>
        <v>0</v>
      </c>
      <c r="Q578" s="121">
        <f t="shared" si="481"/>
        <v>0</v>
      </c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s="5" customFormat="1" ht="14.45" hidden="1" customHeight="1" thickBot="1" x14ac:dyDescent="0.3">
      <c r="A579" s="53">
        <v>44728</v>
      </c>
      <c r="B579" s="40" t="s">
        <v>14</v>
      </c>
      <c r="C579" s="8"/>
      <c r="D579" s="8"/>
      <c r="E579" s="9"/>
      <c r="F579" s="9"/>
      <c r="G579" s="121">
        <f t="shared" si="477"/>
        <v>0</v>
      </c>
      <c r="H579" s="33">
        <f t="shared" si="480"/>
        <v>0</v>
      </c>
      <c r="I579" s="180"/>
      <c r="J579" s="180"/>
      <c r="K579" s="2"/>
      <c r="L579" s="2"/>
      <c r="M579" s="120" t="str">
        <f t="shared" si="518"/>
        <v>0</v>
      </c>
      <c r="N579" s="120" t="str">
        <f t="shared" si="519"/>
        <v>0</v>
      </c>
      <c r="O579" s="121">
        <f t="shared" si="485"/>
        <v>0</v>
      </c>
      <c r="P579" s="121">
        <f t="shared" si="476"/>
        <v>0</v>
      </c>
      <c r="Q579" s="121">
        <f t="shared" si="481"/>
        <v>0</v>
      </c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s="5" customFormat="1" ht="14.45" hidden="1" customHeight="1" thickTop="1" x14ac:dyDescent="0.25">
      <c r="A580" s="49">
        <v>44729</v>
      </c>
      <c r="B580" s="39" t="s">
        <v>15</v>
      </c>
      <c r="C580" s="11"/>
      <c r="D580" s="11"/>
      <c r="E580" s="12"/>
      <c r="F580" s="12"/>
      <c r="G580" s="123">
        <f t="shared" si="477"/>
        <v>0</v>
      </c>
      <c r="H580" s="31">
        <f t="shared" si="480"/>
        <v>0</v>
      </c>
      <c r="I580" s="32"/>
      <c r="J580" s="32"/>
      <c r="K580" s="2"/>
      <c r="L580" s="2"/>
      <c r="M580" s="181">
        <f t="shared" ref="M580:M581" si="521">IF(G580="","0",(IF(AND(G580&gt;0,G580&lt;=4),4,(G580))))</f>
        <v>0</v>
      </c>
      <c r="N580" s="182"/>
      <c r="O580" s="121">
        <f t="shared" si="485"/>
        <v>0</v>
      </c>
      <c r="P580" s="121">
        <f t="shared" ref="P580:P581" si="522">(IF(C580="","0",(D580-C580))*24)+O580</f>
        <v>0</v>
      </c>
      <c r="Q580" s="119">
        <f t="shared" si="481"/>
        <v>0</v>
      </c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s="5" customFormat="1" ht="14.45" hidden="1" customHeight="1" x14ac:dyDescent="0.25">
      <c r="A581" s="49">
        <v>44730</v>
      </c>
      <c r="B581" s="39" t="s">
        <v>16</v>
      </c>
      <c r="C581" s="11"/>
      <c r="D581" s="11"/>
      <c r="E581" s="12"/>
      <c r="F581" s="12"/>
      <c r="G581" s="123">
        <f t="shared" si="477"/>
        <v>0</v>
      </c>
      <c r="H581" s="31">
        <f t="shared" si="480"/>
        <v>0</v>
      </c>
      <c r="I581" s="32"/>
      <c r="J581" s="32"/>
      <c r="K581" s="2"/>
      <c r="L581" s="2"/>
      <c r="M581" s="181">
        <f t="shared" si="521"/>
        <v>0</v>
      </c>
      <c r="N581" s="182"/>
      <c r="O581" s="121">
        <f t="shared" si="485"/>
        <v>0</v>
      </c>
      <c r="P581" s="121">
        <f t="shared" si="522"/>
        <v>0</v>
      </c>
      <c r="Q581" s="119">
        <f t="shared" si="481"/>
        <v>0</v>
      </c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s="5" customFormat="1" ht="14.45" hidden="1" customHeight="1" x14ac:dyDescent="0.25">
      <c r="A582" s="53">
        <v>44731</v>
      </c>
      <c r="B582" s="41" t="s">
        <v>10</v>
      </c>
      <c r="C582" s="13"/>
      <c r="D582" s="13"/>
      <c r="E582" s="14"/>
      <c r="F582" s="14"/>
      <c r="G582" s="121">
        <f t="shared" si="477"/>
        <v>0</v>
      </c>
      <c r="H582" s="33">
        <f t="shared" si="480"/>
        <v>0</v>
      </c>
      <c r="I582" s="179">
        <f t="shared" si="494"/>
        <v>0</v>
      </c>
      <c r="J582" s="179">
        <f t="shared" ref="J582:J645" si="523">SUBTOTAL(9,G580:G586)</f>
        <v>0</v>
      </c>
      <c r="K582" s="2"/>
      <c r="L582" s="2"/>
      <c r="M582" s="120" t="str">
        <f t="shared" ref="M582:M586" si="524">IF(C582="","0",IF(C582&gt;=TIME(8,30,0),0,($H$8-C582)*24))</f>
        <v>0</v>
      </c>
      <c r="N582" s="120" t="str">
        <f t="shared" ref="N582:N586" si="525">IF(D582="","0",IF(D582&lt;=TIME(17,0,0),0,(D582-$H$9)*24))</f>
        <v>0</v>
      </c>
      <c r="O582" s="121">
        <f t="shared" si="485"/>
        <v>0</v>
      </c>
      <c r="P582" s="121">
        <f t="shared" ref="P582" si="526">(IF(C582="","0",(D582-C582-$S$6))*24)+O582</f>
        <v>0</v>
      </c>
      <c r="Q582" s="121">
        <f t="shared" si="481"/>
        <v>0</v>
      </c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s="5" customFormat="1" ht="14.45" hidden="1" customHeight="1" x14ac:dyDescent="0.25">
      <c r="A583" s="53">
        <v>44732</v>
      </c>
      <c r="B583" s="40" t="s">
        <v>11</v>
      </c>
      <c r="C583" s="8"/>
      <c r="D583" s="8"/>
      <c r="E583" s="9"/>
      <c r="F583" s="9"/>
      <c r="G583" s="121">
        <f t="shared" si="477"/>
        <v>0</v>
      </c>
      <c r="H583" s="33">
        <f t="shared" si="480"/>
        <v>0</v>
      </c>
      <c r="I583" s="179"/>
      <c r="J583" s="179"/>
      <c r="K583" s="2"/>
      <c r="L583" s="2"/>
      <c r="M583" s="120" t="str">
        <f t="shared" si="524"/>
        <v>0</v>
      </c>
      <c r="N583" s="120" t="str">
        <f t="shared" si="525"/>
        <v>0</v>
      </c>
      <c r="O583" s="121">
        <f t="shared" si="485"/>
        <v>0</v>
      </c>
      <c r="P583" s="121">
        <f t="shared" si="476"/>
        <v>0</v>
      </c>
      <c r="Q583" s="121">
        <f t="shared" si="481"/>
        <v>0</v>
      </c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s="5" customFormat="1" ht="14.45" hidden="1" customHeight="1" x14ac:dyDescent="0.25">
      <c r="A584" s="53">
        <v>44733</v>
      </c>
      <c r="B584" s="40" t="s">
        <v>12</v>
      </c>
      <c r="C584" s="8"/>
      <c r="D584" s="8"/>
      <c r="E584" s="9"/>
      <c r="F584" s="9"/>
      <c r="G584" s="121">
        <f t="shared" si="477"/>
        <v>0</v>
      </c>
      <c r="H584" s="33">
        <f t="shared" si="480"/>
        <v>0</v>
      </c>
      <c r="I584" s="179"/>
      <c r="J584" s="179"/>
      <c r="K584" s="2"/>
      <c r="L584" s="2"/>
      <c r="M584" s="120" t="str">
        <f t="shared" si="524"/>
        <v>0</v>
      </c>
      <c r="N584" s="120" t="str">
        <f t="shared" si="525"/>
        <v>0</v>
      </c>
      <c r="O584" s="121">
        <f t="shared" si="485"/>
        <v>0</v>
      </c>
      <c r="P584" s="121">
        <f t="shared" si="476"/>
        <v>0</v>
      </c>
      <c r="Q584" s="121">
        <f t="shared" si="481"/>
        <v>0</v>
      </c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s="5" customFormat="1" ht="14.45" hidden="1" customHeight="1" x14ac:dyDescent="0.25">
      <c r="A585" s="53">
        <v>44734</v>
      </c>
      <c r="B585" s="40" t="s">
        <v>13</v>
      </c>
      <c r="C585" s="8"/>
      <c r="D585" s="8"/>
      <c r="E585" s="9"/>
      <c r="F585" s="9"/>
      <c r="G585" s="121">
        <f t="shared" si="477"/>
        <v>0</v>
      </c>
      <c r="H585" s="33">
        <f t="shared" si="480"/>
        <v>0</v>
      </c>
      <c r="I585" s="179"/>
      <c r="J585" s="179"/>
      <c r="K585" s="2"/>
      <c r="L585" s="2"/>
      <c r="M585" s="120" t="str">
        <f t="shared" si="524"/>
        <v>0</v>
      </c>
      <c r="N585" s="120" t="str">
        <f t="shared" si="525"/>
        <v>0</v>
      </c>
      <c r="O585" s="121">
        <f t="shared" si="485"/>
        <v>0</v>
      </c>
      <c r="P585" s="121">
        <f t="shared" si="476"/>
        <v>0</v>
      </c>
      <c r="Q585" s="121">
        <f t="shared" si="481"/>
        <v>0</v>
      </c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s="5" customFormat="1" ht="14.45" hidden="1" customHeight="1" thickBot="1" x14ac:dyDescent="0.3">
      <c r="A586" s="53">
        <v>44735</v>
      </c>
      <c r="B586" s="40" t="s">
        <v>14</v>
      </c>
      <c r="C586" s="8"/>
      <c r="D586" s="8"/>
      <c r="E586" s="9"/>
      <c r="F586" s="9"/>
      <c r="G586" s="121">
        <f t="shared" si="477"/>
        <v>0</v>
      </c>
      <c r="H586" s="33">
        <f t="shared" si="480"/>
        <v>0</v>
      </c>
      <c r="I586" s="180"/>
      <c r="J586" s="180"/>
      <c r="K586" s="2"/>
      <c r="L586" s="2"/>
      <c r="M586" s="120" t="str">
        <f t="shared" si="524"/>
        <v>0</v>
      </c>
      <c r="N586" s="120" t="str">
        <f t="shared" si="525"/>
        <v>0</v>
      </c>
      <c r="O586" s="121">
        <f t="shared" si="485"/>
        <v>0</v>
      </c>
      <c r="P586" s="121">
        <f t="shared" si="476"/>
        <v>0</v>
      </c>
      <c r="Q586" s="121">
        <f t="shared" si="481"/>
        <v>0</v>
      </c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s="5" customFormat="1" ht="14.45" hidden="1" customHeight="1" thickTop="1" x14ac:dyDescent="0.25">
      <c r="A587" s="49">
        <v>44736</v>
      </c>
      <c r="B587" s="39" t="s">
        <v>15</v>
      </c>
      <c r="C587" s="11"/>
      <c r="D587" s="11"/>
      <c r="E587" s="12"/>
      <c r="F587" s="12"/>
      <c r="G587" s="123">
        <f t="shared" si="477"/>
        <v>0</v>
      </c>
      <c r="H587" s="31">
        <f t="shared" si="480"/>
        <v>0</v>
      </c>
      <c r="I587" s="32"/>
      <c r="J587" s="32"/>
      <c r="K587" s="2"/>
      <c r="L587" s="2"/>
      <c r="M587" s="181">
        <f t="shared" ref="M587:M588" si="527">IF(G587="","0",(IF(AND(G587&gt;0,G587&lt;=4),4,(G587))))</f>
        <v>0</v>
      </c>
      <c r="N587" s="182"/>
      <c r="O587" s="121">
        <f t="shared" si="485"/>
        <v>0</v>
      </c>
      <c r="P587" s="121">
        <f t="shared" ref="P587:P588" si="528">(IF(C587="","0",(D587-C587))*24)+O587</f>
        <v>0</v>
      </c>
      <c r="Q587" s="119">
        <f t="shared" si="481"/>
        <v>0</v>
      </c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s="5" customFormat="1" ht="14.45" hidden="1" customHeight="1" x14ac:dyDescent="0.25">
      <c r="A588" s="49">
        <v>44737</v>
      </c>
      <c r="B588" s="39" t="s">
        <v>16</v>
      </c>
      <c r="C588" s="11"/>
      <c r="D588" s="11"/>
      <c r="E588" s="12"/>
      <c r="F588" s="12"/>
      <c r="G588" s="123">
        <f t="shared" si="477"/>
        <v>0</v>
      </c>
      <c r="H588" s="31">
        <f t="shared" si="480"/>
        <v>0</v>
      </c>
      <c r="I588" s="32"/>
      <c r="J588" s="32"/>
      <c r="K588" s="2"/>
      <c r="L588" s="2"/>
      <c r="M588" s="181">
        <f t="shared" si="527"/>
        <v>0</v>
      </c>
      <c r="N588" s="182"/>
      <c r="O588" s="121">
        <f t="shared" si="485"/>
        <v>0</v>
      </c>
      <c r="P588" s="121">
        <f t="shared" si="528"/>
        <v>0</v>
      </c>
      <c r="Q588" s="119">
        <f t="shared" si="481"/>
        <v>0</v>
      </c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s="5" customFormat="1" ht="14.45" hidden="1" customHeight="1" x14ac:dyDescent="0.25">
      <c r="A589" s="53">
        <v>44738</v>
      </c>
      <c r="B589" s="41" t="s">
        <v>10</v>
      </c>
      <c r="C589" s="13"/>
      <c r="D589" s="13"/>
      <c r="E589" s="14"/>
      <c r="F589" s="14"/>
      <c r="G589" s="121">
        <f t="shared" si="477"/>
        <v>0</v>
      </c>
      <c r="H589" s="33">
        <f t="shared" si="480"/>
        <v>0</v>
      </c>
      <c r="I589" s="179">
        <f t="shared" si="494"/>
        <v>0</v>
      </c>
      <c r="J589" s="179">
        <f t="shared" si="523"/>
        <v>0</v>
      </c>
      <c r="K589" s="2"/>
      <c r="L589" s="2"/>
      <c r="M589" s="120" t="str">
        <f t="shared" ref="M589:M593" si="529">IF(C589="","0",IF(C589&gt;=TIME(8,30,0),0,($H$8-C589)*24))</f>
        <v>0</v>
      </c>
      <c r="N589" s="120" t="str">
        <f t="shared" ref="N589:N593" si="530">IF(D589="","0",IF(D589&lt;=TIME(17,0,0),0,(D589-$H$9)*24))</f>
        <v>0</v>
      </c>
      <c r="O589" s="121">
        <f t="shared" si="485"/>
        <v>0</v>
      </c>
      <c r="P589" s="121">
        <f t="shared" ref="P589:P649" si="531">(IF(C589="","0",(D589-C589-$S$6))*24)+O589</f>
        <v>0</v>
      </c>
      <c r="Q589" s="121">
        <f t="shared" si="481"/>
        <v>0</v>
      </c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s="5" customFormat="1" ht="14.45" hidden="1" customHeight="1" x14ac:dyDescent="0.25">
      <c r="A590" s="53">
        <v>44739</v>
      </c>
      <c r="B590" s="40" t="s">
        <v>11</v>
      </c>
      <c r="C590" s="8"/>
      <c r="D590" s="8"/>
      <c r="E590" s="9"/>
      <c r="F590" s="9"/>
      <c r="G590" s="121">
        <f t="shared" si="477"/>
        <v>0</v>
      </c>
      <c r="H590" s="33">
        <f t="shared" si="480"/>
        <v>0</v>
      </c>
      <c r="I590" s="179"/>
      <c r="J590" s="179"/>
      <c r="K590" s="2"/>
      <c r="L590" s="2"/>
      <c r="M590" s="120" t="str">
        <f t="shared" si="529"/>
        <v>0</v>
      </c>
      <c r="N590" s="120" t="str">
        <f t="shared" si="530"/>
        <v>0</v>
      </c>
      <c r="O590" s="121">
        <f t="shared" si="485"/>
        <v>0</v>
      </c>
      <c r="P590" s="121">
        <f t="shared" si="531"/>
        <v>0</v>
      </c>
      <c r="Q590" s="121">
        <f t="shared" si="481"/>
        <v>0</v>
      </c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s="5" customFormat="1" ht="14.45" hidden="1" customHeight="1" x14ac:dyDescent="0.25">
      <c r="A591" s="53">
        <v>44740</v>
      </c>
      <c r="B591" s="40" t="s">
        <v>12</v>
      </c>
      <c r="C591" s="8"/>
      <c r="D591" s="8"/>
      <c r="E591" s="9"/>
      <c r="F591" s="9"/>
      <c r="G591" s="121">
        <f t="shared" si="477"/>
        <v>0</v>
      </c>
      <c r="H591" s="33">
        <f t="shared" si="480"/>
        <v>0</v>
      </c>
      <c r="I591" s="179"/>
      <c r="J591" s="179"/>
      <c r="K591" s="2"/>
      <c r="L591" s="2"/>
      <c r="M591" s="120" t="str">
        <f t="shared" si="529"/>
        <v>0</v>
      </c>
      <c r="N591" s="120" t="str">
        <f t="shared" si="530"/>
        <v>0</v>
      </c>
      <c r="O591" s="121">
        <f t="shared" si="485"/>
        <v>0</v>
      </c>
      <c r="P591" s="121">
        <f t="shared" si="531"/>
        <v>0</v>
      </c>
      <c r="Q591" s="121">
        <f t="shared" si="481"/>
        <v>0</v>
      </c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s="5" customFormat="1" ht="14.45" hidden="1" customHeight="1" x14ac:dyDescent="0.25">
      <c r="A592" s="53">
        <v>44741</v>
      </c>
      <c r="B592" s="40" t="s">
        <v>13</v>
      </c>
      <c r="C592" s="8"/>
      <c r="D592" s="8"/>
      <c r="E592" s="9"/>
      <c r="F592" s="9"/>
      <c r="G592" s="121">
        <f t="shared" ref="G592:G655" si="532">P592</f>
        <v>0</v>
      </c>
      <c r="H592" s="33">
        <f t="shared" si="480"/>
        <v>0</v>
      </c>
      <c r="I592" s="179"/>
      <c r="J592" s="179"/>
      <c r="K592" s="2"/>
      <c r="L592" s="2"/>
      <c r="M592" s="120" t="str">
        <f t="shared" si="529"/>
        <v>0</v>
      </c>
      <c r="N592" s="120" t="str">
        <f t="shared" si="530"/>
        <v>0</v>
      </c>
      <c r="O592" s="121">
        <f t="shared" si="485"/>
        <v>0</v>
      </c>
      <c r="P592" s="121">
        <f t="shared" si="531"/>
        <v>0</v>
      </c>
      <c r="Q592" s="121">
        <f t="shared" si="481"/>
        <v>0</v>
      </c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s="5" customFormat="1" ht="14.45" hidden="1" customHeight="1" thickBot="1" x14ac:dyDescent="0.3">
      <c r="A593" s="53">
        <v>44742</v>
      </c>
      <c r="B593" s="40" t="s">
        <v>14</v>
      </c>
      <c r="C593" s="8"/>
      <c r="D593" s="8"/>
      <c r="E593" s="9"/>
      <c r="F593" s="9"/>
      <c r="G593" s="121">
        <f t="shared" si="532"/>
        <v>0</v>
      </c>
      <c r="H593" s="33">
        <f t="shared" si="480"/>
        <v>0</v>
      </c>
      <c r="I593" s="180"/>
      <c r="J593" s="180"/>
      <c r="K593" s="2"/>
      <c r="L593" s="2"/>
      <c r="M593" s="120" t="str">
        <f t="shared" si="529"/>
        <v>0</v>
      </c>
      <c r="N593" s="120" t="str">
        <f t="shared" si="530"/>
        <v>0</v>
      </c>
      <c r="O593" s="121">
        <f t="shared" si="485"/>
        <v>0</v>
      </c>
      <c r="P593" s="121">
        <f t="shared" si="531"/>
        <v>0</v>
      </c>
      <c r="Q593" s="121">
        <f t="shared" si="481"/>
        <v>0</v>
      </c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s="5" customFormat="1" ht="14.45" hidden="1" customHeight="1" thickTop="1" x14ac:dyDescent="0.25">
      <c r="A594" s="49">
        <v>44743</v>
      </c>
      <c r="B594" s="39" t="s">
        <v>15</v>
      </c>
      <c r="C594" s="11"/>
      <c r="D594" s="11"/>
      <c r="E594" s="12"/>
      <c r="F594" s="12"/>
      <c r="G594" s="123">
        <f t="shared" si="532"/>
        <v>0</v>
      </c>
      <c r="H594" s="31">
        <f t="shared" si="480"/>
        <v>0</v>
      </c>
      <c r="I594" s="32"/>
      <c r="J594" s="32"/>
      <c r="K594" s="2"/>
      <c r="L594" s="2"/>
      <c r="M594" s="181">
        <f t="shared" ref="M594:M595" si="533">IF(G594="","0",(IF(AND(G594&gt;0,G594&lt;=4),4,(G594))))</f>
        <v>0</v>
      </c>
      <c r="N594" s="182"/>
      <c r="O594" s="121">
        <f t="shared" si="485"/>
        <v>0</v>
      </c>
      <c r="P594" s="121">
        <f t="shared" ref="P594:P595" si="534">(IF(C594="","0",(D594-C594))*24)+O594</f>
        <v>0</v>
      </c>
      <c r="Q594" s="119">
        <f t="shared" si="481"/>
        <v>0</v>
      </c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s="5" customFormat="1" ht="14.45" hidden="1" customHeight="1" x14ac:dyDescent="0.25">
      <c r="A595" s="49">
        <v>44744</v>
      </c>
      <c r="B595" s="39" t="s">
        <v>16</v>
      </c>
      <c r="C595" s="11"/>
      <c r="D595" s="11"/>
      <c r="E595" s="12"/>
      <c r="F595" s="12"/>
      <c r="G595" s="123">
        <f t="shared" si="532"/>
        <v>0</v>
      </c>
      <c r="H595" s="31">
        <f t="shared" si="480"/>
        <v>0</v>
      </c>
      <c r="I595" s="32"/>
      <c r="J595" s="32"/>
      <c r="K595" s="2"/>
      <c r="L595" s="2"/>
      <c r="M595" s="181">
        <f t="shared" si="533"/>
        <v>0</v>
      </c>
      <c r="N595" s="182"/>
      <c r="O595" s="121">
        <f t="shared" si="485"/>
        <v>0</v>
      </c>
      <c r="P595" s="121">
        <f t="shared" si="534"/>
        <v>0</v>
      </c>
      <c r="Q595" s="119">
        <f t="shared" si="481"/>
        <v>0</v>
      </c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s="5" customFormat="1" ht="14.45" hidden="1" customHeight="1" x14ac:dyDescent="0.25">
      <c r="A596" s="53">
        <v>44745</v>
      </c>
      <c r="B596" s="41" t="s">
        <v>10</v>
      </c>
      <c r="C596" s="13"/>
      <c r="D596" s="13"/>
      <c r="E596" s="14"/>
      <c r="F596" s="14"/>
      <c r="G596" s="121">
        <f t="shared" si="532"/>
        <v>0</v>
      </c>
      <c r="H596" s="33">
        <f t="shared" ref="H596:H659" si="535">Q596</f>
        <v>0</v>
      </c>
      <c r="I596" s="179">
        <f t="shared" si="494"/>
        <v>0</v>
      </c>
      <c r="J596" s="179">
        <f t="shared" si="523"/>
        <v>0</v>
      </c>
      <c r="K596" s="2"/>
      <c r="L596" s="2"/>
      <c r="M596" s="120" t="str">
        <f t="shared" ref="M596:M600" si="536">IF(C596="","0",IF(C596&gt;=TIME(8,30,0),0,($H$8-C596)*24))</f>
        <v>0</v>
      </c>
      <c r="N596" s="120" t="str">
        <f t="shared" ref="N596:N600" si="537">IF(D596="","0",IF(D596&lt;=TIME(17,0,0),0,(D596-$H$9)*24))</f>
        <v>0</v>
      </c>
      <c r="O596" s="121">
        <f t="shared" si="485"/>
        <v>0</v>
      </c>
      <c r="P596" s="121">
        <f t="shared" ref="P596" si="538">(IF(C596="","0",(D596-C596-$S$6))*24)+O596</f>
        <v>0</v>
      </c>
      <c r="Q596" s="121">
        <f t="shared" ref="Q596:Q659" si="539">O596+N596+M596</f>
        <v>0</v>
      </c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s="5" customFormat="1" ht="14.45" hidden="1" customHeight="1" x14ac:dyDescent="0.25">
      <c r="A597" s="53">
        <v>44746</v>
      </c>
      <c r="B597" s="40" t="s">
        <v>11</v>
      </c>
      <c r="C597" s="8"/>
      <c r="D597" s="8"/>
      <c r="E597" s="9"/>
      <c r="F597" s="9"/>
      <c r="G597" s="121">
        <f t="shared" si="532"/>
        <v>0</v>
      </c>
      <c r="H597" s="33">
        <f t="shared" si="535"/>
        <v>0</v>
      </c>
      <c r="I597" s="179"/>
      <c r="J597" s="179"/>
      <c r="K597" s="2"/>
      <c r="L597" s="2"/>
      <c r="M597" s="120" t="str">
        <f t="shared" si="536"/>
        <v>0</v>
      </c>
      <c r="N597" s="120" t="str">
        <f t="shared" si="537"/>
        <v>0</v>
      </c>
      <c r="O597" s="121">
        <f t="shared" si="485"/>
        <v>0</v>
      </c>
      <c r="P597" s="121">
        <f t="shared" si="531"/>
        <v>0</v>
      </c>
      <c r="Q597" s="121">
        <f t="shared" si="539"/>
        <v>0</v>
      </c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s="5" customFormat="1" ht="14.45" hidden="1" customHeight="1" x14ac:dyDescent="0.25">
      <c r="A598" s="53">
        <v>44747</v>
      </c>
      <c r="B598" s="40" t="s">
        <v>12</v>
      </c>
      <c r="C598" s="8"/>
      <c r="D598" s="8"/>
      <c r="E598" s="9"/>
      <c r="F598" s="9"/>
      <c r="G598" s="121">
        <f t="shared" si="532"/>
        <v>0</v>
      </c>
      <c r="H598" s="33">
        <f t="shared" si="535"/>
        <v>0</v>
      </c>
      <c r="I598" s="179"/>
      <c r="J598" s="179"/>
      <c r="K598" s="2"/>
      <c r="L598" s="2"/>
      <c r="M598" s="120" t="str">
        <f t="shared" si="536"/>
        <v>0</v>
      </c>
      <c r="N598" s="120" t="str">
        <f t="shared" si="537"/>
        <v>0</v>
      </c>
      <c r="O598" s="121">
        <f t="shared" si="485"/>
        <v>0</v>
      </c>
      <c r="P598" s="121">
        <f t="shared" si="531"/>
        <v>0</v>
      </c>
      <c r="Q598" s="121">
        <f t="shared" si="539"/>
        <v>0</v>
      </c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s="5" customFormat="1" ht="14.45" hidden="1" customHeight="1" x14ac:dyDescent="0.25">
      <c r="A599" s="53">
        <v>44748</v>
      </c>
      <c r="B599" s="40" t="s">
        <v>13</v>
      </c>
      <c r="C599" s="8"/>
      <c r="D599" s="8"/>
      <c r="E599" s="9"/>
      <c r="F599" s="9"/>
      <c r="G599" s="121">
        <f t="shared" si="532"/>
        <v>0</v>
      </c>
      <c r="H599" s="33">
        <f t="shared" si="535"/>
        <v>0</v>
      </c>
      <c r="I599" s="179"/>
      <c r="J599" s="179"/>
      <c r="K599" s="2"/>
      <c r="L599" s="2"/>
      <c r="M599" s="120" t="str">
        <f t="shared" si="536"/>
        <v>0</v>
      </c>
      <c r="N599" s="120" t="str">
        <f t="shared" si="537"/>
        <v>0</v>
      </c>
      <c r="O599" s="121">
        <f t="shared" ref="O599:O662" si="540">(F599-E599)*24</f>
        <v>0</v>
      </c>
      <c r="P599" s="121">
        <f t="shared" si="531"/>
        <v>0</v>
      </c>
      <c r="Q599" s="121">
        <f t="shared" si="539"/>
        <v>0</v>
      </c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s="5" customFormat="1" ht="14.45" hidden="1" customHeight="1" thickBot="1" x14ac:dyDescent="0.3">
      <c r="A600" s="53">
        <v>44749</v>
      </c>
      <c r="B600" s="40" t="s">
        <v>14</v>
      </c>
      <c r="C600" s="8"/>
      <c r="D600" s="8"/>
      <c r="E600" s="9"/>
      <c r="F600" s="9"/>
      <c r="G600" s="121">
        <f t="shared" si="532"/>
        <v>0</v>
      </c>
      <c r="H600" s="33">
        <f t="shared" si="535"/>
        <v>0</v>
      </c>
      <c r="I600" s="180"/>
      <c r="J600" s="180"/>
      <c r="K600" s="2"/>
      <c r="L600" s="2"/>
      <c r="M600" s="120" t="str">
        <f t="shared" si="536"/>
        <v>0</v>
      </c>
      <c r="N600" s="120" t="str">
        <f t="shared" si="537"/>
        <v>0</v>
      </c>
      <c r="O600" s="121">
        <f t="shared" si="540"/>
        <v>0</v>
      </c>
      <c r="P600" s="121">
        <f t="shared" si="531"/>
        <v>0</v>
      </c>
      <c r="Q600" s="121">
        <f t="shared" si="539"/>
        <v>0</v>
      </c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s="5" customFormat="1" ht="14.45" hidden="1" customHeight="1" thickTop="1" x14ac:dyDescent="0.25">
      <c r="A601" s="49">
        <v>44750</v>
      </c>
      <c r="B601" s="39" t="s">
        <v>15</v>
      </c>
      <c r="C601" s="11"/>
      <c r="D601" s="11"/>
      <c r="E601" s="12"/>
      <c r="F601" s="12"/>
      <c r="G601" s="123">
        <f t="shared" si="532"/>
        <v>0</v>
      </c>
      <c r="H601" s="31">
        <f t="shared" si="535"/>
        <v>0</v>
      </c>
      <c r="I601" s="32"/>
      <c r="J601" s="32"/>
      <c r="K601" s="2"/>
      <c r="L601" s="2"/>
      <c r="M601" s="181">
        <f t="shared" ref="M601:M602" si="541">IF(G601="","0",(IF(AND(G601&gt;0,G601&lt;=4),4,(G601))))</f>
        <v>0</v>
      </c>
      <c r="N601" s="182"/>
      <c r="O601" s="121">
        <f t="shared" si="540"/>
        <v>0</v>
      </c>
      <c r="P601" s="121">
        <f t="shared" ref="P601:P602" si="542">(IF(C601="","0",(D601-C601))*24)+O601</f>
        <v>0</v>
      </c>
      <c r="Q601" s="119">
        <f t="shared" si="539"/>
        <v>0</v>
      </c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s="5" customFormat="1" ht="14.45" hidden="1" customHeight="1" x14ac:dyDescent="0.25">
      <c r="A602" s="49">
        <v>44751</v>
      </c>
      <c r="B602" s="39" t="s">
        <v>16</v>
      </c>
      <c r="C602" s="11"/>
      <c r="D602" s="11"/>
      <c r="E602" s="12"/>
      <c r="F602" s="12"/>
      <c r="G602" s="123">
        <f t="shared" si="532"/>
        <v>0</v>
      </c>
      <c r="H602" s="31">
        <f t="shared" si="535"/>
        <v>0</v>
      </c>
      <c r="I602" s="32"/>
      <c r="J602" s="32"/>
      <c r="K602" s="2"/>
      <c r="L602" s="2"/>
      <c r="M602" s="181">
        <f t="shared" si="541"/>
        <v>0</v>
      </c>
      <c r="N602" s="182"/>
      <c r="O602" s="121">
        <f t="shared" si="540"/>
        <v>0</v>
      </c>
      <c r="P602" s="121">
        <f t="shared" si="542"/>
        <v>0</v>
      </c>
      <c r="Q602" s="119">
        <f t="shared" si="539"/>
        <v>0</v>
      </c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s="5" customFormat="1" ht="14.45" hidden="1" customHeight="1" x14ac:dyDescent="0.25">
      <c r="A603" s="53">
        <v>44752</v>
      </c>
      <c r="B603" s="41" t="s">
        <v>10</v>
      </c>
      <c r="C603" s="13"/>
      <c r="D603" s="13"/>
      <c r="E603" s="14"/>
      <c r="F603" s="14"/>
      <c r="G603" s="121">
        <f t="shared" si="532"/>
        <v>0</v>
      </c>
      <c r="H603" s="33">
        <f t="shared" si="535"/>
        <v>0</v>
      </c>
      <c r="I603" s="179">
        <f t="shared" si="494"/>
        <v>0</v>
      </c>
      <c r="J603" s="179">
        <f t="shared" si="523"/>
        <v>0</v>
      </c>
      <c r="K603" s="2"/>
      <c r="L603" s="2"/>
      <c r="M603" s="120" t="str">
        <f t="shared" ref="M603:M607" si="543">IF(C603="","0",IF(C603&gt;=TIME(8,30,0),0,($H$8-C603)*24))</f>
        <v>0</v>
      </c>
      <c r="N603" s="120" t="str">
        <f t="shared" ref="N603:N607" si="544">IF(D603="","0",IF(D603&lt;=TIME(17,0,0),0,(D603-$H$9)*24))</f>
        <v>0</v>
      </c>
      <c r="O603" s="121">
        <f t="shared" si="540"/>
        <v>0</v>
      </c>
      <c r="P603" s="121">
        <f t="shared" ref="P603" si="545">(IF(C603="","0",(D603-C603-$S$6))*24)+O603</f>
        <v>0</v>
      </c>
      <c r="Q603" s="121">
        <f t="shared" si="539"/>
        <v>0</v>
      </c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s="5" customFormat="1" ht="14.45" hidden="1" customHeight="1" x14ac:dyDescent="0.25">
      <c r="A604" s="53">
        <v>44753</v>
      </c>
      <c r="B604" s="40" t="s">
        <v>11</v>
      </c>
      <c r="C604" s="8"/>
      <c r="D604" s="8"/>
      <c r="E604" s="9"/>
      <c r="F604" s="9"/>
      <c r="G604" s="121">
        <f t="shared" si="532"/>
        <v>0</v>
      </c>
      <c r="H604" s="33">
        <f t="shared" si="535"/>
        <v>0</v>
      </c>
      <c r="I604" s="179"/>
      <c r="J604" s="179"/>
      <c r="K604" s="2"/>
      <c r="L604" s="2"/>
      <c r="M604" s="120" t="str">
        <f t="shared" si="543"/>
        <v>0</v>
      </c>
      <c r="N604" s="120" t="str">
        <f t="shared" si="544"/>
        <v>0</v>
      </c>
      <c r="O604" s="121">
        <f t="shared" si="540"/>
        <v>0</v>
      </c>
      <c r="P604" s="121">
        <f t="shared" si="531"/>
        <v>0</v>
      </c>
      <c r="Q604" s="121">
        <f t="shared" si="539"/>
        <v>0</v>
      </c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s="5" customFormat="1" ht="14.45" hidden="1" customHeight="1" x14ac:dyDescent="0.25">
      <c r="A605" s="53">
        <v>44754</v>
      </c>
      <c r="B605" s="40" t="s">
        <v>12</v>
      </c>
      <c r="C605" s="8"/>
      <c r="D605" s="8"/>
      <c r="E605" s="9"/>
      <c r="F605" s="9"/>
      <c r="G605" s="121">
        <f t="shared" si="532"/>
        <v>0</v>
      </c>
      <c r="H605" s="33">
        <f t="shared" si="535"/>
        <v>0</v>
      </c>
      <c r="I605" s="179"/>
      <c r="J605" s="179"/>
      <c r="K605" s="2"/>
      <c r="L605" s="2"/>
      <c r="M605" s="120" t="str">
        <f t="shared" si="543"/>
        <v>0</v>
      </c>
      <c r="N605" s="120" t="str">
        <f t="shared" si="544"/>
        <v>0</v>
      </c>
      <c r="O605" s="121">
        <f t="shared" si="540"/>
        <v>0</v>
      </c>
      <c r="P605" s="121">
        <f t="shared" si="531"/>
        <v>0</v>
      </c>
      <c r="Q605" s="121">
        <f t="shared" si="539"/>
        <v>0</v>
      </c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s="5" customFormat="1" ht="14.45" hidden="1" customHeight="1" x14ac:dyDescent="0.25">
      <c r="A606" s="53">
        <v>44755</v>
      </c>
      <c r="B606" s="40" t="s">
        <v>13</v>
      </c>
      <c r="C606" s="8"/>
      <c r="D606" s="8"/>
      <c r="E606" s="9"/>
      <c r="F606" s="9"/>
      <c r="G606" s="121">
        <f t="shared" si="532"/>
        <v>0</v>
      </c>
      <c r="H606" s="33">
        <f t="shared" si="535"/>
        <v>0</v>
      </c>
      <c r="I606" s="179"/>
      <c r="J606" s="179"/>
      <c r="K606" s="2"/>
      <c r="L606" s="2"/>
      <c r="M606" s="120" t="str">
        <f t="shared" si="543"/>
        <v>0</v>
      </c>
      <c r="N606" s="120" t="str">
        <f t="shared" si="544"/>
        <v>0</v>
      </c>
      <c r="O606" s="121">
        <f t="shared" si="540"/>
        <v>0</v>
      </c>
      <c r="P606" s="121">
        <f t="shared" si="531"/>
        <v>0</v>
      </c>
      <c r="Q606" s="121">
        <f t="shared" si="539"/>
        <v>0</v>
      </c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s="5" customFormat="1" ht="14.45" hidden="1" customHeight="1" thickBot="1" x14ac:dyDescent="0.3">
      <c r="A607" s="53">
        <v>44756</v>
      </c>
      <c r="B607" s="40" t="s">
        <v>14</v>
      </c>
      <c r="C607" s="8"/>
      <c r="D607" s="8"/>
      <c r="E607" s="9"/>
      <c r="F607" s="9"/>
      <c r="G607" s="121">
        <f t="shared" si="532"/>
        <v>0</v>
      </c>
      <c r="H607" s="33">
        <f t="shared" si="535"/>
        <v>0</v>
      </c>
      <c r="I607" s="180"/>
      <c r="J607" s="180"/>
      <c r="K607" s="2"/>
      <c r="L607" s="2"/>
      <c r="M607" s="120" t="str">
        <f t="shared" si="543"/>
        <v>0</v>
      </c>
      <c r="N607" s="120" t="str">
        <f t="shared" si="544"/>
        <v>0</v>
      </c>
      <c r="O607" s="121">
        <f t="shared" si="540"/>
        <v>0</v>
      </c>
      <c r="P607" s="121">
        <f t="shared" si="531"/>
        <v>0</v>
      </c>
      <c r="Q607" s="121">
        <f t="shared" si="539"/>
        <v>0</v>
      </c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s="5" customFormat="1" ht="14.45" hidden="1" customHeight="1" thickTop="1" x14ac:dyDescent="0.25">
      <c r="A608" s="49">
        <v>44757</v>
      </c>
      <c r="B608" s="39" t="s">
        <v>15</v>
      </c>
      <c r="C608" s="11"/>
      <c r="D608" s="11"/>
      <c r="E608" s="12"/>
      <c r="F608" s="12"/>
      <c r="G608" s="123">
        <f t="shared" si="532"/>
        <v>0</v>
      </c>
      <c r="H608" s="31">
        <f t="shared" si="535"/>
        <v>0</v>
      </c>
      <c r="I608" s="32"/>
      <c r="J608" s="32"/>
      <c r="K608" s="2"/>
      <c r="L608" s="2"/>
      <c r="M608" s="181">
        <f t="shared" ref="M608:M609" si="546">IF(G608="","0",(IF(AND(G608&gt;0,G608&lt;=4),4,(G608))))</f>
        <v>0</v>
      </c>
      <c r="N608" s="182"/>
      <c r="O608" s="121">
        <f t="shared" si="540"/>
        <v>0</v>
      </c>
      <c r="P608" s="121">
        <f t="shared" ref="P608:P609" si="547">(IF(C608="","0",(D608-C608))*24)+O608</f>
        <v>0</v>
      </c>
      <c r="Q608" s="119">
        <f t="shared" si="539"/>
        <v>0</v>
      </c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s="5" customFormat="1" ht="14.45" hidden="1" customHeight="1" x14ac:dyDescent="0.25">
      <c r="A609" s="49">
        <v>44758</v>
      </c>
      <c r="B609" s="39" t="s">
        <v>16</v>
      </c>
      <c r="C609" s="11"/>
      <c r="D609" s="11"/>
      <c r="E609" s="12"/>
      <c r="F609" s="12"/>
      <c r="G609" s="123">
        <f t="shared" si="532"/>
        <v>0</v>
      </c>
      <c r="H609" s="31">
        <f t="shared" si="535"/>
        <v>0</v>
      </c>
      <c r="I609" s="32"/>
      <c r="J609" s="32"/>
      <c r="K609" s="2"/>
      <c r="L609" s="2"/>
      <c r="M609" s="181">
        <f t="shared" si="546"/>
        <v>0</v>
      </c>
      <c r="N609" s="182"/>
      <c r="O609" s="121">
        <f t="shared" si="540"/>
        <v>0</v>
      </c>
      <c r="P609" s="121">
        <f t="shared" si="547"/>
        <v>0</v>
      </c>
      <c r="Q609" s="119">
        <f t="shared" si="539"/>
        <v>0</v>
      </c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s="5" customFormat="1" ht="14.45" hidden="1" customHeight="1" x14ac:dyDescent="0.25">
      <c r="A610" s="53">
        <v>44759</v>
      </c>
      <c r="B610" s="41" t="s">
        <v>10</v>
      </c>
      <c r="C610" s="13"/>
      <c r="D610" s="13"/>
      <c r="E610" s="14"/>
      <c r="F610" s="14"/>
      <c r="G610" s="121">
        <f t="shared" si="532"/>
        <v>0</v>
      </c>
      <c r="H610" s="33">
        <f t="shared" si="535"/>
        <v>0</v>
      </c>
      <c r="I610" s="179">
        <f t="shared" si="494"/>
        <v>0</v>
      </c>
      <c r="J610" s="179">
        <f t="shared" si="523"/>
        <v>0</v>
      </c>
      <c r="K610" s="2"/>
      <c r="L610" s="2"/>
      <c r="M610" s="120" t="str">
        <f t="shared" ref="M610:M614" si="548">IF(C610="","0",IF(C610&gt;=TIME(8,30,0),0,($H$8-C610)*24))</f>
        <v>0</v>
      </c>
      <c r="N610" s="120" t="str">
        <f t="shared" ref="N610:N614" si="549">IF(D610="","0",IF(D610&lt;=TIME(17,0,0),0,(D610-$H$9)*24))</f>
        <v>0</v>
      </c>
      <c r="O610" s="121">
        <f t="shared" si="540"/>
        <v>0</v>
      </c>
      <c r="P610" s="121">
        <f t="shared" ref="P610" si="550">(IF(C610="","0",(D610-C610-$S$6))*24)+O610</f>
        <v>0</v>
      </c>
      <c r="Q610" s="121">
        <f t="shared" si="539"/>
        <v>0</v>
      </c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s="5" customFormat="1" ht="14.45" hidden="1" customHeight="1" x14ac:dyDescent="0.25">
      <c r="A611" s="53">
        <v>44760</v>
      </c>
      <c r="B611" s="40" t="s">
        <v>11</v>
      </c>
      <c r="C611" s="8"/>
      <c r="D611" s="8"/>
      <c r="E611" s="9"/>
      <c r="F611" s="9"/>
      <c r="G611" s="121">
        <f t="shared" si="532"/>
        <v>0</v>
      </c>
      <c r="H611" s="33">
        <f t="shared" si="535"/>
        <v>0</v>
      </c>
      <c r="I611" s="179"/>
      <c r="J611" s="179"/>
      <c r="K611" s="2"/>
      <c r="L611" s="2"/>
      <c r="M611" s="120" t="str">
        <f t="shared" si="548"/>
        <v>0</v>
      </c>
      <c r="N611" s="120" t="str">
        <f t="shared" si="549"/>
        <v>0</v>
      </c>
      <c r="O611" s="121">
        <f t="shared" si="540"/>
        <v>0</v>
      </c>
      <c r="P611" s="121">
        <f t="shared" si="531"/>
        <v>0</v>
      </c>
      <c r="Q611" s="121">
        <f t="shared" si="539"/>
        <v>0</v>
      </c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s="5" customFormat="1" ht="14.45" hidden="1" customHeight="1" x14ac:dyDescent="0.25">
      <c r="A612" s="53">
        <v>44761</v>
      </c>
      <c r="B612" s="40" t="s">
        <v>12</v>
      </c>
      <c r="C612" s="8"/>
      <c r="D612" s="8"/>
      <c r="E612" s="9"/>
      <c r="F612" s="9"/>
      <c r="G612" s="121">
        <f t="shared" si="532"/>
        <v>0</v>
      </c>
      <c r="H612" s="33">
        <f t="shared" si="535"/>
        <v>0</v>
      </c>
      <c r="I612" s="179"/>
      <c r="J612" s="179"/>
      <c r="K612" s="2"/>
      <c r="L612" s="2"/>
      <c r="M612" s="120" t="str">
        <f t="shared" si="548"/>
        <v>0</v>
      </c>
      <c r="N612" s="120" t="str">
        <f t="shared" si="549"/>
        <v>0</v>
      </c>
      <c r="O612" s="121">
        <f t="shared" si="540"/>
        <v>0</v>
      </c>
      <c r="P612" s="121">
        <f t="shared" si="531"/>
        <v>0</v>
      </c>
      <c r="Q612" s="121">
        <f t="shared" si="539"/>
        <v>0</v>
      </c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s="5" customFormat="1" ht="14.45" hidden="1" customHeight="1" x14ac:dyDescent="0.25">
      <c r="A613" s="53">
        <v>44762</v>
      </c>
      <c r="B613" s="40" t="s">
        <v>13</v>
      </c>
      <c r="C613" s="8"/>
      <c r="D613" s="8"/>
      <c r="E613" s="9"/>
      <c r="F613" s="9"/>
      <c r="G613" s="121">
        <f t="shared" si="532"/>
        <v>0</v>
      </c>
      <c r="H613" s="33">
        <f t="shared" si="535"/>
        <v>0</v>
      </c>
      <c r="I613" s="179"/>
      <c r="J613" s="179"/>
      <c r="K613" s="2"/>
      <c r="L613" s="2"/>
      <c r="M613" s="120" t="str">
        <f t="shared" si="548"/>
        <v>0</v>
      </c>
      <c r="N613" s="120" t="str">
        <f t="shared" si="549"/>
        <v>0</v>
      </c>
      <c r="O613" s="121">
        <f t="shared" si="540"/>
        <v>0</v>
      </c>
      <c r="P613" s="121">
        <f t="shared" si="531"/>
        <v>0</v>
      </c>
      <c r="Q613" s="121">
        <f t="shared" si="539"/>
        <v>0</v>
      </c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s="5" customFormat="1" ht="14.45" hidden="1" customHeight="1" thickBot="1" x14ac:dyDescent="0.3">
      <c r="A614" s="53">
        <v>44763</v>
      </c>
      <c r="B614" s="40" t="s">
        <v>14</v>
      </c>
      <c r="C614" s="8"/>
      <c r="D614" s="8"/>
      <c r="E614" s="9"/>
      <c r="F614" s="9"/>
      <c r="G614" s="121">
        <f t="shared" si="532"/>
        <v>0</v>
      </c>
      <c r="H614" s="33">
        <f t="shared" si="535"/>
        <v>0</v>
      </c>
      <c r="I614" s="180"/>
      <c r="J614" s="180"/>
      <c r="K614" s="2"/>
      <c r="L614" s="2"/>
      <c r="M614" s="120" t="str">
        <f t="shared" si="548"/>
        <v>0</v>
      </c>
      <c r="N614" s="120" t="str">
        <f t="shared" si="549"/>
        <v>0</v>
      </c>
      <c r="O614" s="121">
        <f t="shared" si="540"/>
        <v>0</v>
      </c>
      <c r="P614" s="121">
        <f t="shared" si="531"/>
        <v>0</v>
      </c>
      <c r="Q614" s="121">
        <f t="shared" si="539"/>
        <v>0</v>
      </c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s="5" customFormat="1" ht="14.45" hidden="1" customHeight="1" thickTop="1" x14ac:dyDescent="0.25">
      <c r="A615" s="49">
        <v>44764</v>
      </c>
      <c r="B615" s="39" t="s">
        <v>15</v>
      </c>
      <c r="C615" s="11"/>
      <c r="D615" s="11"/>
      <c r="E615" s="12"/>
      <c r="F615" s="12"/>
      <c r="G615" s="123">
        <f t="shared" si="532"/>
        <v>0</v>
      </c>
      <c r="H615" s="31">
        <f t="shared" si="535"/>
        <v>0</v>
      </c>
      <c r="I615" s="32"/>
      <c r="J615" s="32"/>
      <c r="K615" s="2"/>
      <c r="L615" s="2"/>
      <c r="M615" s="181">
        <f t="shared" ref="M615:M616" si="551">IF(G615="","0",(IF(AND(G615&gt;0,G615&lt;=4),4,(G615))))</f>
        <v>0</v>
      </c>
      <c r="N615" s="182"/>
      <c r="O615" s="121">
        <f t="shared" si="540"/>
        <v>0</v>
      </c>
      <c r="P615" s="121">
        <f t="shared" ref="P615:P616" si="552">(IF(C615="","0",(D615-C615))*24)+O615</f>
        <v>0</v>
      </c>
      <c r="Q615" s="119">
        <f t="shared" si="539"/>
        <v>0</v>
      </c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s="5" customFormat="1" ht="14.45" hidden="1" customHeight="1" x14ac:dyDescent="0.25">
      <c r="A616" s="49">
        <v>44765</v>
      </c>
      <c r="B616" s="39" t="s">
        <v>16</v>
      </c>
      <c r="C616" s="11"/>
      <c r="D616" s="11"/>
      <c r="E616" s="12"/>
      <c r="F616" s="12"/>
      <c r="G616" s="123">
        <f t="shared" si="532"/>
        <v>0</v>
      </c>
      <c r="H616" s="31">
        <f t="shared" si="535"/>
        <v>0</v>
      </c>
      <c r="I616" s="32"/>
      <c r="J616" s="32"/>
      <c r="K616" s="2"/>
      <c r="L616" s="2"/>
      <c r="M616" s="181">
        <f t="shared" si="551"/>
        <v>0</v>
      </c>
      <c r="N616" s="182"/>
      <c r="O616" s="121">
        <f t="shared" si="540"/>
        <v>0</v>
      </c>
      <c r="P616" s="121">
        <f t="shared" si="552"/>
        <v>0</v>
      </c>
      <c r="Q616" s="119">
        <f t="shared" si="539"/>
        <v>0</v>
      </c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s="5" customFormat="1" ht="14.45" hidden="1" customHeight="1" x14ac:dyDescent="0.25">
      <c r="A617" s="53">
        <v>44766</v>
      </c>
      <c r="B617" s="41" t="s">
        <v>10</v>
      </c>
      <c r="C617" s="13"/>
      <c r="D617" s="13"/>
      <c r="E617" s="14"/>
      <c r="F617" s="14"/>
      <c r="G617" s="121">
        <f t="shared" si="532"/>
        <v>0</v>
      </c>
      <c r="H617" s="33">
        <f t="shared" si="535"/>
        <v>0</v>
      </c>
      <c r="I617" s="179">
        <f t="shared" ref="I617:I680" si="553">SUBTOTAL(9,H615:H621)</f>
        <v>0</v>
      </c>
      <c r="J617" s="179">
        <f t="shared" si="523"/>
        <v>0</v>
      </c>
      <c r="K617" s="2"/>
      <c r="L617" s="2"/>
      <c r="M617" s="120" t="str">
        <f t="shared" ref="M617:M621" si="554">IF(C617="","0",IF(C617&gt;=TIME(8,30,0),0,($H$8-C617)*24))</f>
        <v>0</v>
      </c>
      <c r="N617" s="120" t="str">
        <f t="shared" ref="N617:N621" si="555">IF(D617="","0",IF(D617&lt;=TIME(17,0,0),0,(D617-$H$9)*24))</f>
        <v>0</v>
      </c>
      <c r="O617" s="121">
        <f t="shared" si="540"/>
        <v>0</v>
      </c>
      <c r="P617" s="121">
        <f t="shared" ref="P617" si="556">(IF(C617="","0",(D617-C617-$S$6))*24)+O617</f>
        <v>0</v>
      </c>
      <c r="Q617" s="121">
        <f t="shared" si="539"/>
        <v>0</v>
      </c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s="5" customFormat="1" ht="14.45" hidden="1" customHeight="1" x14ac:dyDescent="0.25">
      <c r="A618" s="53">
        <v>44767</v>
      </c>
      <c r="B618" s="40" t="s">
        <v>11</v>
      </c>
      <c r="C618" s="8"/>
      <c r="D618" s="8"/>
      <c r="E618" s="9"/>
      <c r="F618" s="9"/>
      <c r="G618" s="121">
        <f t="shared" si="532"/>
        <v>0</v>
      </c>
      <c r="H618" s="33">
        <f t="shared" si="535"/>
        <v>0</v>
      </c>
      <c r="I618" s="179"/>
      <c r="J618" s="179"/>
      <c r="K618" s="2"/>
      <c r="L618" s="2"/>
      <c r="M618" s="120" t="str">
        <f t="shared" si="554"/>
        <v>0</v>
      </c>
      <c r="N618" s="120" t="str">
        <f t="shared" si="555"/>
        <v>0</v>
      </c>
      <c r="O618" s="121">
        <f t="shared" si="540"/>
        <v>0</v>
      </c>
      <c r="P618" s="121">
        <f t="shared" si="531"/>
        <v>0</v>
      </c>
      <c r="Q618" s="121">
        <f t="shared" si="539"/>
        <v>0</v>
      </c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s="5" customFormat="1" ht="14.45" hidden="1" customHeight="1" x14ac:dyDescent="0.25">
      <c r="A619" s="53">
        <v>44768</v>
      </c>
      <c r="B619" s="40" t="s">
        <v>12</v>
      </c>
      <c r="C619" s="8"/>
      <c r="D619" s="8"/>
      <c r="E619" s="9"/>
      <c r="F619" s="9"/>
      <c r="G619" s="121">
        <f t="shared" si="532"/>
        <v>0</v>
      </c>
      <c r="H619" s="33">
        <f t="shared" si="535"/>
        <v>0</v>
      </c>
      <c r="I619" s="179"/>
      <c r="J619" s="179"/>
      <c r="K619" s="2"/>
      <c r="L619" s="2"/>
      <c r="M619" s="120" t="str">
        <f t="shared" si="554"/>
        <v>0</v>
      </c>
      <c r="N619" s="120" t="str">
        <f t="shared" si="555"/>
        <v>0</v>
      </c>
      <c r="O619" s="121">
        <f t="shared" si="540"/>
        <v>0</v>
      </c>
      <c r="P619" s="121">
        <f t="shared" si="531"/>
        <v>0</v>
      </c>
      <c r="Q619" s="121">
        <f t="shared" si="539"/>
        <v>0</v>
      </c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s="5" customFormat="1" ht="14.45" hidden="1" customHeight="1" x14ac:dyDescent="0.25">
      <c r="A620" s="53">
        <v>44769</v>
      </c>
      <c r="B620" s="40" t="s">
        <v>13</v>
      </c>
      <c r="C620" s="8"/>
      <c r="D620" s="8"/>
      <c r="E620" s="9"/>
      <c r="F620" s="9"/>
      <c r="G620" s="121">
        <f t="shared" si="532"/>
        <v>0</v>
      </c>
      <c r="H620" s="33">
        <f t="shared" si="535"/>
        <v>0</v>
      </c>
      <c r="I620" s="179"/>
      <c r="J620" s="179"/>
      <c r="K620" s="2"/>
      <c r="L620" s="2"/>
      <c r="M620" s="120" t="str">
        <f t="shared" si="554"/>
        <v>0</v>
      </c>
      <c r="N620" s="120" t="str">
        <f t="shared" si="555"/>
        <v>0</v>
      </c>
      <c r="O620" s="121">
        <f t="shared" si="540"/>
        <v>0</v>
      </c>
      <c r="P620" s="121">
        <f t="shared" si="531"/>
        <v>0</v>
      </c>
      <c r="Q620" s="121">
        <f t="shared" si="539"/>
        <v>0</v>
      </c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s="5" customFormat="1" ht="14.45" hidden="1" customHeight="1" thickBot="1" x14ac:dyDescent="0.3">
      <c r="A621" s="53">
        <v>44770</v>
      </c>
      <c r="B621" s="40" t="s">
        <v>14</v>
      </c>
      <c r="C621" s="8"/>
      <c r="D621" s="8"/>
      <c r="E621" s="9"/>
      <c r="F621" s="9"/>
      <c r="G621" s="121">
        <f t="shared" si="532"/>
        <v>0</v>
      </c>
      <c r="H621" s="33">
        <f t="shared" si="535"/>
        <v>0</v>
      </c>
      <c r="I621" s="180"/>
      <c r="J621" s="180"/>
      <c r="K621" s="2"/>
      <c r="L621" s="2"/>
      <c r="M621" s="120" t="str">
        <f t="shared" si="554"/>
        <v>0</v>
      </c>
      <c r="N621" s="120" t="str">
        <f t="shared" si="555"/>
        <v>0</v>
      </c>
      <c r="O621" s="121">
        <f t="shared" si="540"/>
        <v>0</v>
      </c>
      <c r="P621" s="121">
        <f t="shared" si="531"/>
        <v>0</v>
      </c>
      <c r="Q621" s="121">
        <f t="shared" si="539"/>
        <v>0</v>
      </c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s="5" customFormat="1" ht="14.45" hidden="1" customHeight="1" thickTop="1" x14ac:dyDescent="0.25">
      <c r="A622" s="49">
        <v>44771</v>
      </c>
      <c r="B622" s="39" t="s">
        <v>15</v>
      </c>
      <c r="C622" s="11"/>
      <c r="D622" s="11"/>
      <c r="E622" s="12"/>
      <c r="F622" s="12"/>
      <c r="G622" s="123">
        <f t="shared" si="532"/>
        <v>0</v>
      </c>
      <c r="H622" s="31">
        <f t="shared" si="535"/>
        <v>0</v>
      </c>
      <c r="I622" s="32"/>
      <c r="J622" s="32"/>
      <c r="K622" s="2"/>
      <c r="L622" s="2"/>
      <c r="M622" s="181">
        <f t="shared" ref="M622:M623" si="557">IF(G622="","0",(IF(AND(G622&gt;0,G622&lt;=4),4,(G622))))</f>
        <v>0</v>
      </c>
      <c r="N622" s="182"/>
      <c r="O622" s="121">
        <f t="shared" si="540"/>
        <v>0</v>
      </c>
      <c r="P622" s="121">
        <f t="shared" ref="P622:P623" si="558">(IF(C622="","0",(D622-C622))*24)+O622</f>
        <v>0</v>
      </c>
      <c r="Q622" s="119">
        <f t="shared" si="539"/>
        <v>0</v>
      </c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s="5" customFormat="1" ht="14.45" hidden="1" customHeight="1" x14ac:dyDescent="0.25">
      <c r="A623" s="49">
        <v>44772</v>
      </c>
      <c r="B623" s="39" t="s">
        <v>16</v>
      </c>
      <c r="C623" s="11"/>
      <c r="D623" s="11"/>
      <c r="E623" s="12"/>
      <c r="F623" s="12"/>
      <c r="G623" s="123">
        <f t="shared" si="532"/>
        <v>0</v>
      </c>
      <c r="H623" s="31">
        <f t="shared" si="535"/>
        <v>0</v>
      </c>
      <c r="I623" s="32"/>
      <c r="J623" s="32"/>
      <c r="K623" s="2"/>
      <c r="L623" s="2"/>
      <c r="M623" s="181">
        <f t="shared" si="557"/>
        <v>0</v>
      </c>
      <c r="N623" s="182"/>
      <c r="O623" s="121">
        <f t="shared" si="540"/>
        <v>0</v>
      </c>
      <c r="P623" s="121">
        <f t="shared" si="558"/>
        <v>0</v>
      </c>
      <c r="Q623" s="119">
        <f t="shared" si="539"/>
        <v>0</v>
      </c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s="5" customFormat="1" ht="14.45" hidden="1" customHeight="1" x14ac:dyDescent="0.25">
      <c r="A624" s="53">
        <v>44773</v>
      </c>
      <c r="B624" s="41" t="s">
        <v>10</v>
      </c>
      <c r="C624" s="13"/>
      <c r="D624" s="13"/>
      <c r="E624" s="14"/>
      <c r="F624" s="14"/>
      <c r="G624" s="121">
        <f t="shared" si="532"/>
        <v>0</v>
      </c>
      <c r="H624" s="33">
        <f t="shared" si="535"/>
        <v>0</v>
      </c>
      <c r="I624" s="179">
        <f t="shared" si="553"/>
        <v>0</v>
      </c>
      <c r="J624" s="179">
        <f t="shared" si="523"/>
        <v>0</v>
      </c>
      <c r="K624" s="2"/>
      <c r="L624" s="2"/>
      <c r="M624" s="120" t="str">
        <f t="shared" ref="M624:M628" si="559">IF(C624="","0",IF(C624&gt;=TIME(8,30,0),0,($H$8-C624)*24))</f>
        <v>0</v>
      </c>
      <c r="N624" s="120" t="str">
        <f t="shared" ref="N624:N628" si="560">IF(D624="","0",IF(D624&lt;=TIME(17,0,0),0,(D624-$H$9)*24))</f>
        <v>0</v>
      </c>
      <c r="O624" s="121">
        <f t="shared" si="540"/>
        <v>0</v>
      </c>
      <c r="P624" s="121">
        <f t="shared" ref="P624" si="561">(IF(C624="","0",(D624-C624-$S$6))*24)+O624</f>
        <v>0</v>
      </c>
      <c r="Q624" s="121">
        <f t="shared" si="539"/>
        <v>0</v>
      </c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s="5" customFormat="1" ht="14.45" hidden="1" customHeight="1" x14ac:dyDescent="0.25">
      <c r="A625" s="53">
        <v>44774</v>
      </c>
      <c r="B625" s="40" t="s">
        <v>11</v>
      </c>
      <c r="C625" s="8"/>
      <c r="D625" s="8"/>
      <c r="E625" s="9"/>
      <c r="F625" s="9"/>
      <c r="G625" s="121">
        <f t="shared" si="532"/>
        <v>0</v>
      </c>
      <c r="H625" s="33">
        <f t="shared" si="535"/>
        <v>0</v>
      </c>
      <c r="I625" s="179"/>
      <c r="J625" s="179"/>
      <c r="K625" s="2"/>
      <c r="L625" s="2"/>
      <c r="M625" s="120" t="str">
        <f t="shared" si="559"/>
        <v>0</v>
      </c>
      <c r="N625" s="120" t="str">
        <f t="shared" si="560"/>
        <v>0</v>
      </c>
      <c r="O625" s="121">
        <f t="shared" si="540"/>
        <v>0</v>
      </c>
      <c r="P625" s="121">
        <f t="shared" si="531"/>
        <v>0</v>
      </c>
      <c r="Q625" s="121">
        <f t="shared" si="539"/>
        <v>0</v>
      </c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s="5" customFormat="1" ht="14.45" hidden="1" customHeight="1" x14ac:dyDescent="0.25">
      <c r="A626" s="53">
        <v>44775</v>
      </c>
      <c r="B626" s="40" t="s">
        <v>12</v>
      </c>
      <c r="C626" s="8"/>
      <c r="D626" s="8"/>
      <c r="E626" s="9"/>
      <c r="F626" s="9"/>
      <c r="G626" s="121">
        <f t="shared" si="532"/>
        <v>0</v>
      </c>
      <c r="H626" s="33">
        <f t="shared" si="535"/>
        <v>0</v>
      </c>
      <c r="I626" s="179"/>
      <c r="J626" s="179"/>
      <c r="K626" s="2"/>
      <c r="L626" s="2"/>
      <c r="M626" s="120" t="str">
        <f t="shared" si="559"/>
        <v>0</v>
      </c>
      <c r="N626" s="120" t="str">
        <f t="shared" si="560"/>
        <v>0</v>
      </c>
      <c r="O626" s="121">
        <f t="shared" si="540"/>
        <v>0</v>
      </c>
      <c r="P626" s="121">
        <f t="shared" si="531"/>
        <v>0</v>
      </c>
      <c r="Q626" s="121">
        <f t="shared" si="539"/>
        <v>0</v>
      </c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s="5" customFormat="1" ht="14.45" hidden="1" customHeight="1" x14ac:dyDescent="0.25">
      <c r="A627" s="53">
        <v>44776</v>
      </c>
      <c r="B627" s="40" t="s">
        <v>13</v>
      </c>
      <c r="C627" s="8"/>
      <c r="D627" s="8"/>
      <c r="E627" s="9"/>
      <c r="F627" s="9"/>
      <c r="G627" s="121">
        <f t="shared" si="532"/>
        <v>0</v>
      </c>
      <c r="H627" s="33">
        <f t="shared" si="535"/>
        <v>0</v>
      </c>
      <c r="I627" s="179"/>
      <c r="J627" s="179"/>
      <c r="K627" s="2"/>
      <c r="L627" s="2"/>
      <c r="M627" s="120" t="str">
        <f t="shared" si="559"/>
        <v>0</v>
      </c>
      <c r="N627" s="120" t="str">
        <f t="shared" si="560"/>
        <v>0</v>
      </c>
      <c r="O627" s="121">
        <f t="shared" si="540"/>
        <v>0</v>
      </c>
      <c r="P627" s="121">
        <f t="shared" si="531"/>
        <v>0</v>
      </c>
      <c r="Q627" s="121">
        <f t="shared" si="539"/>
        <v>0</v>
      </c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s="5" customFormat="1" ht="14.45" hidden="1" customHeight="1" thickBot="1" x14ac:dyDescent="0.3">
      <c r="A628" s="53">
        <v>44777</v>
      </c>
      <c r="B628" s="40" t="s">
        <v>14</v>
      </c>
      <c r="C628" s="8"/>
      <c r="D628" s="8"/>
      <c r="E628" s="9"/>
      <c r="F628" s="9"/>
      <c r="G628" s="121">
        <f t="shared" si="532"/>
        <v>0</v>
      </c>
      <c r="H628" s="33">
        <f t="shared" si="535"/>
        <v>0</v>
      </c>
      <c r="I628" s="180"/>
      <c r="J628" s="180"/>
      <c r="K628" s="2"/>
      <c r="L628" s="2"/>
      <c r="M628" s="120" t="str">
        <f t="shared" si="559"/>
        <v>0</v>
      </c>
      <c r="N628" s="120" t="str">
        <f t="shared" si="560"/>
        <v>0</v>
      </c>
      <c r="O628" s="121">
        <f t="shared" si="540"/>
        <v>0</v>
      </c>
      <c r="P628" s="121">
        <f t="shared" si="531"/>
        <v>0</v>
      </c>
      <c r="Q628" s="121">
        <f t="shared" si="539"/>
        <v>0</v>
      </c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s="5" customFormat="1" ht="14.45" hidden="1" customHeight="1" thickTop="1" x14ac:dyDescent="0.25">
      <c r="A629" s="49">
        <v>44778</v>
      </c>
      <c r="B629" s="39" t="s">
        <v>15</v>
      </c>
      <c r="C629" s="11"/>
      <c r="D629" s="11"/>
      <c r="E629" s="12"/>
      <c r="F629" s="12"/>
      <c r="G629" s="123">
        <f t="shared" si="532"/>
        <v>0</v>
      </c>
      <c r="H629" s="31">
        <f t="shared" si="535"/>
        <v>0</v>
      </c>
      <c r="I629" s="32"/>
      <c r="J629" s="32"/>
      <c r="K629" s="2"/>
      <c r="L629" s="2"/>
      <c r="M629" s="181">
        <f t="shared" ref="M629:M630" si="562">IF(G629="","0",(IF(AND(G629&gt;0,G629&lt;=4),4,(G629))))</f>
        <v>0</v>
      </c>
      <c r="N629" s="182"/>
      <c r="O629" s="121">
        <f t="shared" si="540"/>
        <v>0</v>
      </c>
      <c r="P629" s="121">
        <f t="shared" ref="P629:P630" si="563">(IF(C629="","0",(D629-C629))*24)+O629</f>
        <v>0</v>
      </c>
      <c r="Q629" s="119">
        <f t="shared" si="539"/>
        <v>0</v>
      </c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s="5" customFormat="1" ht="14.45" hidden="1" customHeight="1" x14ac:dyDescent="0.25">
      <c r="A630" s="49">
        <v>44779</v>
      </c>
      <c r="B630" s="39" t="s">
        <v>16</v>
      </c>
      <c r="C630" s="11"/>
      <c r="D630" s="11"/>
      <c r="E630" s="12"/>
      <c r="F630" s="12"/>
      <c r="G630" s="123">
        <f t="shared" si="532"/>
        <v>0</v>
      </c>
      <c r="H630" s="31">
        <f t="shared" si="535"/>
        <v>0</v>
      </c>
      <c r="I630" s="32"/>
      <c r="J630" s="32"/>
      <c r="K630" s="2"/>
      <c r="L630" s="2"/>
      <c r="M630" s="181">
        <f t="shared" si="562"/>
        <v>0</v>
      </c>
      <c r="N630" s="182"/>
      <c r="O630" s="121">
        <f t="shared" si="540"/>
        <v>0</v>
      </c>
      <c r="P630" s="121">
        <f t="shared" si="563"/>
        <v>0</v>
      </c>
      <c r="Q630" s="119">
        <f t="shared" si="539"/>
        <v>0</v>
      </c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s="5" customFormat="1" ht="14.45" hidden="1" customHeight="1" x14ac:dyDescent="0.25">
      <c r="A631" s="53">
        <v>44780</v>
      </c>
      <c r="B631" s="41" t="s">
        <v>10</v>
      </c>
      <c r="C631" s="13"/>
      <c r="D631" s="13"/>
      <c r="E631" s="14"/>
      <c r="F631" s="14"/>
      <c r="G631" s="121">
        <f t="shared" si="532"/>
        <v>0</v>
      </c>
      <c r="H631" s="33">
        <f t="shared" si="535"/>
        <v>0</v>
      </c>
      <c r="I631" s="179">
        <f t="shared" si="553"/>
        <v>0</v>
      </c>
      <c r="J631" s="179">
        <f t="shared" si="523"/>
        <v>0</v>
      </c>
      <c r="K631" s="2"/>
      <c r="L631" s="2"/>
      <c r="M631" s="120" t="str">
        <f t="shared" ref="M631:M635" si="564">IF(C631="","0",IF(C631&gt;=TIME(8,30,0),0,($H$8-C631)*24))</f>
        <v>0</v>
      </c>
      <c r="N631" s="120" t="str">
        <f t="shared" ref="N631:N635" si="565">IF(D631="","0",IF(D631&lt;=TIME(17,0,0),0,(D631-$H$9)*24))</f>
        <v>0</v>
      </c>
      <c r="O631" s="121">
        <f t="shared" si="540"/>
        <v>0</v>
      </c>
      <c r="P631" s="121">
        <f t="shared" ref="P631" si="566">(IF(C631="","0",(D631-C631-$S$6))*24)+O631</f>
        <v>0</v>
      </c>
      <c r="Q631" s="121">
        <f t="shared" si="539"/>
        <v>0</v>
      </c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s="5" customFormat="1" ht="14.45" hidden="1" customHeight="1" x14ac:dyDescent="0.25">
      <c r="A632" s="53">
        <v>44781</v>
      </c>
      <c r="B632" s="40" t="s">
        <v>11</v>
      </c>
      <c r="C632" s="8"/>
      <c r="D632" s="8"/>
      <c r="E632" s="9"/>
      <c r="F632" s="9"/>
      <c r="G632" s="121">
        <f t="shared" si="532"/>
        <v>0</v>
      </c>
      <c r="H632" s="33">
        <f t="shared" si="535"/>
        <v>0</v>
      </c>
      <c r="I632" s="179"/>
      <c r="J632" s="179"/>
      <c r="K632" s="2"/>
      <c r="L632" s="2"/>
      <c r="M632" s="120" t="str">
        <f t="shared" si="564"/>
        <v>0</v>
      </c>
      <c r="N632" s="120" t="str">
        <f t="shared" si="565"/>
        <v>0</v>
      </c>
      <c r="O632" s="121">
        <f t="shared" si="540"/>
        <v>0</v>
      </c>
      <c r="P632" s="121">
        <f t="shared" si="531"/>
        <v>0</v>
      </c>
      <c r="Q632" s="121">
        <f t="shared" si="539"/>
        <v>0</v>
      </c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s="5" customFormat="1" ht="14.45" hidden="1" customHeight="1" x14ac:dyDescent="0.25">
      <c r="A633" s="53">
        <v>44782</v>
      </c>
      <c r="B633" s="40" t="s">
        <v>12</v>
      </c>
      <c r="C633" s="8"/>
      <c r="D633" s="8"/>
      <c r="E633" s="9"/>
      <c r="F633" s="9"/>
      <c r="G633" s="121">
        <f t="shared" si="532"/>
        <v>0</v>
      </c>
      <c r="H633" s="33">
        <f t="shared" si="535"/>
        <v>0</v>
      </c>
      <c r="I633" s="179"/>
      <c r="J633" s="179"/>
      <c r="K633" s="2"/>
      <c r="L633" s="2"/>
      <c r="M633" s="120" t="str">
        <f t="shared" si="564"/>
        <v>0</v>
      </c>
      <c r="N633" s="120" t="str">
        <f t="shared" si="565"/>
        <v>0</v>
      </c>
      <c r="O633" s="121">
        <f t="shared" si="540"/>
        <v>0</v>
      </c>
      <c r="P633" s="121">
        <f t="shared" si="531"/>
        <v>0</v>
      </c>
      <c r="Q633" s="121">
        <f t="shared" si="539"/>
        <v>0</v>
      </c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s="5" customFormat="1" ht="14.45" hidden="1" customHeight="1" x14ac:dyDescent="0.25">
      <c r="A634" s="53">
        <v>44783</v>
      </c>
      <c r="B634" s="40" t="s">
        <v>13</v>
      </c>
      <c r="C634" s="8"/>
      <c r="D634" s="8"/>
      <c r="E634" s="9"/>
      <c r="F634" s="9"/>
      <c r="G634" s="121">
        <f t="shared" si="532"/>
        <v>0</v>
      </c>
      <c r="H634" s="33">
        <f t="shared" si="535"/>
        <v>0</v>
      </c>
      <c r="I634" s="179"/>
      <c r="J634" s="179"/>
      <c r="K634" s="2"/>
      <c r="L634" s="2"/>
      <c r="M634" s="120" t="str">
        <f t="shared" si="564"/>
        <v>0</v>
      </c>
      <c r="N634" s="120" t="str">
        <f t="shared" si="565"/>
        <v>0</v>
      </c>
      <c r="O634" s="121">
        <f t="shared" si="540"/>
        <v>0</v>
      </c>
      <c r="P634" s="121">
        <f t="shared" si="531"/>
        <v>0</v>
      </c>
      <c r="Q634" s="121">
        <f t="shared" si="539"/>
        <v>0</v>
      </c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s="5" customFormat="1" ht="14.45" hidden="1" customHeight="1" thickBot="1" x14ac:dyDescent="0.3">
      <c r="A635" s="53">
        <v>44784</v>
      </c>
      <c r="B635" s="40" t="s">
        <v>14</v>
      </c>
      <c r="C635" s="8"/>
      <c r="D635" s="8"/>
      <c r="E635" s="9"/>
      <c r="F635" s="9"/>
      <c r="G635" s="121">
        <f t="shared" si="532"/>
        <v>0</v>
      </c>
      <c r="H635" s="33">
        <f t="shared" si="535"/>
        <v>0</v>
      </c>
      <c r="I635" s="180"/>
      <c r="J635" s="180"/>
      <c r="K635" s="2"/>
      <c r="L635" s="2"/>
      <c r="M635" s="120" t="str">
        <f t="shared" si="564"/>
        <v>0</v>
      </c>
      <c r="N635" s="120" t="str">
        <f t="shared" si="565"/>
        <v>0</v>
      </c>
      <c r="O635" s="121">
        <f t="shared" si="540"/>
        <v>0</v>
      </c>
      <c r="P635" s="121">
        <f t="shared" si="531"/>
        <v>0</v>
      </c>
      <c r="Q635" s="121">
        <f t="shared" si="539"/>
        <v>0</v>
      </c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s="5" customFormat="1" ht="14.45" hidden="1" customHeight="1" thickTop="1" x14ac:dyDescent="0.25">
      <c r="A636" s="49">
        <v>44785</v>
      </c>
      <c r="B636" s="39" t="s">
        <v>15</v>
      </c>
      <c r="C636" s="11"/>
      <c r="D636" s="11"/>
      <c r="E636" s="12"/>
      <c r="F636" s="12"/>
      <c r="G636" s="123">
        <f t="shared" si="532"/>
        <v>0</v>
      </c>
      <c r="H636" s="31">
        <f t="shared" si="535"/>
        <v>0</v>
      </c>
      <c r="I636" s="32"/>
      <c r="J636" s="32"/>
      <c r="K636" s="2"/>
      <c r="L636" s="2"/>
      <c r="M636" s="181">
        <f t="shared" ref="M636:M637" si="567">IF(G636="","0",(IF(AND(G636&gt;0,G636&lt;=4),4,(G636))))</f>
        <v>0</v>
      </c>
      <c r="N636" s="182"/>
      <c r="O636" s="121">
        <f t="shared" si="540"/>
        <v>0</v>
      </c>
      <c r="P636" s="121">
        <f t="shared" ref="P636:P637" si="568">(IF(C636="","0",(D636-C636))*24)+O636</f>
        <v>0</v>
      </c>
      <c r="Q636" s="119">
        <f t="shared" si="539"/>
        <v>0</v>
      </c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s="5" customFormat="1" ht="14.45" hidden="1" customHeight="1" x14ac:dyDescent="0.25">
      <c r="A637" s="49">
        <v>44786</v>
      </c>
      <c r="B637" s="39" t="s">
        <v>16</v>
      </c>
      <c r="C637" s="11"/>
      <c r="D637" s="11"/>
      <c r="E637" s="12"/>
      <c r="F637" s="12"/>
      <c r="G637" s="123">
        <f t="shared" si="532"/>
        <v>0</v>
      </c>
      <c r="H637" s="31">
        <f t="shared" si="535"/>
        <v>0</v>
      </c>
      <c r="I637" s="32"/>
      <c r="J637" s="32"/>
      <c r="K637" s="2"/>
      <c r="L637" s="2"/>
      <c r="M637" s="181">
        <f t="shared" si="567"/>
        <v>0</v>
      </c>
      <c r="N637" s="182"/>
      <c r="O637" s="121">
        <f t="shared" si="540"/>
        <v>0</v>
      </c>
      <c r="P637" s="121">
        <f t="shared" si="568"/>
        <v>0</v>
      </c>
      <c r="Q637" s="119">
        <f t="shared" si="539"/>
        <v>0</v>
      </c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s="5" customFormat="1" ht="14.45" hidden="1" customHeight="1" x14ac:dyDescent="0.25">
      <c r="A638" s="53">
        <v>44787</v>
      </c>
      <c r="B638" s="41" t="s">
        <v>10</v>
      </c>
      <c r="C638" s="13"/>
      <c r="D638" s="13"/>
      <c r="E638" s="14"/>
      <c r="F638" s="14"/>
      <c r="G638" s="121">
        <f t="shared" si="532"/>
        <v>0</v>
      </c>
      <c r="H638" s="33">
        <f t="shared" si="535"/>
        <v>0</v>
      </c>
      <c r="I638" s="179">
        <f t="shared" si="553"/>
        <v>0</v>
      </c>
      <c r="J638" s="179">
        <f t="shared" si="523"/>
        <v>0</v>
      </c>
      <c r="K638" s="2"/>
      <c r="L638" s="2"/>
      <c r="M638" s="120" t="str">
        <f t="shared" ref="M638:M642" si="569">IF(C638="","0",IF(C638&gt;=TIME(8,30,0),0,($H$8-C638)*24))</f>
        <v>0</v>
      </c>
      <c r="N638" s="120" t="str">
        <f t="shared" ref="N638:N642" si="570">IF(D638="","0",IF(D638&lt;=TIME(17,0,0),0,(D638-$H$9)*24))</f>
        <v>0</v>
      </c>
      <c r="O638" s="121">
        <f t="shared" si="540"/>
        <v>0</v>
      </c>
      <c r="P638" s="121">
        <f t="shared" ref="P638" si="571">(IF(C638="","0",(D638-C638-$S$6))*24)+O638</f>
        <v>0</v>
      </c>
      <c r="Q638" s="121">
        <f t="shared" si="539"/>
        <v>0</v>
      </c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s="5" customFormat="1" ht="14.45" hidden="1" customHeight="1" x14ac:dyDescent="0.25">
      <c r="A639" s="53">
        <v>44788</v>
      </c>
      <c r="B639" s="40" t="s">
        <v>11</v>
      </c>
      <c r="C639" s="8"/>
      <c r="D639" s="8"/>
      <c r="E639" s="9"/>
      <c r="F639" s="9"/>
      <c r="G639" s="121">
        <f t="shared" si="532"/>
        <v>0</v>
      </c>
      <c r="H639" s="33">
        <f t="shared" si="535"/>
        <v>0</v>
      </c>
      <c r="I639" s="179"/>
      <c r="J639" s="179"/>
      <c r="K639" s="2"/>
      <c r="L639" s="2"/>
      <c r="M639" s="120" t="str">
        <f t="shared" si="569"/>
        <v>0</v>
      </c>
      <c r="N639" s="120" t="str">
        <f t="shared" si="570"/>
        <v>0</v>
      </c>
      <c r="O639" s="121">
        <f t="shared" si="540"/>
        <v>0</v>
      </c>
      <c r="P639" s="121">
        <f t="shared" si="531"/>
        <v>0</v>
      </c>
      <c r="Q639" s="121">
        <f t="shared" si="539"/>
        <v>0</v>
      </c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s="5" customFormat="1" ht="14.45" hidden="1" customHeight="1" x14ac:dyDescent="0.25">
      <c r="A640" s="53">
        <v>44789</v>
      </c>
      <c r="B640" s="40" t="s">
        <v>12</v>
      </c>
      <c r="C640" s="8"/>
      <c r="D640" s="8"/>
      <c r="E640" s="9"/>
      <c r="F640" s="9"/>
      <c r="G640" s="121">
        <f t="shared" si="532"/>
        <v>0</v>
      </c>
      <c r="H640" s="33">
        <f t="shared" si="535"/>
        <v>0</v>
      </c>
      <c r="I640" s="179"/>
      <c r="J640" s="179"/>
      <c r="K640" s="2"/>
      <c r="L640" s="2"/>
      <c r="M640" s="120" t="str">
        <f t="shared" si="569"/>
        <v>0</v>
      </c>
      <c r="N640" s="120" t="str">
        <f t="shared" si="570"/>
        <v>0</v>
      </c>
      <c r="O640" s="121">
        <f t="shared" si="540"/>
        <v>0</v>
      </c>
      <c r="P640" s="121">
        <f t="shared" si="531"/>
        <v>0</v>
      </c>
      <c r="Q640" s="121">
        <f t="shared" si="539"/>
        <v>0</v>
      </c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s="5" customFormat="1" ht="14.45" hidden="1" customHeight="1" x14ac:dyDescent="0.25">
      <c r="A641" s="53">
        <v>44790</v>
      </c>
      <c r="B641" s="40" t="s">
        <v>13</v>
      </c>
      <c r="C641" s="8"/>
      <c r="D641" s="8"/>
      <c r="E641" s="9"/>
      <c r="F641" s="9"/>
      <c r="G641" s="121">
        <f t="shared" si="532"/>
        <v>0</v>
      </c>
      <c r="H641" s="33">
        <f t="shared" si="535"/>
        <v>0</v>
      </c>
      <c r="I641" s="179"/>
      <c r="J641" s="179"/>
      <c r="K641" s="2"/>
      <c r="L641" s="2"/>
      <c r="M641" s="120" t="str">
        <f t="shared" si="569"/>
        <v>0</v>
      </c>
      <c r="N641" s="120" t="str">
        <f t="shared" si="570"/>
        <v>0</v>
      </c>
      <c r="O641" s="121">
        <f t="shared" si="540"/>
        <v>0</v>
      </c>
      <c r="P641" s="121">
        <f t="shared" si="531"/>
        <v>0</v>
      </c>
      <c r="Q641" s="121">
        <f t="shared" si="539"/>
        <v>0</v>
      </c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s="5" customFormat="1" ht="14.45" hidden="1" customHeight="1" thickBot="1" x14ac:dyDescent="0.3">
      <c r="A642" s="53">
        <v>44791</v>
      </c>
      <c r="B642" s="40" t="s">
        <v>14</v>
      </c>
      <c r="C642" s="8"/>
      <c r="D642" s="8"/>
      <c r="E642" s="9"/>
      <c r="F642" s="9"/>
      <c r="G642" s="121">
        <f t="shared" si="532"/>
        <v>0</v>
      </c>
      <c r="H642" s="33">
        <f t="shared" si="535"/>
        <v>0</v>
      </c>
      <c r="I642" s="180"/>
      <c r="J642" s="180"/>
      <c r="K642" s="2"/>
      <c r="L642" s="2"/>
      <c r="M642" s="120" t="str">
        <f t="shared" si="569"/>
        <v>0</v>
      </c>
      <c r="N642" s="120" t="str">
        <f t="shared" si="570"/>
        <v>0</v>
      </c>
      <c r="O642" s="121">
        <f t="shared" si="540"/>
        <v>0</v>
      </c>
      <c r="P642" s="121">
        <f t="shared" si="531"/>
        <v>0</v>
      </c>
      <c r="Q642" s="121">
        <f t="shared" si="539"/>
        <v>0</v>
      </c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s="5" customFormat="1" ht="14.45" hidden="1" customHeight="1" thickTop="1" x14ac:dyDescent="0.25">
      <c r="A643" s="49">
        <v>44792</v>
      </c>
      <c r="B643" s="39" t="s">
        <v>15</v>
      </c>
      <c r="C643" s="11"/>
      <c r="D643" s="11"/>
      <c r="E643" s="12"/>
      <c r="F643" s="12"/>
      <c r="G643" s="123">
        <f t="shared" si="532"/>
        <v>0</v>
      </c>
      <c r="H643" s="31">
        <f t="shared" si="535"/>
        <v>0</v>
      </c>
      <c r="I643" s="32"/>
      <c r="J643" s="32"/>
      <c r="K643" s="2"/>
      <c r="L643" s="2"/>
      <c r="M643" s="181">
        <f t="shared" ref="M643:M644" si="572">IF(G643="","0",(IF(AND(G643&gt;0,G643&lt;=4),4,(G643))))</f>
        <v>0</v>
      </c>
      <c r="N643" s="182"/>
      <c r="O643" s="121">
        <f t="shared" si="540"/>
        <v>0</v>
      </c>
      <c r="P643" s="121">
        <f t="shared" ref="P643:P644" si="573">(IF(C643="","0",(D643-C643))*24)+O643</f>
        <v>0</v>
      </c>
      <c r="Q643" s="119">
        <f t="shared" si="539"/>
        <v>0</v>
      </c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s="5" customFormat="1" ht="14.45" hidden="1" customHeight="1" x14ac:dyDescent="0.25">
      <c r="A644" s="49">
        <v>44793</v>
      </c>
      <c r="B644" s="39" t="s">
        <v>16</v>
      </c>
      <c r="C644" s="11"/>
      <c r="D644" s="11"/>
      <c r="E644" s="12"/>
      <c r="F644" s="12"/>
      <c r="G644" s="123">
        <f t="shared" si="532"/>
        <v>0</v>
      </c>
      <c r="H644" s="31">
        <f t="shared" si="535"/>
        <v>0</v>
      </c>
      <c r="I644" s="32"/>
      <c r="J644" s="32"/>
      <c r="K644" s="2"/>
      <c r="L644" s="2"/>
      <c r="M644" s="181">
        <f t="shared" si="572"/>
        <v>0</v>
      </c>
      <c r="N644" s="182"/>
      <c r="O644" s="121">
        <f t="shared" si="540"/>
        <v>0</v>
      </c>
      <c r="P644" s="121">
        <f t="shared" si="573"/>
        <v>0</v>
      </c>
      <c r="Q644" s="119">
        <f t="shared" si="539"/>
        <v>0</v>
      </c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s="5" customFormat="1" ht="14.45" hidden="1" customHeight="1" x14ac:dyDescent="0.25">
      <c r="A645" s="53">
        <v>44794</v>
      </c>
      <c r="B645" s="41" t="s">
        <v>10</v>
      </c>
      <c r="C645" s="13"/>
      <c r="D645" s="13"/>
      <c r="E645" s="14"/>
      <c r="F645" s="14"/>
      <c r="G645" s="121">
        <f t="shared" si="532"/>
        <v>0</v>
      </c>
      <c r="H645" s="33">
        <f t="shared" si="535"/>
        <v>0</v>
      </c>
      <c r="I645" s="179">
        <f t="shared" si="553"/>
        <v>0</v>
      </c>
      <c r="J645" s="179">
        <f t="shared" si="523"/>
        <v>0</v>
      </c>
      <c r="K645" s="2"/>
      <c r="L645" s="2"/>
      <c r="M645" s="120" t="str">
        <f t="shared" ref="M645:M649" si="574">IF(C645="","0",IF(C645&gt;=TIME(8,30,0),0,($H$8-C645)*24))</f>
        <v>0</v>
      </c>
      <c r="N645" s="120" t="str">
        <f t="shared" ref="N645:N649" si="575">IF(D645="","0",IF(D645&lt;=TIME(17,0,0),0,(D645-$H$9)*24))</f>
        <v>0</v>
      </c>
      <c r="O645" s="121">
        <f t="shared" si="540"/>
        <v>0</v>
      </c>
      <c r="P645" s="121">
        <f t="shared" ref="P645" si="576">(IF(C645="","0",(D645-C645-$S$6))*24)+O645</f>
        <v>0</v>
      </c>
      <c r="Q645" s="121">
        <f t="shared" si="539"/>
        <v>0</v>
      </c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s="5" customFormat="1" ht="14.45" hidden="1" customHeight="1" x14ac:dyDescent="0.25">
      <c r="A646" s="53">
        <v>44795</v>
      </c>
      <c r="B646" s="40" t="s">
        <v>11</v>
      </c>
      <c r="C646" s="8"/>
      <c r="D646" s="8"/>
      <c r="E646" s="9"/>
      <c r="F646" s="9"/>
      <c r="G646" s="121">
        <f t="shared" si="532"/>
        <v>0</v>
      </c>
      <c r="H646" s="33">
        <f t="shared" si="535"/>
        <v>0</v>
      </c>
      <c r="I646" s="179"/>
      <c r="J646" s="179"/>
      <c r="K646" s="2"/>
      <c r="L646" s="2"/>
      <c r="M646" s="120" t="str">
        <f t="shared" si="574"/>
        <v>0</v>
      </c>
      <c r="N646" s="120" t="str">
        <f t="shared" si="575"/>
        <v>0</v>
      </c>
      <c r="O646" s="121">
        <f t="shared" si="540"/>
        <v>0</v>
      </c>
      <c r="P646" s="121">
        <f t="shared" si="531"/>
        <v>0</v>
      </c>
      <c r="Q646" s="121">
        <f t="shared" si="539"/>
        <v>0</v>
      </c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s="5" customFormat="1" ht="14.45" hidden="1" customHeight="1" x14ac:dyDescent="0.25">
      <c r="A647" s="53">
        <v>44796</v>
      </c>
      <c r="B647" s="40" t="s">
        <v>12</v>
      </c>
      <c r="C647" s="8"/>
      <c r="D647" s="8"/>
      <c r="E647" s="9"/>
      <c r="F647" s="9"/>
      <c r="G647" s="121">
        <f t="shared" si="532"/>
        <v>0</v>
      </c>
      <c r="H647" s="33">
        <f t="shared" si="535"/>
        <v>0</v>
      </c>
      <c r="I647" s="179"/>
      <c r="J647" s="179"/>
      <c r="K647" s="2"/>
      <c r="L647" s="2"/>
      <c r="M647" s="120" t="str">
        <f t="shared" si="574"/>
        <v>0</v>
      </c>
      <c r="N647" s="120" t="str">
        <f t="shared" si="575"/>
        <v>0</v>
      </c>
      <c r="O647" s="121">
        <f t="shared" si="540"/>
        <v>0</v>
      </c>
      <c r="P647" s="121">
        <f t="shared" si="531"/>
        <v>0</v>
      </c>
      <c r="Q647" s="121">
        <f t="shared" si="539"/>
        <v>0</v>
      </c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s="5" customFormat="1" ht="14.45" hidden="1" customHeight="1" x14ac:dyDescent="0.25">
      <c r="A648" s="53">
        <v>44797</v>
      </c>
      <c r="B648" s="40" t="s">
        <v>13</v>
      </c>
      <c r="C648" s="8"/>
      <c r="D648" s="8"/>
      <c r="E648" s="9"/>
      <c r="F648" s="9"/>
      <c r="G648" s="121">
        <f t="shared" si="532"/>
        <v>0</v>
      </c>
      <c r="H648" s="33">
        <f t="shared" si="535"/>
        <v>0</v>
      </c>
      <c r="I648" s="179"/>
      <c r="J648" s="179"/>
      <c r="K648" s="2"/>
      <c r="L648" s="2"/>
      <c r="M648" s="120" t="str">
        <f t="shared" si="574"/>
        <v>0</v>
      </c>
      <c r="N648" s="120" t="str">
        <f t="shared" si="575"/>
        <v>0</v>
      </c>
      <c r="O648" s="121">
        <f t="shared" si="540"/>
        <v>0</v>
      </c>
      <c r="P648" s="121">
        <f t="shared" si="531"/>
        <v>0</v>
      </c>
      <c r="Q648" s="121">
        <f t="shared" si="539"/>
        <v>0</v>
      </c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s="5" customFormat="1" ht="14.45" hidden="1" customHeight="1" thickBot="1" x14ac:dyDescent="0.3">
      <c r="A649" s="53">
        <v>44798</v>
      </c>
      <c r="B649" s="40" t="s">
        <v>14</v>
      </c>
      <c r="C649" s="8"/>
      <c r="D649" s="8"/>
      <c r="E649" s="9"/>
      <c r="F649" s="9"/>
      <c r="G649" s="121">
        <f t="shared" si="532"/>
        <v>0</v>
      </c>
      <c r="H649" s="33">
        <f t="shared" si="535"/>
        <v>0</v>
      </c>
      <c r="I649" s="180"/>
      <c r="J649" s="180"/>
      <c r="K649" s="2"/>
      <c r="L649" s="2"/>
      <c r="M649" s="120" t="str">
        <f t="shared" si="574"/>
        <v>0</v>
      </c>
      <c r="N649" s="120" t="str">
        <f t="shared" si="575"/>
        <v>0</v>
      </c>
      <c r="O649" s="121">
        <f t="shared" si="540"/>
        <v>0</v>
      </c>
      <c r="P649" s="121">
        <f t="shared" si="531"/>
        <v>0</v>
      </c>
      <c r="Q649" s="121">
        <f t="shared" si="539"/>
        <v>0</v>
      </c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s="5" customFormat="1" ht="14.45" hidden="1" customHeight="1" thickTop="1" x14ac:dyDescent="0.25">
      <c r="A650" s="49">
        <v>44799</v>
      </c>
      <c r="B650" s="39" t="s">
        <v>15</v>
      </c>
      <c r="C650" s="11"/>
      <c r="D650" s="11"/>
      <c r="E650" s="12"/>
      <c r="F650" s="12"/>
      <c r="G650" s="123">
        <f t="shared" si="532"/>
        <v>0</v>
      </c>
      <c r="H650" s="31">
        <f t="shared" si="535"/>
        <v>0</v>
      </c>
      <c r="I650" s="32"/>
      <c r="J650" s="32"/>
      <c r="K650" s="2"/>
      <c r="L650" s="2"/>
      <c r="M650" s="181">
        <f t="shared" ref="M650:M651" si="577">IF(G650="","0",(IF(AND(G650&gt;0,G650&lt;=4),4,(G650))))</f>
        <v>0</v>
      </c>
      <c r="N650" s="182"/>
      <c r="O650" s="121">
        <f t="shared" si="540"/>
        <v>0</v>
      </c>
      <c r="P650" s="121">
        <f t="shared" ref="P650:P651" si="578">(IF(C650="","0",(D650-C650))*24)+O650</f>
        <v>0</v>
      </c>
      <c r="Q650" s="119">
        <f t="shared" si="539"/>
        <v>0</v>
      </c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s="5" customFormat="1" ht="14.45" hidden="1" customHeight="1" x14ac:dyDescent="0.25">
      <c r="A651" s="49">
        <v>44800</v>
      </c>
      <c r="B651" s="39" t="s">
        <v>16</v>
      </c>
      <c r="C651" s="11"/>
      <c r="D651" s="11"/>
      <c r="E651" s="12"/>
      <c r="F651" s="12"/>
      <c r="G651" s="123">
        <f t="shared" si="532"/>
        <v>0</v>
      </c>
      <c r="H651" s="31">
        <f t="shared" si="535"/>
        <v>0</v>
      </c>
      <c r="I651" s="32"/>
      <c r="J651" s="32"/>
      <c r="K651" s="2"/>
      <c r="L651" s="2"/>
      <c r="M651" s="181">
        <f t="shared" si="577"/>
        <v>0</v>
      </c>
      <c r="N651" s="182"/>
      <c r="O651" s="121">
        <f t="shared" si="540"/>
        <v>0</v>
      </c>
      <c r="P651" s="121">
        <f t="shared" si="578"/>
        <v>0</v>
      </c>
      <c r="Q651" s="119">
        <f t="shared" si="539"/>
        <v>0</v>
      </c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s="5" customFormat="1" ht="14.45" hidden="1" customHeight="1" x14ac:dyDescent="0.25">
      <c r="A652" s="53">
        <v>44801</v>
      </c>
      <c r="B652" s="41" t="s">
        <v>10</v>
      </c>
      <c r="C652" s="13"/>
      <c r="D652" s="13"/>
      <c r="E652" s="14"/>
      <c r="F652" s="14"/>
      <c r="G652" s="121">
        <f t="shared" si="532"/>
        <v>0</v>
      </c>
      <c r="H652" s="33">
        <f t="shared" si="535"/>
        <v>0</v>
      </c>
      <c r="I652" s="179">
        <f t="shared" si="553"/>
        <v>0</v>
      </c>
      <c r="J652" s="179">
        <f t="shared" ref="J652:J715" si="579">SUBTOTAL(9,G650:G656)</f>
        <v>0</v>
      </c>
      <c r="K652" s="2"/>
      <c r="L652" s="2"/>
      <c r="M652" s="120" t="str">
        <f t="shared" ref="M652:M656" si="580">IF(C652="","0",IF(C652&gt;=TIME(8,30,0),0,($H$8-C652)*24))</f>
        <v>0</v>
      </c>
      <c r="N652" s="120" t="str">
        <f t="shared" ref="N652:N656" si="581">IF(D652="","0",IF(D652&lt;=TIME(17,0,0),0,(D652-$H$9)*24))</f>
        <v>0</v>
      </c>
      <c r="O652" s="121">
        <f t="shared" si="540"/>
        <v>0</v>
      </c>
      <c r="P652" s="121">
        <f t="shared" ref="P652:P712" si="582">(IF(C652="","0",(D652-C652-$S$6))*24)+O652</f>
        <v>0</v>
      </c>
      <c r="Q652" s="121">
        <f t="shared" si="539"/>
        <v>0</v>
      </c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s="5" customFormat="1" ht="14.45" hidden="1" customHeight="1" x14ac:dyDescent="0.25">
      <c r="A653" s="53">
        <v>44802</v>
      </c>
      <c r="B653" s="40" t="s">
        <v>11</v>
      </c>
      <c r="C653" s="8"/>
      <c r="D653" s="8"/>
      <c r="E653" s="9"/>
      <c r="F653" s="9"/>
      <c r="G653" s="121">
        <f t="shared" si="532"/>
        <v>0</v>
      </c>
      <c r="H653" s="33">
        <f t="shared" si="535"/>
        <v>0</v>
      </c>
      <c r="I653" s="179"/>
      <c r="J653" s="179"/>
      <c r="K653" s="2"/>
      <c r="L653" s="2"/>
      <c r="M653" s="120" t="str">
        <f t="shared" si="580"/>
        <v>0</v>
      </c>
      <c r="N653" s="120" t="str">
        <f t="shared" si="581"/>
        <v>0</v>
      </c>
      <c r="O653" s="121">
        <f t="shared" si="540"/>
        <v>0</v>
      </c>
      <c r="P653" s="121">
        <f t="shared" si="582"/>
        <v>0</v>
      </c>
      <c r="Q653" s="121">
        <f t="shared" si="539"/>
        <v>0</v>
      </c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s="5" customFormat="1" ht="14.45" hidden="1" customHeight="1" x14ac:dyDescent="0.25">
      <c r="A654" s="53">
        <v>44803</v>
      </c>
      <c r="B654" s="40" t="s">
        <v>12</v>
      </c>
      <c r="C654" s="8"/>
      <c r="D654" s="8"/>
      <c r="E654" s="9"/>
      <c r="F654" s="9"/>
      <c r="G654" s="121">
        <f t="shared" si="532"/>
        <v>0</v>
      </c>
      <c r="H654" s="33">
        <f t="shared" si="535"/>
        <v>0</v>
      </c>
      <c r="I654" s="179"/>
      <c r="J654" s="179"/>
      <c r="K654" s="2"/>
      <c r="L654" s="2"/>
      <c r="M654" s="120" t="str">
        <f t="shared" si="580"/>
        <v>0</v>
      </c>
      <c r="N654" s="120" t="str">
        <f t="shared" si="581"/>
        <v>0</v>
      </c>
      <c r="O654" s="121">
        <f t="shared" si="540"/>
        <v>0</v>
      </c>
      <c r="P654" s="121">
        <f t="shared" si="582"/>
        <v>0</v>
      </c>
      <c r="Q654" s="121">
        <f t="shared" si="539"/>
        <v>0</v>
      </c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s="5" customFormat="1" ht="14.45" hidden="1" customHeight="1" x14ac:dyDescent="0.25">
      <c r="A655" s="53">
        <v>44804</v>
      </c>
      <c r="B655" s="40" t="s">
        <v>13</v>
      </c>
      <c r="C655" s="8"/>
      <c r="D655" s="8"/>
      <c r="E655" s="9"/>
      <c r="F655" s="9"/>
      <c r="G655" s="121">
        <f t="shared" si="532"/>
        <v>0</v>
      </c>
      <c r="H655" s="33">
        <f t="shared" si="535"/>
        <v>0</v>
      </c>
      <c r="I655" s="179"/>
      <c r="J655" s="179"/>
      <c r="K655" s="2"/>
      <c r="L655" s="2"/>
      <c r="M655" s="120" t="str">
        <f t="shared" si="580"/>
        <v>0</v>
      </c>
      <c r="N655" s="120" t="str">
        <f t="shared" si="581"/>
        <v>0</v>
      </c>
      <c r="O655" s="121">
        <f t="shared" si="540"/>
        <v>0</v>
      </c>
      <c r="P655" s="121">
        <f t="shared" si="582"/>
        <v>0</v>
      </c>
      <c r="Q655" s="121">
        <f t="shared" si="539"/>
        <v>0</v>
      </c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s="5" customFormat="1" ht="14.45" hidden="1" customHeight="1" thickBot="1" x14ac:dyDescent="0.3">
      <c r="A656" s="53">
        <v>44805</v>
      </c>
      <c r="B656" s="40" t="s">
        <v>14</v>
      </c>
      <c r="C656" s="8"/>
      <c r="D656" s="8"/>
      <c r="E656" s="9"/>
      <c r="F656" s="9"/>
      <c r="G656" s="121">
        <f t="shared" ref="G656:G719" si="583">P656</f>
        <v>0</v>
      </c>
      <c r="H656" s="33">
        <f t="shared" si="535"/>
        <v>0</v>
      </c>
      <c r="I656" s="180"/>
      <c r="J656" s="180"/>
      <c r="K656" s="2"/>
      <c r="L656" s="2"/>
      <c r="M656" s="120" t="str">
        <f t="shared" si="580"/>
        <v>0</v>
      </c>
      <c r="N656" s="120" t="str">
        <f t="shared" si="581"/>
        <v>0</v>
      </c>
      <c r="O656" s="121">
        <f t="shared" si="540"/>
        <v>0</v>
      </c>
      <c r="P656" s="121">
        <f t="shared" si="582"/>
        <v>0</v>
      </c>
      <c r="Q656" s="121">
        <f t="shared" si="539"/>
        <v>0</v>
      </c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s="5" customFormat="1" ht="14.45" hidden="1" customHeight="1" thickTop="1" x14ac:dyDescent="0.25">
      <c r="A657" s="49">
        <v>44806</v>
      </c>
      <c r="B657" s="39" t="s">
        <v>15</v>
      </c>
      <c r="C657" s="11"/>
      <c r="D657" s="11"/>
      <c r="E657" s="12"/>
      <c r="F657" s="12"/>
      <c r="G657" s="123">
        <f t="shared" si="583"/>
        <v>0</v>
      </c>
      <c r="H657" s="31">
        <f t="shared" si="535"/>
        <v>0</v>
      </c>
      <c r="I657" s="32"/>
      <c r="J657" s="32"/>
      <c r="K657" s="2"/>
      <c r="L657" s="2"/>
      <c r="M657" s="181">
        <f t="shared" ref="M657:M658" si="584">IF(G657="","0",(IF(AND(G657&gt;0,G657&lt;=4),4,(G657))))</f>
        <v>0</v>
      </c>
      <c r="N657" s="182"/>
      <c r="O657" s="121">
        <f t="shared" si="540"/>
        <v>0</v>
      </c>
      <c r="P657" s="121">
        <f t="shared" ref="P657:P658" si="585">(IF(C657="","0",(D657-C657))*24)+O657</f>
        <v>0</v>
      </c>
      <c r="Q657" s="119">
        <f t="shared" si="539"/>
        <v>0</v>
      </c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s="5" customFormat="1" ht="14.45" hidden="1" customHeight="1" x14ac:dyDescent="0.25">
      <c r="A658" s="49">
        <v>44807</v>
      </c>
      <c r="B658" s="39" t="s">
        <v>16</v>
      </c>
      <c r="C658" s="11"/>
      <c r="D658" s="11"/>
      <c r="E658" s="12"/>
      <c r="F658" s="12"/>
      <c r="G658" s="123">
        <f t="shared" si="583"/>
        <v>0</v>
      </c>
      <c r="H658" s="31">
        <f t="shared" si="535"/>
        <v>0</v>
      </c>
      <c r="I658" s="32"/>
      <c r="J658" s="32"/>
      <c r="K658" s="2"/>
      <c r="L658" s="2"/>
      <c r="M658" s="181">
        <f t="shared" si="584"/>
        <v>0</v>
      </c>
      <c r="N658" s="182"/>
      <c r="O658" s="121">
        <f t="shared" si="540"/>
        <v>0</v>
      </c>
      <c r="P658" s="121">
        <f t="shared" si="585"/>
        <v>0</v>
      </c>
      <c r="Q658" s="119">
        <f t="shared" si="539"/>
        <v>0</v>
      </c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s="5" customFormat="1" ht="14.45" hidden="1" customHeight="1" x14ac:dyDescent="0.25">
      <c r="A659" s="53">
        <v>44808</v>
      </c>
      <c r="B659" s="41" t="s">
        <v>10</v>
      </c>
      <c r="C659" s="13"/>
      <c r="D659" s="13"/>
      <c r="E659" s="14"/>
      <c r="F659" s="14"/>
      <c r="G659" s="121">
        <f t="shared" si="583"/>
        <v>0</v>
      </c>
      <c r="H659" s="33">
        <f t="shared" si="535"/>
        <v>0</v>
      </c>
      <c r="I659" s="179">
        <f t="shared" si="553"/>
        <v>0</v>
      </c>
      <c r="J659" s="179">
        <f t="shared" si="579"/>
        <v>0</v>
      </c>
      <c r="K659" s="2"/>
      <c r="L659" s="2"/>
      <c r="M659" s="120" t="str">
        <f t="shared" ref="M659:M663" si="586">IF(C659="","0",IF(C659&gt;=TIME(8,30,0),0,($H$8-C659)*24))</f>
        <v>0</v>
      </c>
      <c r="N659" s="120" t="str">
        <f t="shared" ref="N659:N663" si="587">IF(D659="","0",IF(D659&lt;=TIME(17,0,0),0,(D659-$H$9)*24))</f>
        <v>0</v>
      </c>
      <c r="O659" s="121">
        <f t="shared" si="540"/>
        <v>0</v>
      </c>
      <c r="P659" s="121">
        <f t="shared" ref="P659" si="588">(IF(C659="","0",(D659-C659-$S$6))*24)+O659</f>
        <v>0</v>
      </c>
      <c r="Q659" s="121">
        <f t="shared" si="539"/>
        <v>0</v>
      </c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s="5" customFormat="1" ht="14.45" hidden="1" customHeight="1" x14ac:dyDescent="0.25">
      <c r="A660" s="53">
        <v>44809</v>
      </c>
      <c r="B660" s="40" t="s">
        <v>11</v>
      </c>
      <c r="C660" s="8"/>
      <c r="D660" s="8"/>
      <c r="E660" s="9"/>
      <c r="F660" s="9"/>
      <c r="G660" s="121">
        <f t="shared" si="583"/>
        <v>0</v>
      </c>
      <c r="H660" s="33">
        <f t="shared" ref="H660:H723" si="589">Q660</f>
        <v>0</v>
      </c>
      <c r="I660" s="179"/>
      <c r="J660" s="179"/>
      <c r="K660" s="2"/>
      <c r="L660" s="2"/>
      <c r="M660" s="120" t="str">
        <f t="shared" si="586"/>
        <v>0</v>
      </c>
      <c r="N660" s="120" t="str">
        <f t="shared" si="587"/>
        <v>0</v>
      </c>
      <c r="O660" s="121">
        <f t="shared" si="540"/>
        <v>0</v>
      </c>
      <c r="P660" s="121">
        <f t="shared" si="582"/>
        <v>0</v>
      </c>
      <c r="Q660" s="121">
        <f t="shared" ref="Q660:Q723" si="590">O660+N660+M660</f>
        <v>0</v>
      </c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s="5" customFormat="1" ht="14.45" hidden="1" customHeight="1" x14ac:dyDescent="0.25">
      <c r="A661" s="53">
        <v>44810</v>
      </c>
      <c r="B661" s="40" t="s">
        <v>12</v>
      </c>
      <c r="C661" s="8"/>
      <c r="D661" s="8"/>
      <c r="E661" s="9"/>
      <c r="F661" s="9"/>
      <c r="G661" s="121">
        <f t="shared" si="583"/>
        <v>0</v>
      </c>
      <c r="H661" s="33">
        <f t="shared" si="589"/>
        <v>0</v>
      </c>
      <c r="I661" s="179"/>
      <c r="J661" s="179"/>
      <c r="K661" s="2"/>
      <c r="L661" s="2"/>
      <c r="M661" s="120" t="str">
        <f t="shared" si="586"/>
        <v>0</v>
      </c>
      <c r="N661" s="120" t="str">
        <f t="shared" si="587"/>
        <v>0</v>
      </c>
      <c r="O661" s="121">
        <f t="shared" si="540"/>
        <v>0</v>
      </c>
      <c r="P661" s="121">
        <f t="shared" si="582"/>
        <v>0</v>
      </c>
      <c r="Q661" s="121">
        <f t="shared" si="590"/>
        <v>0</v>
      </c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s="5" customFormat="1" ht="14.45" hidden="1" customHeight="1" x14ac:dyDescent="0.25">
      <c r="A662" s="53">
        <v>44811</v>
      </c>
      <c r="B662" s="40" t="s">
        <v>13</v>
      </c>
      <c r="C662" s="8"/>
      <c r="D662" s="8"/>
      <c r="E662" s="9"/>
      <c r="F662" s="9"/>
      <c r="G662" s="121">
        <f t="shared" si="583"/>
        <v>0</v>
      </c>
      <c r="H662" s="33">
        <f t="shared" si="589"/>
        <v>0</v>
      </c>
      <c r="I662" s="179"/>
      <c r="J662" s="179"/>
      <c r="K662" s="2"/>
      <c r="L662" s="2"/>
      <c r="M662" s="120" t="str">
        <f t="shared" si="586"/>
        <v>0</v>
      </c>
      <c r="N662" s="120" t="str">
        <f t="shared" si="587"/>
        <v>0</v>
      </c>
      <c r="O662" s="121">
        <f t="shared" si="540"/>
        <v>0</v>
      </c>
      <c r="P662" s="121">
        <f t="shared" si="582"/>
        <v>0</v>
      </c>
      <c r="Q662" s="121">
        <f t="shared" si="590"/>
        <v>0</v>
      </c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s="5" customFormat="1" ht="14.45" hidden="1" customHeight="1" thickBot="1" x14ac:dyDescent="0.3">
      <c r="A663" s="53">
        <v>44812</v>
      </c>
      <c r="B663" s="40" t="s">
        <v>14</v>
      </c>
      <c r="C663" s="8"/>
      <c r="D663" s="8"/>
      <c r="E663" s="9"/>
      <c r="F663" s="9"/>
      <c r="G663" s="121">
        <f t="shared" si="583"/>
        <v>0</v>
      </c>
      <c r="H663" s="33">
        <f t="shared" si="589"/>
        <v>0</v>
      </c>
      <c r="I663" s="180"/>
      <c r="J663" s="180"/>
      <c r="K663" s="2"/>
      <c r="L663" s="2"/>
      <c r="M663" s="120" t="str">
        <f t="shared" si="586"/>
        <v>0</v>
      </c>
      <c r="N663" s="120" t="str">
        <f t="shared" si="587"/>
        <v>0</v>
      </c>
      <c r="O663" s="121">
        <f t="shared" ref="O663:O726" si="591">(F663-E663)*24</f>
        <v>0</v>
      </c>
      <c r="P663" s="121">
        <f t="shared" si="582"/>
        <v>0</v>
      </c>
      <c r="Q663" s="121">
        <f t="shared" si="590"/>
        <v>0</v>
      </c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s="5" customFormat="1" ht="14.45" hidden="1" customHeight="1" thickTop="1" x14ac:dyDescent="0.25">
      <c r="A664" s="49">
        <v>44813</v>
      </c>
      <c r="B664" s="39" t="s">
        <v>15</v>
      </c>
      <c r="C664" s="11"/>
      <c r="D664" s="11"/>
      <c r="E664" s="12"/>
      <c r="F664" s="12"/>
      <c r="G664" s="123">
        <f t="shared" si="583"/>
        <v>0</v>
      </c>
      <c r="H664" s="31">
        <f t="shared" si="589"/>
        <v>0</v>
      </c>
      <c r="I664" s="32"/>
      <c r="J664" s="32"/>
      <c r="K664" s="2"/>
      <c r="L664" s="2"/>
      <c r="M664" s="181">
        <f t="shared" ref="M664:M665" si="592">IF(G664="","0",(IF(AND(G664&gt;0,G664&lt;=4),4,(G664))))</f>
        <v>0</v>
      </c>
      <c r="N664" s="182"/>
      <c r="O664" s="121">
        <f t="shared" si="591"/>
        <v>0</v>
      </c>
      <c r="P664" s="121">
        <f t="shared" ref="P664:P665" si="593">(IF(C664="","0",(D664-C664))*24)+O664</f>
        <v>0</v>
      </c>
      <c r="Q664" s="119">
        <f t="shared" si="590"/>
        <v>0</v>
      </c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s="5" customFormat="1" ht="14.45" hidden="1" customHeight="1" x14ac:dyDescent="0.25">
      <c r="A665" s="49">
        <v>44814</v>
      </c>
      <c r="B665" s="39" t="s">
        <v>16</v>
      </c>
      <c r="C665" s="11"/>
      <c r="D665" s="11"/>
      <c r="E665" s="12"/>
      <c r="F665" s="12"/>
      <c r="G665" s="123">
        <f t="shared" si="583"/>
        <v>0</v>
      </c>
      <c r="H665" s="31">
        <f t="shared" si="589"/>
        <v>0</v>
      </c>
      <c r="I665" s="32"/>
      <c r="J665" s="32"/>
      <c r="K665" s="2"/>
      <c r="L665" s="2"/>
      <c r="M665" s="181">
        <f t="shared" si="592"/>
        <v>0</v>
      </c>
      <c r="N665" s="182"/>
      <c r="O665" s="121">
        <f t="shared" si="591"/>
        <v>0</v>
      </c>
      <c r="P665" s="121">
        <f t="shared" si="593"/>
        <v>0</v>
      </c>
      <c r="Q665" s="119">
        <f t="shared" si="590"/>
        <v>0</v>
      </c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s="5" customFormat="1" ht="14.45" hidden="1" customHeight="1" x14ac:dyDescent="0.25">
      <c r="A666" s="53">
        <v>44815</v>
      </c>
      <c r="B666" s="41" t="s">
        <v>10</v>
      </c>
      <c r="C666" s="13"/>
      <c r="D666" s="13"/>
      <c r="E666" s="14"/>
      <c r="F666" s="14"/>
      <c r="G666" s="121">
        <f t="shared" si="583"/>
        <v>0</v>
      </c>
      <c r="H666" s="33">
        <f t="shared" si="589"/>
        <v>0</v>
      </c>
      <c r="I666" s="179">
        <f t="shared" si="553"/>
        <v>0</v>
      </c>
      <c r="J666" s="179">
        <f t="shared" si="579"/>
        <v>0</v>
      </c>
      <c r="K666" s="2"/>
      <c r="L666" s="2"/>
      <c r="M666" s="120" t="str">
        <f t="shared" ref="M666:M670" si="594">IF(C666="","0",IF(C666&gt;=TIME(8,30,0),0,($H$8-C666)*24))</f>
        <v>0</v>
      </c>
      <c r="N666" s="120" t="str">
        <f t="shared" ref="N666:N670" si="595">IF(D666="","0",IF(D666&lt;=TIME(17,0,0),0,(D666-$H$9)*24))</f>
        <v>0</v>
      </c>
      <c r="O666" s="121">
        <f t="shared" si="591"/>
        <v>0</v>
      </c>
      <c r="P666" s="121">
        <f t="shared" ref="P666" si="596">(IF(C666="","0",(D666-C666-$S$6))*24)+O666</f>
        <v>0</v>
      </c>
      <c r="Q666" s="121">
        <f t="shared" si="590"/>
        <v>0</v>
      </c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s="5" customFormat="1" ht="14.45" hidden="1" customHeight="1" x14ac:dyDescent="0.25">
      <c r="A667" s="53">
        <v>44816</v>
      </c>
      <c r="B667" s="40" t="s">
        <v>11</v>
      </c>
      <c r="C667" s="8"/>
      <c r="D667" s="8"/>
      <c r="E667" s="9"/>
      <c r="F667" s="9"/>
      <c r="G667" s="121">
        <f t="shared" si="583"/>
        <v>0</v>
      </c>
      <c r="H667" s="33">
        <f t="shared" si="589"/>
        <v>0</v>
      </c>
      <c r="I667" s="179"/>
      <c r="J667" s="179"/>
      <c r="K667" s="2"/>
      <c r="L667" s="2"/>
      <c r="M667" s="120" t="str">
        <f t="shared" si="594"/>
        <v>0</v>
      </c>
      <c r="N667" s="120" t="str">
        <f t="shared" si="595"/>
        <v>0</v>
      </c>
      <c r="O667" s="121">
        <f t="shared" si="591"/>
        <v>0</v>
      </c>
      <c r="P667" s="121">
        <f t="shared" si="582"/>
        <v>0</v>
      </c>
      <c r="Q667" s="121">
        <f t="shared" si="590"/>
        <v>0</v>
      </c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s="5" customFormat="1" ht="14.45" hidden="1" customHeight="1" x14ac:dyDescent="0.25">
      <c r="A668" s="53">
        <v>44817</v>
      </c>
      <c r="B668" s="40" t="s">
        <v>12</v>
      </c>
      <c r="C668" s="8"/>
      <c r="D668" s="8"/>
      <c r="E668" s="9"/>
      <c r="F668" s="9"/>
      <c r="G668" s="121">
        <f t="shared" si="583"/>
        <v>0</v>
      </c>
      <c r="H668" s="33">
        <f t="shared" si="589"/>
        <v>0</v>
      </c>
      <c r="I668" s="179"/>
      <c r="J668" s="179"/>
      <c r="K668" s="2"/>
      <c r="L668" s="2"/>
      <c r="M668" s="120" t="str">
        <f t="shared" si="594"/>
        <v>0</v>
      </c>
      <c r="N668" s="120" t="str">
        <f t="shared" si="595"/>
        <v>0</v>
      </c>
      <c r="O668" s="121">
        <f t="shared" si="591"/>
        <v>0</v>
      </c>
      <c r="P668" s="121">
        <f t="shared" si="582"/>
        <v>0</v>
      </c>
      <c r="Q668" s="121">
        <f t="shared" si="590"/>
        <v>0</v>
      </c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s="5" customFormat="1" ht="14.45" hidden="1" customHeight="1" x14ac:dyDescent="0.25">
      <c r="A669" s="53">
        <v>44818</v>
      </c>
      <c r="B669" s="40" t="s">
        <v>13</v>
      </c>
      <c r="C669" s="8"/>
      <c r="D669" s="8"/>
      <c r="E669" s="9"/>
      <c r="F669" s="9"/>
      <c r="G669" s="121">
        <f t="shared" si="583"/>
        <v>0</v>
      </c>
      <c r="H669" s="33">
        <f t="shared" si="589"/>
        <v>0</v>
      </c>
      <c r="I669" s="179"/>
      <c r="J669" s="179"/>
      <c r="K669" s="2"/>
      <c r="L669" s="2"/>
      <c r="M669" s="120" t="str">
        <f t="shared" si="594"/>
        <v>0</v>
      </c>
      <c r="N669" s="120" t="str">
        <f t="shared" si="595"/>
        <v>0</v>
      </c>
      <c r="O669" s="121">
        <f t="shared" si="591"/>
        <v>0</v>
      </c>
      <c r="P669" s="121">
        <f t="shared" si="582"/>
        <v>0</v>
      </c>
      <c r="Q669" s="121">
        <f t="shared" si="590"/>
        <v>0</v>
      </c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s="5" customFormat="1" ht="14.45" hidden="1" customHeight="1" thickBot="1" x14ac:dyDescent="0.3">
      <c r="A670" s="53">
        <v>44819</v>
      </c>
      <c r="B670" s="40" t="s">
        <v>14</v>
      </c>
      <c r="C670" s="8"/>
      <c r="D670" s="8"/>
      <c r="E670" s="9"/>
      <c r="F670" s="9"/>
      <c r="G670" s="121">
        <f t="shared" si="583"/>
        <v>0</v>
      </c>
      <c r="H670" s="33">
        <f t="shared" si="589"/>
        <v>0</v>
      </c>
      <c r="I670" s="180"/>
      <c r="J670" s="180"/>
      <c r="K670" s="2"/>
      <c r="L670" s="2"/>
      <c r="M670" s="120" t="str">
        <f t="shared" si="594"/>
        <v>0</v>
      </c>
      <c r="N670" s="120" t="str">
        <f t="shared" si="595"/>
        <v>0</v>
      </c>
      <c r="O670" s="121">
        <f t="shared" si="591"/>
        <v>0</v>
      </c>
      <c r="P670" s="121">
        <f t="shared" si="582"/>
        <v>0</v>
      </c>
      <c r="Q670" s="121">
        <f t="shared" si="590"/>
        <v>0</v>
      </c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s="5" customFormat="1" ht="14.45" hidden="1" customHeight="1" thickTop="1" x14ac:dyDescent="0.25">
      <c r="A671" s="49">
        <v>44820</v>
      </c>
      <c r="B671" s="39" t="s">
        <v>15</v>
      </c>
      <c r="C671" s="11"/>
      <c r="D671" s="11"/>
      <c r="E671" s="12"/>
      <c r="F671" s="12"/>
      <c r="G671" s="123">
        <f t="shared" si="583"/>
        <v>0</v>
      </c>
      <c r="H671" s="31">
        <f t="shared" si="589"/>
        <v>0</v>
      </c>
      <c r="I671" s="32"/>
      <c r="J671" s="32"/>
      <c r="K671" s="2"/>
      <c r="L671" s="2"/>
      <c r="M671" s="181">
        <f t="shared" ref="M671:M672" si="597">IF(G671="","0",(IF(AND(G671&gt;0,G671&lt;=4),4,(G671))))</f>
        <v>0</v>
      </c>
      <c r="N671" s="182"/>
      <c r="O671" s="121">
        <f t="shared" si="591"/>
        <v>0</v>
      </c>
      <c r="P671" s="121">
        <f t="shared" ref="P671:P672" si="598">(IF(C671="","0",(D671-C671))*24)+O671</f>
        <v>0</v>
      </c>
      <c r="Q671" s="119">
        <f t="shared" si="590"/>
        <v>0</v>
      </c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s="5" customFormat="1" ht="14.45" hidden="1" customHeight="1" x14ac:dyDescent="0.25">
      <c r="A672" s="49">
        <v>44821</v>
      </c>
      <c r="B672" s="39" t="s">
        <v>16</v>
      </c>
      <c r="C672" s="11"/>
      <c r="D672" s="11"/>
      <c r="E672" s="12"/>
      <c r="F672" s="12"/>
      <c r="G672" s="123">
        <f t="shared" si="583"/>
        <v>0</v>
      </c>
      <c r="H672" s="31">
        <f t="shared" si="589"/>
        <v>0</v>
      </c>
      <c r="I672" s="32"/>
      <c r="J672" s="32"/>
      <c r="K672" s="2"/>
      <c r="L672" s="2"/>
      <c r="M672" s="181">
        <f t="shared" si="597"/>
        <v>0</v>
      </c>
      <c r="N672" s="182"/>
      <c r="O672" s="121">
        <f t="shared" si="591"/>
        <v>0</v>
      </c>
      <c r="P672" s="121">
        <f t="shared" si="598"/>
        <v>0</v>
      </c>
      <c r="Q672" s="119">
        <f t="shared" si="590"/>
        <v>0</v>
      </c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s="5" customFormat="1" ht="14.45" hidden="1" customHeight="1" x14ac:dyDescent="0.25">
      <c r="A673" s="53">
        <v>44822</v>
      </c>
      <c r="B673" s="41" t="s">
        <v>10</v>
      </c>
      <c r="C673" s="13"/>
      <c r="D673" s="13"/>
      <c r="E673" s="14"/>
      <c r="F673" s="14"/>
      <c r="G673" s="121">
        <f t="shared" si="583"/>
        <v>0</v>
      </c>
      <c r="H673" s="33">
        <f t="shared" si="589"/>
        <v>0</v>
      </c>
      <c r="I673" s="179">
        <f t="shared" si="553"/>
        <v>0</v>
      </c>
      <c r="J673" s="179">
        <f t="shared" si="579"/>
        <v>0</v>
      </c>
      <c r="K673" s="2"/>
      <c r="L673" s="2"/>
      <c r="M673" s="120" t="str">
        <f t="shared" ref="M673:M677" si="599">IF(C673="","0",IF(C673&gt;=TIME(8,30,0),0,($H$8-C673)*24))</f>
        <v>0</v>
      </c>
      <c r="N673" s="120" t="str">
        <f t="shared" ref="N673:N677" si="600">IF(D673="","0",IF(D673&lt;=TIME(17,0,0),0,(D673-$H$9)*24))</f>
        <v>0</v>
      </c>
      <c r="O673" s="121">
        <f t="shared" si="591"/>
        <v>0</v>
      </c>
      <c r="P673" s="121">
        <f t="shared" ref="P673" si="601">(IF(C673="","0",(D673-C673-$S$6))*24)+O673</f>
        <v>0</v>
      </c>
      <c r="Q673" s="121">
        <f t="shared" si="590"/>
        <v>0</v>
      </c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s="5" customFormat="1" ht="14.45" hidden="1" customHeight="1" x14ac:dyDescent="0.25">
      <c r="A674" s="53">
        <v>44823</v>
      </c>
      <c r="B674" s="40" t="s">
        <v>11</v>
      </c>
      <c r="C674" s="8"/>
      <c r="D674" s="8"/>
      <c r="E674" s="9"/>
      <c r="F674" s="9"/>
      <c r="G674" s="121">
        <f t="shared" si="583"/>
        <v>0</v>
      </c>
      <c r="H674" s="33">
        <f t="shared" si="589"/>
        <v>0</v>
      </c>
      <c r="I674" s="179"/>
      <c r="J674" s="179"/>
      <c r="K674" s="2"/>
      <c r="L674" s="2"/>
      <c r="M674" s="120" t="str">
        <f t="shared" si="599"/>
        <v>0</v>
      </c>
      <c r="N674" s="120" t="str">
        <f t="shared" si="600"/>
        <v>0</v>
      </c>
      <c r="O674" s="121">
        <f t="shared" si="591"/>
        <v>0</v>
      </c>
      <c r="P674" s="121">
        <f t="shared" si="582"/>
        <v>0</v>
      </c>
      <c r="Q674" s="121">
        <f t="shared" si="590"/>
        <v>0</v>
      </c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s="5" customFormat="1" ht="14.45" hidden="1" customHeight="1" x14ac:dyDescent="0.25">
      <c r="A675" s="53">
        <v>44824</v>
      </c>
      <c r="B675" s="40" t="s">
        <v>12</v>
      </c>
      <c r="C675" s="8"/>
      <c r="D675" s="8"/>
      <c r="E675" s="9"/>
      <c r="F675" s="9"/>
      <c r="G675" s="121">
        <f t="shared" si="583"/>
        <v>0</v>
      </c>
      <c r="H675" s="33">
        <f t="shared" si="589"/>
        <v>0</v>
      </c>
      <c r="I675" s="179"/>
      <c r="J675" s="179"/>
      <c r="K675" s="2"/>
      <c r="L675" s="2"/>
      <c r="M675" s="120" t="str">
        <f t="shared" si="599"/>
        <v>0</v>
      </c>
      <c r="N675" s="120" t="str">
        <f t="shared" si="600"/>
        <v>0</v>
      </c>
      <c r="O675" s="121">
        <f t="shared" si="591"/>
        <v>0</v>
      </c>
      <c r="P675" s="121">
        <f t="shared" si="582"/>
        <v>0</v>
      </c>
      <c r="Q675" s="121">
        <f t="shared" si="590"/>
        <v>0</v>
      </c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s="5" customFormat="1" ht="14.45" hidden="1" customHeight="1" x14ac:dyDescent="0.25">
      <c r="A676" s="53">
        <v>44825</v>
      </c>
      <c r="B676" s="40" t="s">
        <v>13</v>
      </c>
      <c r="C676" s="8"/>
      <c r="D676" s="8"/>
      <c r="E676" s="9"/>
      <c r="F676" s="9"/>
      <c r="G676" s="121">
        <f t="shared" si="583"/>
        <v>0</v>
      </c>
      <c r="H676" s="33">
        <f t="shared" si="589"/>
        <v>0</v>
      </c>
      <c r="I676" s="179"/>
      <c r="J676" s="179"/>
      <c r="K676" s="2"/>
      <c r="L676" s="2"/>
      <c r="M676" s="120" t="str">
        <f t="shared" si="599"/>
        <v>0</v>
      </c>
      <c r="N676" s="120" t="str">
        <f t="shared" si="600"/>
        <v>0</v>
      </c>
      <c r="O676" s="121">
        <f t="shared" si="591"/>
        <v>0</v>
      </c>
      <c r="P676" s="121">
        <f t="shared" si="582"/>
        <v>0</v>
      </c>
      <c r="Q676" s="121">
        <f t="shared" si="590"/>
        <v>0</v>
      </c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s="5" customFormat="1" ht="14.45" hidden="1" customHeight="1" thickBot="1" x14ac:dyDescent="0.3">
      <c r="A677" s="53">
        <v>44826</v>
      </c>
      <c r="B677" s="40" t="s">
        <v>14</v>
      </c>
      <c r="C677" s="8"/>
      <c r="D677" s="8"/>
      <c r="E677" s="9"/>
      <c r="F677" s="9"/>
      <c r="G677" s="121">
        <f t="shared" si="583"/>
        <v>0</v>
      </c>
      <c r="H677" s="33">
        <f t="shared" si="589"/>
        <v>0</v>
      </c>
      <c r="I677" s="180"/>
      <c r="J677" s="180"/>
      <c r="K677" s="2"/>
      <c r="L677" s="2"/>
      <c r="M677" s="120" t="str">
        <f t="shared" si="599"/>
        <v>0</v>
      </c>
      <c r="N677" s="120" t="str">
        <f t="shared" si="600"/>
        <v>0</v>
      </c>
      <c r="O677" s="121">
        <f t="shared" si="591"/>
        <v>0</v>
      </c>
      <c r="P677" s="121">
        <f t="shared" si="582"/>
        <v>0</v>
      </c>
      <c r="Q677" s="121">
        <f t="shared" si="590"/>
        <v>0</v>
      </c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s="5" customFormat="1" ht="14.45" hidden="1" customHeight="1" thickTop="1" x14ac:dyDescent="0.25">
      <c r="A678" s="49">
        <v>44827</v>
      </c>
      <c r="B678" s="39" t="s">
        <v>15</v>
      </c>
      <c r="C678" s="11"/>
      <c r="D678" s="11"/>
      <c r="E678" s="12"/>
      <c r="F678" s="12"/>
      <c r="G678" s="123">
        <f t="shared" si="583"/>
        <v>0</v>
      </c>
      <c r="H678" s="31">
        <f t="shared" si="589"/>
        <v>0</v>
      </c>
      <c r="I678" s="32"/>
      <c r="J678" s="32"/>
      <c r="K678" s="2"/>
      <c r="L678" s="2"/>
      <c r="M678" s="181">
        <f t="shared" ref="M678:M679" si="602">IF(G678="","0",(IF(AND(G678&gt;0,G678&lt;=4),4,(G678))))</f>
        <v>0</v>
      </c>
      <c r="N678" s="182"/>
      <c r="O678" s="121">
        <f t="shared" si="591"/>
        <v>0</v>
      </c>
      <c r="P678" s="121">
        <f t="shared" ref="P678:P679" si="603">(IF(C678="","0",(D678-C678))*24)+O678</f>
        <v>0</v>
      </c>
      <c r="Q678" s="119">
        <f t="shared" si="590"/>
        <v>0</v>
      </c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s="5" customFormat="1" ht="14.45" hidden="1" customHeight="1" x14ac:dyDescent="0.25">
      <c r="A679" s="49">
        <v>44828</v>
      </c>
      <c r="B679" s="39" t="s">
        <v>16</v>
      </c>
      <c r="C679" s="11"/>
      <c r="D679" s="11"/>
      <c r="E679" s="12"/>
      <c r="F679" s="12"/>
      <c r="G679" s="123">
        <f t="shared" si="583"/>
        <v>0</v>
      </c>
      <c r="H679" s="31">
        <f t="shared" si="589"/>
        <v>0</v>
      </c>
      <c r="I679" s="32"/>
      <c r="J679" s="32"/>
      <c r="K679" s="2"/>
      <c r="L679" s="2"/>
      <c r="M679" s="181">
        <f t="shared" si="602"/>
        <v>0</v>
      </c>
      <c r="N679" s="182"/>
      <c r="O679" s="121">
        <f t="shared" si="591"/>
        <v>0</v>
      </c>
      <c r="P679" s="121">
        <f t="shared" si="603"/>
        <v>0</v>
      </c>
      <c r="Q679" s="119">
        <f t="shared" si="590"/>
        <v>0</v>
      </c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s="5" customFormat="1" ht="14.45" hidden="1" customHeight="1" x14ac:dyDescent="0.25">
      <c r="A680" s="53">
        <v>44829</v>
      </c>
      <c r="B680" s="41" t="s">
        <v>10</v>
      </c>
      <c r="C680" s="13"/>
      <c r="D680" s="13"/>
      <c r="E680" s="14"/>
      <c r="F680" s="14"/>
      <c r="G680" s="121">
        <f t="shared" si="583"/>
        <v>0</v>
      </c>
      <c r="H680" s="33">
        <f t="shared" si="589"/>
        <v>0</v>
      </c>
      <c r="I680" s="179">
        <f t="shared" si="553"/>
        <v>0</v>
      </c>
      <c r="J680" s="179">
        <f t="shared" si="579"/>
        <v>0</v>
      </c>
      <c r="K680" s="2"/>
      <c r="L680" s="2"/>
      <c r="M680" s="120" t="str">
        <f t="shared" ref="M680:M684" si="604">IF(C680="","0",IF(C680&gt;=TIME(8,30,0),0,($H$8-C680)*24))</f>
        <v>0</v>
      </c>
      <c r="N680" s="120" t="str">
        <f t="shared" ref="N680:N684" si="605">IF(D680="","0",IF(D680&lt;=TIME(17,0,0),0,(D680-$H$9)*24))</f>
        <v>0</v>
      </c>
      <c r="O680" s="121">
        <f t="shared" si="591"/>
        <v>0</v>
      </c>
      <c r="P680" s="121">
        <f t="shared" ref="P680" si="606">(IF(C680="","0",(D680-C680-$S$6))*24)+O680</f>
        <v>0</v>
      </c>
      <c r="Q680" s="121">
        <f t="shared" si="590"/>
        <v>0</v>
      </c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s="5" customFormat="1" ht="14.45" hidden="1" customHeight="1" x14ac:dyDescent="0.25">
      <c r="A681" s="53">
        <v>44830</v>
      </c>
      <c r="B681" s="40" t="s">
        <v>11</v>
      </c>
      <c r="C681" s="8"/>
      <c r="D681" s="8"/>
      <c r="E681" s="9"/>
      <c r="F681" s="9"/>
      <c r="G681" s="121">
        <f t="shared" si="583"/>
        <v>0</v>
      </c>
      <c r="H681" s="33">
        <f t="shared" si="589"/>
        <v>0</v>
      </c>
      <c r="I681" s="179"/>
      <c r="J681" s="179"/>
      <c r="K681" s="2"/>
      <c r="L681" s="2"/>
      <c r="M681" s="120" t="str">
        <f t="shared" si="604"/>
        <v>0</v>
      </c>
      <c r="N681" s="120" t="str">
        <f t="shared" si="605"/>
        <v>0</v>
      </c>
      <c r="O681" s="121">
        <f t="shared" si="591"/>
        <v>0</v>
      </c>
      <c r="P681" s="121">
        <f t="shared" si="582"/>
        <v>0</v>
      </c>
      <c r="Q681" s="121">
        <f t="shared" si="590"/>
        <v>0</v>
      </c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s="5" customFormat="1" ht="14.45" hidden="1" customHeight="1" x14ac:dyDescent="0.25">
      <c r="A682" s="53">
        <v>44831</v>
      </c>
      <c r="B682" s="40" t="s">
        <v>12</v>
      </c>
      <c r="C682" s="8"/>
      <c r="D682" s="8"/>
      <c r="E682" s="9"/>
      <c r="F682" s="9"/>
      <c r="G682" s="121">
        <f t="shared" si="583"/>
        <v>0</v>
      </c>
      <c r="H682" s="33">
        <f t="shared" si="589"/>
        <v>0</v>
      </c>
      <c r="I682" s="179"/>
      <c r="J682" s="179"/>
      <c r="K682" s="2"/>
      <c r="L682" s="2"/>
      <c r="M682" s="120" t="str">
        <f t="shared" si="604"/>
        <v>0</v>
      </c>
      <c r="N682" s="120" t="str">
        <f t="shared" si="605"/>
        <v>0</v>
      </c>
      <c r="O682" s="121">
        <f t="shared" si="591"/>
        <v>0</v>
      </c>
      <c r="P682" s="121">
        <f t="shared" si="582"/>
        <v>0</v>
      </c>
      <c r="Q682" s="121">
        <f t="shared" si="590"/>
        <v>0</v>
      </c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s="5" customFormat="1" ht="14.45" hidden="1" customHeight="1" x14ac:dyDescent="0.25">
      <c r="A683" s="53">
        <v>44832</v>
      </c>
      <c r="B683" s="40" t="s">
        <v>13</v>
      </c>
      <c r="C683" s="8"/>
      <c r="D683" s="8"/>
      <c r="E683" s="9"/>
      <c r="F683" s="9"/>
      <c r="G683" s="121">
        <f t="shared" si="583"/>
        <v>0</v>
      </c>
      <c r="H683" s="33">
        <f t="shared" si="589"/>
        <v>0</v>
      </c>
      <c r="I683" s="179"/>
      <c r="J683" s="179"/>
      <c r="K683" s="2"/>
      <c r="L683" s="2"/>
      <c r="M683" s="120" t="str">
        <f t="shared" si="604"/>
        <v>0</v>
      </c>
      <c r="N683" s="120" t="str">
        <f t="shared" si="605"/>
        <v>0</v>
      </c>
      <c r="O683" s="121">
        <f t="shared" si="591"/>
        <v>0</v>
      </c>
      <c r="P683" s="121">
        <f t="shared" si="582"/>
        <v>0</v>
      </c>
      <c r="Q683" s="121">
        <f t="shared" si="590"/>
        <v>0</v>
      </c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s="5" customFormat="1" ht="14.45" hidden="1" customHeight="1" thickBot="1" x14ac:dyDescent="0.3">
      <c r="A684" s="53">
        <v>44833</v>
      </c>
      <c r="B684" s="40" t="s">
        <v>14</v>
      </c>
      <c r="C684" s="8"/>
      <c r="D684" s="8"/>
      <c r="E684" s="9"/>
      <c r="F684" s="9"/>
      <c r="G684" s="121">
        <f t="shared" si="583"/>
        <v>0</v>
      </c>
      <c r="H684" s="33">
        <f t="shared" si="589"/>
        <v>0</v>
      </c>
      <c r="I684" s="180"/>
      <c r="J684" s="180"/>
      <c r="K684" s="2"/>
      <c r="L684" s="2"/>
      <c r="M684" s="120" t="str">
        <f t="shared" si="604"/>
        <v>0</v>
      </c>
      <c r="N684" s="120" t="str">
        <f t="shared" si="605"/>
        <v>0</v>
      </c>
      <c r="O684" s="121">
        <f t="shared" si="591"/>
        <v>0</v>
      </c>
      <c r="P684" s="121">
        <f t="shared" si="582"/>
        <v>0</v>
      </c>
      <c r="Q684" s="121">
        <f t="shared" si="590"/>
        <v>0</v>
      </c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s="5" customFormat="1" ht="14.45" hidden="1" customHeight="1" thickTop="1" x14ac:dyDescent="0.25">
      <c r="A685" s="49">
        <v>44834</v>
      </c>
      <c r="B685" s="39" t="s">
        <v>15</v>
      </c>
      <c r="C685" s="11"/>
      <c r="D685" s="11"/>
      <c r="E685" s="12"/>
      <c r="F685" s="12"/>
      <c r="G685" s="123">
        <f t="shared" si="583"/>
        <v>0</v>
      </c>
      <c r="H685" s="31">
        <f t="shared" si="589"/>
        <v>0</v>
      </c>
      <c r="I685" s="32"/>
      <c r="J685" s="32"/>
      <c r="K685" s="2"/>
      <c r="L685" s="2"/>
      <c r="M685" s="181">
        <f t="shared" ref="M685:M686" si="607">IF(G685="","0",(IF(AND(G685&gt;0,G685&lt;=4),4,(G685))))</f>
        <v>0</v>
      </c>
      <c r="N685" s="182"/>
      <c r="O685" s="121">
        <f t="shared" si="591"/>
        <v>0</v>
      </c>
      <c r="P685" s="121">
        <f t="shared" ref="P685:P686" si="608">(IF(C685="","0",(D685-C685))*24)+O685</f>
        <v>0</v>
      </c>
      <c r="Q685" s="119">
        <f t="shared" si="590"/>
        <v>0</v>
      </c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s="5" customFormat="1" ht="14.45" hidden="1" customHeight="1" x14ac:dyDescent="0.25">
      <c r="A686" s="49">
        <v>44835</v>
      </c>
      <c r="B686" s="39" t="s">
        <v>16</v>
      </c>
      <c r="C686" s="11"/>
      <c r="D686" s="11"/>
      <c r="E686" s="12"/>
      <c r="F686" s="12"/>
      <c r="G686" s="123">
        <f t="shared" si="583"/>
        <v>0</v>
      </c>
      <c r="H686" s="31">
        <f t="shared" si="589"/>
        <v>0</v>
      </c>
      <c r="I686" s="32"/>
      <c r="J686" s="32"/>
      <c r="K686" s="2"/>
      <c r="L686" s="2"/>
      <c r="M686" s="181">
        <f t="shared" si="607"/>
        <v>0</v>
      </c>
      <c r="N686" s="182"/>
      <c r="O686" s="121">
        <f t="shared" si="591"/>
        <v>0</v>
      </c>
      <c r="P686" s="121">
        <f t="shared" si="608"/>
        <v>0</v>
      </c>
      <c r="Q686" s="119">
        <f t="shared" si="590"/>
        <v>0</v>
      </c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s="5" customFormat="1" ht="14.45" hidden="1" customHeight="1" x14ac:dyDescent="0.25">
      <c r="A687" s="53">
        <v>44836</v>
      </c>
      <c r="B687" s="41" t="s">
        <v>10</v>
      </c>
      <c r="C687" s="13"/>
      <c r="D687" s="13"/>
      <c r="E687" s="14"/>
      <c r="F687" s="14"/>
      <c r="G687" s="121">
        <f t="shared" si="583"/>
        <v>0</v>
      </c>
      <c r="H687" s="33">
        <f t="shared" si="589"/>
        <v>0</v>
      </c>
      <c r="I687" s="179">
        <f t="shared" ref="I687:I750" si="609">SUBTOTAL(9,H685:H691)</f>
        <v>0</v>
      </c>
      <c r="J687" s="179">
        <f t="shared" si="579"/>
        <v>0</v>
      </c>
      <c r="K687" s="2"/>
      <c r="L687" s="2"/>
      <c r="M687" s="120" t="str">
        <f t="shared" ref="M687:M691" si="610">IF(C687="","0",IF(C687&gt;=TIME(8,30,0),0,($H$8-C687)*24))</f>
        <v>0</v>
      </c>
      <c r="N687" s="120" t="str">
        <f t="shared" ref="N687:N691" si="611">IF(D687="","0",IF(D687&lt;=TIME(17,0,0),0,(D687-$H$9)*24))</f>
        <v>0</v>
      </c>
      <c r="O687" s="121">
        <f t="shared" si="591"/>
        <v>0</v>
      </c>
      <c r="P687" s="121">
        <f t="shared" ref="P687" si="612">(IF(C687="","0",(D687-C687-$S$6))*24)+O687</f>
        <v>0</v>
      </c>
      <c r="Q687" s="121">
        <f t="shared" si="590"/>
        <v>0</v>
      </c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s="5" customFormat="1" ht="14.45" hidden="1" customHeight="1" x14ac:dyDescent="0.25">
      <c r="A688" s="53">
        <v>44837</v>
      </c>
      <c r="B688" s="40" t="s">
        <v>11</v>
      </c>
      <c r="C688" s="8"/>
      <c r="D688" s="8"/>
      <c r="E688" s="9"/>
      <c r="F688" s="9"/>
      <c r="G688" s="121">
        <f t="shared" si="583"/>
        <v>0</v>
      </c>
      <c r="H688" s="33">
        <f t="shared" si="589"/>
        <v>0</v>
      </c>
      <c r="I688" s="179"/>
      <c r="J688" s="179"/>
      <c r="K688" s="2"/>
      <c r="L688" s="2"/>
      <c r="M688" s="120" t="str">
        <f t="shared" si="610"/>
        <v>0</v>
      </c>
      <c r="N688" s="120" t="str">
        <f t="shared" si="611"/>
        <v>0</v>
      </c>
      <c r="O688" s="121">
        <f t="shared" si="591"/>
        <v>0</v>
      </c>
      <c r="P688" s="121">
        <f t="shared" si="582"/>
        <v>0</v>
      </c>
      <c r="Q688" s="121">
        <f t="shared" si="590"/>
        <v>0</v>
      </c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s="5" customFormat="1" ht="14.45" hidden="1" customHeight="1" x14ac:dyDescent="0.25">
      <c r="A689" s="53">
        <v>44838</v>
      </c>
      <c r="B689" s="40" t="s">
        <v>12</v>
      </c>
      <c r="C689" s="8"/>
      <c r="D689" s="8"/>
      <c r="E689" s="9"/>
      <c r="F689" s="9"/>
      <c r="G689" s="121">
        <f t="shared" si="583"/>
        <v>0</v>
      </c>
      <c r="H689" s="33">
        <f t="shared" si="589"/>
        <v>0</v>
      </c>
      <c r="I689" s="179"/>
      <c r="J689" s="179"/>
      <c r="K689" s="2"/>
      <c r="L689" s="2"/>
      <c r="M689" s="120" t="str">
        <f t="shared" si="610"/>
        <v>0</v>
      </c>
      <c r="N689" s="120" t="str">
        <f t="shared" si="611"/>
        <v>0</v>
      </c>
      <c r="O689" s="121">
        <f t="shared" si="591"/>
        <v>0</v>
      </c>
      <c r="P689" s="121">
        <f t="shared" si="582"/>
        <v>0</v>
      </c>
      <c r="Q689" s="121">
        <f t="shared" si="590"/>
        <v>0</v>
      </c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s="5" customFormat="1" ht="14.45" hidden="1" customHeight="1" x14ac:dyDescent="0.25">
      <c r="A690" s="53">
        <v>44839</v>
      </c>
      <c r="B690" s="40" t="s">
        <v>13</v>
      </c>
      <c r="C690" s="8"/>
      <c r="D690" s="8"/>
      <c r="E690" s="9"/>
      <c r="F690" s="9"/>
      <c r="G690" s="121">
        <f t="shared" si="583"/>
        <v>0</v>
      </c>
      <c r="H690" s="33">
        <f t="shared" si="589"/>
        <v>0</v>
      </c>
      <c r="I690" s="179"/>
      <c r="J690" s="179"/>
      <c r="K690" s="2"/>
      <c r="L690" s="2"/>
      <c r="M690" s="120" t="str">
        <f t="shared" si="610"/>
        <v>0</v>
      </c>
      <c r="N690" s="120" t="str">
        <f t="shared" si="611"/>
        <v>0</v>
      </c>
      <c r="O690" s="121">
        <f t="shared" si="591"/>
        <v>0</v>
      </c>
      <c r="P690" s="121">
        <f t="shared" si="582"/>
        <v>0</v>
      </c>
      <c r="Q690" s="121">
        <f t="shared" si="590"/>
        <v>0</v>
      </c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s="5" customFormat="1" ht="14.45" hidden="1" customHeight="1" thickBot="1" x14ac:dyDescent="0.3">
      <c r="A691" s="53">
        <v>44840</v>
      </c>
      <c r="B691" s="40" t="s">
        <v>14</v>
      </c>
      <c r="C691" s="8"/>
      <c r="D691" s="8"/>
      <c r="E691" s="9"/>
      <c r="F691" s="9"/>
      <c r="G691" s="121">
        <f t="shared" si="583"/>
        <v>0</v>
      </c>
      <c r="H691" s="33">
        <f t="shared" si="589"/>
        <v>0</v>
      </c>
      <c r="I691" s="180"/>
      <c r="J691" s="180"/>
      <c r="K691" s="2"/>
      <c r="L691" s="2"/>
      <c r="M691" s="120" t="str">
        <f t="shared" si="610"/>
        <v>0</v>
      </c>
      <c r="N691" s="120" t="str">
        <f t="shared" si="611"/>
        <v>0</v>
      </c>
      <c r="O691" s="121">
        <f t="shared" si="591"/>
        <v>0</v>
      </c>
      <c r="P691" s="121">
        <f t="shared" si="582"/>
        <v>0</v>
      </c>
      <c r="Q691" s="121">
        <f t="shared" si="590"/>
        <v>0</v>
      </c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s="5" customFormat="1" ht="14.45" hidden="1" customHeight="1" thickTop="1" x14ac:dyDescent="0.25">
      <c r="A692" s="49">
        <v>44841</v>
      </c>
      <c r="B692" s="39" t="s">
        <v>15</v>
      </c>
      <c r="C692" s="11"/>
      <c r="D692" s="11"/>
      <c r="E692" s="12"/>
      <c r="F692" s="12"/>
      <c r="G692" s="123">
        <f t="shared" si="583"/>
        <v>0</v>
      </c>
      <c r="H692" s="31">
        <f t="shared" si="589"/>
        <v>0</v>
      </c>
      <c r="I692" s="32"/>
      <c r="J692" s="32"/>
      <c r="K692" s="2"/>
      <c r="L692" s="2"/>
      <c r="M692" s="181">
        <f t="shared" ref="M692:M693" si="613">IF(G692="","0",(IF(AND(G692&gt;0,G692&lt;=4),4,(G692))))</f>
        <v>0</v>
      </c>
      <c r="N692" s="182"/>
      <c r="O692" s="121">
        <f t="shared" si="591"/>
        <v>0</v>
      </c>
      <c r="P692" s="121">
        <f t="shared" ref="P692:P693" si="614">(IF(C692="","0",(D692-C692))*24)+O692</f>
        <v>0</v>
      </c>
      <c r="Q692" s="119">
        <f t="shared" si="590"/>
        <v>0</v>
      </c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s="5" customFormat="1" ht="14.45" hidden="1" customHeight="1" x14ac:dyDescent="0.25">
      <c r="A693" s="49">
        <v>44842</v>
      </c>
      <c r="B693" s="39" t="s">
        <v>16</v>
      </c>
      <c r="C693" s="11"/>
      <c r="D693" s="11"/>
      <c r="E693" s="12"/>
      <c r="F693" s="12"/>
      <c r="G693" s="123">
        <f t="shared" si="583"/>
        <v>0</v>
      </c>
      <c r="H693" s="31">
        <f t="shared" si="589"/>
        <v>0</v>
      </c>
      <c r="I693" s="32"/>
      <c r="J693" s="32"/>
      <c r="K693" s="2"/>
      <c r="L693" s="2"/>
      <c r="M693" s="181">
        <f t="shared" si="613"/>
        <v>0</v>
      </c>
      <c r="N693" s="182"/>
      <c r="O693" s="121">
        <f t="shared" si="591"/>
        <v>0</v>
      </c>
      <c r="P693" s="121">
        <f t="shared" si="614"/>
        <v>0</v>
      </c>
      <c r="Q693" s="119">
        <f t="shared" si="590"/>
        <v>0</v>
      </c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s="5" customFormat="1" ht="14.45" hidden="1" customHeight="1" x14ac:dyDescent="0.25">
      <c r="A694" s="53">
        <v>44843</v>
      </c>
      <c r="B694" s="41" t="s">
        <v>10</v>
      </c>
      <c r="C694" s="13"/>
      <c r="D694" s="13"/>
      <c r="E694" s="14"/>
      <c r="F694" s="14"/>
      <c r="G694" s="121">
        <f t="shared" si="583"/>
        <v>0</v>
      </c>
      <c r="H694" s="33">
        <f t="shared" si="589"/>
        <v>0</v>
      </c>
      <c r="I694" s="179">
        <f t="shared" si="609"/>
        <v>0</v>
      </c>
      <c r="J694" s="179">
        <f t="shared" si="579"/>
        <v>0</v>
      </c>
      <c r="K694" s="2"/>
      <c r="L694" s="2"/>
      <c r="M694" s="120" t="str">
        <f t="shared" ref="M694:M698" si="615">IF(C694="","0",IF(C694&gt;=TIME(8,30,0),0,($H$8-C694)*24))</f>
        <v>0</v>
      </c>
      <c r="N694" s="120" t="str">
        <f t="shared" ref="N694:N698" si="616">IF(D694="","0",IF(D694&lt;=TIME(17,0,0),0,(D694-$H$9)*24))</f>
        <v>0</v>
      </c>
      <c r="O694" s="121">
        <f t="shared" si="591"/>
        <v>0</v>
      </c>
      <c r="P694" s="121">
        <f t="shared" ref="P694" si="617">(IF(C694="","0",(D694-C694-$S$6))*24)+O694</f>
        <v>0</v>
      </c>
      <c r="Q694" s="121">
        <f t="shared" si="590"/>
        <v>0</v>
      </c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s="5" customFormat="1" ht="14.45" hidden="1" customHeight="1" x14ac:dyDescent="0.25">
      <c r="A695" s="53">
        <v>44844</v>
      </c>
      <c r="B695" s="40" t="s">
        <v>11</v>
      </c>
      <c r="C695" s="8"/>
      <c r="D695" s="8"/>
      <c r="E695" s="9"/>
      <c r="F695" s="9"/>
      <c r="G695" s="121">
        <f t="shared" si="583"/>
        <v>0</v>
      </c>
      <c r="H695" s="33">
        <f t="shared" si="589"/>
        <v>0</v>
      </c>
      <c r="I695" s="179"/>
      <c r="J695" s="179"/>
      <c r="K695" s="2"/>
      <c r="L695" s="2"/>
      <c r="M695" s="120" t="str">
        <f t="shared" si="615"/>
        <v>0</v>
      </c>
      <c r="N695" s="120" t="str">
        <f t="shared" si="616"/>
        <v>0</v>
      </c>
      <c r="O695" s="121">
        <f t="shared" si="591"/>
        <v>0</v>
      </c>
      <c r="P695" s="121">
        <f t="shared" si="582"/>
        <v>0</v>
      </c>
      <c r="Q695" s="121">
        <f t="shared" si="590"/>
        <v>0</v>
      </c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s="5" customFormat="1" ht="14.45" hidden="1" customHeight="1" x14ac:dyDescent="0.25">
      <c r="A696" s="53">
        <v>44845</v>
      </c>
      <c r="B696" s="40" t="s">
        <v>12</v>
      </c>
      <c r="C696" s="8"/>
      <c r="D696" s="8"/>
      <c r="E696" s="9"/>
      <c r="F696" s="9"/>
      <c r="G696" s="121">
        <f t="shared" si="583"/>
        <v>0</v>
      </c>
      <c r="H696" s="33">
        <f t="shared" si="589"/>
        <v>0</v>
      </c>
      <c r="I696" s="179"/>
      <c r="J696" s="179"/>
      <c r="K696" s="2"/>
      <c r="L696" s="2"/>
      <c r="M696" s="120" t="str">
        <f t="shared" si="615"/>
        <v>0</v>
      </c>
      <c r="N696" s="120" t="str">
        <f t="shared" si="616"/>
        <v>0</v>
      </c>
      <c r="O696" s="121">
        <f t="shared" si="591"/>
        <v>0</v>
      </c>
      <c r="P696" s="121">
        <f t="shared" si="582"/>
        <v>0</v>
      </c>
      <c r="Q696" s="121">
        <f t="shared" si="590"/>
        <v>0</v>
      </c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s="5" customFormat="1" ht="14.45" hidden="1" customHeight="1" x14ac:dyDescent="0.25">
      <c r="A697" s="53">
        <v>44846</v>
      </c>
      <c r="B697" s="40" t="s">
        <v>13</v>
      </c>
      <c r="C697" s="8"/>
      <c r="D697" s="8"/>
      <c r="E697" s="9"/>
      <c r="F697" s="9"/>
      <c r="G697" s="121">
        <f t="shared" si="583"/>
        <v>0</v>
      </c>
      <c r="H697" s="33">
        <f t="shared" si="589"/>
        <v>0</v>
      </c>
      <c r="I697" s="179"/>
      <c r="J697" s="179"/>
      <c r="K697" s="2"/>
      <c r="L697" s="2"/>
      <c r="M697" s="120" t="str">
        <f t="shared" si="615"/>
        <v>0</v>
      </c>
      <c r="N697" s="120" t="str">
        <f t="shared" si="616"/>
        <v>0</v>
      </c>
      <c r="O697" s="121">
        <f t="shared" si="591"/>
        <v>0</v>
      </c>
      <c r="P697" s="121">
        <f t="shared" si="582"/>
        <v>0</v>
      </c>
      <c r="Q697" s="121">
        <f t="shared" si="590"/>
        <v>0</v>
      </c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s="5" customFormat="1" ht="14.45" hidden="1" customHeight="1" thickBot="1" x14ac:dyDescent="0.3">
      <c r="A698" s="53">
        <v>44847</v>
      </c>
      <c r="B698" s="40" t="s">
        <v>14</v>
      </c>
      <c r="C698" s="8"/>
      <c r="D698" s="8"/>
      <c r="E698" s="9"/>
      <c r="F698" s="9"/>
      <c r="G698" s="121">
        <f t="shared" si="583"/>
        <v>0</v>
      </c>
      <c r="H698" s="33">
        <f t="shared" si="589"/>
        <v>0</v>
      </c>
      <c r="I698" s="180"/>
      <c r="J698" s="180"/>
      <c r="K698" s="2"/>
      <c r="L698" s="2"/>
      <c r="M698" s="120" t="str">
        <f t="shared" si="615"/>
        <v>0</v>
      </c>
      <c r="N698" s="120" t="str">
        <f t="shared" si="616"/>
        <v>0</v>
      </c>
      <c r="O698" s="121">
        <f t="shared" si="591"/>
        <v>0</v>
      </c>
      <c r="P698" s="121">
        <f t="shared" si="582"/>
        <v>0</v>
      </c>
      <c r="Q698" s="121">
        <f t="shared" si="590"/>
        <v>0</v>
      </c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s="5" customFormat="1" ht="14.45" hidden="1" customHeight="1" thickTop="1" x14ac:dyDescent="0.25">
      <c r="A699" s="49">
        <v>44848</v>
      </c>
      <c r="B699" s="39" t="s">
        <v>15</v>
      </c>
      <c r="C699" s="11"/>
      <c r="D699" s="11"/>
      <c r="E699" s="12"/>
      <c r="F699" s="12"/>
      <c r="G699" s="123">
        <f t="shared" si="583"/>
        <v>0</v>
      </c>
      <c r="H699" s="31">
        <f t="shared" si="589"/>
        <v>0</v>
      </c>
      <c r="I699" s="32"/>
      <c r="J699" s="32"/>
      <c r="K699" s="2"/>
      <c r="L699" s="2"/>
      <c r="M699" s="181">
        <f t="shared" ref="M699:M700" si="618">IF(G699="","0",(IF(AND(G699&gt;0,G699&lt;=4),4,(G699))))</f>
        <v>0</v>
      </c>
      <c r="N699" s="182"/>
      <c r="O699" s="121">
        <f t="shared" si="591"/>
        <v>0</v>
      </c>
      <c r="P699" s="121">
        <f t="shared" ref="P699:P700" si="619">(IF(C699="","0",(D699-C699))*24)+O699</f>
        <v>0</v>
      </c>
      <c r="Q699" s="119">
        <f t="shared" si="590"/>
        <v>0</v>
      </c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s="5" customFormat="1" ht="14.45" hidden="1" customHeight="1" x14ac:dyDescent="0.25">
      <c r="A700" s="49">
        <v>44849</v>
      </c>
      <c r="B700" s="39" t="s">
        <v>16</v>
      </c>
      <c r="C700" s="11"/>
      <c r="D700" s="11"/>
      <c r="E700" s="12"/>
      <c r="F700" s="12"/>
      <c r="G700" s="123">
        <f t="shared" si="583"/>
        <v>0</v>
      </c>
      <c r="H700" s="31">
        <f t="shared" si="589"/>
        <v>0</v>
      </c>
      <c r="I700" s="32"/>
      <c r="J700" s="32"/>
      <c r="K700" s="2"/>
      <c r="L700" s="2"/>
      <c r="M700" s="181">
        <f t="shared" si="618"/>
        <v>0</v>
      </c>
      <c r="N700" s="182"/>
      <c r="O700" s="121">
        <f t="shared" si="591"/>
        <v>0</v>
      </c>
      <c r="P700" s="121">
        <f t="shared" si="619"/>
        <v>0</v>
      </c>
      <c r="Q700" s="119">
        <f t="shared" si="590"/>
        <v>0</v>
      </c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s="5" customFormat="1" ht="14.45" hidden="1" customHeight="1" x14ac:dyDescent="0.25">
      <c r="A701" s="53">
        <v>44850</v>
      </c>
      <c r="B701" s="41" t="s">
        <v>10</v>
      </c>
      <c r="C701" s="13"/>
      <c r="D701" s="13"/>
      <c r="E701" s="14"/>
      <c r="F701" s="14"/>
      <c r="G701" s="121">
        <f t="shared" si="583"/>
        <v>0</v>
      </c>
      <c r="H701" s="33">
        <f t="shared" si="589"/>
        <v>0</v>
      </c>
      <c r="I701" s="179">
        <f t="shared" si="609"/>
        <v>0</v>
      </c>
      <c r="J701" s="179">
        <f t="shared" si="579"/>
        <v>0</v>
      </c>
      <c r="K701" s="2"/>
      <c r="L701" s="2"/>
      <c r="M701" s="120" t="str">
        <f t="shared" ref="M701:M705" si="620">IF(C701="","0",IF(C701&gt;=TIME(8,30,0),0,($H$8-C701)*24))</f>
        <v>0</v>
      </c>
      <c r="N701" s="120" t="str">
        <f t="shared" ref="N701:N705" si="621">IF(D701="","0",IF(D701&lt;=TIME(17,0,0),0,(D701-$H$9)*24))</f>
        <v>0</v>
      </c>
      <c r="O701" s="121">
        <f t="shared" si="591"/>
        <v>0</v>
      </c>
      <c r="P701" s="121">
        <f t="shared" ref="P701" si="622">(IF(C701="","0",(D701-C701-$S$6))*24)+O701</f>
        <v>0</v>
      </c>
      <c r="Q701" s="121">
        <f t="shared" si="590"/>
        <v>0</v>
      </c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s="5" customFormat="1" ht="14.45" hidden="1" customHeight="1" x14ac:dyDescent="0.25">
      <c r="A702" s="53">
        <v>44851</v>
      </c>
      <c r="B702" s="40" t="s">
        <v>11</v>
      </c>
      <c r="C702" s="8"/>
      <c r="D702" s="8"/>
      <c r="E702" s="9"/>
      <c r="F702" s="9"/>
      <c r="G702" s="121">
        <f t="shared" si="583"/>
        <v>0</v>
      </c>
      <c r="H702" s="33">
        <f t="shared" si="589"/>
        <v>0</v>
      </c>
      <c r="I702" s="179"/>
      <c r="J702" s="179"/>
      <c r="K702" s="2"/>
      <c r="L702" s="2"/>
      <c r="M702" s="120" t="str">
        <f t="shared" si="620"/>
        <v>0</v>
      </c>
      <c r="N702" s="120" t="str">
        <f t="shared" si="621"/>
        <v>0</v>
      </c>
      <c r="O702" s="121">
        <f t="shared" si="591"/>
        <v>0</v>
      </c>
      <c r="P702" s="121">
        <f t="shared" si="582"/>
        <v>0</v>
      </c>
      <c r="Q702" s="121">
        <f t="shared" si="590"/>
        <v>0</v>
      </c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s="5" customFormat="1" ht="14.45" hidden="1" customHeight="1" x14ac:dyDescent="0.25">
      <c r="A703" s="53">
        <v>44852</v>
      </c>
      <c r="B703" s="40" t="s">
        <v>12</v>
      </c>
      <c r="C703" s="8"/>
      <c r="D703" s="8"/>
      <c r="E703" s="9"/>
      <c r="F703" s="9"/>
      <c r="G703" s="121">
        <f t="shared" si="583"/>
        <v>0</v>
      </c>
      <c r="H703" s="33">
        <f t="shared" si="589"/>
        <v>0</v>
      </c>
      <c r="I703" s="179"/>
      <c r="J703" s="179"/>
      <c r="K703" s="2"/>
      <c r="L703" s="2"/>
      <c r="M703" s="120" t="str">
        <f t="shared" si="620"/>
        <v>0</v>
      </c>
      <c r="N703" s="120" t="str">
        <f t="shared" si="621"/>
        <v>0</v>
      </c>
      <c r="O703" s="121">
        <f t="shared" si="591"/>
        <v>0</v>
      </c>
      <c r="P703" s="121">
        <f t="shared" si="582"/>
        <v>0</v>
      </c>
      <c r="Q703" s="121">
        <f t="shared" si="590"/>
        <v>0</v>
      </c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s="5" customFormat="1" ht="14.45" hidden="1" customHeight="1" x14ac:dyDescent="0.25">
      <c r="A704" s="53">
        <v>44853</v>
      </c>
      <c r="B704" s="40" t="s">
        <v>13</v>
      </c>
      <c r="C704" s="8"/>
      <c r="D704" s="8"/>
      <c r="E704" s="9"/>
      <c r="F704" s="9"/>
      <c r="G704" s="121">
        <f t="shared" si="583"/>
        <v>0</v>
      </c>
      <c r="H704" s="33">
        <f t="shared" si="589"/>
        <v>0</v>
      </c>
      <c r="I704" s="179"/>
      <c r="J704" s="179"/>
      <c r="K704" s="2"/>
      <c r="L704" s="2"/>
      <c r="M704" s="120" t="str">
        <f t="shared" si="620"/>
        <v>0</v>
      </c>
      <c r="N704" s="120" t="str">
        <f t="shared" si="621"/>
        <v>0</v>
      </c>
      <c r="O704" s="121">
        <f t="shared" si="591"/>
        <v>0</v>
      </c>
      <c r="P704" s="121">
        <f t="shared" si="582"/>
        <v>0</v>
      </c>
      <c r="Q704" s="121">
        <f t="shared" si="590"/>
        <v>0</v>
      </c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s="5" customFormat="1" ht="14.45" hidden="1" customHeight="1" thickBot="1" x14ac:dyDescent="0.3">
      <c r="A705" s="53">
        <v>44854</v>
      </c>
      <c r="B705" s="40" t="s">
        <v>14</v>
      </c>
      <c r="C705" s="8"/>
      <c r="D705" s="8"/>
      <c r="E705" s="9"/>
      <c r="F705" s="9"/>
      <c r="G705" s="121">
        <f t="shared" si="583"/>
        <v>0</v>
      </c>
      <c r="H705" s="33">
        <f t="shared" si="589"/>
        <v>0</v>
      </c>
      <c r="I705" s="180"/>
      <c r="J705" s="180"/>
      <c r="K705" s="2"/>
      <c r="L705" s="2"/>
      <c r="M705" s="120" t="str">
        <f t="shared" si="620"/>
        <v>0</v>
      </c>
      <c r="N705" s="120" t="str">
        <f t="shared" si="621"/>
        <v>0</v>
      </c>
      <c r="O705" s="121">
        <f t="shared" si="591"/>
        <v>0</v>
      </c>
      <c r="P705" s="121">
        <f t="shared" si="582"/>
        <v>0</v>
      </c>
      <c r="Q705" s="121">
        <f t="shared" si="590"/>
        <v>0</v>
      </c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s="5" customFormat="1" ht="14.45" hidden="1" customHeight="1" thickTop="1" x14ac:dyDescent="0.25">
      <c r="A706" s="49">
        <v>44855</v>
      </c>
      <c r="B706" s="39" t="s">
        <v>15</v>
      </c>
      <c r="C706" s="11"/>
      <c r="D706" s="11"/>
      <c r="E706" s="12"/>
      <c r="F706" s="12"/>
      <c r="G706" s="123">
        <f t="shared" si="583"/>
        <v>0</v>
      </c>
      <c r="H706" s="31">
        <f t="shared" si="589"/>
        <v>0</v>
      </c>
      <c r="I706" s="32"/>
      <c r="J706" s="32"/>
      <c r="K706" s="2"/>
      <c r="L706" s="2"/>
      <c r="M706" s="181">
        <f t="shared" ref="M706:M707" si="623">IF(G706="","0",(IF(AND(G706&gt;0,G706&lt;=4),4,(G706))))</f>
        <v>0</v>
      </c>
      <c r="N706" s="182"/>
      <c r="O706" s="121">
        <f t="shared" si="591"/>
        <v>0</v>
      </c>
      <c r="P706" s="121">
        <f t="shared" ref="P706:P707" si="624">(IF(C706="","0",(D706-C706))*24)+O706</f>
        <v>0</v>
      </c>
      <c r="Q706" s="119">
        <f t="shared" si="590"/>
        <v>0</v>
      </c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s="5" customFormat="1" ht="14.45" hidden="1" customHeight="1" x14ac:dyDescent="0.25">
      <c r="A707" s="49">
        <v>44856</v>
      </c>
      <c r="B707" s="39" t="s">
        <v>16</v>
      </c>
      <c r="C707" s="11"/>
      <c r="D707" s="11"/>
      <c r="E707" s="12"/>
      <c r="F707" s="12"/>
      <c r="G707" s="123">
        <f t="shared" si="583"/>
        <v>0</v>
      </c>
      <c r="H707" s="31">
        <f t="shared" si="589"/>
        <v>0</v>
      </c>
      <c r="I707" s="32"/>
      <c r="J707" s="32"/>
      <c r="K707" s="2"/>
      <c r="L707" s="2"/>
      <c r="M707" s="181">
        <f t="shared" si="623"/>
        <v>0</v>
      </c>
      <c r="N707" s="182"/>
      <c r="O707" s="121">
        <f t="shared" si="591"/>
        <v>0</v>
      </c>
      <c r="P707" s="121">
        <f t="shared" si="624"/>
        <v>0</v>
      </c>
      <c r="Q707" s="119">
        <f t="shared" si="590"/>
        <v>0</v>
      </c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s="5" customFormat="1" ht="14.45" hidden="1" customHeight="1" x14ac:dyDescent="0.25">
      <c r="A708" s="53">
        <v>44857</v>
      </c>
      <c r="B708" s="41" t="s">
        <v>10</v>
      </c>
      <c r="C708" s="13"/>
      <c r="D708" s="13"/>
      <c r="E708" s="14"/>
      <c r="F708" s="14"/>
      <c r="G708" s="121">
        <f t="shared" si="583"/>
        <v>0</v>
      </c>
      <c r="H708" s="33">
        <f t="shared" si="589"/>
        <v>0</v>
      </c>
      <c r="I708" s="179">
        <f t="shared" si="609"/>
        <v>0</v>
      </c>
      <c r="J708" s="179">
        <f t="shared" si="579"/>
        <v>0</v>
      </c>
      <c r="K708" s="2"/>
      <c r="L708" s="2"/>
      <c r="M708" s="120" t="str">
        <f t="shared" ref="M708:M712" si="625">IF(C708="","0",IF(C708&gt;=TIME(8,30,0),0,($H$8-C708)*24))</f>
        <v>0</v>
      </c>
      <c r="N708" s="120" t="str">
        <f t="shared" ref="N708:N712" si="626">IF(D708="","0",IF(D708&lt;=TIME(17,0,0),0,(D708-$H$9)*24))</f>
        <v>0</v>
      </c>
      <c r="O708" s="121">
        <f t="shared" si="591"/>
        <v>0</v>
      </c>
      <c r="P708" s="121">
        <f t="shared" ref="P708" si="627">(IF(C708="","0",(D708-C708-$S$6))*24)+O708</f>
        <v>0</v>
      </c>
      <c r="Q708" s="121">
        <f t="shared" si="590"/>
        <v>0</v>
      </c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s="5" customFormat="1" ht="14.45" hidden="1" customHeight="1" x14ac:dyDescent="0.25">
      <c r="A709" s="53">
        <v>44858</v>
      </c>
      <c r="B709" s="40" t="s">
        <v>11</v>
      </c>
      <c r="C709" s="8"/>
      <c r="D709" s="8"/>
      <c r="E709" s="9"/>
      <c r="F709" s="9"/>
      <c r="G709" s="121">
        <f t="shared" si="583"/>
        <v>0</v>
      </c>
      <c r="H709" s="33">
        <f t="shared" si="589"/>
        <v>0</v>
      </c>
      <c r="I709" s="179"/>
      <c r="J709" s="179"/>
      <c r="K709" s="2"/>
      <c r="L709" s="2"/>
      <c r="M709" s="120" t="str">
        <f t="shared" si="625"/>
        <v>0</v>
      </c>
      <c r="N709" s="120" t="str">
        <f t="shared" si="626"/>
        <v>0</v>
      </c>
      <c r="O709" s="121">
        <f t="shared" si="591"/>
        <v>0</v>
      </c>
      <c r="P709" s="121">
        <f t="shared" si="582"/>
        <v>0</v>
      </c>
      <c r="Q709" s="121">
        <f t="shared" si="590"/>
        <v>0</v>
      </c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s="5" customFormat="1" ht="14.45" hidden="1" customHeight="1" x14ac:dyDescent="0.25">
      <c r="A710" s="53">
        <v>44859</v>
      </c>
      <c r="B710" s="40" t="s">
        <v>12</v>
      </c>
      <c r="C710" s="8"/>
      <c r="D710" s="8"/>
      <c r="E710" s="9"/>
      <c r="F710" s="9"/>
      <c r="G710" s="121">
        <f t="shared" si="583"/>
        <v>0</v>
      </c>
      <c r="H710" s="33">
        <f t="shared" si="589"/>
        <v>0</v>
      </c>
      <c r="I710" s="179"/>
      <c r="J710" s="179"/>
      <c r="K710" s="2"/>
      <c r="L710" s="2"/>
      <c r="M710" s="120" t="str">
        <f t="shared" si="625"/>
        <v>0</v>
      </c>
      <c r="N710" s="120" t="str">
        <f t="shared" si="626"/>
        <v>0</v>
      </c>
      <c r="O710" s="121">
        <f t="shared" si="591"/>
        <v>0</v>
      </c>
      <c r="P710" s="121">
        <f t="shared" si="582"/>
        <v>0</v>
      </c>
      <c r="Q710" s="121">
        <f t="shared" si="590"/>
        <v>0</v>
      </c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s="5" customFormat="1" ht="14.45" hidden="1" customHeight="1" x14ac:dyDescent="0.25">
      <c r="A711" s="53">
        <v>44860</v>
      </c>
      <c r="B711" s="40" t="s">
        <v>13</v>
      </c>
      <c r="C711" s="8"/>
      <c r="D711" s="8"/>
      <c r="E711" s="9"/>
      <c r="F711" s="9"/>
      <c r="G711" s="121">
        <f t="shared" si="583"/>
        <v>0</v>
      </c>
      <c r="H711" s="33">
        <f t="shared" si="589"/>
        <v>0</v>
      </c>
      <c r="I711" s="179"/>
      <c r="J711" s="179"/>
      <c r="K711" s="2"/>
      <c r="L711" s="2"/>
      <c r="M711" s="120" t="str">
        <f t="shared" si="625"/>
        <v>0</v>
      </c>
      <c r="N711" s="120" t="str">
        <f t="shared" si="626"/>
        <v>0</v>
      </c>
      <c r="O711" s="121">
        <f t="shared" si="591"/>
        <v>0</v>
      </c>
      <c r="P711" s="121">
        <f t="shared" si="582"/>
        <v>0</v>
      </c>
      <c r="Q711" s="121">
        <f t="shared" si="590"/>
        <v>0</v>
      </c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s="5" customFormat="1" ht="14.45" hidden="1" customHeight="1" thickBot="1" x14ac:dyDescent="0.3">
      <c r="A712" s="53">
        <v>44861</v>
      </c>
      <c r="B712" s="40" t="s">
        <v>14</v>
      </c>
      <c r="C712" s="8"/>
      <c r="D712" s="8"/>
      <c r="E712" s="9"/>
      <c r="F712" s="9"/>
      <c r="G712" s="121">
        <f t="shared" si="583"/>
        <v>0</v>
      </c>
      <c r="H712" s="33">
        <f t="shared" si="589"/>
        <v>0</v>
      </c>
      <c r="I712" s="180"/>
      <c r="J712" s="180"/>
      <c r="K712" s="2"/>
      <c r="L712" s="2"/>
      <c r="M712" s="120" t="str">
        <f t="shared" si="625"/>
        <v>0</v>
      </c>
      <c r="N712" s="120" t="str">
        <f t="shared" si="626"/>
        <v>0</v>
      </c>
      <c r="O712" s="121">
        <f t="shared" si="591"/>
        <v>0</v>
      </c>
      <c r="P712" s="121">
        <f t="shared" si="582"/>
        <v>0</v>
      </c>
      <c r="Q712" s="121">
        <f t="shared" si="590"/>
        <v>0</v>
      </c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s="5" customFormat="1" ht="14.45" hidden="1" customHeight="1" thickTop="1" x14ac:dyDescent="0.25">
      <c r="A713" s="49">
        <v>44862</v>
      </c>
      <c r="B713" s="39" t="s">
        <v>15</v>
      </c>
      <c r="C713" s="11"/>
      <c r="D713" s="11"/>
      <c r="E713" s="12"/>
      <c r="F713" s="12"/>
      <c r="G713" s="123">
        <f t="shared" si="583"/>
        <v>0</v>
      </c>
      <c r="H713" s="31">
        <f t="shared" si="589"/>
        <v>0</v>
      </c>
      <c r="I713" s="32"/>
      <c r="J713" s="32"/>
      <c r="K713" s="2"/>
      <c r="L713" s="2"/>
      <c r="M713" s="181">
        <f t="shared" ref="M713:M714" si="628">IF(G713="","0",(IF(AND(G713&gt;0,G713&lt;=4),4,(G713))))</f>
        <v>0</v>
      </c>
      <c r="N713" s="182"/>
      <c r="O713" s="121">
        <f t="shared" si="591"/>
        <v>0</v>
      </c>
      <c r="P713" s="121">
        <f t="shared" ref="P713:P714" si="629">(IF(C713="","0",(D713-C713))*24)+O713</f>
        <v>0</v>
      </c>
      <c r="Q713" s="119">
        <f t="shared" si="590"/>
        <v>0</v>
      </c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s="5" customFormat="1" ht="14.45" hidden="1" customHeight="1" x14ac:dyDescent="0.25">
      <c r="A714" s="49">
        <v>44863</v>
      </c>
      <c r="B714" s="39" t="s">
        <v>16</v>
      </c>
      <c r="C714" s="11"/>
      <c r="D714" s="11"/>
      <c r="E714" s="12"/>
      <c r="F714" s="12"/>
      <c r="G714" s="123">
        <f t="shared" si="583"/>
        <v>0</v>
      </c>
      <c r="H714" s="31">
        <f t="shared" si="589"/>
        <v>0</v>
      </c>
      <c r="I714" s="32"/>
      <c r="J714" s="32"/>
      <c r="K714" s="2"/>
      <c r="L714" s="2"/>
      <c r="M714" s="181">
        <f t="shared" si="628"/>
        <v>0</v>
      </c>
      <c r="N714" s="182"/>
      <c r="O714" s="121">
        <f t="shared" si="591"/>
        <v>0</v>
      </c>
      <c r="P714" s="121">
        <f t="shared" si="629"/>
        <v>0</v>
      </c>
      <c r="Q714" s="119">
        <f t="shared" si="590"/>
        <v>0</v>
      </c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s="5" customFormat="1" ht="14.45" hidden="1" customHeight="1" x14ac:dyDescent="0.25">
      <c r="A715" s="53">
        <v>44864</v>
      </c>
      <c r="B715" s="41" t="s">
        <v>10</v>
      </c>
      <c r="C715" s="13"/>
      <c r="D715" s="13"/>
      <c r="E715" s="14"/>
      <c r="F715" s="14"/>
      <c r="G715" s="121">
        <f t="shared" si="583"/>
        <v>0</v>
      </c>
      <c r="H715" s="33">
        <f t="shared" si="589"/>
        <v>0</v>
      </c>
      <c r="I715" s="179">
        <f t="shared" si="609"/>
        <v>0</v>
      </c>
      <c r="J715" s="179">
        <f t="shared" si="579"/>
        <v>0</v>
      </c>
      <c r="K715" s="2"/>
      <c r="L715" s="2"/>
      <c r="M715" s="120" t="str">
        <f t="shared" ref="M715:M719" si="630">IF(C715="","0",IF(C715&gt;=TIME(8,30,0),0,($H$8-C715)*24))</f>
        <v>0</v>
      </c>
      <c r="N715" s="120" t="str">
        <f t="shared" ref="N715:N719" si="631">IF(D715="","0",IF(D715&lt;=TIME(17,0,0),0,(D715-$H$9)*24))</f>
        <v>0</v>
      </c>
      <c r="O715" s="121">
        <f t="shared" si="591"/>
        <v>0</v>
      </c>
      <c r="P715" s="121">
        <f t="shared" ref="P715:P775" si="632">(IF(C715="","0",(D715-C715-$S$6))*24)+O715</f>
        <v>0</v>
      </c>
      <c r="Q715" s="121">
        <f t="shared" si="590"/>
        <v>0</v>
      </c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s="5" customFormat="1" ht="14.45" hidden="1" customHeight="1" x14ac:dyDescent="0.25">
      <c r="A716" s="53">
        <v>44865</v>
      </c>
      <c r="B716" s="40" t="s">
        <v>11</v>
      </c>
      <c r="C716" s="8"/>
      <c r="D716" s="8"/>
      <c r="E716" s="9"/>
      <c r="F716" s="9"/>
      <c r="G716" s="121">
        <f t="shared" si="583"/>
        <v>0</v>
      </c>
      <c r="H716" s="33">
        <f t="shared" si="589"/>
        <v>0</v>
      </c>
      <c r="I716" s="179"/>
      <c r="J716" s="179"/>
      <c r="K716" s="2"/>
      <c r="L716" s="2"/>
      <c r="M716" s="120" t="str">
        <f t="shared" si="630"/>
        <v>0</v>
      </c>
      <c r="N716" s="120" t="str">
        <f t="shared" si="631"/>
        <v>0</v>
      </c>
      <c r="O716" s="121">
        <f t="shared" si="591"/>
        <v>0</v>
      </c>
      <c r="P716" s="121">
        <f t="shared" si="632"/>
        <v>0</v>
      </c>
      <c r="Q716" s="121">
        <f t="shared" si="590"/>
        <v>0</v>
      </c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s="5" customFormat="1" ht="14.45" hidden="1" customHeight="1" x14ac:dyDescent="0.25">
      <c r="A717" s="53">
        <v>44866</v>
      </c>
      <c r="B717" s="40" t="s">
        <v>12</v>
      </c>
      <c r="C717" s="8"/>
      <c r="D717" s="8"/>
      <c r="E717" s="9"/>
      <c r="F717" s="9"/>
      <c r="G717" s="121">
        <f t="shared" si="583"/>
        <v>0</v>
      </c>
      <c r="H717" s="33">
        <f t="shared" si="589"/>
        <v>0</v>
      </c>
      <c r="I717" s="179"/>
      <c r="J717" s="179"/>
      <c r="K717" s="2"/>
      <c r="L717" s="2"/>
      <c r="M717" s="120" t="str">
        <f t="shared" si="630"/>
        <v>0</v>
      </c>
      <c r="N717" s="120" t="str">
        <f t="shared" si="631"/>
        <v>0</v>
      </c>
      <c r="O717" s="121">
        <f t="shared" si="591"/>
        <v>0</v>
      </c>
      <c r="P717" s="121">
        <f t="shared" si="632"/>
        <v>0</v>
      </c>
      <c r="Q717" s="121">
        <f t="shared" si="590"/>
        <v>0</v>
      </c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s="5" customFormat="1" ht="14.45" hidden="1" customHeight="1" x14ac:dyDescent="0.25">
      <c r="A718" s="53">
        <v>44867</v>
      </c>
      <c r="B718" s="40" t="s">
        <v>13</v>
      </c>
      <c r="C718" s="8"/>
      <c r="D718" s="8"/>
      <c r="E718" s="9"/>
      <c r="F718" s="9"/>
      <c r="G718" s="121">
        <f t="shared" si="583"/>
        <v>0</v>
      </c>
      <c r="H718" s="33">
        <f t="shared" si="589"/>
        <v>0</v>
      </c>
      <c r="I718" s="179"/>
      <c r="J718" s="179"/>
      <c r="K718" s="2"/>
      <c r="L718" s="2"/>
      <c r="M718" s="120" t="str">
        <f t="shared" si="630"/>
        <v>0</v>
      </c>
      <c r="N718" s="120" t="str">
        <f t="shared" si="631"/>
        <v>0</v>
      </c>
      <c r="O718" s="121">
        <f t="shared" si="591"/>
        <v>0</v>
      </c>
      <c r="P718" s="121">
        <f t="shared" si="632"/>
        <v>0</v>
      </c>
      <c r="Q718" s="121">
        <f t="shared" si="590"/>
        <v>0</v>
      </c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s="5" customFormat="1" ht="14.45" hidden="1" customHeight="1" thickBot="1" x14ac:dyDescent="0.3">
      <c r="A719" s="53">
        <v>44868</v>
      </c>
      <c r="B719" s="40" t="s">
        <v>14</v>
      </c>
      <c r="C719" s="8"/>
      <c r="D719" s="8"/>
      <c r="E719" s="9"/>
      <c r="F719" s="9"/>
      <c r="G719" s="121">
        <f t="shared" si="583"/>
        <v>0</v>
      </c>
      <c r="H719" s="33">
        <f t="shared" si="589"/>
        <v>0</v>
      </c>
      <c r="I719" s="180"/>
      <c r="J719" s="180"/>
      <c r="K719" s="2"/>
      <c r="L719" s="2"/>
      <c r="M719" s="120" t="str">
        <f t="shared" si="630"/>
        <v>0</v>
      </c>
      <c r="N719" s="120" t="str">
        <f t="shared" si="631"/>
        <v>0</v>
      </c>
      <c r="O719" s="121">
        <f t="shared" si="591"/>
        <v>0</v>
      </c>
      <c r="P719" s="121">
        <f t="shared" si="632"/>
        <v>0</v>
      </c>
      <c r="Q719" s="121">
        <f t="shared" si="590"/>
        <v>0</v>
      </c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s="5" customFormat="1" ht="14.45" hidden="1" customHeight="1" thickTop="1" x14ac:dyDescent="0.25">
      <c r="A720" s="49">
        <v>44869</v>
      </c>
      <c r="B720" s="39" t="s">
        <v>15</v>
      </c>
      <c r="C720" s="11"/>
      <c r="D720" s="11"/>
      <c r="E720" s="12"/>
      <c r="F720" s="12"/>
      <c r="G720" s="123">
        <f t="shared" ref="G720:G783" si="633">P720</f>
        <v>0</v>
      </c>
      <c r="H720" s="31">
        <f t="shared" si="589"/>
        <v>0</v>
      </c>
      <c r="I720" s="32"/>
      <c r="J720" s="32"/>
      <c r="K720" s="2"/>
      <c r="L720" s="2"/>
      <c r="M720" s="181">
        <f t="shared" ref="M720:M721" si="634">IF(G720="","0",(IF(AND(G720&gt;0,G720&lt;=4),4,(G720))))</f>
        <v>0</v>
      </c>
      <c r="N720" s="182"/>
      <c r="O720" s="121">
        <f t="shared" si="591"/>
        <v>0</v>
      </c>
      <c r="P720" s="121">
        <f t="shared" ref="P720:P721" si="635">(IF(C720="","0",(D720-C720))*24)+O720</f>
        <v>0</v>
      </c>
      <c r="Q720" s="119">
        <f t="shared" si="590"/>
        <v>0</v>
      </c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s="5" customFormat="1" ht="14.45" hidden="1" customHeight="1" x14ac:dyDescent="0.25">
      <c r="A721" s="49">
        <v>44870</v>
      </c>
      <c r="B721" s="39" t="s">
        <v>16</v>
      </c>
      <c r="C721" s="11"/>
      <c r="D721" s="11"/>
      <c r="E721" s="12"/>
      <c r="F721" s="12"/>
      <c r="G721" s="123">
        <f t="shared" si="633"/>
        <v>0</v>
      </c>
      <c r="H721" s="31">
        <f t="shared" si="589"/>
        <v>0</v>
      </c>
      <c r="I721" s="32"/>
      <c r="J721" s="32"/>
      <c r="K721" s="2"/>
      <c r="L721" s="2"/>
      <c r="M721" s="181">
        <f t="shared" si="634"/>
        <v>0</v>
      </c>
      <c r="N721" s="182"/>
      <c r="O721" s="121">
        <f t="shared" si="591"/>
        <v>0</v>
      </c>
      <c r="P721" s="121">
        <f t="shared" si="635"/>
        <v>0</v>
      </c>
      <c r="Q721" s="119">
        <f t="shared" si="590"/>
        <v>0</v>
      </c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s="5" customFormat="1" ht="14.45" hidden="1" customHeight="1" x14ac:dyDescent="0.25">
      <c r="A722" s="53">
        <v>44871</v>
      </c>
      <c r="B722" s="41" t="s">
        <v>10</v>
      </c>
      <c r="C722" s="13"/>
      <c r="D722" s="13"/>
      <c r="E722" s="14"/>
      <c r="F722" s="14"/>
      <c r="G722" s="121">
        <f t="shared" si="633"/>
        <v>0</v>
      </c>
      <c r="H722" s="33">
        <f t="shared" si="589"/>
        <v>0</v>
      </c>
      <c r="I722" s="179">
        <f t="shared" si="609"/>
        <v>0</v>
      </c>
      <c r="J722" s="179">
        <f t="shared" ref="J722:J785" si="636">SUBTOTAL(9,G720:G726)</f>
        <v>0</v>
      </c>
      <c r="K722" s="2"/>
      <c r="L722" s="2"/>
      <c r="M722" s="120" t="str">
        <f t="shared" ref="M722:M726" si="637">IF(C722="","0",IF(C722&gt;=TIME(8,30,0),0,($H$8-C722)*24))</f>
        <v>0</v>
      </c>
      <c r="N722" s="120" t="str">
        <f t="shared" ref="N722:N726" si="638">IF(D722="","0",IF(D722&lt;=TIME(17,0,0),0,(D722-$H$9)*24))</f>
        <v>0</v>
      </c>
      <c r="O722" s="121">
        <f t="shared" si="591"/>
        <v>0</v>
      </c>
      <c r="P722" s="121">
        <f t="shared" ref="P722" si="639">(IF(C722="","0",(D722-C722-$S$6))*24)+O722</f>
        <v>0</v>
      </c>
      <c r="Q722" s="121">
        <f t="shared" si="590"/>
        <v>0</v>
      </c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s="5" customFormat="1" ht="14.45" hidden="1" customHeight="1" x14ac:dyDescent="0.25">
      <c r="A723" s="53">
        <v>44872</v>
      </c>
      <c r="B723" s="40" t="s">
        <v>11</v>
      </c>
      <c r="C723" s="8"/>
      <c r="D723" s="8"/>
      <c r="E723" s="9"/>
      <c r="F723" s="9"/>
      <c r="G723" s="121">
        <f t="shared" si="633"/>
        <v>0</v>
      </c>
      <c r="H723" s="33">
        <f t="shared" si="589"/>
        <v>0</v>
      </c>
      <c r="I723" s="179"/>
      <c r="J723" s="179"/>
      <c r="K723" s="2"/>
      <c r="L723" s="2"/>
      <c r="M723" s="120" t="str">
        <f t="shared" si="637"/>
        <v>0</v>
      </c>
      <c r="N723" s="120" t="str">
        <f t="shared" si="638"/>
        <v>0</v>
      </c>
      <c r="O723" s="121">
        <f t="shared" si="591"/>
        <v>0</v>
      </c>
      <c r="P723" s="121">
        <f t="shared" si="632"/>
        <v>0</v>
      </c>
      <c r="Q723" s="121">
        <f t="shared" si="590"/>
        <v>0</v>
      </c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s="5" customFormat="1" ht="14.45" hidden="1" customHeight="1" x14ac:dyDescent="0.25">
      <c r="A724" s="53">
        <v>44873</v>
      </c>
      <c r="B724" s="40" t="s">
        <v>12</v>
      </c>
      <c r="C724" s="8"/>
      <c r="D724" s="8"/>
      <c r="E724" s="9"/>
      <c r="F724" s="9"/>
      <c r="G724" s="121">
        <f t="shared" si="633"/>
        <v>0</v>
      </c>
      <c r="H724" s="33">
        <f t="shared" ref="H724:H787" si="640">Q724</f>
        <v>0</v>
      </c>
      <c r="I724" s="179"/>
      <c r="J724" s="179"/>
      <c r="K724" s="2"/>
      <c r="L724" s="2"/>
      <c r="M724" s="120" t="str">
        <f t="shared" si="637"/>
        <v>0</v>
      </c>
      <c r="N724" s="120" t="str">
        <f t="shared" si="638"/>
        <v>0</v>
      </c>
      <c r="O724" s="121">
        <f t="shared" si="591"/>
        <v>0</v>
      </c>
      <c r="P724" s="121">
        <f t="shared" si="632"/>
        <v>0</v>
      </c>
      <c r="Q724" s="121">
        <f t="shared" ref="Q724:Q787" si="641">O724+N724+M724</f>
        <v>0</v>
      </c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s="5" customFormat="1" ht="14.45" hidden="1" customHeight="1" x14ac:dyDescent="0.25">
      <c r="A725" s="53">
        <v>44874</v>
      </c>
      <c r="B725" s="40" t="s">
        <v>13</v>
      </c>
      <c r="C725" s="8"/>
      <c r="D725" s="8"/>
      <c r="E725" s="9"/>
      <c r="F725" s="9"/>
      <c r="G725" s="121">
        <f t="shared" si="633"/>
        <v>0</v>
      </c>
      <c r="H725" s="33">
        <f t="shared" si="640"/>
        <v>0</v>
      </c>
      <c r="I725" s="179"/>
      <c r="J725" s="179"/>
      <c r="K725" s="2"/>
      <c r="L725" s="2"/>
      <c r="M725" s="120" t="str">
        <f t="shared" si="637"/>
        <v>0</v>
      </c>
      <c r="N725" s="120" t="str">
        <f t="shared" si="638"/>
        <v>0</v>
      </c>
      <c r="O725" s="121">
        <f t="shared" si="591"/>
        <v>0</v>
      </c>
      <c r="P725" s="121">
        <f t="shared" si="632"/>
        <v>0</v>
      </c>
      <c r="Q725" s="121">
        <f t="shared" si="641"/>
        <v>0</v>
      </c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s="5" customFormat="1" ht="14.45" hidden="1" customHeight="1" thickBot="1" x14ac:dyDescent="0.3">
      <c r="A726" s="53">
        <v>44875</v>
      </c>
      <c r="B726" s="40" t="s">
        <v>14</v>
      </c>
      <c r="C726" s="8"/>
      <c r="D726" s="8"/>
      <c r="E726" s="9"/>
      <c r="F726" s="9"/>
      <c r="G726" s="121">
        <f t="shared" si="633"/>
        <v>0</v>
      </c>
      <c r="H726" s="33">
        <f t="shared" si="640"/>
        <v>0</v>
      </c>
      <c r="I726" s="180"/>
      <c r="J726" s="180"/>
      <c r="K726" s="2"/>
      <c r="L726" s="2"/>
      <c r="M726" s="120" t="str">
        <f t="shared" si="637"/>
        <v>0</v>
      </c>
      <c r="N726" s="120" t="str">
        <f t="shared" si="638"/>
        <v>0</v>
      </c>
      <c r="O726" s="121">
        <f t="shared" si="591"/>
        <v>0</v>
      </c>
      <c r="P726" s="121">
        <f t="shared" si="632"/>
        <v>0</v>
      </c>
      <c r="Q726" s="121">
        <f t="shared" si="641"/>
        <v>0</v>
      </c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s="5" customFormat="1" ht="14.45" hidden="1" customHeight="1" thickTop="1" x14ac:dyDescent="0.25">
      <c r="A727" s="49">
        <v>44876</v>
      </c>
      <c r="B727" s="39" t="s">
        <v>15</v>
      </c>
      <c r="C727" s="11"/>
      <c r="D727" s="11"/>
      <c r="E727" s="12"/>
      <c r="F727" s="12"/>
      <c r="G727" s="123">
        <f t="shared" si="633"/>
        <v>0</v>
      </c>
      <c r="H727" s="31">
        <f t="shared" si="640"/>
        <v>0</v>
      </c>
      <c r="I727" s="32"/>
      <c r="J727" s="32"/>
      <c r="K727" s="2"/>
      <c r="L727" s="2"/>
      <c r="M727" s="181">
        <f t="shared" ref="M727:M728" si="642">IF(G727="","0",(IF(AND(G727&gt;0,G727&lt;=4),4,(G727))))</f>
        <v>0</v>
      </c>
      <c r="N727" s="182"/>
      <c r="O727" s="121">
        <f t="shared" ref="O727:O790" si="643">(F727-E727)*24</f>
        <v>0</v>
      </c>
      <c r="P727" s="121">
        <f t="shared" ref="P727:P728" si="644">(IF(C727="","0",(D727-C727))*24)+O727</f>
        <v>0</v>
      </c>
      <c r="Q727" s="119">
        <f t="shared" si="641"/>
        <v>0</v>
      </c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s="5" customFormat="1" ht="14.45" hidden="1" customHeight="1" x14ac:dyDescent="0.25">
      <c r="A728" s="49">
        <v>44877</v>
      </c>
      <c r="B728" s="39" t="s">
        <v>16</v>
      </c>
      <c r="C728" s="11"/>
      <c r="D728" s="11"/>
      <c r="E728" s="12"/>
      <c r="F728" s="12"/>
      <c r="G728" s="123">
        <f t="shared" si="633"/>
        <v>0</v>
      </c>
      <c r="H728" s="31">
        <f t="shared" si="640"/>
        <v>0</v>
      </c>
      <c r="I728" s="32"/>
      <c r="J728" s="32"/>
      <c r="K728" s="2"/>
      <c r="L728" s="2"/>
      <c r="M728" s="181">
        <f t="shared" si="642"/>
        <v>0</v>
      </c>
      <c r="N728" s="182"/>
      <c r="O728" s="121">
        <f t="shared" si="643"/>
        <v>0</v>
      </c>
      <c r="P728" s="121">
        <f t="shared" si="644"/>
        <v>0</v>
      </c>
      <c r="Q728" s="119">
        <f t="shared" si="641"/>
        <v>0</v>
      </c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s="5" customFormat="1" ht="14.45" hidden="1" customHeight="1" x14ac:dyDescent="0.25">
      <c r="A729" s="53">
        <v>44878</v>
      </c>
      <c r="B729" s="41" t="s">
        <v>10</v>
      </c>
      <c r="C729" s="13"/>
      <c r="D729" s="13"/>
      <c r="E729" s="14"/>
      <c r="F729" s="14"/>
      <c r="G729" s="121">
        <f t="shared" si="633"/>
        <v>0</v>
      </c>
      <c r="H729" s="33">
        <f t="shared" si="640"/>
        <v>0</v>
      </c>
      <c r="I729" s="179">
        <f t="shared" si="609"/>
        <v>0</v>
      </c>
      <c r="J729" s="179">
        <f t="shared" si="636"/>
        <v>0</v>
      </c>
      <c r="K729" s="2"/>
      <c r="L729" s="2"/>
      <c r="M729" s="120" t="str">
        <f t="shared" ref="M729:M733" si="645">IF(C729="","0",IF(C729&gt;=TIME(8,30,0),0,($H$8-C729)*24))</f>
        <v>0</v>
      </c>
      <c r="N729" s="120" t="str">
        <f t="shared" ref="N729:N733" si="646">IF(D729="","0",IF(D729&lt;=TIME(17,0,0),0,(D729-$H$9)*24))</f>
        <v>0</v>
      </c>
      <c r="O729" s="121">
        <f t="shared" si="643"/>
        <v>0</v>
      </c>
      <c r="P729" s="121">
        <f t="shared" ref="P729" si="647">(IF(C729="","0",(D729-C729-$S$6))*24)+O729</f>
        <v>0</v>
      </c>
      <c r="Q729" s="121">
        <f t="shared" si="641"/>
        <v>0</v>
      </c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s="5" customFormat="1" ht="14.45" hidden="1" customHeight="1" x14ac:dyDescent="0.25">
      <c r="A730" s="53">
        <v>44879</v>
      </c>
      <c r="B730" s="40" t="s">
        <v>11</v>
      </c>
      <c r="C730" s="8"/>
      <c r="D730" s="8"/>
      <c r="E730" s="9"/>
      <c r="F730" s="9"/>
      <c r="G730" s="121">
        <f t="shared" si="633"/>
        <v>0</v>
      </c>
      <c r="H730" s="33">
        <f t="shared" si="640"/>
        <v>0</v>
      </c>
      <c r="I730" s="179"/>
      <c r="J730" s="179"/>
      <c r="K730" s="2"/>
      <c r="L730" s="2"/>
      <c r="M730" s="120" t="str">
        <f t="shared" si="645"/>
        <v>0</v>
      </c>
      <c r="N730" s="120" t="str">
        <f t="shared" si="646"/>
        <v>0</v>
      </c>
      <c r="O730" s="121">
        <f t="shared" si="643"/>
        <v>0</v>
      </c>
      <c r="P730" s="121">
        <f t="shared" si="632"/>
        <v>0</v>
      </c>
      <c r="Q730" s="121">
        <f t="shared" si="641"/>
        <v>0</v>
      </c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s="5" customFormat="1" ht="14.45" hidden="1" customHeight="1" x14ac:dyDescent="0.25">
      <c r="A731" s="53">
        <v>44880</v>
      </c>
      <c r="B731" s="40" t="s">
        <v>12</v>
      </c>
      <c r="C731" s="8"/>
      <c r="D731" s="8"/>
      <c r="E731" s="9"/>
      <c r="F731" s="9"/>
      <c r="G731" s="121">
        <f t="shared" si="633"/>
        <v>0</v>
      </c>
      <c r="H731" s="33">
        <f t="shared" si="640"/>
        <v>0</v>
      </c>
      <c r="I731" s="179"/>
      <c r="J731" s="179"/>
      <c r="K731" s="2"/>
      <c r="L731" s="2"/>
      <c r="M731" s="120" t="str">
        <f t="shared" si="645"/>
        <v>0</v>
      </c>
      <c r="N731" s="120" t="str">
        <f t="shared" si="646"/>
        <v>0</v>
      </c>
      <c r="O731" s="121">
        <f t="shared" si="643"/>
        <v>0</v>
      </c>
      <c r="P731" s="121">
        <f t="shared" si="632"/>
        <v>0</v>
      </c>
      <c r="Q731" s="121">
        <f t="shared" si="641"/>
        <v>0</v>
      </c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s="5" customFormat="1" ht="14.45" hidden="1" customHeight="1" x14ac:dyDescent="0.25">
      <c r="A732" s="53">
        <v>44881</v>
      </c>
      <c r="B732" s="40" t="s">
        <v>13</v>
      </c>
      <c r="C732" s="8"/>
      <c r="D732" s="8"/>
      <c r="E732" s="9"/>
      <c r="F732" s="9"/>
      <c r="G732" s="121">
        <f t="shared" si="633"/>
        <v>0</v>
      </c>
      <c r="H732" s="33">
        <f t="shared" si="640"/>
        <v>0</v>
      </c>
      <c r="I732" s="179"/>
      <c r="J732" s="179"/>
      <c r="K732" s="2"/>
      <c r="L732" s="2"/>
      <c r="M732" s="120" t="str">
        <f t="shared" si="645"/>
        <v>0</v>
      </c>
      <c r="N732" s="120" t="str">
        <f t="shared" si="646"/>
        <v>0</v>
      </c>
      <c r="O732" s="121">
        <f t="shared" si="643"/>
        <v>0</v>
      </c>
      <c r="P732" s="121">
        <f t="shared" si="632"/>
        <v>0</v>
      </c>
      <c r="Q732" s="121">
        <f t="shared" si="641"/>
        <v>0</v>
      </c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s="5" customFormat="1" ht="14.45" hidden="1" customHeight="1" thickBot="1" x14ac:dyDescent="0.3">
      <c r="A733" s="53">
        <v>44882</v>
      </c>
      <c r="B733" s="40" t="s">
        <v>14</v>
      </c>
      <c r="C733" s="8"/>
      <c r="D733" s="8"/>
      <c r="E733" s="9"/>
      <c r="F733" s="9"/>
      <c r="G733" s="121">
        <f t="shared" si="633"/>
        <v>0</v>
      </c>
      <c r="H733" s="33">
        <f t="shared" si="640"/>
        <v>0</v>
      </c>
      <c r="I733" s="180"/>
      <c r="J733" s="180"/>
      <c r="K733" s="2"/>
      <c r="L733" s="2"/>
      <c r="M733" s="120" t="str">
        <f t="shared" si="645"/>
        <v>0</v>
      </c>
      <c r="N733" s="120" t="str">
        <f t="shared" si="646"/>
        <v>0</v>
      </c>
      <c r="O733" s="121">
        <f t="shared" si="643"/>
        <v>0</v>
      </c>
      <c r="P733" s="121">
        <f t="shared" si="632"/>
        <v>0</v>
      </c>
      <c r="Q733" s="121">
        <f t="shared" si="641"/>
        <v>0</v>
      </c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s="5" customFormat="1" ht="14.45" hidden="1" customHeight="1" thickTop="1" x14ac:dyDescent="0.25">
      <c r="A734" s="49">
        <v>44883</v>
      </c>
      <c r="B734" s="39" t="s">
        <v>15</v>
      </c>
      <c r="C734" s="11"/>
      <c r="D734" s="11"/>
      <c r="E734" s="12"/>
      <c r="F734" s="12"/>
      <c r="G734" s="123">
        <f t="shared" si="633"/>
        <v>0</v>
      </c>
      <c r="H734" s="31">
        <f t="shared" si="640"/>
        <v>0</v>
      </c>
      <c r="I734" s="32"/>
      <c r="J734" s="32"/>
      <c r="K734" s="2"/>
      <c r="L734" s="2"/>
      <c r="M734" s="181">
        <f t="shared" ref="M734:M735" si="648">IF(G734="","0",(IF(AND(G734&gt;0,G734&lt;=4),4,(G734))))</f>
        <v>0</v>
      </c>
      <c r="N734" s="182"/>
      <c r="O734" s="121">
        <f t="shared" si="643"/>
        <v>0</v>
      </c>
      <c r="P734" s="121">
        <f t="shared" ref="P734:P735" si="649">(IF(C734="","0",(D734-C734))*24)+O734</f>
        <v>0</v>
      </c>
      <c r="Q734" s="119">
        <f t="shared" si="641"/>
        <v>0</v>
      </c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s="5" customFormat="1" ht="14.45" hidden="1" customHeight="1" x14ac:dyDescent="0.25">
      <c r="A735" s="49">
        <v>44884</v>
      </c>
      <c r="B735" s="39" t="s">
        <v>16</v>
      </c>
      <c r="C735" s="11"/>
      <c r="D735" s="11"/>
      <c r="E735" s="12"/>
      <c r="F735" s="12"/>
      <c r="G735" s="123">
        <f t="shared" si="633"/>
        <v>0</v>
      </c>
      <c r="H735" s="31">
        <f t="shared" si="640"/>
        <v>0</v>
      </c>
      <c r="I735" s="32"/>
      <c r="J735" s="32"/>
      <c r="K735" s="2"/>
      <c r="L735" s="2"/>
      <c r="M735" s="181">
        <f t="shared" si="648"/>
        <v>0</v>
      </c>
      <c r="N735" s="182"/>
      <c r="O735" s="121">
        <f t="shared" si="643"/>
        <v>0</v>
      </c>
      <c r="P735" s="121">
        <f t="shared" si="649"/>
        <v>0</v>
      </c>
      <c r="Q735" s="119">
        <f t="shared" si="641"/>
        <v>0</v>
      </c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s="5" customFormat="1" ht="14.45" hidden="1" customHeight="1" x14ac:dyDescent="0.25">
      <c r="A736" s="53">
        <v>44885</v>
      </c>
      <c r="B736" s="41" t="s">
        <v>10</v>
      </c>
      <c r="C736" s="13"/>
      <c r="D736" s="13"/>
      <c r="E736" s="14"/>
      <c r="F736" s="14"/>
      <c r="G736" s="121">
        <f t="shared" si="633"/>
        <v>0</v>
      </c>
      <c r="H736" s="33">
        <f t="shared" si="640"/>
        <v>0</v>
      </c>
      <c r="I736" s="179">
        <f t="shared" si="609"/>
        <v>0</v>
      </c>
      <c r="J736" s="179">
        <f t="shared" si="636"/>
        <v>0</v>
      </c>
      <c r="K736" s="2"/>
      <c r="L736" s="2"/>
      <c r="M736" s="120" t="str">
        <f t="shared" ref="M736:M740" si="650">IF(C736="","0",IF(C736&gt;=TIME(8,30,0),0,($H$8-C736)*24))</f>
        <v>0</v>
      </c>
      <c r="N736" s="120" t="str">
        <f t="shared" ref="N736:N740" si="651">IF(D736="","0",IF(D736&lt;=TIME(17,0,0),0,(D736-$H$9)*24))</f>
        <v>0</v>
      </c>
      <c r="O736" s="121">
        <f t="shared" si="643"/>
        <v>0</v>
      </c>
      <c r="P736" s="121">
        <f t="shared" ref="P736" si="652">(IF(C736="","0",(D736-C736-$S$6))*24)+O736</f>
        <v>0</v>
      </c>
      <c r="Q736" s="121">
        <f t="shared" si="641"/>
        <v>0</v>
      </c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s="5" customFormat="1" ht="14.45" hidden="1" customHeight="1" x14ac:dyDescent="0.25">
      <c r="A737" s="53">
        <v>44886</v>
      </c>
      <c r="B737" s="40" t="s">
        <v>11</v>
      </c>
      <c r="C737" s="8"/>
      <c r="D737" s="8"/>
      <c r="E737" s="9"/>
      <c r="F737" s="9"/>
      <c r="G737" s="121">
        <f t="shared" si="633"/>
        <v>0</v>
      </c>
      <c r="H737" s="33">
        <f t="shared" si="640"/>
        <v>0</v>
      </c>
      <c r="I737" s="179"/>
      <c r="J737" s="179"/>
      <c r="K737" s="2"/>
      <c r="L737" s="2"/>
      <c r="M737" s="120" t="str">
        <f t="shared" si="650"/>
        <v>0</v>
      </c>
      <c r="N737" s="120" t="str">
        <f t="shared" si="651"/>
        <v>0</v>
      </c>
      <c r="O737" s="121">
        <f t="shared" si="643"/>
        <v>0</v>
      </c>
      <c r="P737" s="121">
        <f t="shared" si="632"/>
        <v>0</v>
      </c>
      <c r="Q737" s="121">
        <f t="shared" si="641"/>
        <v>0</v>
      </c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s="5" customFormat="1" ht="14.45" hidden="1" customHeight="1" x14ac:dyDescent="0.25">
      <c r="A738" s="53">
        <v>44887</v>
      </c>
      <c r="B738" s="40" t="s">
        <v>12</v>
      </c>
      <c r="C738" s="8"/>
      <c r="D738" s="8"/>
      <c r="E738" s="9"/>
      <c r="F738" s="9"/>
      <c r="G738" s="121">
        <f t="shared" si="633"/>
        <v>0</v>
      </c>
      <c r="H738" s="33">
        <f t="shared" si="640"/>
        <v>0</v>
      </c>
      <c r="I738" s="179"/>
      <c r="J738" s="179"/>
      <c r="K738" s="2"/>
      <c r="L738" s="2"/>
      <c r="M738" s="120" t="str">
        <f t="shared" si="650"/>
        <v>0</v>
      </c>
      <c r="N738" s="120" t="str">
        <f t="shared" si="651"/>
        <v>0</v>
      </c>
      <c r="O738" s="121">
        <f t="shared" si="643"/>
        <v>0</v>
      </c>
      <c r="P738" s="121">
        <f t="shared" si="632"/>
        <v>0</v>
      </c>
      <c r="Q738" s="121">
        <f t="shared" si="641"/>
        <v>0</v>
      </c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s="5" customFormat="1" ht="14.45" hidden="1" customHeight="1" x14ac:dyDescent="0.25">
      <c r="A739" s="53">
        <v>44888</v>
      </c>
      <c r="B739" s="40" t="s">
        <v>13</v>
      </c>
      <c r="C739" s="8"/>
      <c r="D739" s="8"/>
      <c r="E739" s="9"/>
      <c r="F739" s="9"/>
      <c r="G739" s="121">
        <f t="shared" si="633"/>
        <v>0</v>
      </c>
      <c r="H739" s="33">
        <f t="shared" si="640"/>
        <v>0</v>
      </c>
      <c r="I739" s="179"/>
      <c r="J739" s="179"/>
      <c r="K739" s="2"/>
      <c r="L739" s="2"/>
      <c r="M739" s="120" t="str">
        <f t="shared" si="650"/>
        <v>0</v>
      </c>
      <c r="N739" s="120" t="str">
        <f t="shared" si="651"/>
        <v>0</v>
      </c>
      <c r="O739" s="121">
        <f t="shared" si="643"/>
        <v>0</v>
      </c>
      <c r="P739" s="121">
        <f t="shared" si="632"/>
        <v>0</v>
      </c>
      <c r="Q739" s="121">
        <f t="shared" si="641"/>
        <v>0</v>
      </c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s="5" customFormat="1" ht="14.45" hidden="1" customHeight="1" thickBot="1" x14ac:dyDescent="0.3">
      <c r="A740" s="53">
        <v>44889</v>
      </c>
      <c r="B740" s="40" t="s">
        <v>14</v>
      </c>
      <c r="C740" s="8"/>
      <c r="D740" s="8"/>
      <c r="E740" s="9"/>
      <c r="F740" s="9"/>
      <c r="G740" s="121">
        <f t="shared" si="633"/>
        <v>0</v>
      </c>
      <c r="H740" s="33">
        <f t="shared" si="640"/>
        <v>0</v>
      </c>
      <c r="I740" s="180"/>
      <c r="J740" s="180"/>
      <c r="K740" s="2"/>
      <c r="L740" s="2"/>
      <c r="M740" s="120" t="str">
        <f t="shared" si="650"/>
        <v>0</v>
      </c>
      <c r="N740" s="120" t="str">
        <f t="shared" si="651"/>
        <v>0</v>
      </c>
      <c r="O740" s="121">
        <f t="shared" si="643"/>
        <v>0</v>
      </c>
      <c r="P740" s="121">
        <f t="shared" si="632"/>
        <v>0</v>
      </c>
      <c r="Q740" s="121">
        <f t="shared" si="641"/>
        <v>0</v>
      </c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s="5" customFormat="1" ht="14.45" hidden="1" customHeight="1" thickTop="1" x14ac:dyDescent="0.25">
      <c r="A741" s="49">
        <v>44890</v>
      </c>
      <c r="B741" s="39" t="s">
        <v>15</v>
      </c>
      <c r="C741" s="11"/>
      <c r="D741" s="11"/>
      <c r="E741" s="12"/>
      <c r="F741" s="12"/>
      <c r="G741" s="123">
        <f t="shared" si="633"/>
        <v>0</v>
      </c>
      <c r="H741" s="31">
        <f t="shared" si="640"/>
        <v>0</v>
      </c>
      <c r="I741" s="32"/>
      <c r="J741" s="32"/>
      <c r="K741" s="2"/>
      <c r="L741" s="2"/>
      <c r="M741" s="181">
        <f t="shared" ref="M741:M742" si="653">IF(G741="","0",(IF(AND(G741&gt;0,G741&lt;=4),4,(G741))))</f>
        <v>0</v>
      </c>
      <c r="N741" s="182"/>
      <c r="O741" s="121">
        <f t="shared" si="643"/>
        <v>0</v>
      </c>
      <c r="P741" s="121">
        <f t="shared" ref="P741:P742" si="654">(IF(C741="","0",(D741-C741))*24)+O741</f>
        <v>0</v>
      </c>
      <c r="Q741" s="119">
        <f t="shared" si="641"/>
        <v>0</v>
      </c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s="5" customFormat="1" ht="14.45" hidden="1" customHeight="1" x14ac:dyDescent="0.25">
      <c r="A742" s="49">
        <v>44891</v>
      </c>
      <c r="B742" s="39" t="s">
        <v>16</v>
      </c>
      <c r="C742" s="11"/>
      <c r="D742" s="11"/>
      <c r="E742" s="12"/>
      <c r="F742" s="12"/>
      <c r="G742" s="123">
        <f t="shared" si="633"/>
        <v>0</v>
      </c>
      <c r="H742" s="31">
        <f t="shared" si="640"/>
        <v>0</v>
      </c>
      <c r="I742" s="32"/>
      <c r="J742" s="32"/>
      <c r="K742" s="2"/>
      <c r="L742" s="2"/>
      <c r="M742" s="181">
        <f t="shared" si="653"/>
        <v>0</v>
      </c>
      <c r="N742" s="182"/>
      <c r="O742" s="121">
        <f t="shared" si="643"/>
        <v>0</v>
      </c>
      <c r="P742" s="121">
        <f t="shared" si="654"/>
        <v>0</v>
      </c>
      <c r="Q742" s="119">
        <f t="shared" si="641"/>
        <v>0</v>
      </c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s="5" customFormat="1" ht="14.45" hidden="1" customHeight="1" x14ac:dyDescent="0.25">
      <c r="A743" s="53">
        <v>44892</v>
      </c>
      <c r="B743" s="41" t="s">
        <v>10</v>
      </c>
      <c r="C743" s="13"/>
      <c r="D743" s="13"/>
      <c r="E743" s="14"/>
      <c r="F743" s="14"/>
      <c r="G743" s="121">
        <f t="shared" si="633"/>
        <v>0</v>
      </c>
      <c r="H743" s="33">
        <f t="shared" si="640"/>
        <v>0</v>
      </c>
      <c r="I743" s="179">
        <f t="shared" si="609"/>
        <v>0</v>
      </c>
      <c r="J743" s="179">
        <f t="shared" si="636"/>
        <v>0</v>
      </c>
      <c r="K743" s="2"/>
      <c r="L743" s="2"/>
      <c r="M743" s="120" t="str">
        <f t="shared" ref="M743:M747" si="655">IF(C743="","0",IF(C743&gt;=TIME(8,30,0),0,($H$8-C743)*24))</f>
        <v>0</v>
      </c>
      <c r="N743" s="120" t="str">
        <f t="shared" ref="N743:N747" si="656">IF(D743="","0",IF(D743&lt;=TIME(17,0,0),0,(D743-$H$9)*24))</f>
        <v>0</v>
      </c>
      <c r="O743" s="121">
        <f t="shared" si="643"/>
        <v>0</v>
      </c>
      <c r="P743" s="121">
        <f t="shared" ref="P743" si="657">(IF(C743="","0",(D743-C743-$S$6))*24)+O743</f>
        <v>0</v>
      </c>
      <c r="Q743" s="121">
        <f t="shared" si="641"/>
        <v>0</v>
      </c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s="5" customFormat="1" ht="14.45" hidden="1" customHeight="1" x14ac:dyDescent="0.25">
      <c r="A744" s="53">
        <v>44893</v>
      </c>
      <c r="B744" s="40" t="s">
        <v>11</v>
      </c>
      <c r="C744" s="8"/>
      <c r="D744" s="8"/>
      <c r="E744" s="9"/>
      <c r="F744" s="9"/>
      <c r="G744" s="121">
        <f t="shared" si="633"/>
        <v>0</v>
      </c>
      <c r="H744" s="33">
        <f t="shared" si="640"/>
        <v>0</v>
      </c>
      <c r="I744" s="179"/>
      <c r="J744" s="179"/>
      <c r="K744" s="2"/>
      <c r="L744" s="2"/>
      <c r="M744" s="120" t="str">
        <f t="shared" si="655"/>
        <v>0</v>
      </c>
      <c r="N744" s="120" t="str">
        <f t="shared" si="656"/>
        <v>0</v>
      </c>
      <c r="O744" s="121">
        <f t="shared" si="643"/>
        <v>0</v>
      </c>
      <c r="P744" s="121">
        <f t="shared" si="632"/>
        <v>0</v>
      </c>
      <c r="Q744" s="121">
        <f t="shared" si="641"/>
        <v>0</v>
      </c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s="5" customFormat="1" ht="14.45" hidden="1" customHeight="1" x14ac:dyDescent="0.25">
      <c r="A745" s="53">
        <v>44894</v>
      </c>
      <c r="B745" s="40" t="s">
        <v>12</v>
      </c>
      <c r="C745" s="8"/>
      <c r="D745" s="8"/>
      <c r="E745" s="9"/>
      <c r="F745" s="9"/>
      <c r="G745" s="121">
        <f t="shared" si="633"/>
        <v>0</v>
      </c>
      <c r="H745" s="33">
        <f t="shared" si="640"/>
        <v>0</v>
      </c>
      <c r="I745" s="179"/>
      <c r="J745" s="179"/>
      <c r="K745" s="2"/>
      <c r="L745" s="2"/>
      <c r="M745" s="120" t="str">
        <f t="shared" si="655"/>
        <v>0</v>
      </c>
      <c r="N745" s="120" t="str">
        <f t="shared" si="656"/>
        <v>0</v>
      </c>
      <c r="O745" s="121">
        <f t="shared" si="643"/>
        <v>0</v>
      </c>
      <c r="P745" s="121">
        <f t="shared" si="632"/>
        <v>0</v>
      </c>
      <c r="Q745" s="121">
        <f t="shared" si="641"/>
        <v>0</v>
      </c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s="5" customFormat="1" ht="14.45" hidden="1" customHeight="1" x14ac:dyDescent="0.25">
      <c r="A746" s="53">
        <v>44895</v>
      </c>
      <c r="B746" s="40" t="s">
        <v>13</v>
      </c>
      <c r="C746" s="8"/>
      <c r="D746" s="8"/>
      <c r="E746" s="9"/>
      <c r="F746" s="9"/>
      <c r="G746" s="121">
        <f t="shared" si="633"/>
        <v>0</v>
      </c>
      <c r="H746" s="33">
        <f t="shared" si="640"/>
        <v>0</v>
      </c>
      <c r="I746" s="179"/>
      <c r="J746" s="179"/>
      <c r="K746" s="2"/>
      <c r="L746" s="2"/>
      <c r="M746" s="120" t="str">
        <f t="shared" si="655"/>
        <v>0</v>
      </c>
      <c r="N746" s="120" t="str">
        <f t="shared" si="656"/>
        <v>0</v>
      </c>
      <c r="O746" s="121">
        <f t="shared" si="643"/>
        <v>0</v>
      </c>
      <c r="P746" s="121">
        <f t="shared" si="632"/>
        <v>0</v>
      </c>
      <c r="Q746" s="121">
        <f t="shared" si="641"/>
        <v>0</v>
      </c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s="5" customFormat="1" ht="14.45" hidden="1" customHeight="1" thickBot="1" x14ac:dyDescent="0.3">
      <c r="A747" s="53">
        <v>44896</v>
      </c>
      <c r="B747" s="40" t="s">
        <v>14</v>
      </c>
      <c r="C747" s="8"/>
      <c r="D747" s="8"/>
      <c r="E747" s="9"/>
      <c r="F747" s="9"/>
      <c r="G747" s="121">
        <f t="shared" si="633"/>
        <v>0</v>
      </c>
      <c r="H747" s="33">
        <f t="shared" si="640"/>
        <v>0</v>
      </c>
      <c r="I747" s="180"/>
      <c r="J747" s="180"/>
      <c r="K747" s="2"/>
      <c r="L747" s="2"/>
      <c r="M747" s="120" t="str">
        <f t="shared" si="655"/>
        <v>0</v>
      </c>
      <c r="N747" s="120" t="str">
        <f t="shared" si="656"/>
        <v>0</v>
      </c>
      <c r="O747" s="121">
        <f t="shared" si="643"/>
        <v>0</v>
      </c>
      <c r="P747" s="121">
        <f t="shared" si="632"/>
        <v>0</v>
      </c>
      <c r="Q747" s="121">
        <f t="shared" si="641"/>
        <v>0</v>
      </c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s="5" customFormat="1" ht="14.45" hidden="1" customHeight="1" thickTop="1" x14ac:dyDescent="0.25">
      <c r="A748" s="49">
        <v>44897</v>
      </c>
      <c r="B748" s="39" t="s">
        <v>15</v>
      </c>
      <c r="C748" s="11"/>
      <c r="D748" s="11"/>
      <c r="E748" s="12"/>
      <c r="F748" s="12"/>
      <c r="G748" s="123">
        <f t="shared" si="633"/>
        <v>0</v>
      </c>
      <c r="H748" s="31">
        <f t="shared" si="640"/>
        <v>0</v>
      </c>
      <c r="I748" s="32"/>
      <c r="J748" s="32"/>
      <c r="K748" s="2"/>
      <c r="L748" s="2"/>
      <c r="M748" s="181">
        <f t="shared" ref="M748:M749" si="658">IF(G748="","0",(IF(AND(G748&gt;0,G748&lt;=4),4,(G748))))</f>
        <v>0</v>
      </c>
      <c r="N748" s="182"/>
      <c r="O748" s="121">
        <f t="shared" si="643"/>
        <v>0</v>
      </c>
      <c r="P748" s="121">
        <f t="shared" ref="P748:P749" si="659">(IF(C748="","0",(D748-C748))*24)+O748</f>
        <v>0</v>
      </c>
      <c r="Q748" s="119">
        <f t="shared" si="641"/>
        <v>0</v>
      </c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s="5" customFormat="1" ht="14.45" hidden="1" customHeight="1" x14ac:dyDescent="0.25">
      <c r="A749" s="49">
        <v>44898</v>
      </c>
      <c r="B749" s="39" t="s">
        <v>16</v>
      </c>
      <c r="C749" s="11"/>
      <c r="D749" s="11"/>
      <c r="E749" s="12"/>
      <c r="F749" s="12"/>
      <c r="G749" s="123">
        <f t="shared" si="633"/>
        <v>0</v>
      </c>
      <c r="H749" s="31">
        <f t="shared" si="640"/>
        <v>0</v>
      </c>
      <c r="I749" s="32"/>
      <c r="J749" s="32"/>
      <c r="K749" s="2"/>
      <c r="L749" s="2"/>
      <c r="M749" s="181">
        <f t="shared" si="658"/>
        <v>0</v>
      </c>
      <c r="N749" s="182"/>
      <c r="O749" s="121">
        <f t="shared" si="643"/>
        <v>0</v>
      </c>
      <c r="P749" s="121">
        <f t="shared" si="659"/>
        <v>0</v>
      </c>
      <c r="Q749" s="119">
        <f t="shared" si="641"/>
        <v>0</v>
      </c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s="5" customFormat="1" ht="14.45" hidden="1" customHeight="1" x14ac:dyDescent="0.25">
      <c r="A750" s="53">
        <v>44899</v>
      </c>
      <c r="B750" s="41" t="s">
        <v>10</v>
      </c>
      <c r="C750" s="13"/>
      <c r="D750" s="13"/>
      <c r="E750" s="14"/>
      <c r="F750" s="14"/>
      <c r="G750" s="121">
        <f t="shared" si="633"/>
        <v>0</v>
      </c>
      <c r="H750" s="33">
        <f t="shared" si="640"/>
        <v>0</v>
      </c>
      <c r="I750" s="179">
        <f t="shared" si="609"/>
        <v>0</v>
      </c>
      <c r="J750" s="179">
        <f t="shared" si="636"/>
        <v>0</v>
      </c>
      <c r="K750" s="2"/>
      <c r="L750" s="2"/>
      <c r="M750" s="120" t="str">
        <f t="shared" ref="M750:M754" si="660">IF(C750="","0",IF(C750&gt;=TIME(8,30,0),0,($H$8-C750)*24))</f>
        <v>0</v>
      </c>
      <c r="N750" s="120" t="str">
        <f t="shared" ref="N750:N754" si="661">IF(D750="","0",IF(D750&lt;=TIME(17,0,0),0,(D750-$H$9)*24))</f>
        <v>0</v>
      </c>
      <c r="O750" s="121">
        <f t="shared" si="643"/>
        <v>0</v>
      </c>
      <c r="P750" s="121">
        <f t="shared" ref="P750" si="662">(IF(C750="","0",(D750-C750-$S$6))*24)+O750</f>
        <v>0</v>
      </c>
      <c r="Q750" s="121">
        <f t="shared" si="641"/>
        <v>0</v>
      </c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s="5" customFormat="1" ht="14.45" hidden="1" customHeight="1" x14ac:dyDescent="0.25">
      <c r="A751" s="53">
        <v>44900</v>
      </c>
      <c r="B751" s="40" t="s">
        <v>11</v>
      </c>
      <c r="C751" s="8"/>
      <c r="D751" s="8"/>
      <c r="E751" s="9"/>
      <c r="F751" s="9"/>
      <c r="G751" s="121">
        <f t="shared" si="633"/>
        <v>0</v>
      </c>
      <c r="H751" s="33">
        <f t="shared" si="640"/>
        <v>0</v>
      </c>
      <c r="I751" s="179"/>
      <c r="J751" s="179"/>
      <c r="K751" s="2"/>
      <c r="L751" s="2"/>
      <c r="M751" s="120" t="str">
        <f t="shared" si="660"/>
        <v>0</v>
      </c>
      <c r="N751" s="120" t="str">
        <f t="shared" si="661"/>
        <v>0</v>
      </c>
      <c r="O751" s="121">
        <f t="shared" si="643"/>
        <v>0</v>
      </c>
      <c r="P751" s="121">
        <f t="shared" si="632"/>
        <v>0</v>
      </c>
      <c r="Q751" s="121">
        <f t="shared" si="641"/>
        <v>0</v>
      </c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s="5" customFormat="1" ht="14.45" hidden="1" customHeight="1" x14ac:dyDescent="0.25">
      <c r="A752" s="53">
        <v>44901</v>
      </c>
      <c r="B752" s="40" t="s">
        <v>12</v>
      </c>
      <c r="C752" s="8"/>
      <c r="D752" s="8"/>
      <c r="E752" s="9"/>
      <c r="F752" s="9"/>
      <c r="G752" s="121">
        <f t="shared" si="633"/>
        <v>0</v>
      </c>
      <c r="H752" s="33">
        <f t="shared" si="640"/>
        <v>0</v>
      </c>
      <c r="I752" s="179"/>
      <c r="J752" s="179"/>
      <c r="K752" s="2"/>
      <c r="L752" s="2"/>
      <c r="M752" s="120" t="str">
        <f t="shared" si="660"/>
        <v>0</v>
      </c>
      <c r="N752" s="120" t="str">
        <f t="shared" si="661"/>
        <v>0</v>
      </c>
      <c r="O752" s="121">
        <f t="shared" si="643"/>
        <v>0</v>
      </c>
      <c r="P752" s="121">
        <f t="shared" si="632"/>
        <v>0</v>
      </c>
      <c r="Q752" s="121">
        <f t="shared" si="641"/>
        <v>0</v>
      </c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s="5" customFormat="1" ht="14.45" hidden="1" customHeight="1" x14ac:dyDescent="0.25">
      <c r="A753" s="53">
        <v>44902</v>
      </c>
      <c r="B753" s="40" t="s">
        <v>13</v>
      </c>
      <c r="C753" s="8"/>
      <c r="D753" s="8"/>
      <c r="E753" s="9"/>
      <c r="F753" s="9"/>
      <c r="G753" s="121">
        <f t="shared" si="633"/>
        <v>0</v>
      </c>
      <c r="H753" s="33">
        <f t="shared" si="640"/>
        <v>0</v>
      </c>
      <c r="I753" s="179"/>
      <c r="J753" s="179"/>
      <c r="K753" s="2"/>
      <c r="L753" s="2"/>
      <c r="M753" s="120" t="str">
        <f t="shared" si="660"/>
        <v>0</v>
      </c>
      <c r="N753" s="120" t="str">
        <f t="shared" si="661"/>
        <v>0</v>
      </c>
      <c r="O753" s="121">
        <f t="shared" si="643"/>
        <v>0</v>
      </c>
      <c r="P753" s="121">
        <f t="shared" si="632"/>
        <v>0</v>
      </c>
      <c r="Q753" s="121">
        <f t="shared" si="641"/>
        <v>0</v>
      </c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s="5" customFormat="1" ht="14.45" hidden="1" customHeight="1" thickBot="1" x14ac:dyDescent="0.3">
      <c r="A754" s="53">
        <v>44903</v>
      </c>
      <c r="B754" s="40" t="s">
        <v>14</v>
      </c>
      <c r="C754" s="8"/>
      <c r="D754" s="8"/>
      <c r="E754" s="9"/>
      <c r="F754" s="9"/>
      <c r="G754" s="121">
        <f t="shared" si="633"/>
        <v>0</v>
      </c>
      <c r="H754" s="33">
        <f t="shared" si="640"/>
        <v>0</v>
      </c>
      <c r="I754" s="180"/>
      <c r="J754" s="180"/>
      <c r="K754" s="2"/>
      <c r="L754" s="2"/>
      <c r="M754" s="120" t="str">
        <f t="shared" si="660"/>
        <v>0</v>
      </c>
      <c r="N754" s="120" t="str">
        <f t="shared" si="661"/>
        <v>0</v>
      </c>
      <c r="O754" s="121">
        <f t="shared" si="643"/>
        <v>0</v>
      </c>
      <c r="P754" s="121">
        <f t="shared" si="632"/>
        <v>0</v>
      </c>
      <c r="Q754" s="121">
        <f t="shared" si="641"/>
        <v>0</v>
      </c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s="5" customFormat="1" ht="14.45" hidden="1" customHeight="1" thickTop="1" x14ac:dyDescent="0.25">
      <c r="A755" s="49">
        <v>44904</v>
      </c>
      <c r="B755" s="39" t="s">
        <v>15</v>
      </c>
      <c r="C755" s="11"/>
      <c r="D755" s="11"/>
      <c r="E755" s="12"/>
      <c r="F755" s="12"/>
      <c r="G755" s="123">
        <f t="shared" si="633"/>
        <v>0</v>
      </c>
      <c r="H755" s="31">
        <f t="shared" si="640"/>
        <v>0</v>
      </c>
      <c r="I755" s="32"/>
      <c r="J755" s="32"/>
      <c r="K755" s="2"/>
      <c r="L755" s="2"/>
      <c r="M755" s="181">
        <f t="shared" ref="M755:M756" si="663">IF(G755="","0",(IF(AND(G755&gt;0,G755&lt;=4),4,(G755))))</f>
        <v>0</v>
      </c>
      <c r="N755" s="182"/>
      <c r="O755" s="121">
        <f t="shared" si="643"/>
        <v>0</v>
      </c>
      <c r="P755" s="121">
        <f t="shared" ref="P755:P756" si="664">(IF(C755="","0",(D755-C755))*24)+O755</f>
        <v>0</v>
      </c>
      <c r="Q755" s="119">
        <f t="shared" si="641"/>
        <v>0</v>
      </c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s="5" customFormat="1" ht="14.45" hidden="1" customHeight="1" x14ac:dyDescent="0.25">
      <c r="A756" s="49">
        <v>44905</v>
      </c>
      <c r="B756" s="39" t="s">
        <v>16</v>
      </c>
      <c r="C756" s="11"/>
      <c r="D756" s="11"/>
      <c r="E756" s="12"/>
      <c r="F756" s="12"/>
      <c r="G756" s="123">
        <f t="shared" si="633"/>
        <v>0</v>
      </c>
      <c r="H756" s="31">
        <f t="shared" si="640"/>
        <v>0</v>
      </c>
      <c r="I756" s="32"/>
      <c r="J756" s="32"/>
      <c r="K756" s="2"/>
      <c r="L756" s="2"/>
      <c r="M756" s="181">
        <f t="shared" si="663"/>
        <v>0</v>
      </c>
      <c r="N756" s="182"/>
      <c r="O756" s="121">
        <f t="shared" si="643"/>
        <v>0</v>
      </c>
      <c r="P756" s="121">
        <f t="shared" si="664"/>
        <v>0</v>
      </c>
      <c r="Q756" s="119">
        <f t="shared" si="641"/>
        <v>0</v>
      </c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s="5" customFormat="1" ht="14.45" hidden="1" customHeight="1" x14ac:dyDescent="0.25">
      <c r="A757" s="53">
        <v>44906</v>
      </c>
      <c r="B757" s="41" t="s">
        <v>10</v>
      </c>
      <c r="C757" s="13"/>
      <c r="D757" s="13"/>
      <c r="E757" s="14"/>
      <c r="F757" s="14"/>
      <c r="G757" s="121">
        <f t="shared" si="633"/>
        <v>0</v>
      </c>
      <c r="H757" s="33">
        <f t="shared" si="640"/>
        <v>0</v>
      </c>
      <c r="I757" s="179">
        <f t="shared" ref="I757:I792" si="665">SUBTOTAL(9,H755:H761)</f>
        <v>0</v>
      </c>
      <c r="J757" s="179">
        <f t="shared" si="636"/>
        <v>0</v>
      </c>
      <c r="K757" s="2"/>
      <c r="L757" s="2"/>
      <c r="M757" s="120" t="str">
        <f t="shared" ref="M757:M761" si="666">IF(C757="","0",IF(C757&gt;=TIME(8,30,0),0,($H$8-C757)*24))</f>
        <v>0</v>
      </c>
      <c r="N757" s="120" t="str">
        <f t="shared" ref="N757:N761" si="667">IF(D757="","0",IF(D757&lt;=TIME(17,0,0),0,(D757-$H$9)*24))</f>
        <v>0</v>
      </c>
      <c r="O757" s="121">
        <f t="shared" si="643"/>
        <v>0</v>
      </c>
      <c r="P757" s="121">
        <f t="shared" ref="P757" si="668">(IF(C757="","0",(D757-C757-$S$6))*24)+O757</f>
        <v>0</v>
      </c>
      <c r="Q757" s="121">
        <f t="shared" si="641"/>
        <v>0</v>
      </c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s="5" customFormat="1" ht="14.45" hidden="1" customHeight="1" x14ac:dyDescent="0.25">
      <c r="A758" s="53">
        <v>44907</v>
      </c>
      <c r="B758" s="40" t="s">
        <v>11</v>
      </c>
      <c r="C758" s="8"/>
      <c r="D758" s="8"/>
      <c r="E758" s="9"/>
      <c r="F758" s="9"/>
      <c r="G758" s="121">
        <f t="shared" si="633"/>
        <v>0</v>
      </c>
      <c r="H758" s="33">
        <f t="shared" si="640"/>
        <v>0</v>
      </c>
      <c r="I758" s="179"/>
      <c r="J758" s="179"/>
      <c r="K758" s="2"/>
      <c r="L758" s="2"/>
      <c r="M758" s="120" t="str">
        <f t="shared" si="666"/>
        <v>0</v>
      </c>
      <c r="N758" s="120" t="str">
        <f t="shared" si="667"/>
        <v>0</v>
      </c>
      <c r="O758" s="121">
        <f t="shared" si="643"/>
        <v>0</v>
      </c>
      <c r="P758" s="121">
        <f t="shared" si="632"/>
        <v>0</v>
      </c>
      <c r="Q758" s="121">
        <f t="shared" si="641"/>
        <v>0</v>
      </c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s="5" customFormat="1" ht="14.45" hidden="1" customHeight="1" x14ac:dyDescent="0.25">
      <c r="A759" s="53">
        <v>44908</v>
      </c>
      <c r="B759" s="40" t="s">
        <v>12</v>
      </c>
      <c r="C759" s="8"/>
      <c r="D759" s="8"/>
      <c r="E759" s="9"/>
      <c r="F759" s="9"/>
      <c r="G759" s="121">
        <f t="shared" si="633"/>
        <v>0</v>
      </c>
      <c r="H759" s="33">
        <f t="shared" si="640"/>
        <v>0</v>
      </c>
      <c r="I759" s="179"/>
      <c r="J759" s="179"/>
      <c r="K759" s="2"/>
      <c r="L759" s="2"/>
      <c r="M759" s="120" t="str">
        <f t="shared" si="666"/>
        <v>0</v>
      </c>
      <c r="N759" s="120" t="str">
        <f t="shared" si="667"/>
        <v>0</v>
      </c>
      <c r="O759" s="121">
        <f t="shared" si="643"/>
        <v>0</v>
      </c>
      <c r="P759" s="121">
        <f t="shared" si="632"/>
        <v>0</v>
      </c>
      <c r="Q759" s="121">
        <f t="shared" si="641"/>
        <v>0</v>
      </c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s="5" customFormat="1" ht="14.45" hidden="1" customHeight="1" x14ac:dyDescent="0.25">
      <c r="A760" s="53">
        <v>44909</v>
      </c>
      <c r="B760" s="40" t="s">
        <v>13</v>
      </c>
      <c r="C760" s="8"/>
      <c r="D760" s="8"/>
      <c r="E760" s="9"/>
      <c r="F760" s="9"/>
      <c r="G760" s="121">
        <f t="shared" si="633"/>
        <v>0</v>
      </c>
      <c r="H760" s="33">
        <f t="shared" si="640"/>
        <v>0</v>
      </c>
      <c r="I760" s="179"/>
      <c r="J760" s="179"/>
      <c r="K760" s="2"/>
      <c r="L760" s="2"/>
      <c r="M760" s="120" t="str">
        <f t="shared" si="666"/>
        <v>0</v>
      </c>
      <c r="N760" s="120" t="str">
        <f t="shared" si="667"/>
        <v>0</v>
      </c>
      <c r="O760" s="121">
        <f t="shared" si="643"/>
        <v>0</v>
      </c>
      <c r="P760" s="121">
        <f t="shared" si="632"/>
        <v>0</v>
      </c>
      <c r="Q760" s="121">
        <f t="shared" si="641"/>
        <v>0</v>
      </c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s="5" customFormat="1" ht="14.45" hidden="1" customHeight="1" thickBot="1" x14ac:dyDescent="0.3">
      <c r="A761" s="53">
        <v>44910</v>
      </c>
      <c r="B761" s="40" t="s">
        <v>14</v>
      </c>
      <c r="C761" s="8"/>
      <c r="D761" s="8"/>
      <c r="E761" s="9"/>
      <c r="F761" s="9"/>
      <c r="G761" s="121">
        <f t="shared" si="633"/>
        <v>0</v>
      </c>
      <c r="H761" s="33">
        <f t="shared" si="640"/>
        <v>0</v>
      </c>
      <c r="I761" s="180"/>
      <c r="J761" s="180"/>
      <c r="K761" s="2"/>
      <c r="L761" s="2"/>
      <c r="M761" s="120" t="str">
        <f t="shared" si="666"/>
        <v>0</v>
      </c>
      <c r="N761" s="120" t="str">
        <f t="shared" si="667"/>
        <v>0</v>
      </c>
      <c r="O761" s="121">
        <f t="shared" si="643"/>
        <v>0</v>
      </c>
      <c r="P761" s="121">
        <f t="shared" si="632"/>
        <v>0</v>
      </c>
      <c r="Q761" s="121">
        <f t="shared" si="641"/>
        <v>0</v>
      </c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s="5" customFormat="1" ht="14.45" hidden="1" customHeight="1" thickTop="1" x14ac:dyDescent="0.25">
      <c r="A762" s="49">
        <v>44911</v>
      </c>
      <c r="B762" s="39" t="s">
        <v>15</v>
      </c>
      <c r="C762" s="11"/>
      <c r="D762" s="11"/>
      <c r="E762" s="12"/>
      <c r="F762" s="12"/>
      <c r="G762" s="123">
        <f t="shared" si="633"/>
        <v>0</v>
      </c>
      <c r="H762" s="31">
        <f t="shared" si="640"/>
        <v>0</v>
      </c>
      <c r="I762" s="32"/>
      <c r="J762" s="32"/>
      <c r="K762" s="2"/>
      <c r="L762" s="2"/>
      <c r="M762" s="181">
        <f t="shared" ref="M762:M763" si="669">IF(G762="","0",(IF(AND(G762&gt;0,G762&lt;=4),4,(G762))))</f>
        <v>0</v>
      </c>
      <c r="N762" s="182"/>
      <c r="O762" s="121">
        <f t="shared" si="643"/>
        <v>0</v>
      </c>
      <c r="P762" s="121">
        <f t="shared" ref="P762:P763" si="670">(IF(C762="","0",(D762-C762))*24)+O762</f>
        <v>0</v>
      </c>
      <c r="Q762" s="119">
        <f t="shared" si="641"/>
        <v>0</v>
      </c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s="5" customFormat="1" ht="14.45" hidden="1" customHeight="1" x14ac:dyDescent="0.25">
      <c r="A763" s="49">
        <v>44912</v>
      </c>
      <c r="B763" s="39" t="s">
        <v>16</v>
      </c>
      <c r="C763" s="11"/>
      <c r="D763" s="11"/>
      <c r="E763" s="12"/>
      <c r="F763" s="12"/>
      <c r="G763" s="123">
        <f t="shared" si="633"/>
        <v>0</v>
      </c>
      <c r="H763" s="31">
        <f t="shared" si="640"/>
        <v>0</v>
      </c>
      <c r="I763" s="32"/>
      <c r="J763" s="32"/>
      <c r="K763" s="2"/>
      <c r="L763" s="2"/>
      <c r="M763" s="181">
        <f t="shared" si="669"/>
        <v>0</v>
      </c>
      <c r="N763" s="182"/>
      <c r="O763" s="121">
        <f t="shared" si="643"/>
        <v>0</v>
      </c>
      <c r="P763" s="121">
        <f t="shared" si="670"/>
        <v>0</v>
      </c>
      <c r="Q763" s="119">
        <f t="shared" si="641"/>
        <v>0</v>
      </c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s="5" customFormat="1" ht="14.45" hidden="1" customHeight="1" x14ac:dyDescent="0.25">
      <c r="A764" s="53">
        <v>44913</v>
      </c>
      <c r="B764" s="41" t="s">
        <v>10</v>
      </c>
      <c r="C764" s="13"/>
      <c r="D764" s="13"/>
      <c r="E764" s="14"/>
      <c r="F764" s="14"/>
      <c r="G764" s="121">
        <f t="shared" si="633"/>
        <v>0</v>
      </c>
      <c r="H764" s="33">
        <f t="shared" si="640"/>
        <v>0</v>
      </c>
      <c r="I764" s="179">
        <f t="shared" si="665"/>
        <v>0</v>
      </c>
      <c r="J764" s="179">
        <f t="shared" si="636"/>
        <v>0</v>
      </c>
      <c r="K764" s="2"/>
      <c r="L764" s="2"/>
      <c r="M764" s="120" t="str">
        <f t="shared" ref="M764:M768" si="671">IF(C764="","0",IF(C764&gt;=TIME(8,30,0),0,($H$8-C764)*24))</f>
        <v>0</v>
      </c>
      <c r="N764" s="120" t="str">
        <f t="shared" ref="N764:N768" si="672">IF(D764="","0",IF(D764&lt;=TIME(17,0,0),0,(D764-$H$9)*24))</f>
        <v>0</v>
      </c>
      <c r="O764" s="121">
        <f t="shared" si="643"/>
        <v>0</v>
      </c>
      <c r="P764" s="121">
        <f t="shared" ref="P764" si="673">(IF(C764="","0",(D764-C764-$S$6))*24)+O764</f>
        <v>0</v>
      </c>
      <c r="Q764" s="121">
        <f t="shared" si="641"/>
        <v>0</v>
      </c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s="5" customFormat="1" ht="14.45" hidden="1" customHeight="1" x14ac:dyDescent="0.25">
      <c r="A765" s="53">
        <v>44914</v>
      </c>
      <c r="B765" s="40" t="s">
        <v>11</v>
      </c>
      <c r="C765" s="8"/>
      <c r="D765" s="8"/>
      <c r="E765" s="9"/>
      <c r="F765" s="9"/>
      <c r="G765" s="121">
        <f t="shared" si="633"/>
        <v>0</v>
      </c>
      <c r="H765" s="33">
        <f t="shared" si="640"/>
        <v>0</v>
      </c>
      <c r="I765" s="179"/>
      <c r="J765" s="179"/>
      <c r="K765" s="2"/>
      <c r="L765" s="2"/>
      <c r="M765" s="120" t="str">
        <f t="shared" si="671"/>
        <v>0</v>
      </c>
      <c r="N765" s="120" t="str">
        <f t="shared" si="672"/>
        <v>0</v>
      </c>
      <c r="O765" s="121">
        <f t="shared" si="643"/>
        <v>0</v>
      </c>
      <c r="P765" s="121">
        <f t="shared" si="632"/>
        <v>0</v>
      </c>
      <c r="Q765" s="121">
        <f t="shared" si="641"/>
        <v>0</v>
      </c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s="5" customFormat="1" ht="14.45" hidden="1" customHeight="1" x14ac:dyDescent="0.25">
      <c r="A766" s="53">
        <v>44915</v>
      </c>
      <c r="B766" s="40" t="s">
        <v>12</v>
      </c>
      <c r="C766" s="8"/>
      <c r="D766" s="8"/>
      <c r="E766" s="9"/>
      <c r="F766" s="9"/>
      <c r="G766" s="121">
        <f t="shared" si="633"/>
        <v>0</v>
      </c>
      <c r="H766" s="33">
        <f t="shared" si="640"/>
        <v>0</v>
      </c>
      <c r="I766" s="179"/>
      <c r="J766" s="179"/>
      <c r="K766" s="2"/>
      <c r="L766" s="2"/>
      <c r="M766" s="120" t="str">
        <f t="shared" si="671"/>
        <v>0</v>
      </c>
      <c r="N766" s="120" t="str">
        <f t="shared" si="672"/>
        <v>0</v>
      </c>
      <c r="O766" s="121">
        <f t="shared" si="643"/>
        <v>0</v>
      </c>
      <c r="P766" s="121">
        <f t="shared" si="632"/>
        <v>0</v>
      </c>
      <c r="Q766" s="121">
        <f t="shared" si="641"/>
        <v>0</v>
      </c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s="5" customFormat="1" ht="14.45" hidden="1" customHeight="1" x14ac:dyDescent="0.25">
      <c r="A767" s="53">
        <v>44916</v>
      </c>
      <c r="B767" s="40" t="s">
        <v>13</v>
      </c>
      <c r="C767" s="8"/>
      <c r="D767" s="8"/>
      <c r="E767" s="9"/>
      <c r="F767" s="9"/>
      <c r="G767" s="121">
        <f t="shared" si="633"/>
        <v>0</v>
      </c>
      <c r="H767" s="33">
        <f t="shared" si="640"/>
        <v>0</v>
      </c>
      <c r="I767" s="179"/>
      <c r="J767" s="179"/>
      <c r="K767" s="2"/>
      <c r="L767" s="2"/>
      <c r="M767" s="120" t="str">
        <f t="shared" si="671"/>
        <v>0</v>
      </c>
      <c r="N767" s="120" t="str">
        <f t="shared" si="672"/>
        <v>0</v>
      </c>
      <c r="O767" s="121">
        <f t="shared" si="643"/>
        <v>0</v>
      </c>
      <c r="P767" s="121">
        <f t="shared" si="632"/>
        <v>0</v>
      </c>
      <c r="Q767" s="121">
        <f t="shared" si="641"/>
        <v>0</v>
      </c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s="5" customFormat="1" ht="14.45" hidden="1" customHeight="1" thickBot="1" x14ac:dyDescent="0.3">
      <c r="A768" s="53">
        <v>44917</v>
      </c>
      <c r="B768" s="40" t="s">
        <v>14</v>
      </c>
      <c r="C768" s="8"/>
      <c r="D768" s="8"/>
      <c r="E768" s="9"/>
      <c r="F768" s="9"/>
      <c r="G768" s="121">
        <f t="shared" si="633"/>
        <v>0</v>
      </c>
      <c r="H768" s="33">
        <f t="shared" si="640"/>
        <v>0</v>
      </c>
      <c r="I768" s="180"/>
      <c r="J768" s="180"/>
      <c r="K768" s="2"/>
      <c r="L768" s="2"/>
      <c r="M768" s="120" t="str">
        <f t="shared" si="671"/>
        <v>0</v>
      </c>
      <c r="N768" s="120" t="str">
        <f t="shared" si="672"/>
        <v>0</v>
      </c>
      <c r="O768" s="121">
        <f t="shared" si="643"/>
        <v>0</v>
      </c>
      <c r="P768" s="121">
        <f t="shared" si="632"/>
        <v>0</v>
      </c>
      <c r="Q768" s="121">
        <f t="shared" si="641"/>
        <v>0</v>
      </c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s="5" customFormat="1" ht="14.45" hidden="1" customHeight="1" thickTop="1" x14ac:dyDescent="0.25">
      <c r="A769" s="49">
        <v>44918</v>
      </c>
      <c r="B769" s="39" t="s">
        <v>15</v>
      </c>
      <c r="C769" s="11"/>
      <c r="D769" s="11"/>
      <c r="E769" s="12"/>
      <c r="F769" s="12"/>
      <c r="G769" s="123">
        <f t="shared" si="633"/>
        <v>0</v>
      </c>
      <c r="H769" s="31">
        <f t="shared" si="640"/>
        <v>0</v>
      </c>
      <c r="I769" s="32"/>
      <c r="J769" s="32"/>
      <c r="K769" s="2"/>
      <c r="L769" s="2"/>
      <c r="M769" s="181">
        <f t="shared" ref="M769:M770" si="674">IF(G769="","0",(IF(AND(G769&gt;0,G769&lt;=4),4,(G769))))</f>
        <v>0</v>
      </c>
      <c r="N769" s="182"/>
      <c r="O769" s="121">
        <f t="shared" si="643"/>
        <v>0</v>
      </c>
      <c r="P769" s="121">
        <f t="shared" ref="P769:P770" si="675">(IF(C769="","0",(D769-C769))*24)+O769</f>
        <v>0</v>
      </c>
      <c r="Q769" s="119">
        <f t="shared" si="641"/>
        <v>0</v>
      </c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s="5" customFormat="1" ht="14.45" hidden="1" customHeight="1" x14ac:dyDescent="0.25">
      <c r="A770" s="49">
        <v>44919</v>
      </c>
      <c r="B770" s="39" t="s">
        <v>16</v>
      </c>
      <c r="C770" s="11"/>
      <c r="D770" s="11"/>
      <c r="E770" s="12"/>
      <c r="F770" s="12"/>
      <c r="G770" s="123">
        <f t="shared" si="633"/>
        <v>0</v>
      </c>
      <c r="H770" s="31">
        <f t="shared" si="640"/>
        <v>0</v>
      </c>
      <c r="I770" s="32"/>
      <c r="J770" s="32"/>
      <c r="K770" s="2"/>
      <c r="L770" s="2"/>
      <c r="M770" s="181">
        <f t="shared" si="674"/>
        <v>0</v>
      </c>
      <c r="N770" s="182"/>
      <c r="O770" s="121">
        <f t="shared" si="643"/>
        <v>0</v>
      </c>
      <c r="P770" s="121">
        <f t="shared" si="675"/>
        <v>0</v>
      </c>
      <c r="Q770" s="119">
        <f t="shared" si="641"/>
        <v>0</v>
      </c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s="5" customFormat="1" ht="14.45" hidden="1" customHeight="1" x14ac:dyDescent="0.25">
      <c r="A771" s="53">
        <v>44920</v>
      </c>
      <c r="B771" s="41" t="s">
        <v>10</v>
      </c>
      <c r="C771" s="13"/>
      <c r="D771" s="13"/>
      <c r="E771" s="14"/>
      <c r="F771" s="14"/>
      <c r="G771" s="121">
        <f t="shared" si="633"/>
        <v>0</v>
      </c>
      <c r="H771" s="33">
        <f t="shared" si="640"/>
        <v>0</v>
      </c>
      <c r="I771" s="179">
        <f t="shared" si="665"/>
        <v>0</v>
      </c>
      <c r="J771" s="179">
        <f t="shared" si="636"/>
        <v>0</v>
      </c>
      <c r="K771" s="2"/>
      <c r="L771" s="2"/>
      <c r="M771" s="120" t="str">
        <f t="shared" ref="M771:M775" si="676">IF(C771="","0",IF(C771&gt;=TIME(8,30,0),0,($H$8-C771)*24))</f>
        <v>0</v>
      </c>
      <c r="N771" s="120" t="str">
        <f t="shared" ref="N771:N775" si="677">IF(D771="","0",IF(D771&lt;=TIME(17,0,0),0,(D771-$H$9)*24))</f>
        <v>0</v>
      </c>
      <c r="O771" s="121">
        <f t="shared" si="643"/>
        <v>0</v>
      </c>
      <c r="P771" s="121">
        <f t="shared" ref="P771" si="678">(IF(C771="","0",(D771-C771-$S$6))*24)+O771</f>
        <v>0</v>
      </c>
      <c r="Q771" s="121">
        <f t="shared" si="641"/>
        <v>0</v>
      </c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s="5" customFormat="1" ht="14.45" hidden="1" customHeight="1" x14ac:dyDescent="0.25">
      <c r="A772" s="53">
        <v>44921</v>
      </c>
      <c r="B772" s="40" t="s">
        <v>11</v>
      </c>
      <c r="C772" s="8"/>
      <c r="D772" s="8"/>
      <c r="E772" s="9"/>
      <c r="F772" s="9"/>
      <c r="G772" s="121">
        <f t="shared" si="633"/>
        <v>0</v>
      </c>
      <c r="H772" s="33">
        <f t="shared" si="640"/>
        <v>0</v>
      </c>
      <c r="I772" s="179"/>
      <c r="J772" s="179"/>
      <c r="K772" s="2"/>
      <c r="L772" s="2"/>
      <c r="M772" s="120" t="str">
        <f t="shared" si="676"/>
        <v>0</v>
      </c>
      <c r="N772" s="120" t="str">
        <f t="shared" si="677"/>
        <v>0</v>
      </c>
      <c r="O772" s="121">
        <f t="shared" si="643"/>
        <v>0</v>
      </c>
      <c r="P772" s="121">
        <f t="shared" si="632"/>
        <v>0</v>
      </c>
      <c r="Q772" s="121">
        <f t="shared" si="641"/>
        <v>0</v>
      </c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s="5" customFormat="1" ht="14.45" hidden="1" customHeight="1" x14ac:dyDescent="0.25">
      <c r="A773" s="53">
        <v>44922</v>
      </c>
      <c r="B773" s="40" t="s">
        <v>12</v>
      </c>
      <c r="C773" s="8"/>
      <c r="D773" s="8"/>
      <c r="E773" s="9"/>
      <c r="F773" s="9"/>
      <c r="G773" s="121">
        <f t="shared" si="633"/>
        <v>0</v>
      </c>
      <c r="H773" s="33">
        <f t="shared" si="640"/>
        <v>0</v>
      </c>
      <c r="I773" s="179"/>
      <c r="J773" s="179"/>
      <c r="K773" s="2"/>
      <c r="L773" s="2"/>
      <c r="M773" s="120" t="str">
        <f t="shared" si="676"/>
        <v>0</v>
      </c>
      <c r="N773" s="120" t="str">
        <f t="shared" si="677"/>
        <v>0</v>
      </c>
      <c r="O773" s="121">
        <f t="shared" si="643"/>
        <v>0</v>
      </c>
      <c r="P773" s="121">
        <f t="shared" si="632"/>
        <v>0</v>
      </c>
      <c r="Q773" s="121">
        <f t="shared" si="641"/>
        <v>0</v>
      </c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s="5" customFormat="1" ht="14.45" hidden="1" customHeight="1" x14ac:dyDescent="0.25">
      <c r="A774" s="53">
        <v>44923</v>
      </c>
      <c r="B774" s="40" t="s">
        <v>13</v>
      </c>
      <c r="C774" s="8"/>
      <c r="D774" s="8"/>
      <c r="E774" s="9"/>
      <c r="F774" s="9"/>
      <c r="G774" s="121">
        <f t="shared" si="633"/>
        <v>0</v>
      </c>
      <c r="H774" s="33">
        <f t="shared" si="640"/>
        <v>0</v>
      </c>
      <c r="I774" s="179"/>
      <c r="J774" s="179"/>
      <c r="K774" s="2"/>
      <c r="L774" s="2"/>
      <c r="M774" s="120" t="str">
        <f t="shared" si="676"/>
        <v>0</v>
      </c>
      <c r="N774" s="120" t="str">
        <f t="shared" si="677"/>
        <v>0</v>
      </c>
      <c r="O774" s="121">
        <f t="shared" si="643"/>
        <v>0</v>
      </c>
      <c r="P774" s="121">
        <f t="shared" si="632"/>
        <v>0</v>
      </c>
      <c r="Q774" s="121">
        <f t="shared" si="641"/>
        <v>0</v>
      </c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s="5" customFormat="1" ht="14.45" hidden="1" customHeight="1" thickBot="1" x14ac:dyDescent="0.3">
      <c r="A775" s="53">
        <v>44924</v>
      </c>
      <c r="B775" s="40" t="s">
        <v>14</v>
      </c>
      <c r="C775" s="8"/>
      <c r="D775" s="8"/>
      <c r="E775" s="9"/>
      <c r="F775" s="9"/>
      <c r="G775" s="121">
        <f t="shared" si="633"/>
        <v>0</v>
      </c>
      <c r="H775" s="33">
        <f t="shared" si="640"/>
        <v>0</v>
      </c>
      <c r="I775" s="180"/>
      <c r="J775" s="180"/>
      <c r="K775" s="2"/>
      <c r="L775" s="2"/>
      <c r="M775" s="120" t="str">
        <f t="shared" si="676"/>
        <v>0</v>
      </c>
      <c r="N775" s="120" t="str">
        <f t="shared" si="677"/>
        <v>0</v>
      </c>
      <c r="O775" s="121">
        <f t="shared" si="643"/>
        <v>0</v>
      </c>
      <c r="P775" s="121">
        <f t="shared" si="632"/>
        <v>0</v>
      </c>
      <c r="Q775" s="121">
        <f t="shared" si="641"/>
        <v>0</v>
      </c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s="5" customFormat="1" ht="14.45" hidden="1" customHeight="1" thickTop="1" x14ac:dyDescent="0.25">
      <c r="A776" s="49">
        <v>44925</v>
      </c>
      <c r="B776" s="39" t="s">
        <v>15</v>
      </c>
      <c r="C776" s="11"/>
      <c r="D776" s="11"/>
      <c r="E776" s="12"/>
      <c r="F776" s="12"/>
      <c r="G776" s="123">
        <f t="shared" si="633"/>
        <v>0</v>
      </c>
      <c r="H776" s="31">
        <f t="shared" si="640"/>
        <v>0</v>
      </c>
      <c r="I776" s="32"/>
      <c r="J776" s="32"/>
      <c r="K776" s="2"/>
      <c r="L776" s="2"/>
      <c r="M776" s="181">
        <f t="shared" ref="M776:M777" si="679">IF(G776="","0",(IF(AND(G776&gt;0,G776&lt;=4),4,(G776))))</f>
        <v>0</v>
      </c>
      <c r="N776" s="182"/>
      <c r="O776" s="121">
        <f t="shared" si="643"/>
        <v>0</v>
      </c>
      <c r="P776" s="121">
        <f t="shared" ref="P776:P777" si="680">(IF(C776="","0",(D776-C776))*24)+O776</f>
        <v>0</v>
      </c>
      <c r="Q776" s="119">
        <f t="shared" si="641"/>
        <v>0</v>
      </c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s="5" customFormat="1" ht="14.45" hidden="1" customHeight="1" x14ac:dyDescent="0.25">
      <c r="A777" s="49">
        <v>44926</v>
      </c>
      <c r="B777" s="39" t="s">
        <v>16</v>
      </c>
      <c r="C777" s="11"/>
      <c r="D777" s="11"/>
      <c r="E777" s="12"/>
      <c r="F777" s="12"/>
      <c r="G777" s="123">
        <f t="shared" si="633"/>
        <v>0</v>
      </c>
      <c r="H777" s="31">
        <f t="shared" si="640"/>
        <v>0</v>
      </c>
      <c r="I777" s="32"/>
      <c r="J777" s="32"/>
      <c r="K777" s="2"/>
      <c r="L777" s="2"/>
      <c r="M777" s="181">
        <f t="shared" si="679"/>
        <v>0</v>
      </c>
      <c r="N777" s="182"/>
      <c r="O777" s="121">
        <f t="shared" si="643"/>
        <v>0</v>
      </c>
      <c r="P777" s="121">
        <f t="shared" si="680"/>
        <v>0</v>
      </c>
      <c r="Q777" s="119">
        <f t="shared" si="641"/>
        <v>0</v>
      </c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s="5" customFormat="1" ht="14.45" hidden="1" customHeight="1" x14ac:dyDescent="0.25">
      <c r="A778" s="53">
        <v>44927</v>
      </c>
      <c r="B778" s="41" t="s">
        <v>10</v>
      </c>
      <c r="C778" s="13"/>
      <c r="D778" s="13"/>
      <c r="E778" s="14"/>
      <c r="F778" s="14"/>
      <c r="G778" s="121">
        <f t="shared" si="633"/>
        <v>0</v>
      </c>
      <c r="H778" s="33">
        <f t="shared" si="640"/>
        <v>0</v>
      </c>
      <c r="I778" s="179">
        <f t="shared" si="665"/>
        <v>0</v>
      </c>
      <c r="J778" s="179">
        <f t="shared" si="636"/>
        <v>0</v>
      </c>
      <c r="K778" s="2"/>
      <c r="L778" s="2"/>
      <c r="M778" s="120" t="str">
        <f t="shared" ref="M778:M782" si="681">IF(C778="","0",IF(C778&gt;=TIME(8,30,0),0,($H$8-C778)*24))</f>
        <v>0</v>
      </c>
      <c r="N778" s="120" t="str">
        <f t="shared" ref="N778:N782" si="682">IF(D778="","0",IF(D778&lt;=TIME(17,0,0),0,(D778-$H$9)*24))</f>
        <v>0</v>
      </c>
      <c r="O778" s="121">
        <f t="shared" si="643"/>
        <v>0</v>
      </c>
      <c r="P778" s="121">
        <f t="shared" ref="P778:P810" si="683">(IF(C778="","0",(D778-C778-$S$6))*24)+O778</f>
        <v>0</v>
      </c>
      <c r="Q778" s="121">
        <f t="shared" si="641"/>
        <v>0</v>
      </c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s="5" customFormat="1" ht="14.45" hidden="1" customHeight="1" x14ac:dyDescent="0.25">
      <c r="A779" s="53">
        <v>44928</v>
      </c>
      <c r="B779" s="40" t="s">
        <v>11</v>
      </c>
      <c r="C779" s="8"/>
      <c r="D779" s="8"/>
      <c r="E779" s="9"/>
      <c r="F779" s="9"/>
      <c r="G779" s="121">
        <f t="shared" si="633"/>
        <v>0</v>
      </c>
      <c r="H779" s="33">
        <f t="shared" si="640"/>
        <v>0</v>
      </c>
      <c r="I779" s="179"/>
      <c r="J779" s="179"/>
      <c r="K779" s="2"/>
      <c r="L779" s="2"/>
      <c r="M779" s="120" t="str">
        <f t="shared" si="681"/>
        <v>0</v>
      </c>
      <c r="N779" s="120" t="str">
        <f t="shared" si="682"/>
        <v>0</v>
      </c>
      <c r="O779" s="121">
        <f t="shared" si="643"/>
        <v>0</v>
      </c>
      <c r="P779" s="121">
        <f t="shared" si="683"/>
        <v>0</v>
      </c>
      <c r="Q779" s="121">
        <f t="shared" si="641"/>
        <v>0</v>
      </c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s="5" customFormat="1" ht="14.45" hidden="1" customHeight="1" x14ac:dyDescent="0.25">
      <c r="A780" s="53">
        <v>44929</v>
      </c>
      <c r="B780" s="40" t="s">
        <v>12</v>
      </c>
      <c r="C780" s="8"/>
      <c r="D780" s="8"/>
      <c r="E780" s="9"/>
      <c r="F780" s="9"/>
      <c r="G780" s="121">
        <f t="shared" si="633"/>
        <v>0</v>
      </c>
      <c r="H780" s="33">
        <f t="shared" si="640"/>
        <v>0</v>
      </c>
      <c r="I780" s="179"/>
      <c r="J780" s="179"/>
      <c r="K780" s="2"/>
      <c r="L780" s="2"/>
      <c r="M780" s="120" t="str">
        <f t="shared" si="681"/>
        <v>0</v>
      </c>
      <c r="N780" s="120" t="str">
        <f t="shared" si="682"/>
        <v>0</v>
      </c>
      <c r="O780" s="121">
        <f t="shared" si="643"/>
        <v>0</v>
      </c>
      <c r="P780" s="121">
        <f t="shared" si="683"/>
        <v>0</v>
      </c>
      <c r="Q780" s="121">
        <f t="shared" si="641"/>
        <v>0</v>
      </c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s="5" customFormat="1" ht="14.45" hidden="1" customHeight="1" x14ac:dyDescent="0.25">
      <c r="A781" s="53">
        <v>44930</v>
      </c>
      <c r="B781" s="40" t="s">
        <v>13</v>
      </c>
      <c r="C781" s="8"/>
      <c r="D781" s="8"/>
      <c r="E781" s="9"/>
      <c r="F781" s="9"/>
      <c r="G781" s="121">
        <f t="shared" si="633"/>
        <v>0</v>
      </c>
      <c r="H781" s="33">
        <f t="shared" si="640"/>
        <v>0</v>
      </c>
      <c r="I781" s="179"/>
      <c r="J781" s="179"/>
      <c r="K781" s="2"/>
      <c r="L781" s="2"/>
      <c r="M781" s="120" t="str">
        <f t="shared" si="681"/>
        <v>0</v>
      </c>
      <c r="N781" s="120" t="str">
        <f t="shared" si="682"/>
        <v>0</v>
      </c>
      <c r="O781" s="121">
        <f t="shared" si="643"/>
        <v>0</v>
      </c>
      <c r="P781" s="121">
        <f t="shared" si="683"/>
        <v>0</v>
      </c>
      <c r="Q781" s="121">
        <f t="shared" si="641"/>
        <v>0</v>
      </c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s="5" customFormat="1" ht="14.45" hidden="1" customHeight="1" thickBot="1" x14ac:dyDescent="0.3">
      <c r="A782" s="53">
        <v>44931</v>
      </c>
      <c r="B782" s="40" t="s">
        <v>14</v>
      </c>
      <c r="C782" s="8"/>
      <c r="D782" s="8"/>
      <c r="E782" s="9"/>
      <c r="F782" s="9"/>
      <c r="G782" s="121">
        <f t="shared" si="633"/>
        <v>0</v>
      </c>
      <c r="H782" s="33">
        <f t="shared" si="640"/>
        <v>0</v>
      </c>
      <c r="I782" s="180"/>
      <c r="J782" s="180"/>
      <c r="K782" s="2"/>
      <c r="L782" s="2"/>
      <c r="M782" s="120" t="str">
        <f t="shared" si="681"/>
        <v>0</v>
      </c>
      <c r="N782" s="120" t="str">
        <f t="shared" si="682"/>
        <v>0</v>
      </c>
      <c r="O782" s="121">
        <f t="shared" si="643"/>
        <v>0</v>
      </c>
      <c r="P782" s="121">
        <f t="shared" si="683"/>
        <v>0</v>
      </c>
      <c r="Q782" s="121">
        <f t="shared" si="641"/>
        <v>0</v>
      </c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s="5" customFormat="1" ht="14.45" hidden="1" customHeight="1" thickTop="1" x14ac:dyDescent="0.25">
      <c r="A783" s="49">
        <v>44932</v>
      </c>
      <c r="B783" s="39" t="s">
        <v>15</v>
      </c>
      <c r="C783" s="11"/>
      <c r="D783" s="11"/>
      <c r="E783" s="12"/>
      <c r="F783" s="12"/>
      <c r="G783" s="123">
        <f t="shared" si="633"/>
        <v>0</v>
      </c>
      <c r="H783" s="31">
        <f t="shared" si="640"/>
        <v>0</v>
      </c>
      <c r="I783" s="32"/>
      <c r="J783" s="32"/>
      <c r="K783" s="2"/>
      <c r="L783" s="2"/>
      <c r="M783" s="181">
        <f t="shared" ref="M783:M784" si="684">IF(G783="","0",(IF(AND(G783&gt;0,G783&lt;=4),4,(G783))))</f>
        <v>0</v>
      </c>
      <c r="N783" s="182"/>
      <c r="O783" s="121">
        <f t="shared" si="643"/>
        <v>0</v>
      </c>
      <c r="P783" s="121">
        <f t="shared" ref="P783:P784" si="685">(IF(C783="","0",(D783-C783))*24)+O783</f>
        <v>0</v>
      </c>
      <c r="Q783" s="119">
        <f t="shared" si="641"/>
        <v>0</v>
      </c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s="5" customFormat="1" ht="14.45" hidden="1" customHeight="1" x14ac:dyDescent="0.25">
      <c r="A784" s="49">
        <v>44933</v>
      </c>
      <c r="B784" s="39" t="s">
        <v>16</v>
      </c>
      <c r="C784" s="11"/>
      <c r="D784" s="11"/>
      <c r="E784" s="12"/>
      <c r="F784" s="12"/>
      <c r="G784" s="123">
        <f t="shared" ref="G784:G812" si="686">P784</f>
        <v>0</v>
      </c>
      <c r="H784" s="31">
        <f t="shared" si="640"/>
        <v>0</v>
      </c>
      <c r="I784" s="32"/>
      <c r="J784" s="32"/>
      <c r="K784" s="2"/>
      <c r="L784" s="2"/>
      <c r="M784" s="181">
        <f t="shared" si="684"/>
        <v>0</v>
      </c>
      <c r="N784" s="182"/>
      <c r="O784" s="121">
        <f t="shared" si="643"/>
        <v>0</v>
      </c>
      <c r="P784" s="121">
        <f t="shared" si="685"/>
        <v>0</v>
      </c>
      <c r="Q784" s="119">
        <f t="shared" si="641"/>
        <v>0</v>
      </c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s="5" customFormat="1" ht="14.45" hidden="1" customHeight="1" x14ac:dyDescent="0.25">
      <c r="A785" s="53">
        <v>44934</v>
      </c>
      <c r="B785" s="41" t="s">
        <v>10</v>
      </c>
      <c r="C785" s="13"/>
      <c r="D785" s="13"/>
      <c r="E785" s="14"/>
      <c r="F785" s="14"/>
      <c r="G785" s="121">
        <f t="shared" si="686"/>
        <v>0</v>
      </c>
      <c r="H785" s="33">
        <f t="shared" si="640"/>
        <v>0</v>
      </c>
      <c r="I785" s="179">
        <f t="shared" si="665"/>
        <v>0</v>
      </c>
      <c r="J785" s="179">
        <f t="shared" si="636"/>
        <v>0</v>
      </c>
      <c r="K785" s="2"/>
      <c r="L785" s="2"/>
      <c r="M785" s="120" t="str">
        <f t="shared" ref="M785:M789" si="687">IF(C785="","0",IF(C785&gt;=TIME(8,30,0),0,($H$8-C785)*24))</f>
        <v>0</v>
      </c>
      <c r="N785" s="120" t="str">
        <f t="shared" ref="N785:N789" si="688">IF(D785="","0",IF(D785&lt;=TIME(17,0,0),0,(D785-$H$9)*24))</f>
        <v>0</v>
      </c>
      <c r="O785" s="121">
        <f t="shared" si="643"/>
        <v>0</v>
      </c>
      <c r="P785" s="121">
        <f t="shared" ref="P785" si="689">(IF(C785="","0",(D785-C785-$S$6))*24)+O785</f>
        <v>0</v>
      </c>
      <c r="Q785" s="121">
        <f t="shared" si="641"/>
        <v>0</v>
      </c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s="5" customFormat="1" ht="14.45" hidden="1" customHeight="1" x14ac:dyDescent="0.25">
      <c r="A786" s="53">
        <v>44935</v>
      </c>
      <c r="B786" s="40" t="s">
        <v>11</v>
      </c>
      <c r="C786" s="8"/>
      <c r="D786" s="8"/>
      <c r="E786" s="9"/>
      <c r="F786" s="9"/>
      <c r="G786" s="121">
        <f t="shared" si="686"/>
        <v>0</v>
      </c>
      <c r="H786" s="33">
        <f t="shared" si="640"/>
        <v>0</v>
      </c>
      <c r="I786" s="179"/>
      <c r="J786" s="179"/>
      <c r="K786" s="2"/>
      <c r="L786" s="2"/>
      <c r="M786" s="120" t="str">
        <f t="shared" si="687"/>
        <v>0</v>
      </c>
      <c r="N786" s="120" t="str">
        <f t="shared" si="688"/>
        <v>0</v>
      </c>
      <c r="O786" s="121">
        <f t="shared" si="643"/>
        <v>0</v>
      </c>
      <c r="P786" s="121">
        <f t="shared" si="683"/>
        <v>0</v>
      </c>
      <c r="Q786" s="121">
        <f t="shared" si="641"/>
        <v>0</v>
      </c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s="5" customFormat="1" ht="14.45" hidden="1" customHeight="1" x14ac:dyDescent="0.25">
      <c r="A787" s="53">
        <v>44936</v>
      </c>
      <c r="B787" s="40" t="s">
        <v>12</v>
      </c>
      <c r="C787" s="8"/>
      <c r="D787" s="8"/>
      <c r="E787" s="9"/>
      <c r="F787" s="9"/>
      <c r="G787" s="121">
        <f t="shared" si="686"/>
        <v>0</v>
      </c>
      <c r="H787" s="33">
        <f t="shared" si="640"/>
        <v>0</v>
      </c>
      <c r="I787" s="179"/>
      <c r="J787" s="179"/>
      <c r="K787" s="2"/>
      <c r="L787" s="2"/>
      <c r="M787" s="120" t="str">
        <f t="shared" si="687"/>
        <v>0</v>
      </c>
      <c r="N787" s="120" t="str">
        <f t="shared" si="688"/>
        <v>0</v>
      </c>
      <c r="O787" s="121">
        <f t="shared" si="643"/>
        <v>0</v>
      </c>
      <c r="P787" s="121">
        <f t="shared" si="683"/>
        <v>0</v>
      </c>
      <c r="Q787" s="121">
        <f t="shared" si="641"/>
        <v>0</v>
      </c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s="5" customFormat="1" ht="14.45" hidden="1" customHeight="1" x14ac:dyDescent="0.25">
      <c r="A788" s="53">
        <v>44937</v>
      </c>
      <c r="B788" s="40" t="s">
        <v>13</v>
      </c>
      <c r="C788" s="8"/>
      <c r="D788" s="8"/>
      <c r="E788" s="9"/>
      <c r="F788" s="9"/>
      <c r="G788" s="121">
        <f t="shared" si="686"/>
        <v>0</v>
      </c>
      <c r="H788" s="33">
        <f t="shared" ref="H788:H812" si="690">Q788</f>
        <v>0</v>
      </c>
      <c r="I788" s="179"/>
      <c r="J788" s="179"/>
      <c r="K788" s="2"/>
      <c r="L788" s="2"/>
      <c r="M788" s="120" t="str">
        <f t="shared" si="687"/>
        <v>0</v>
      </c>
      <c r="N788" s="120" t="str">
        <f t="shared" si="688"/>
        <v>0</v>
      </c>
      <c r="O788" s="121">
        <f t="shared" si="643"/>
        <v>0</v>
      </c>
      <c r="P788" s="121">
        <f t="shared" si="683"/>
        <v>0</v>
      </c>
      <c r="Q788" s="121">
        <f t="shared" ref="Q788:Q812" si="691">O788+N788+M788</f>
        <v>0</v>
      </c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s="5" customFormat="1" ht="14.45" hidden="1" customHeight="1" thickBot="1" x14ac:dyDescent="0.3">
      <c r="A789" s="53">
        <v>44938</v>
      </c>
      <c r="B789" s="40" t="s">
        <v>14</v>
      </c>
      <c r="C789" s="8"/>
      <c r="D789" s="8"/>
      <c r="E789" s="9"/>
      <c r="F789" s="9"/>
      <c r="G789" s="121">
        <f t="shared" si="686"/>
        <v>0</v>
      </c>
      <c r="H789" s="33">
        <f t="shared" si="690"/>
        <v>0</v>
      </c>
      <c r="I789" s="180"/>
      <c r="J789" s="180"/>
      <c r="K789" s="2"/>
      <c r="L789" s="2"/>
      <c r="M789" s="120" t="str">
        <f t="shared" si="687"/>
        <v>0</v>
      </c>
      <c r="N789" s="120" t="str">
        <f t="shared" si="688"/>
        <v>0</v>
      </c>
      <c r="O789" s="121">
        <f t="shared" si="643"/>
        <v>0</v>
      </c>
      <c r="P789" s="121">
        <f t="shared" si="683"/>
        <v>0</v>
      </c>
      <c r="Q789" s="121">
        <f t="shared" si="691"/>
        <v>0</v>
      </c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s="5" customFormat="1" ht="14.45" hidden="1" customHeight="1" thickTop="1" x14ac:dyDescent="0.25">
      <c r="A790" s="49">
        <v>44939</v>
      </c>
      <c r="B790" s="39" t="s">
        <v>15</v>
      </c>
      <c r="C790" s="11"/>
      <c r="D790" s="11"/>
      <c r="E790" s="12"/>
      <c r="F790" s="12"/>
      <c r="G790" s="123">
        <f t="shared" si="686"/>
        <v>0</v>
      </c>
      <c r="H790" s="31">
        <f t="shared" si="690"/>
        <v>0</v>
      </c>
      <c r="I790" s="32"/>
      <c r="J790" s="32"/>
      <c r="K790" s="2"/>
      <c r="L790" s="2"/>
      <c r="M790" s="181">
        <f t="shared" ref="M790:M791" si="692">IF(G790="","0",(IF(AND(G790&gt;0,G790&lt;=4),4,(G790))))</f>
        <v>0</v>
      </c>
      <c r="N790" s="182"/>
      <c r="O790" s="121">
        <f t="shared" si="643"/>
        <v>0</v>
      </c>
      <c r="P790" s="121">
        <f t="shared" ref="P790:P791" si="693">(IF(C790="","0",(D790-C790))*24)+O790</f>
        <v>0</v>
      </c>
      <c r="Q790" s="119">
        <f t="shared" si="691"/>
        <v>0</v>
      </c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s="5" customFormat="1" ht="14.45" hidden="1" customHeight="1" x14ac:dyDescent="0.25">
      <c r="A791" s="49">
        <v>44940</v>
      </c>
      <c r="B791" s="39" t="s">
        <v>16</v>
      </c>
      <c r="C791" s="11"/>
      <c r="D791" s="11"/>
      <c r="E791" s="12"/>
      <c r="F791" s="12"/>
      <c r="G791" s="123">
        <f t="shared" si="686"/>
        <v>0</v>
      </c>
      <c r="H791" s="31">
        <f t="shared" si="690"/>
        <v>0</v>
      </c>
      <c r="I791" s="32"/>
      <c r="J791" s="32"/>
      <c r="K791" s="2"/>
      <c r="L791" s="2"/>
      <c r="M791" s="181">
        <f t="shared" si="692"/>
        <v>0</v>
      </c>
      <c r="N791" s="182"/>
      <c r="O791" s="121">
        <f t="shared" ref="O791:O812" si="694">(F791-E791)*24</f>
        <v>0</v>
      </c>
      <c r="P791" s="121">
        <f t="shared" si="693"/>
        <v>0</v>
      </c>
      <c r="Q791" s="119">
        <f t="shared" si="691"/>
        <v>0</v>
      </c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s="5" customFormat="1" ht="14.45" hidden="1" customHeight="1" x14ac:dyDescent="0.25">
      <c r="A792" s="53">
        <v>44941</v>
      </c>
      <c r="B792" s="41" t="s">
        <v>10</v>
      </c>
      <c r="C792" s="13"/>
      <c r="D792" s="13"/>
      <c r="E792" s="14"/>
      <c r="F792" s="14"/>
      <c r="G792" s="121">
        <f t="shared" si="686"/>
        <v>0</v>
      </c>
      <c r="H792" s="33">
        <f t="shared" si="690"/>
        <v>0</v>
      </c>
      <c r="I792" s="179">
        <f t="shared" si="665"/>
        <v>0</v>
      </c>
      <c r="J792" s="179">
        <f t="shared" ref="J792" si="695">SUBTOTAL(9,G790:G796)</f>
        <v>0</v>
      </c>
      <c r="K792" s="2"/>
      <c r="L792" s="2"/>
      <c r="M792" s="120" t="str">
        <f t="shared" ref="M792:M796" si="696">IF(C792="","0",IF(C792&gt;=TIME(8,30,0),0,($H$8-C792)*24))</f>
        <v>0</v>
      </c>
      <c r="N792" s="120" t="str">
        <f t="shared" ref="N792:N796" si="697">IF(D792="","0",IF(D792&lt;=TIME(17,0,0),0,(D792-$H$9)*24))</f>
        <v>0</v>
      </c>
      <c r="O792" s="121">
        <f t="shared" si="694"/>
        <v>0</v>
      </c>
      <c r="P792" s="121">
        <f t="shared" ref="P792" si="698">(IF(C792="","0",(D792-C792-$S$6))*24)+O792</f>
        <v>0</v>
      </c>
      <c r="Q792" s="121">
        <f t="shared" si="691"/>
        <v>0</v>
      </c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s="5" customFormat="1" ht="14.45" hidden="1" customHeight="1" x14ac:dyDescent="0.25">
      <c r="A793" s="53">
        <v>44942</v>
      </c>
      <c r="B793" s="40" t="s">
        <v>11</v>
      </c>
      <c r="C793" s="8"/>
      <c r="D793" s="8"/>
      <c r="E793" s="9"/>
      <c r="F793" s="9"/>
      <c r="G793" s="121">
        <f t="shared" si="686"/>
        <v>0</v>
      </c>
      <c r="H793" s="33">
        <f t="shared" si="690"/>
        <v>0</v>
      </c>
      <c r="I793" s="179"/>
      <c r="J793" s="179"/>
      <c r="K793" s="2"/>
      <c r="L793" s="2"/>
      <c r="M793" s="120" t="str">
        <f t="shared" si="696"/>
        <v>0</v>
      </c>
      <c r="N793" s="120" t="str">
        <f t="shared" si="697"/>
        <v>0</v>
      </c>
      <c r="O793" s="121">
        <f t="shared" si="694"/>
        <v>0</v>
      </c>
      <c r="P793" s="121">
        <f t="shared" si="683"/>
        <v>0</v>
      </c>
      <c r="Q793" s="121">
        <f t="shared" si="691"/>
        <v>0</v>
      </c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s="5" customFormat="1" ht="14.45" hidden="1" customHeight="1" x14ac:dyDescent="0.25">
      <c r="A794" s="53">
        <v>44943</v>
      </c>
      <c r="B794" s="40" t="s">
        <v>12</v>
      </c>
      <c r="C794" s="8"/>
      <c r="D794" s="8"/>
      <c r="E794" s="9"/>
      <c r="F794" s="9"/>
      <c r="G794" s="121">
        <f t="shared" si="686"/>
        <v>0</v>
      </c>
      <c r="H794" s="33">
        <f t="shared" si="690"/>
        <v>0</v>
      </c>
      <c r="I794" s="179"/>
      <c r="J794" s="179"/>
      <c r="K794" s="2"/>
      <c r="L794" s="2"/>
      <c r="M794" s="120" t="str">
        <f t="shared" si="696"/>
        <v>0</v>
      </c>
      <c r="N794" s="120" t="str">
        <f t="shared" si="697"/>
        <v>0</v>
      </c>
      <c r="O794" s="121">
        <f t="shared" si="694"/>
        <v>0</v>
      </c>
      <c r="P794" s="121">
        <f t="shared" si="683"/>
        <v>0</v>
      </c>
      <c r="Q794" s="121">
        <f t="shared" si="691"/>
        <v>0</v>
      </c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s="5" customFormat="1" ht="14.45" hidden="1" customHeight="1" x14ac:dyDescent="0.25">
      <c r="A795" s="53">
        <v>44944</v>
      </c>
      <c r="B795" s="40" t="s">
        <v>13</v>
      </c>
      <c r="C795" s="8"/>
      <c r="D795" s="8"/>
      <c r="E795" s="9"/>
      <c r="F795" s="9"/>
      <c r="G795" s="121">
        <f t="shared" si="686"/>
        <v>0</v>
      </c>
      <c r="H795" s="33">
        <f t="shared" si="690"/>
        <v>0</v>
      </c>
      <c r="I795" s="179"/>
      <c r="J795" s="179"/>
      <c r="K795" s="2"/>
      <c r="L795" s="2"/>
      <c r="M795" s="120" t="str">
        <f t="shared" si="696"/>
        <v>0</v>
      </c>
      <c r="N795" s="120" t="str">
        <f t="shared" si="697"/>
        <v>0</v>
      </c>
      <c r="O795" s="121">
        <f t="shared" si="694"/>
        <v>0</v>
      </c>
      <c r="P795" s="121">
        <f t="shared" si="683"/>
        <v>0</v>
      </c>
      <c r="Q795" s="121">
        <f t="shared" si="691"/>
        <v>0</v>
      </c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s="5" customFormat="1" ht="14.45" hidden="1" customHeight="1" thickBot="1" x14ac:dyDescent="0.3">
      <c r="A796" s="53">
        <v>44945</v>
      </c>
      <c r="B796" s="40" t="s">
        <v>14</v>
      </c>
      <c r="C796" s="8"/>
      <c r="D796" s="8"/>
      <c r="E796" s="9"/>
      <c r="F796" s="9"/>
      <c r="G796" s="121">
        <f t="shared" si="686"/>
        <v>0</v>
      </c>
      <c r="H796" s="33">
        <f t="shared" si="690"/>
        <v>0</v>
      </c>
      <c r="I796" s="180"/>
      <c r="J796" s="180"/>
      <c r="K796" s="2"/>
      <c r="L796" s="2"/>
      <c r="M796" s="120" t="str">
        <f t="shared" si="696"/>
        <v>0</v>
      </c>
      <c r="N796" s="120" t="str">
        <f t="shared" si="697"/>
        <v>0</v>
      </c>
      <c r="O796" s="121">
        <f t="shared" si="694"/>
        <v>0</v>
      </c>
      <c r="P796" s="121">
        <f t="shared" si="683"/>
        <v>0</v>
      </c>
      <c r="Q796" s="121">
        <f t="shared" si="691"/>
        <v>0</v>
      </c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s="5" customFormat="1" ht="14.45" hidden="1" customHeight="1" thickTop="1" x14ac:dyDescent="0.25">
      <c r="A797" s="49">
        <v>44946</v>
      </c>
      <c r="B797" s="39" t="s">
        <v>15</v>
      </c>
      <c r="C797" s="11"/>
      <c r="D797" s="11"/>
      <c r="E797" s="12"/>
      <c r="F797" s="12"/>
      <c r="G797" s="123">
        <f t="shared" si="686"/>
        <v>0</v>
      </c>
      <c r="H797" s="31">
        <f t="shared" si="690"/>
        <v>0</v>
      </c>
      <c r="I797" s="32"/>
      <c r="J797" s="32"/>
      <c r="K797" s="2"/>
      <c r="L797" s="2"/>
      <c r="M797" s="181">
        <f t="shared" ref="M797:M798" si="699">IF(G797="","0",(IF(AND(G797&gt;0,G797&lt;=4),4,(G797))))</f>
        <v>0</v>
      </c>
      <c r="N797" s="182"/>
      <c r="O797" s="121">
        <f t="shared" si="694"/>
        <v>0</v>
      </c>
      <c r="P797" s="121">
        <f t="shared" ref="P797:P798" si="700">(IF(C797="","0",(D797-C797))*24)+O797</f>
        <v>0</v>
      </c>
      <c r="Q797" s="119">
        <f t="shared" si="691"/>
        <v>0</v>
      </c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s="5" customFormat="1" ht="14.45" hidden="1" customHeight="1" x14ac:dyDescent="0.25">
      <c r="A798" s="49">
        <v>44947</v>
      </c>
      <c r="B798" s="39" t="s">
        <v>16</v>
      </c>
      <c r="C798" s="11"/>
      <c r="D798" s="11"/>
      <c r="E798" s="12"/>
      <c r="F798" s="12"/>
      <c r="G798" s="123">
        <f t="shared" si="686"/>
        <v>0</v>
      </c>
      <c r="H798" s="31">
        <f t="shared" si="690"/>
        <v>0</v>
      </c>
      <c r="I798" s="32"/>
      <c r="J798" s="32"/>
      <c r="K798" s="2"/>
      <c r="L798" s="2"/>
      <c r="M798" s="181">
        <f t="shared" si="699"/>
        <v>0</v>
      </c>
      <c r="N798" s="182"/>
      <c r="O798" s="121">
        <f t="shared" si="694"/>
        <v>0</v>
      </c>
      <c r="P798" s="121">
        <f t="shared" si="700"/>
        <v>0</v>
      </c>
      <c r="Q798" s="119">
        <f t="shared" si="691"/>
        <v>0</v>
      </c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s="5" customFormat="1" ht="14.45" hidden="1" customHeight="1" x14ac:dyDescent="0.25">
      <c r="A799" s="53">
        <v>44948</v>
      </c>
      <c r="B799" s="41" t="s">
        <v>10</v>
      </c>
      <c r="C799" s="13"/>
      <c r="D799" s="13"/>
      <c r="E799" s="14"/>
      <c r="F799" s="14"/>
      <c r="G799" s="121">
        <f t="shared" si="686"/>
        <v>0</v>
      </c>
      <c r="H799" s="33">
        <f t="shared" si="690"/>
        <v>0</v>
      </c>
      <c r="I799" s="179">
        <f t="shared" ref="I799" si="701">SUBTOTAL(9,H797:H803)</f>
        <v>0</v>
      </c>
      <c r="J799" s="179">
        <f t="shared" ref="J799" si="702">SUBTOTAL(9,G797:G803)</f>
        <v>0</v>
      </c>
      <c r="K799" s="2"/>
      <c r="L799" s="2"/>
      <c r="M799" s="120" t="str">
        <f t="shared" ref="M799:M803" si="703">IF(C799="","0",IF(C799&gt;=TIME(8,30,0),0,($H$8-C799)*24))</f>
        <v>0</v>
      </c>
      <c r="N799" s="120" t="str">
        <f t="shared" ref="N799:N803" si="704">IF(D799="","0",IF(D799&lt;=TIME(17,0,0),0,(D799-$H$9)*24))</f>
        <v>0</v>
      </c>
      <c r="O799" s="121">
        <f t="shared" si="694"/>
        <v>0</v>
      </c>
      <c r="P799" s="121">
        <f t="shared" ref="P799" si="705">(IF(C799="","0",(D799-C799-$S$6))*24)+O799</f>
        <v>0</v>
      </c>
      <c r="Q799" s="121">
        <f t="shared" si="691"/>
        <v>0</v>
      </c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s="5" customFormat="1" ht="14.45" hidden="1" customHeight="1" x14ac:dyDescent="0.25">
      <c r="A800" s="53">
        <v>44949</v>
      </c>
      <c r="B800" s="40" t="s">
        <v>11</v>
      </c>
      <c r="C800" s="8"/>
      <c r="D800" s="8"/>
      <c r="E800" s="9"/>
      <c r="F800" s="9"/>
      <c r="G800" s="121">
        <f t="shared" si="686"/>
        <v>0</v>
      </c>
      <c r="H800" s="33">
        <f t="shared" si="690"/>
        <v>0</v>
      </c>
      <c r="I800" s="179"/>
      <c r="J800" s="179"/>
      <c r="K800" s="2"/>
      <c r="L800" s="2"/>
      <c r="M800" s="120" t="str">
        <f t="shared" si="703"/>
        <v>0</v>
      </c>
      <c r="N800" s="120" t="str">
        <f t="shared" si="704"/>
        <v>0</v>
      </c>
      <c r="O800" s="121">
        <f t="shared" si="694"/>
        <v>0</v>
      </c>
      <c r="P800" s="121">
        <f t="shared" si="683"/>
        <v>0</v>
      </c>
      <c r="Q800" s="121">
        <f t="shared" si="691"/>
        <v>0</v>
      </c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s="5" customFormat="1" ht="14.45" hidden="1" customHeight="1" x14ac:dyDescent="0.25">
      <c r="A801" s="53">
        <v>44950</v>
      </c>
      <c r="B801" s="40" t="s">
        <v>12</v>
      </c>
      <c r="C801" s="8"/>
      <c r="D801" s="8"/>
      <c r="E801" s="9"/>
      <c r="F801" s="9"/>
      <c r="G801" s="121">
        <f t="shared" si="686"/>
        <v>0</v>
      </c>
      <c r="H801" s="33">
        <f t="shared" si="690"/>
        <v>0</v>
      </c>
      <c r="I801" s="179"/>
      <c r="J801" s="179"/>
      <c r="K801" s="2"/>
      <c r="L801" s="2"/>
      <c r="M801" s="120" t="str">
        <f t="shared" si="703"/>
        <v>0</v>
      </c>
      <c r="N801" s="120" t="str">
        <f t="shared" si="704"/>
        <v>0</v>
      </c>
      <c r="O801" s="121">
        <f t="shared" si="694"/>
        <v>0</v>
      </c>
      <c r="P801" s="121">
        <f t="shared" si="683"/>
        <v>0</v>
      </c>
      <c r="Q801" s="121">
        <f t="shared" si="691"/>
        <v>0</v>
      </c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s="5" customFormat="1" ht="14.45" hidden="1" customHeight="1" x14ac:dyDescent="0.25">
      <c r="A802" s="53">
        <v>44951</v>
      </c>
      <c r="B802" s="40" t="s">
        <v>13</v>
      </c>
      <c r="C802" s="8"/>
      <c r="D802" s="8"/>
      <c r="E802" s="9"/>
      <c r="F802" s="9"/>
      <c r="G802" s="121">
        <f t="shared" si="686"/>
        <v>0</v>
      </c>
      <c r="H802" s="33">
        <f t="shared" si="690"/>
        <v>0</v>
      </c>
      <c r="I802" s="179"/>
      <c r="J802" s="179"/>
      <c r="K802" s="2"/>
      <c r="L802" s="2"/>
      <c r="M802" s="120" t="str">
        <f t="shared" si="703"/>
        <v>0</v>
      </c>
      <c r="N802" s="120" t="str">
        <f t="shared" si="704"/>
        <v>0</v>
      </c>
      <c r="O802" s="121">
        <f t="shared" si="694"/>
        <v>0</v>
      </c>
      <c r="P802" s="121">
        <f t="shared" si="683"/>
        <v>0</v>
      </c>
      <c r="Q802" s="121">
        <f t="shared" si="691"/>
        <v>0</v>
      </c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s="5" customFormat="1" ht="14.45" hidden="1" customHeight="1" thickBot="1" x14ac:dyDescent="0.3">
      <c r="A803" s="53">
        <v>44952</v>
      </c>
      <c r="B803" s="40" t="s">
        <v>14</v>
      </c>
      <c r="C803" s="8"/>
      <c r="D803" s="8"/>
      <c r="E803" s="9"/>
      <c r="F803" s="9"/>
      <c r="G803" s="121">
        <f t="shared" si="686"/>
        <v>0</v>
      </c>
      <c r="H803" s="33">
        <f t="shared" si="690"/>
        <v>0</v>
      </c>
      <c r="I803" s="180"/>
      <c r="J803" s="180"/>
      <c r="K803" s="2"/>
      <c r="L803" s="2"/>
      <c r="M803" s="120" t="str">
        <f t="shared" si="703"/>
        <v>0</v>
      </c>
      <c r="N803" s="120" t="str">
        <f t="shared" si="704"/>
        <v>0</v>
      </c>
      <c r="O803" s="121">
        <f t="shared" si="694"/>
        <v>0</v>
      </c>
      <c r="P803" s="121">
        <f t="shared" si="683"/>
        <v>0</v>
      </c>
      <c r="Q803" s="121">
        <f t="shared" si="691"/>
        <v>0</v>
      </c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s="5" customFormat="1" ht="14.45" hidden="1" customHeight="1" thickTop="1" x14ac:dyDescent="0.25">
      <c r="A804" s="49">
        <v>44953</v>
      </c>
      <c r="B804" s="39" t="s">
        <v>15</v>
      </c>
      <c r="C804" s="11"/>
      <c r="D804" s="11"/>
      <c r="E804" s="12"/>
      <c r="F804" s="12"/>
      <c r="G804" s="123">
        <f t="shared" si="686"/>
        <v>0</v>
      </c>
      <c r="H804" s="31">
        <f t="shared" si="690"/>
        <v>0</v>
      </c>
      <c r="I804" s="32"/>
      <c r="J804" s="32"/>
      <c r="K804" s="2"/>
      <c r="L804" s="2"/>
      <c r="M804" s="181">
        <f t="shared" ref="M804:M805" si="706">IF(G804="","0",(IF(AND(G804&gt;0,G804&lt;=4),4,(G804))))</f>
        <v>0</v>
      </c>
      <c r="N804" s="182"/>
      <c r="O804" s="121">
        <f t="shared" si="694"/>
        <v>0</v>
      </c>
      <c r="P804" s="121">
        <f t="shared" ref="P804:P805" si="707">(IF(C804="","0",(D804-C804))*24)+O804</f>
        <v>0</v>
      </c>
      <c r="Q804" s="119">
        <f t="shared" si="691"/>
        <v>0</v>
      </c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s="5" customFormat="1" ht="14.45" hidden="1" customHeight="1" x14ac:dyDescent="0.25">
      <c r="A805" s="49">
        <v>44954</v>
      </c>
      <c r="B805" s="39" t="s">
        <v>16</v>
      </c>
      <c r="C805" s="11"/>
      <c r="D805" s="11"/>
      <c r="E805" s="12"/>
      <c r="F805" s="12"/>
      <c r="G805" s="123">
        <f t="shared" si="686"/>
        <v>0</v>
      </c>
      <c r="H805" s="31">
        <f t="shared" si="690"/>
        <v>0</v>
      </c>
      <c r="I805" s="32"/>
      <c r="J805" s="32"/>
      <c r="K805" s="2"/>
      <c r="L805" s="2"/>
      <c r="M805" s="181">
        <f t="shared" si="706"/>
        <v>0</v>
      </c>
      <c r="N805" s="182"/>
      <c r="O805" s="121">
        <f t="shared" si="694"/>
        <v>0</v>
      </c>
      <c r="P805" s="121">
        <f t="shared" si="707"/>
        <v>0</v>
      </c>
      <c r="Q805" s="119">
        <f t="shared" si="691"/>
        <v>0</v>
      </c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s="5" customFormat="1" ht="14.45" hidden="1" customHeight="1" x14ac:dyDescent="0.25">
      <c r="A806" s="53">
        <v>44955</v>
      </c>
      <c r="B806" s="41" t="s">
        <v>10</v>
      </c>
      <c r="C806" s="13"/>
      <c r="D806" s="13"/>
      <c r="E806" s="14"/>
      <c r="F806" s="14"/>
      <c r="G806" s="121">
        <f t="shared" si="686"/>
        <v>0</v>
      </c>
      <c r="H806" s="33">
        <f t="shared" si="690"/>
        <v>0</v>
      </c>
      <c r="I806" s="179">
        <f t="shared" ref="I806" si="708">SUBTOTAL(9,H804:H810)</f>
        <v>0</v>
      </c>
      <c r="J806" s="179">
        <f t="shared" ref="J806" si="709">SUBTOTAL(9,G804:G810)</f>
        <v>0</v>
      </c>
      <c r="K806" s="2"/>
      <c r="L806" s="2"/>
      <c r="M806" s="120" t="str">
        <f t="shared" ref="M806:M810" si="710">IF(C806="","0",IF(C806&gt;=TIME(8,30,0),0,($H$8-C806)*24))</f>
        <v>0</v>
      </c>
      <c r="N806" s="120" t="str">
        <f t="shared" ref="N806:N810" si="711">IF(D806="","0",IF(D806&lt;=TIME(17,0,0),0,(D806-$H$9)*24))</f>
        <v>0</v>
      </c>
      <c r="O806" s="121">
        <f t="shared" si="694"/>
        <v>0</v>
      </c>
      <c r="P806" s="121">
        <f t="shared" ref="P806" si="712">(IF(C806="","0",(D806-C806-$S$6))*24)+O806</f>
        <v>0</v>
      </c>
      <c r="Q806" s="121">
        <f t="shared" si="691"/>
        <v>0</v>
      </c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s="5" customFormat="1" ht="14.45" hidden="1" customHeight="1" x14ac:dyDescent="0.25">
      <c r="A807" s="53">
        <v>44956</v>
      </c>
      <c r="B807" s="40" t="s">
        <v>11</v>
      </c>
      <c r="C807" s="8"/>
      <c r="D807" s="8"/>
      <c r="E807" s="9"/>
      <c r="F807" s="9"/>
      <c r="G807" s="121">
        <f t="shared" si="686"/>
        <v>0</v>
      </c>
      <c r="H807" s="33">
        <f t="shared" si="690"/>
        <v>0</v>
      </c>
      <c r="I807" s="179"/>
      <c r="J807" s="179"/>
      <c r="K807" s="2"/>
      <c r="L807" s="2"/>
      <c r="M807" s="120" t="str">
        <f t="shared" si="710"/>
        <v>0</v>
      </c>
      <c r="N807" s="120" t="str">
        <f t="shared" si="711"/>
        <v>0</v>
      </c>
      <c r="O807" s="121">
        <f t="shared" si="694"/>
        <v>0</v>
      </c>
      <c r="P807" s="121">
        <f t="shared" si="683"/>
        <v>0</v>
      </c>
      <c r="Q807" s="121">
        <f t="shared" si="691"/>
        <v>0</v>
      </c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s="5" customFormat="1" ht="14.45" hidden="1" customHeight="1" x14ac:dyDescent="0.25">
      <c r="A808" s="53">
        <v>44957</v>
      </c>
      <c r="B808" s="40" t="s">
        <v>12</v>
      </c>
      <c r="C808" s="8"/>
      <c r="D808" s="8"/>
      <c r="E808" s="9"/>
      <c r="F808" s="9"/>
      <c r="G808" s="121">
        <f t="shared" si="686"/>
        <v>0</v>
      </c>
      <c r="H808" s="33">
        <f t="shared" si="690"/>
        <v>0</v>
      </c>
      <c r="I808" s="179"/>
      <c r="J808" s="179"/>
      <c r="K808" s="2"/>
      <c r="L808" s="2"/>
      <c r="M808" s="120" t="str">
        <f t="shared" si="710"/>
        <v>0</v>
      </c>
      <c r="N808" s="120" t="str">
        <f t="shared" si="711"/>
        <v>0</v>
      </c>
      <c r="O808" s="121">
        <f t="shared" si="694"/>
        <v>0</v>
      </c>
      <c r="P808" s="121">
        <f t="shared" si="683"/>
        <v>0</v>
      </c>
      <c r="Q808" s="121">
        <f t="shared" si="691"/>
        <v>0</v>
      </c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s="5" customFormat="1" ht="14.45" hidden="1" customHeight="1" x14ac:dyDescent="0.25">
      <c r="A809" s="53">
        <v>44958</v>
      </c>
      <c r="B809" s="40" t="s">
        <v>13</v>
      </c>
      <c r="C809" s="8"/>
      <c r="D809" s="8"/>
      <c r="E809" s="9"/>
      <c r="F809" s="9"/>
      <c r="G809" s="121">
        <f t="shared" si="686"/>
        <v>0</v>
      </c>
      <c r="H809" s="33">
        <f t="shared" si="690"/>
        <v>0</v>
      </c>
      <c r="I809" s="179"/>
      <c r="J809" s="179"/>
      <c r="K809" s="2"/>
      <c r="L809" s="2"/>
      <c r="M809" s="120" t="str">
        <f t="shared" si="710"/>
        <v>0</v>
      </c>
      <c r="N809" s="120" t="str">
        <f t="shared" si="711"/>
        <v>0</v>
      </c>
      <c r="O809" s="121">
        <f t="shared" si="694"/>
        <v>0</v>
      </c>
      <c r="P809" s="121">
        <f t="shared" si="683"/>
        <v>0</v>
      </c>
      <c r="Q809" s="121">
        <f t="shared" si="691"/>
        <v>0</v>
      </c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s="5" customFormat="1" ht="14.45" hidden="1" customHeight="1" thickBot="1" x14ac:dyDescent="0.3">
      <c r="A810" s="53">
        <v>44959</v>
      </c>
      <c r="B810" s="40" t="s">
        <v>14</v>
      </c>
      <c r="C810" s="8"/>
      <c r="D810" s="8"/>
      <c r="E810" s="9"/>
      <c r="F810" s="9"/>
      <c r="G810" s="121">
        <f t="shared" si="686"/>
        <v>0</v>
      </c>
      <c r="H810" s="33">
        <f t="shared" si="690"/>
        <v>0</v>
      </c>
      <c r="I810" s="180"/>
      <c r="J810" s="180"/>
      <c r="K810" s="2"/>
      <c r="L810" s="2"/>
      <c r="M810" s="120" t="str">
        <f t="shared" si="710"/>
        <v>0</v>
      </c>
      <c r="N810" s="120" t="str">
        <f t="shared" si="711"/>
        <v>0</v>
      </c>
      <c r="O810" s="121">
        <f t="shared" si="694"/>
        <v>0</v>
      </c>
      <c r="P810" s="121">
        <f t="shared" si="683"/>
        <v>0</v>
      </c>
      <c r="Q810" s="121">
        <f t="shared" si="691"/>
        <v>0</v>
      </c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s="5" customFormat="1" ht="14.45" hidden="1" customHeight="1" thickTop="1" x14ac:dyDescent="0.25">
      <c r="A811" s="49">
        <v>44960</v>
      </c>
      <c r="B811" s="39" t="s">
        <v>15</v>
      </c>
      <c r="C811" s="11"/>
      <c r="D811" s="11"/>
      <c r="E811" s="12"/>
      <c r="F811" s="12"/>
      <c r="G811" s="123">
        <f t="shared" si="686"/>
        <v>0</v>
      </c>
      <c r="H811" s="31">
        <f t="shared" si="690"/>
        <v>0</v>
      </c>
      <c r="I811" s="32"/>
      <c r="J811" s="32"/>
      <c r="K811" s="2"/>
      <c r="L811" s="2"/>
      <c r="M811" s="181">
        <f t="shared" ref="M811:M812" si="713">IF(G811="","0",(IF(AND(G811&gt;0,G811&lt;=4),4,(G811))))</f>
        <v>0</v>
      </c>
      <c r="N811" s="182"/>
      <c r="O811" s="121">
        <f t="shared" si="694"/>
        <v>0</v>
      </c>
      <c r="P811" s="121">
        <f t="shared" ref="P811:P812" si="714">(IF(C811="","0",(D811-C811))*24)+O811</f>
        <v>0</v>
      </c>
      <c r="Q811" s="119">
        <f t="shared" si="691"/>
        <v>0</v>
      </c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s="5" customFormat="1" ht="14.45" hidden="1" customHeight="1" x14ac:dyDescent="0.25">
      <c r="A812" s="49">
        <v>44961</v>
      </c>
      <c r="B812" s="39" t="s">
        <v>16</v>
      </c>
      <c r="C812" s="11"/>
      <c r="D812" s="11"/>
      <c r="E812" s="12"/>
      <c r="F812" s="12"/>
      <c r="G812" s="123">
        <f t="shared" si="686"/>
        <v>0</v>
      </c>
      <c r="H812" s="31">
        <f t="shared" si="690"/>
        <v>0</v>
      </c>
      <c r="I812" s="32"/>
      <c r="J812" s="32"/>
      <c r="K812" s="2"/>
      <c r="L812" s="2"/>
      <c r="M812" s="181">
        <f t="shared" si="713"/>
        <v>0</v>
      </c>
      <c r="N812" s="182"/>
      <c r="O812" s="121">
        <f t="shared" si="694"/>
        <v>0</v>
      </c>
      <c r="P812" s="121">
        <f t="shared" si="714"/>
        <v>0</v>
      </c>
      <c r="Q812" s="119">
        <f t="shared" si="691"/>
        <v>0</v>
      </c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" x14ac:dyDescent="0.25">
      <c r="F813" s="176" t="s">
        <v>4</v>
      </c>
      <c r="G813" s="177"/>
      <c r="H813" s="178"/>
      <c r="I813" s="134">
        <f>SUBTOTAL(9,H13:H812)</f>
        <v>21.833333333333332</v>
      </c>
      <c r="J813" s="135">
        <f>SUBTOTAL(9,J75:J103)</f>
        <v>0</v>
      </c>
      <c r="K813" s="57"/>
      <c r="L813" s="57"/>
      <c r="M813" s="183"/>
      <c r="N813" s="183"/>
      <c r="O813" s="115"/>
      <c r="P813" s="115"/>
      <c r="Q813" s="115"/>
    </row>
    <row r="814" spans="1:27" ht="13.5" customHeight="1" x14ac:dyDescent="0.25">
      <c r="F814" s="34"/>
      <c r="G814" s="184" t="s">
        <v>5</v>
      </c>
      <c r="H814" s="185"/>
      <c r="I814" s="136">
        <v>90</v>
      </c>
      <c r="J814" s="137"/>
      <c r="K814" s="57"/>
      <c r="L814" s="57"/>
      <c r="M814" s="183"/>
      <c r="N814" s="183"/>
      <c r="O814" s="115"/>
      <c r="P814" s="115"/>
      <c r="Q814" s="115"/>
    </row>
    <row r="815" spans="1:27" ht="15" x14ac:dyDescent="0.25">
      <c r="F815" s="176" t="s">
        <v>6</v>
      </c>
      <c r="G815" s="177"/>
      <c r="H815" s="178"/>
      <c r="I815" s="136">
        <f>I814*I813</f>
        <v>1965</v>
      </c>
      <c r="J815" s="137"/>
      <c r="K815" s="57"/>
      <c r="L815" s="57"/>
      <c r="M815" s="116"/>
      <c r="N815" s="117"/>
      <c r="O815" s="118"/>
      <c r="P815" s="118"/>
      <c r="Q815" s="118"/>
    </row>
    <row r="816" spans="1:27" ht="15" x14ac:dyDescent="0.25">
      <c r="A816" s="126"/>
      <c r="B816" s="127"/>
      <c r="C816" s="128"/>
      <c r="D816" s="128"/>
      <c r="E816" s="128"/>
      <c r="F816" s="132"/>
      <c r="G816" s="133"/>
      <c r="H816" s="125"/>
      <c r="I816" s="128"/>
      <c r="J816" s="130"/>
      <c r="K816" s="57"/>
      <c r="L816" s="57"/>
      <c r="M816" s="116"/>
      <c r="N816" s="117"/>
      <c r="O816" s="118"/>
      <c r="P816" s="118"/>
      <c r="Q816" s="118"/>
    </row>
    <row r="817" spans="1:17" ht="15" x14ac:dyDescent="0.25">
      <c r="A817" s="126"/>
      <c r="B817" s="127"/>
      <c r="C817" s="128"/>
      <c r="D817" s="128"/>
      <c r="E817" s="128"/>
      <c r="F817" s="128"/>
      <c r="G817" s="129"/>
      <c r="H817" s="129"/>
      <c r="I817" s="128"/>
      <c r="J817" s="130"/>
      <c r="K817" s="57"/>
      <c r="L817" s="57"/>
      <c r="M817" s="116"/>
      <c r="N817" s="117"/>
      <c r="O817" s="118"/>
      <c r="P817" s="118"/>
      <c r="Q817" s="118"/>
    </row>
    <row r="818" spans="1:17" ht="15" x14ac:dyDescent="0.25">
      <c r="A818" s="126"/>
      <c r="B818" s="127"/>
      <c r="C818" s="128"/>
      <c r="D818" s="128"/>
      <c r="E818" s="128"/>
      <c r="F818" s="128"/>
      <c r="G818" s="129"/>
      <c r="H818" s="129"/>
      <c r="I818" s="131"/>
      <c r="J818" s="131"/>
      <c r="M818" s="116"/>
      <c r="N818" s="117"/>
      <c r="O818" s="118"/>
      <c r="P818" s="118"/>
      <c r="Q818" s="118"/>
    </row>
    <row r="819" spans="1:17" ht="15" x14ac:dyDescent="0.25">
      <c r="M819" s="116"/>
      <c r="N819" s="117"/>
      <c r="O819" s="118"/>
      <c r="P819" s="118"/>
      <c r="Q819" s="118"/>
    </row>
  </sheetData>
  <autoFilter ref="A11:J815" xr:uid="{00000000-0009-0000-0000-000001000000}">
    <filterColumn colId="0">
      <filters blank="1">
        <dateGroupItem year="2021" month="10" dateTimeGrouping="month"/>
      </filters>
    </filterColumn>
    <filterColumn colId="4" showButton="0"/>
    <filterColumn colId="6" showButton="0"/>
    <filterColumn colId="7" showButton="0"/>
    <filterColumn colId="8" showButton="0"/>
  </autoFilter>
  <dataConsolidate function="count">
    <dataRefs count="1">
      <dataRef ref="A13:A42" sheet="OT '21-22"/>
    </dataRefs>
  </dataConsolidate>
  <mergeCells count="473">
    <mergeCell ref="J687:J691"/>
    <mergeCell ref="J694:J698"/>
    <mergeCell ref="J701:J705"/>
    <mergeCell ref="J708:J712"/>
    <mergeCell ref="J715:J719"/>
    <mergeCell ref="J785:J789"/>
    <mergeCell ref="J792:J796"/>
    <mergeCell ref="J799:J803"/>
    <mergeCell ref="J722:J726"/>
    <mergeCell ref="J729:J733"/>
    <mergeCell ref="J736:J740"/>
    <mergeCell ref="J743:J747"/>
    <mergeCell ref="J750:J754"/>
    <mergeCell ref="J757:J761"/>
    <mergeCell ref="J764:J768"/>
    <mergeCell ref="J771:J775"/>
    <mergeCell ref="J778:J782"/>
    <mergeCell ref="J624:J628"/>
    <mergeCell ref="J631:J635"/>
    <mergeCell ref="J638:J642"/>
    <mergeCell ref="J645:J649"/>
    <mergeCell ref="J652:J656"/>
    <mergeCell ref="J659:J663"/>
    <mergeCell ref="J666:J670"/>
    <mergeCell ref="J673:J677"/>
    <mergeCell ref="J680:J684"/>
    <mergeCell ref="J561:J565"/>
    <mergeCell ref="J568:J572"/>
    <mergeCell ref="J575:J579"/>
    <mergeCell ref="J582:J586"/>
    <mergeCell ref="J589:J593"/>
    <mergeCell ref="J596:J600"/>
    <mergeCell ref="J603:J607"/>
    <mergeCell ref="J610:J614"/>
    <mergeCell ref="J617:J621"/>
    <mergeCell ref="J498:J502"/>
    <mergeCell ref="J505:J509"/>
    <mergeCell ref="J512:J516"/>
    <mergeCell ref="J519:J523"/>
    <mergeCell ref="J526:J530"/>
    <mergeCell ref="J533:J537"/>
    <mergeCell ref="J540:J544"/>
    <mergeCell ref="J547:J551"/>
    <mergeCell ref="J554:J558"/>
    <mergeCell ref="J435:J439"/>
    <mergeCell ref="J442:J446"/>
    <mergeCell ref="J449:J453"/>
    <mergeCell ref="J456:J460"/>
    <mergeCell ref="J463:J467"/>
    <mergeCell ref="J470:J474"/>
    <mergeCell ref="J477:J481"/>
    <mergeCell ref="J484:J488"/>
    <mergeCell ref="J491:J495"/>
    <mergeCell ref="J372:J376"/>
    <mergeCell ref="J379:J383"/>
    <mergeCell ref="J386:J390"/>
    <mergeCell ref="J393:J397"/>
    <mergeCell ref="J400:J404"/>
    <mergeCell ref="J407:J411"/>
    <mergeCell ref="J414:J418"/>
    <mergeCell ref="J421:J425"/>
    <mergeCell ref="J428:J432"/>
    <mergeCell ref="J309:J313"/>
    <mergeCell ref="J316:J320"/>
    <mergeCell ref="J323:J327"/>
    <mergeCell ref="J330:J334"/>
    <mergeCell ref="J337:J341"/>
    <mergeCell ref="J344:J348"/>
    <mergeCell ref="J351:J355"/>
    <mergeCell ref="J358:J362"/>
    <mergeCell ref="J365:J369"/>
    <mergeCell ref="J246:J250"/>
    <mergeCell ref="J253:J257"/>
    <mergeCell ref="J260:J264"/>
    <mergeCell ref="J267:J271"/>
    <mergeCell ref="J274:J278"/>
    <mergeCell ref="J281:J285"/>
    <mergeCell ref="J288:J292"/>
    <mergeCell ref="J295:J299"/>
    <mergeCell ref="J302:J306"/>
    <mergeCell ref="J183:J187"/>
    <mergeCell ref="J190:J194"/>
    <mergeCell ref="J197:J201"/>
    <mergeCell ref="J204:J208"/>
    <mergeCell ref="J211:J215"/>
    <mergeCell ref="J218:J222"/>
    <mergeCell ref="J225:J229"/>
    <mergeCell ref="J232:J236"/>
    <mergeCell ref="J239:J243"/>
    <mergeCell ref="J120:J124"/>
    <mergeCell ref="J127:J131"/>
    <mergeCell ref="J134:J138"/>
    <mergeCell ref="J141:J145"/>
    <mergeCell ref="J148:J152"/>
    <mergeCell ref="J155:J159"/>
    <mergeCell ref="J162:J166"/>
    <mergeCell ref="J169:J173"/>
    <mergeCell ref="J176:J180"/>
    <mergeCell ref="J57:J61"/>
    <mergeCell ref="J64:J68"/>
    <mergeCell ref="J71:J75"/>
    <mergeCell ref="J78:J82"/>
    <mergeCell ref="J85:J89"/>
    <mergeCell ref="J92:J96"/>
    <mergeCell ref="J99:J103"/>
    <mergeCell ref="J106:J110"/>
    <mergeCell ref="J113:J117"/>
    <mergeCell ref="I708:I712"/>
    <mergeCell ref="I715:I719"/>
    <mergeCell ref="I722:I726"/>
    <mergeCell ref="I729:I733"/>
    <mergeCell ref="I736:I740"/>
    <mergeCell ref="I743:I747"/>
    <mergeCell ref="I750:I754"/>
    <mergeCell ref="I757:I761"/>
    <mergeCell ref="I764:I768"/>
    <mergeCell ref="I645:I649"/>
    <mergeCell ref="I652:I656"/>
    <mergeCell ref="I659:I663"/>
    <mergeCell ref="I666:I670"/>
    <mergeCell ref="I673:I677"/>
    <mergeCell ref="I680:I684"/>
    <mergeCell ref="I687:I691"/>
    <mergeCell ref="I694:I698"/>
    <mergeCell ref="I701:I705"/>
    <mergeCell ref="I582:I586"/>
    <mergeCell ref="I589:I593"/>
    <mergeCell ref="I596:I600"/>
    <mergeCell ref="I603:I607"/>
    <mergeCell ref="I610:I614"/>
    <mergeCell ref="I617:I621"/>
    <mergeCell ref="I624:I628"/>
    <mergeCell ref="I631:I635"/>
    <mergeCell ref="I638:I642"/>
    <mergeCell ref="I519:I523"/>
    <mergeCell ref="I526:I530"/>
    <mergeCell ref="I533:I537"/>
    <mergeCell ref="I540:I544"/>
    <mergeCell ref="I547:I551"/>
    <mergeCell ref="I554:I558"/>
    <mergeCell ref="I561:I565"/>
    <mergeCell ref="I568:I572"/>
    <mergeCell ref="I575:I579"/>
    <mergeCell ref="I456:I460"/>
    <mergeCell ref="I463:I467"/>
    <mergeCell ref="I470:I474"/>
    <mergeCell ref="I477:I481"/>
    <mergeCell ref="I484:I488"/>
    <mergeCell ref="I491:I495"/>
    <mergeCell ref="I498:I502"/>
    <mergeCell ref="I505:I509"/>
    <mergeCell ref="I512:I516"/>
    <mergeCell ref="I393:I397"/>
    <mergeCell ref="I400:I404"/>
    <mergeCell ref="I407:I411"/>
    <mergeCell ref="I414:I418"/>
    <mergeCell ref="I421:I425"/>
    <mergeCell ref="I428:I432"/>
    <mergeCell ref="I435:I439"/>
    <mergeCell ref="I442:I446"/>
    <mergeCell ref="I449:I453"/>
    <mergeCell ref="I330:I334"/>
    <mergeCell ref="I337:I341"/>
    <mergeCell ref="I344:I348"/>
    <mergeCell ref="I351:I355"/>
    <mergeCell ref="I358:I362"/>
    <mergeCell ref="I365:I369"/>
    <mergeCell ref="I372:I376"/>
    <mergeCell ref="I379:I383"/>
    <mergeCell ref="I386:I390"/>
    <mergeCell ref="I267:I271"/>
    <mergeCell ref="I274:I278"/>
    <mergeCell ref="I281:I285"/>
    <mergeCell ref="I288:I292"/>
    <mergeCell ref="I295:I299"/>
    <mergeCell ref="I302:I306"/>
    <mergeCell ref="I309:I313"/>
    <mergeCell ref="I316:I320"/>
    <mergeCell ref="I323:I327"/>
    <mergeCell ref="I204:I208"/>
    <mergeCell ref="I211:I215"/>
    <mergeCell ref="I218:I222"/>
    <mergeCell ref="I225:I229"/>
    <mergeCell ref="I232:I236"/>
    <mergeCell ref="I239:I243"/>
    <mergeCell ref="I246:I250"/>
    <mergeCell ref="I253:I257"/>
    <mergeCell ref="I260:I264"/>
    <mergeCell ref="I141:I145"/>
    <mergeCell ref="I148:I152"/>
    <mergeCell ref="I155:I159"/>
    <mergeCell ref="I162:I166"/>
    <mergeCell ref="I169:I173"/>
    <mergeCell ref="I176:I180"/>
    <mergeCell ref="I183:I187"/>
    <mergeCell ref="I190:I194"/>
    <mergeCell ref="I197:I201"/>
    <mergeCell ref="I78:I82"/>
    <mergeCell ref="I85:I89"/>
    <mergeCell ref="I92:I96"/>
    <mergeCell ref="I99:I103"/>
    <mergeCell ref="I106:I110"/>
    <mergeCell ref="I113:I117"/>
    <mergeCell ref="I120:I124"/>
    <mergeCell ref="I127:I131"/>
    <mergeCell ref="I134:I138"/>
    <mergeCell ref="M510:N510"/>
    <mergeCell ref="M511:N511"/>
    <mergeCell ref="M517:N517"/>
    <mergeCell ref="M518:N518"/>
    <mergeCell ref="M524:N524"/>
    <mergeCell ref="M525:N525"/>
    <mergeCell ref="M531:N531"/>
    <mergeCell ref="M532:N532"/>
    <mergeCell ref="M538:N538"/>
    <mergeCell ref="M490:N490"/>
    <mergeCell ref="M496:N496"/>
    <mergeCell ref="M497:N497"/>
    <mergeCell ref="M503:N503"/>
    <mergeCell ref="M504:N504"/>
    <mergeCell ref="M475:N475"/>
    <mergeCell ref="M476:N476"/>
    <mergeCell ref="M482:N482"/>
    <mergeCell ref="M483:N483"/>
    <mergeCell ref="M489:N489"/>
    <mergeCell ref="M455:N455"/>
    <mergeCell ref="M461:N461"/>
    <mergeCell ref="M462:N462"/>
    <mergeCell ref="M468:N468"/>
    <mergeCell ref="M469:N469"/>
    <mergeCell ref="M440:N440"/>
    <mergeCell ref="M441:N441"/>
    <mergeCell ref="M447:N447"/>
    <mergeCell ref="M448:N448"/>
    <mergeCell ref="M454:N454"/>
    <mergeCell ref="M420:N420"/>
    <mergeCell ref="M426:N426"/>
    <mergeCell ref="M427:N427"/>
    <mergeCell ref="M433:N433"/>
    <mergeCell ref="M434:N434"/>
    <mergeCell ref="M405:N405"/>
    <mergeCell ref="M406:N406"/>
    <mergeCell ref="M412:N412"/>
    <mergeCell ref="M413:N413"/>
    <mergeCell ref="M419:N419"/>
    <mergeCell ref="M385:N385"/>
    <mergeCell ref="M391:N391"/>
    <mergeCell ref="M392:N392"/>
    <mergeCell ref="M398:N398"/>
    <mergeCell ref="M399:N399"/>
    <mergeCell ref="M370:N370"/>
    <mergeCell ref="M371:N371"/>
    <mergeCell ref="M377:N377"/>
    <mergeCell ref="M378:N378"/>
    <mergeCell ref="M384:N384"/>
    <mergeCell ref="M350:N350"/>
    <mergeCell ref="M356:N356"/>
    <mergeCell ref="M357:N357"/>
    <mergeCell ref="M363:N363"/>
    <mergeCell ref="M364:N364"/>
    <mergeCell ref="M335:N335"/>
    <mergeCell ref="M336:N336"/>
    <mergeCell ref="M342:N342"/>
    <mergeCell ref="M343:N343"/>
    <mergeCell ref="M349:N349"/>
    <mergeCell ref="M340:N340"/>
    <mergeCell ref="M315:N315"/>
    <mergeCell ref="M321:N321"/>
    <mergeCell ref="M322:N322"/>
    <mergeCell ref="M328:N328"/>
    <mergeCell ref="M329:N329"/>
    <mergeCell ref="M300:N300"/>
    <mergeCell ref="M301:N301"/>
    <mergeCell ref="M307:N307"/>
    <mergeCell ref="M308:N308"/>
    <mergeCell ref="M314:N314"/>
    <mergeCell ref="M280:N280"/>
    <mergeCell ref="M286:N286"/>
    <mergeCell ref="M287:N287"/>
    <mergeCell ref="M293:N293"/>
    <mergeCell ref="M294:N294"/>
    <mergeCell ref="M265:N265"/>
    <mergeCell ref="M266:N266"/>
    <mergeCell ref="M272:N272"/>
    <mergeCell ref="M273:N273"/>
    <mergeCell ref="M279:N279"/>
    <mergeCell ref="M245:N245"/>
    <mergeCell ref="M251:N251"/>
    <mergeCell ref="M252:N252"/>
    <mergeCell ref="M258:N258"/>
    <mergeCell ref="M259:N259"/>
    <mergeCell ref="M230:N230"/>
    <mergeCell ref="M231:N231"/>
    <mergeCell ref="M237:N237"/>
    <mergeCell ref="M238:N238"/>
    <mergeCell ref="M244:N244"/>
    <mergeCell ref="M210:N210"/>
    <mergeCell ref="M216:N216"/>
    <mergeCell ref="M217:N217"/>
    <mergeCell ref="M223:N223"/>
    <mergeCell ref="M224:N224"/>
    <mergeCell ref="M195:N195"/>
    <mergeCell ref="M196:N196"/>
    <mergeCell ref="M202:N202"/>
    <mergeCell ref="M203:N203"/>
    <mergeCell ref="M209:N209"/>
    <mergeCell ref="M175:N175"/>
    <mergeCell ref="M181:N181"/>
    <mergeCell ref="M182:N182"/>
    <mergeCell ref="M188:N188"/>
    <mergeCell ref="M189:N189"/>
    <mergeCell ref="M160:N160"/>
    <mergeCell ref="M161:N161"/>
    <mergeCell ref="M167:N167"/>
    <mergeCell ref="M168:N168"/>
    <mergeCell ref="M174:N174"/>
    <mergeCell ref="M177:N177"/>
    <mergeCell ref="M146:N146"/>
    <mergeCell ref="M147:N147"/>
    <mergeCell ref="M153:N153"/>
    <mergeCell ref="M154:N154"/>
    <mergeCell ref="M125:N125"/>
    <mergeCell ref="M126:N126"/>
    <mergeCell ref="M132:N132"/>
    <mergeCell ref="M133:N133"/>
    <mergeCell ref="M139:N139"/>
    <mergeCell ref="M141:N141"/>
    <mergeCell ref="M112:N112"/>
    <mergeCell ref="M118:N118"/>
    <mergeCell ref="M119:N119"/>
    <mergeCell ref="M90:N90"/>
    <mergeCell ref="M91:N91"/>
    <mergeCell ref="M97:N97"/>
    <mergeCell ref="M98:N98"/>
    <mergeCell ref="M104:N104"/>
    <mergeCell ref="M140:N140"/>
    <mergeCell ref="M83:N83"/>
    <mergeCell ref="M84:N84"/>
    <mergeCell ref="M55:N55"/>
    <mergeCell ref="M56:N56"/>
    <mergeCell ref="M62:N62"/>
    <mergeCell ref="M63:N63"/>
    <mergeCell ref="M69:N69"/>
    <mergeCell ref="M105:N105"/>
    <mergeCell ref="M111:N111"/>
    <mergeCell ref="M70:N70"/>
    <mergeCell ref="M76:N76"/>
    <mergeCell ref="M48:N48"/>
    <mergeCell ref="M49:N49"/>
    <mergeCell ref="M77:N77"/>
    <mergeCell ref="A11:A12"/>
    <mergeCell ref="B11:B12"/>
    <mergeCell ref="C11:C12"/>
    <mergeCell ref="D11:D12"/>
    <mergeCell ref="G11:J11"/>
    <mergeCell ref="E11:F11"/>
    <mergeCell ref="I15:I19"/>
    <mergeCell ref="J15:J19"/>
    <mergeCell ref="I22:I26"/>
    <mergeCell ref="I29:I33"/>
    <mergeCell ref="I36:I40"/>
    <mergeCell ref="I43:I47"/>
    <mergeCell ref="I50:I54"/>
    <mergeCell ref="I57:I61"/>
    <mergeCell ref="I64:I68"/>
    <mergeCell ref="I71:I75"/>
    <mergeCell ref="J22:J26"/>
    <mergeCell ref="J29:J33"/>
    <mergeCell ref="J36:J40"/>
    <mergeCell ref="J43:J47"/>
    <mergeCell ref="J50:J54"/>
    <mergeCell ref="G7:H7"/>
    <mergeCell ref="M34:N34"/>
    <mergeCell ref="M35:N35"/>
    <mergeCell ref="M13:N13"/>
    <mergeCell ref="M14:N14"/>
    <mergeCell ref="M27:N27"/>
    <mergeCell ref="M28:N28"/>
    <mergeCell ref="M41:N41"/>
    <mergeCell ref="M42:N42"/>
    <mergeCell ref="M20:N20"/>
    <mergeCell ref="M21:N21"/>
    <mergeCell ref="M539:N539"/>
    <mergeCell ref="M545:N545"/>
    <mergeCell ref="M546:N546"/>
    <mergeCell ref="M552:N552"/>
    <mergeCell ref="M553:N553"/>
    <mergeCell ref="M559:N559"/>
    <mergeCell ref="M560:N560"/>
    <mergeCell ref="M566:N566"/>
    <mergeCell ref="M567:N567"/>
    <mergeCell ref="M573:N573"/>
    <mergeCell ref="M574:N574"/>
    <mergeCell ref="M580:N580"/>
    <mergeCell ref="M581:N581"/>
    <mergeCell ref="M587:N587"/>
    <mergeCell ref="M588:N588"/>
    <mergeCell ref="M594:N594"/>
    <mergeCell ref="M595:N595"/>
    <mergeCell ref="M601:N601"/>
    <mergeCell ref="M602:N602"/>
    <mergeCell ref="M608:N608"/>
    <mergeCell ref="M609:N609"/>
    <mergeCell ref="M615:N615"/>
    <mergeCell ref="M616:N616"/>
    <mergeCell ref="M622:N622"/>
    <mergeCell ref="M623:N623"/>
    <mergeCell ref="M629:N629"/>
    <mergeCell ref="M630:N630"/>
    <mergeCell ref="M636:N636"/>
    <mergeCell ref="M637:N637"/>
    <mergeCell ref="M643:N643"/>
    <mergeCell ref="M644:N644"/>
    <mergeCell ref="M650:N650"/>
    <mergeCell ref="M651:N651"/>
    <mergeCell ref="M657:N657"/>
    <mergeCell ref="M658:N658"/>
    <mergeCell ref="M664:N664"/>
    <mergeCell ref="M665:N665"/>
    <mergeCell ref="M671:N671"/>
    <mergeCell ref="M672:N672"/>
    <mergeCell ref="M678:N678"/>
    <mergeCell ref="M679:N679"/>
    <mergeCell ref="M685:N685"/>
    <mergeCell ref="M686:N686"/>
    <mergeCell ref="M692:N692"/>
    <mergeCell ref="M693:N693"/>
    <mergeCell ref="M699:N699"/>
    <mergeCell ref="M700:N700"/>
    <mergeCell ref="M706:N706"/>
    <mergeCell ref="M707:N707"/>
    <mergeCell ref="M713:N713"/>
    <mergeCell ref="M714:N714"/>
    <mergeCell ref="M720:N720"/>
    <mergeCell ref="M721:N721"/>
    <mergeCell ref="M727:N727"/>
    <mergeCell ref="I771:I775"/>
    <mergeCell ref="I778:I782"/>
    <mergeCell ref="I785:I789"/>
    <mergeCell ref="I792:I796"/>
    <mergeCell ref="I799:I803"/>
    <mergeCell ref="M728:N728"/>
    <mergeCell ref="M734:N734"/>
    <mergeCell ref="M735:N735"/>
    <mergeCell ref="M741:N741"/>
    <mergeCell ref="M742:N742"/>
    <mergeCell ref="M748:N748"/>
    <mergeCell ref="M749:N749"/>
    <mergeCell ref="M755:N755"/>
    <mergeCell ref="M756:N756"/>
    <mergeCell ref="M762:N762"/>
    <mergeCell ref="M763:N763"/>
    <mergeCell ref="M769:N769"/>
    <mergeCell ref="M770:N770"/>
    <mergeCell ref="M776:N776"/>
    <mergeCell ref="M777:N777"/>
    <mergeCell ref="M783:N783"/>
    <mergeCell ref="M784:N784"/>
    <mergeCell ref="M790:N790"/>
    <mergeCell ref="F813:H813"/>
    <mergeCell ref="F815:H815"/>
    <mergeCell ref="I806:I810"/>
    <mergeCell ref="J806:J810"/>
    <mergeCell ref="M791:N791"/>
    <mergeCell ref="M797:N797"/>
    <mergeCell ref="M798:N798"/>
    <mergeCell ref="M811:N811"/>
    <mergeCell ref="M812:N812"/>
    <mergeCell ref="M804:N804"/>
    <mergeCell ref="M805:N805"/>
    <mergeCell ref="M813:N813"/>
    <mergeCell ref="M814:N814"/>
    <mergeCell ref="G814:H814"/>
  </mergeCells>
  <phoneticPr fontId="24" type="noConversion"/>
  <dataValidations count="1">
    <dataValidation type="list" allowBlank="1" showInputMessage="1" showErrorMessage="1" sqref="E9" xr:uid="{00000000-0002-0000-0100-000000000000}">
      <formula1>$S$13:$S$38</formula1>
    </dataValidation>
  </dataValidations>
  <pageMargins left="0.95" right="0.2" top="1" bottom="1" header="0.5" footer="0.5"/>
  <pageSetup paperSize="9" scale="69" fitToHeight="0" orientation="portrait" r:id="rId1"/>
  <headerFooter alignWithMargins="0">
    <oddHeader>&amp;R&amp;G</oddHeader>
    <oddFooter>&amp;L* &amp;8WH: Working Hour
   H: Hour
   OT: Over Time&amp;C
&amp;"Arial,Italic"&amp;8 091222_FI_Over Time Calculation Sheet_ SCBD</oddFooter>
  </headerFooter>
  <ignoredErrors>
    <ignoredError sqref="O15" formula="1"/>
  </ignoredErrors>
  <legacy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'TOP SHEET'!$M$12:$M$28</xm:f>
          </x14:formula1>
          <xm:sqref>B6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TOP SHEET</vt:lpstr>
      <vt:lpstr>OT '21-22</vt:lpstr>
      <vt:lpstr>'OT ''21-22'!Print_Area</vt:lpstr>
      <vt:lpstr>'TOP SHEET'!Print_Area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Mostafizur Rahman</dc:creator>
  <cp:lastModifiedBy>Liton Mazumder</cp:lastModifiedBy>
  <cp:lastPrinted>2021-10-21T04:43:17Z</cp:lastPrinted>
  <dcterms:created xsi:type="dcterms:W3CDTF">1996-10-14T23:33:28Z</dcterms:created>
  <dcterms:modified xsi:type="dcterms:W3CDTF">2021-11-01T10:06:27Z</dcterms:modified>
</cp:coreProperties>
</file>