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d8fbcd662349aa/"/>
    </mc:Choice>
  </mc:AlternateContent>
  <xr:revisionPtr revIDLastSave="872" documentId="8_{59D7FA19-C5FE-4899-B859-D5F7C1D4A93D}" xr6:coauthVersionLast="47" xr6:coauthVersionMax="47" xr10:uidLastSave="{D6FFC137-60E0-425E-9C0D-99568EE27DCC}"/>
  <bookViews>
    <workbookView xWindow="-108" yWindow="-108" windowWidth="23256" windowHeight="12456" activeTab="2" xr2:uid="{88D75A90-26BD-438C-8A87-D80F31A6A432}"/>
  </bookViews>
  <sheets>
    <sheet name="Main" sheetId="1" r:id="rId1"/>
    <sheet name="Pivot" sheetId="2" r:id="rId2"/>
    <sheet name="Dashboard" sheetId="3" r:id="rId3"/>
  </sheets>
  <definedNames>
    <definedName name="_xlnm._FilterDatabase" localSheetId="0" hidden="1">Main!$A$4:$S$4</definedName>
    <definedName name="_xlchart.v2.0" hidden="1">Pivot!$G$25:$G$29</definedName>
    <definedName name="_xlchart.v2.1" hidden="1">Pivot!$H$25:$H$29</definedName>
    <definedName name="_xlchart.v2.2" hidden="1">Pivot!$D$25:$D$29</definedName>
    <definedName name="_xlchart.v2.3" hidden="1">Pivot!$E$25:$E$29</definedName>
    <definedName name="_xlchart.v2.4" hidden="1">Pivot!$G$25:$G$29</definedName>
    <definedName name="_xlchart.v2.5" hidden="1">Pivot!$H$25:$H$29</definedName>
  </definedNames>
  <calcPr calcId="191028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1" l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" i="1"/>
  <c r="S7" i="1"/>
  <c r="S8" i="1"/>
  <c r="S9" i="1"/>
  <c r="S10" i="1"/>
  <c r="S11" i="1"/>
  <c r="S12" i="1"/>
  <c r="S13" i="1"/>
  <c r="S14" i="1"/>
  <c r="S15" i="1"/>
  <c r="S16" i="1"/>
  <c r="S17" i="1"/>
  <c r="S5" i="1"/>
  <c r="R8" i="1"/>
  <c r="R12" i="1"/>
  <c r="R13" i="1"/>
  <c r="R5" i="1"/>
  <c r="R6" i="1"/>
  <c r="R7" i="1"/>
  <c r="R9" i="1"/>
  <c r="R10" i="1"/>
  <c r="R11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</calcChain>
</file>

<file path=xl/sharedStrings.xml><?xml version="1.0" encoding="utf-8"?>
<sst xmlns="http://schemas.openxmlformats.org/spreadsheetml/2006/main" count="967" uniqueCount="275">
  <si>
    <t>JPMC Excel Skills Virtual Experience Hypothetical Account Dataset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</si>
  <si>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</si>
  <si>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</si>
  <si>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</si>
  <si>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</si>
  <si>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</si>
  <si>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</si>
  <si>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</si>
  <si>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</si>
  <si>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</si>
  <si>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</si>
  <si>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</si>
  <si>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</si>
  <si>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</si>
  <si>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</si>
  <si>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</si>
  <si>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</si>
  <si>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Total Sales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</si>
  <si>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</si>
  <si>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</si>
  <si>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</si>
  <si>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</si>
  <si>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</si>
  <si>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</si>
  <si>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</si>
  <si>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</si>
  <si>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</si>
  <si>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</si>
  <si>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</si>
  <si>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</si>
  <si>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</si>
  <si>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</si>
  <si>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</si>
  <si>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</si>
  <si>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</si>
  <si>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</si>
  <si>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</si>
  <si>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</si>
  <si>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</si>
  <si>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</si>
  <si>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</si>
  <si>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</si>
  <si>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</si>
  <si>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</si>
  <si>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</si>
  <si>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</si>
  <si>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</si>
  <si>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</si>
  <si>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</si>
  <si>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</si>
  <si>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</si>
  <si>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</si>
  <si>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</si>
  <si>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</si>
  <si>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</si>
  <si>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</si>
  <si>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</si>
  <si>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</si>
  <si>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</si>
  <si>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</si>
  <si>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</si>
  <si>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</si>
  <si>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</si>
  <si>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</si>
  <si>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</si>
  <si>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</si>
  <si>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</si>
  <si>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</si>
  <si>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</si>
  <si>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</si>
  <si>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</si>
  <si>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</si>
  <si>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</si>
  <si>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</si>
  <si>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</si>
  <si>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</si>
  <si>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</si>
  <si>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</si>
  <si>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</si>
  <si>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</si>
  <si>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</si>
  <si>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</si>
  <si>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</si>
  <si>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</si>
  <si>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</si>
  <si>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</si>
  <si>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</si>
  <si>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</si>
  <si>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</si>
  <si>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</si>
  <si>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</si>
  <si>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</si>
  <si>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</si>
  <si>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</si>
  <si>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</si>
  <si>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</si>
  <si>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</si>
  <si>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</si>
  <si>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</si>
  <si>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</si>
  <si>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</si>
  <si>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</si>
  <si>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</si>
  <si>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</si>
  <si>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</si>
  <si>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</si>
  <si>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</si>
  <si>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</si>
  <si>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</si>
  <si>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</si>
  <si>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</si>
  <si>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</si>
  <si>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</si>
  <si>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</si>
  <si>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</si>
  <si>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</si>
  <si>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</si>
  <si>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</si>
  <si>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</si>
  <si>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</si>
  <si>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</si>
  <si>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</si>
  <si>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</si>
  <si>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</si>
  <si>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</si>
  <si>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</si>
  <si>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</si>
  <si>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</si>
  <si>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</si>
  <si>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</si>
  <si>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</si>
  <si>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</si>
  <si>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</si>
  <si>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</si>
  <si>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</si>
  <si>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</si>
  <si>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</si>
  <si>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</si>
  <si>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</si>
  <si>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</si>
  <si>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</si>
  <si>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</si>
  <si>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</si>
  <si>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</si>
  <si>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</si>
  <si>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</si>
  <si>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</si>
  <si>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</si>
  <si>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</si>
  <si>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</si>
  <si>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</si>
  <si>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</si>
  <si>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</si>
  <si>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</si>
  <si>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</si>
  <si>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</si>
  <si>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</si>
  <si>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</si>
  <si>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</si>
  <si>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</si>
  <si>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</si>
  <si>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</si>
  <si>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</si>
  <si>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</si>
  <si>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</si>
  <si>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</si>
  <si>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</si>
  <si>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</si>
  <si>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</si>
  <si>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</si>
  <si>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</si>
  <si>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</si>
  <si>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</si>
  <si>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</si>
  <si>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</si>
  <si>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</si>
  <si>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</si>
  <si>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</si>
  <si>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</si>
  <si>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</si>
  <si>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</si>
  <si>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</si>
  <si>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</si>
  <si>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</si>
  <si>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</si>
  <si>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</si>
  <si>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</si>
  <si>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</si>
  <si>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</si>
  <si>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</si>
  <si>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</si>
  <si>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</si>
  <si>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</si>
  <si>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</si>
  <si>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</si>
  <si>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</si>
  <si>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</si>
  <si>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</si>
  <si>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</si>
  <si>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</si>
  <si>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</si>
  <si>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</si>
  <si>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</si>
  <si>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</si>
  <si>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</si>
  <si>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</si>
  <si>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</si>
  <si>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</si>
  <si>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</si>
  <si>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</si>
  <si>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</si>
  <si>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</si>
  <si>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</si>
  <si>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</si>
  <si>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</si>
  <si>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</si>
  <si>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</si>
  <si>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</si>
  <si>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</si>
  <si>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</si>
  <si>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</si>
  <si>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</si>
  <si>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</si>
  <si>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</si>
  <si>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</si>
  <si>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</si>
  <si>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</si>
  <si>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</si>
  <si>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</si>
  <si>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</si>
  <si>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</si>
  <si>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</si>
  <si>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</si>
  <si>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</si>
  <si>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</si>
  <si>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</si>
  <si>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</si>
  <si>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</si>
  <si>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</si>
  <si>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</si>
  <si>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</si>
  <si>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</si>
  <si>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</si>
  <si>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</si>
  <si>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</si>
  <si>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</si>
  <si>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</si>
  <si>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</si>
  <si>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</si>
  <si>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</si>
  <si>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</si>
  <si>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</si>
  <si>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</si>
  <si>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</si>
  <si>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</si>
  <si>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</si>
  <si>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</si>
  <si>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</si>
  <si>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</si>
  <si>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</si>
  <si>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</si>
  <si>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</si>
  <si>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</si>
  <si>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</si>
  <si>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Average of 5 YR CAGR</t>
  </si>
  <si>
    <t>Sum of 2017</t>
  </si>
  <si>
    <t>Sum of 2018</t>
  </si>
  <si>
    <t>Sum of 2019</t>
  </si>
  <si>
    <t>Sum of 2020</t>
  </si>
  <si>
    <t>Sum of 2021</t>
  </si>
  <si>
    <t>Grand Total</t>
  </si>
  <si>
    <t>Sum of Total Sales</t>
  </si>
  <si>
    <t>Max of Total Sales</t>
  </si>
  <si>
    <t>Min of Total Sales</t>
  </si>
  <si>
    <t>Count of Account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</si>
</sst>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scheme val="minor"/>
    </font>
    <font>
      <sz val="14"/>
      <color rgb="FF000000"/>
      <name val="Franklin Gothic"/>
    </font>
    <font>
      <sz val="14"/>
      <color theme="1"/>
      <name val="Franklin Gothic"/>
    </font>
    <font>
      <sz val="11"/>
      <color rgb="FF000000"/>
      <name val="Franklin Gothic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 pivotButton="1"/>
    <xf numFmtId="10" fontId="0" fillId="0" borderId="0" xfId="0" applyNumberFormat="1"/>
    <xf numFmtId="0" fontId="4" fillId="0" borderId="0" xfId="0" applyFont="1"/>
    <xf numFmtId="0" fontId="1" fillId="7" borderId="1" xfId="0" applyFont="1" applyFill="1" applyBorder="1"/>
    <xf numFmtId="0" fontId="0" fillId="8" borderId="0" xfId="0" applyFill="1"/>
    <xf numFmtId="0" fontId="0" fillId="3" borderId="0" xfId="0" applyFill="1"/>
    <xf numFmtId="0" fontId="5" fillId="8" borderId="0" xfId="0" applyFont="1" applyFill="1"/>
    <xf numFmtId="0" fontId="6" fillId="8" borderId="0" xfId="0" applyFont="1" applyFill="1"/>
    <xf numFmtId="0" fontId="7" fillId="8" borderId="0" xfId="0" applyFont="1" applyFill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(1).xlsx]Pivot!PivotTable5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Account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C8-4728-A93B-A18FDF8F39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C8-4728-A93B-A18FDF8F39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9C8-4728-A93B-A18FDF8F39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9C8-4728-A93B-A18FDF8F39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Pivot!$A$17:$A$21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Pivot!$B$17:$B$21</c:f>
              <c:numCache>
                <c:formatCode>General</c:formatCode>
                <c:ptCount val="4"/>
                <c:pt idx="0">
                  <c:v>380568</c:v>
                </c:pt>
                <c:pt idx="1">
                  <c:v>408515</c:v>
                </c:pt>
                <c:pt idx="2">
                  <c:v>342823</c:v>
                </c:pt>
                <c:pt idx="3">
                  <c:v>348942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C8-4728-A93B-A18FDF8F39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(1).xlsx]Pivot!PivotTable1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Avg. of 5YR CAGR by Account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Pivot!$B$4:$B$8</c:f>
              <c:numCache>
                <c:formatCode>0.00%</c:formatCode>
                <c:ptCount val="4"/>
                <c:pt idx="0">
                  <c:v>1.1011545938049307</c:v>
                </c:pt>
                <c:pt idx="1">
                  <c:v>1.0500660698127195</c:v>
                </c:pt>
                <c:pt idx="2">
                  <c:v>0.87808005458342842</c:v>
                </c:pt>
                <c:pt idx="3">
                  <c:v>0.97069928179892273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9-427B-B3B0-3FB3A5FBCD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06567432"/>
        <c:axId val="1206569480"/>
      </c:barChart>
      <c:catAx>
        <c:axId val="1206567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69480"/>
        <c:crosses val="autoZero"/>
        <c:auto val="1"/>
        <c:lblAlgn val="ctr"/>
        <c:lblOffset val="100"/>
        <c:noMultiLvlLbl val="0"/>
      </c:catAx>
      <c:valAx>
        <c:axId val="1206569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6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(1).xlsx]Pivot!PivotTable3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Pivot!$D$3</c:f>
              <c:strCache>
                <c:ptCount val="1"/>
                <c:pt idx="0">
                  <c:v>Sum of 2017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Pivot!$D$4</c:f>
              <c:numCache>
                <c:formatCode>General</c:formatCode>
                <c:ptCount val="1"/>
                <c:pt idx="0">
                  <c:v>189976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A-4032-902F-1E63DE3AC068}"/>
            </c:ext>
          </c:extLst>
        </c:ser>
        <c:ser>
          <c:idx val="1"/>
          <c:order val="1"/>
          <c:tx>
            <c:strRef>
              <c:f>Pivot!$E$3</c:f>
              <c:strCache>
                <c:ptCount val="1"/>
                <c:pt idx="0">
                  <c:v>Sum of 2018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Pivot!$E$4</c:f>
              <c:numCache>
                <c:formatCode>General</c:formatCode>
                <c:ptCount val="1"/>
                <c:pt idx="0">
                  <c:v>242995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A-4032-902F-1E63DE3AC068}"/>
            </c:ext>
          </c:extLst>
        </c:ser>
        <c:ser>
          <c:idx val="2"/>
          <c:order val="2"/>
          <c:tx>
            <c:strRef>
              <c:f>Pivot!$F$3</c:f>
              <c:strCache>
                <c:ptCount val="1"/>
                <c:pt idx="0">
                  <c:v>Sum of 2019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Pivot!$F$4</c:f>
              <c:numCache>
                <c:formatCode>General</c:formatCode>
                <c:ptCount val="1"/>
                <c:pt idx="0">
                  <c:v>288449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A-4032-902F-1E63DE3AC068}"/>
            </c:ext>
          </c:extLst>
        </c:ser>
        <c:ser>
          <c:idx val="3"/>
          <c:order val="3"/>
          <c:tx>
            <c:strRef>
              <c:f>Pivot!$G$3</c:f>
              <c:strCache>
                <c:ptCount val="1"/>
                <c:pt idx="0">
                  <c:v>Sum of 2020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Pivot!$G$4</c:f>
              <c:numCache>
                <c:formatCode>General</c:formatCode>
                <c:ptCount val="1"/>
                <c:pt idx="0">
                  <c:v>350234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9A-4032-902F-1E63DE3AC068}"/>
            </c:ext>
          </c:extLst>
        </c:ser>
        <c:ser>
          <c:idx val="4"/>
          <c:order val="4"/>
          <c:tx>
            <c:strRef>
              <c:f>Pivot!$H$3</c:f>
              <c:strCache>
                <c:ptCount val="1"/>
                <c:pt idx="0">
                  <c:v>Sum of 2021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Pivot!$H$4</c:f>
              <c:numCache>
                <c:formatCode>General</c:formatCode>
                <c:ptCount val="1"/>
                <c:pt idx="0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9A-4032-902F-1E63DE3AC0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9081736"/>
        <c:axId val="419084296"/>
      </c:barChart>
      <c:catAx>
        <c:axId val="41908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84296"/>
        <c:crosses val="autoZero"/>
        <c:auto val="1"/>
        <c:lblAlgn val="ctr"/>
        <c:lblOffset val="100"/>
        <c:noMultiLvlLbl val="0"/>
      </c:catAx>
      <c:valAx>
        <c:axId val="41908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8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Top 5 Account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sz="1600" b="1">
              <a:solidFill>
                <a:schemeClr val="bg1"/>
              </a:solidFill>
            </a:rPr>
            <a:t>Top 5 Account</a:t>
          </a:r>
        </a:p>
      </cx:txPr>
    </cx:title>
    <cx:plotArea>
      <cx:plotAreaRegion>
        <cx:series layoutId="funnel" uniqueId="{1B0D25D1-88EA-432E-868D-3CAE35F2F8DE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Bottom 5 Accounts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sz="1600" b="1">
              <a:solidFill>
                <a:schemeClr val="bg1"/>
              </a:solidFill>
            </a:rPr>
            <a:t>Bottom 5 Accounts</a:t>
          </a:r>
        </a:p>
      </cx:txPr>
    </cx:title>
    <cx:plotArea>
      <cx:plotAreaRegion>
        <cx:series layoutId="funnel" uniqueId="{3B2A397D-A50C-4166-BF19-4296C8A1F91E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xlsrvcdf"/><Relationship Id="rId3" Type="http://schemas.microsoft.com/office/2014/relationships/chartEx" Target="../charts/chartEx2.xml"/><Relationship Id="rId7" Type="http://schemas.openxmlformats.org/officeDocument/2006/relationships/hyperlink" Target="https://en.wikipedia.org/wiki/JPMorgan_Chase" TargetMode="Externa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image" Target="../media/image1.xlsrvcdf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hyperlink" Target="https://www.wikicorporates.org/wiki/JP_Morgan_Chase_&amp;_Compan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84909</xdr:colOff>
      <xdr:row>10</xdr:row>
      <xdr:rowOff>0</xdr:rowOff>
    </xdr:from>
    <xdr:to>
      <xdr:col>12</xdr:col>
      <xdr:colOff>130628</xdr:colOff>
      <xdr:row>29</xdr:row>
      <xdr:rowOff>38593</xdr:rowOff>
    </xdr:to>
    <xdr:sp macro="" textlink="">
      <xdr:nvSpPr>
        <xdr:cNvPr id="19" name="Rectangle 17">
          <a:extLst>
            <a:ext uri="{FF2B5EF4-FFF2-40B4-BE49-F238E27FC236}">
              <a16:creationId xmlns:a16="http://schemas.microsoft.com/office/drawing/2014/main" id="{5CF8F042-2FCE-44EA-4505-E4E80ADFB65E}"/>
            </a:ext>
            <a:ext uri="{147F2762-F138-4A5C-976F-8EAC2B608ADB}">
              <a16:predDERef xmlns:a16="http://schemas.microsoft.com/office/drawing/2014/main" pred="{2C113D28-E4B8-4C2A-AB4A-C1F309C147CC}"/>
            </a:ext>
          </a:extLst>
        </xdr:cNvPr>
        <xdr:cNvSpPr/>
      </xdr:nvSpPr>
      <xdr:spPr>
        <a:xfrm>
          <a:off x="7530738" y="1850571"/>
          <a:ext cx="45719" cy="358733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145841</xdr:colOff>
      <xdr:row>30</xdr:row>
      <xdr:rowOff>27710</xdr:rowOff>
    </xdr:from>
    <xdr:to>
      <xdr:col>10</xdr:col>
      <xdr:colOff>263236</xdr:colOff>
      <xdr:row>48</xdr:row>
      <xdr:rowOff>152399</xdr:rowOff>
    </xdr:to>
    <xdr:graphicFrame macro="">
      <xdr:nvGraphicFramePr>
        <xdr:cNvPr id="24" name="Chart 3">
          <a:extLst>
            <a:ext uri="{FF2B5EF4-FFF2-40B4-BE49-F238E27FC236}">
              <a16:creationId xmlns:a16="http://schemas.microsoft.com/office/drawing/2014/main" id="{C9B499CD-FC4D-4BA6-B9E5-CDD5DA05C672}"/>
            </a:ext>
            <a:ext uri="{147F2762-F138-4A5C-976F-8EAC2B608ADB}">
              <a16:predDERef xmlns:a16="http://schemas.microsoft.com/office/drawing/2014/main" pred="{4F964D1A-5F61-47E7-86E2-95620D27A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417369</xdr:colOff>
      <xdr:row>30</xdr:row>
      <xdr:rowOff>27710</xdr:rowOff>
    </xdr:from>
    <xdr:to>
      <xdr:col>18</xdr:col>
      <xdr:colOff>27710</xdr:colOff>
      <xdr:row>48</xdr:row>
      <xdr:rowOff>124691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3" name="Chart 9">
              <a:extLst>
                <a:ext uri="{FF2B5EF4-FFF2-40B4-BE49-F238E27FC236}">
                  <a16:creationId xmlns:a16="http://schemas.microsoft.com/office/drawing/2014/main" id="{53AEE2F6-CA55-4060-96E6-1D0A02154AFC}"/>
                </a:ext>
                <a:ext uri="{147F2762-F138-4A5C-976F-8EAC2B608ADB}">
                  <a16:predDERef xmlns:a16="http://schemas.microsoft.com/office/drawing/2014/main" pred="{C9B499CD-FC4D-4BA6-B9E5-CDD5DA05C6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5769" y="5552210"/>
              <a:ext cx="4609061" cy="33888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205466</xdr:colOff>
      <xdr:row>30</xdr:row>
      <xdr:rowOff>11381</xdr:rowOff>
    </xdr:from>
    <xdr:to>
      <xdr:col>25</xdr:col>
      <xdr:colOff>360216</xdr:colOff>
      <xdr:row>48</xdr:row>
      <xdr:rowOff>152401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2" name="Chart 7">
              <a:extLst>
                <a:ext uri="{FF2B5EF4-FFF2-40B4-BE49-F238E27FC236}">
                  <a16:creationId xmlns:a16="http://schemas.microsoft.com/office/drawing/2014/main" id="{2E1A18A3-7ABC-47E6-8031-7EF1AC1666BD}"/>
                </a:ext>
                <a:ext uri="{147F2762-F138-4A5C-976F-8EAC2B608ADB}">
                  <a16:predDERef xmlns:a16="http://schemas.microsoft.com/office/drawing/2014/main" pred="{53AEE2F6-CA55-4060-96E6-1D0A02154A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52586" y="5535881"/>
              <a:ext cx="4528630" cy="3432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295275</xdr:colOff>
      <xdr:row>0</xdr:row>
      <xdr:rowOff>123825</xdr:rowOff>
    </xdr:from>
    <xdr:to>
      <xdr:col>25</xdr:col>
      <xdr:colOff>400050</xdr:colOff>
      <xdr:row>4</xdr:row>
      <xdr:rowOff>9525</xdr:rowOff>
    </xdr:to>
    <xdr:sp macro="" textlink="">
      <xdr:nvSpPr>
        <xdr:cNvPr id="69" name="Rectangle 10">
          <a:extLst>
            <a:ext uri="{FF2B5EF4-FFF2-40B4-BE49-F238E27FC236}">
              <a16:creationId xmlns:a16="http://schemas.microsoft.com/office/drawing/2014/main" id="{68D02118-0DF9-183E-FB19-B1FA2944A4ED}"/>
            </a:ext>
            <a:ext uri="{147F2762-F138-4A5C-976F-8EAC2B608ADB}">
              <a16:predDERef xmlns:a16="http://schemas.microsoft.com/office/drawing/2014/main" pred="{2E1A18A3-7ABC-47E6-8031-7EF1AC1666BD}"/>
            </a:ext>
          </a:extLst>
        </xdr:cNvPr>
        <xdr:cNvSpPr/>
      </xdr:nvSpPr>
      <xdr:spPr>
        <a:xfrm>
          <a:off x="1514475" y="123825"/>
          <a:ext cx="14125575" cy="609600"/>
        </a:xfrm>
        <a:prstGeom prst="rect">
          <a:avLst/>
        </a:prstGeom>
        <a:ln/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800" u="none" strike="noStrike">
              <a:solidFill>
                <a:schemeClr val="dk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ACCOUNT PERFORMANCE METRICS AND SALES TREND</a:t>
          </a:r>
        </a:p>
      </xdr:txBody>
    </xdr:sp>
    <xdr:clientData/>
  </xdr:twoCellAnchor>
  <xdr:twoCellAnchor>
    <xdr:from>
      <xdr:col>12</xdr:col>
      <xdr:colOff>425531</xdr:colOff>
      <xdr:row>10</xdr:row>
      <xdr:rowOff>20782</xdr:rowOff>
    </xdr:from>
    <xdr:to>
      <xdr:col>25</xdr:col>
      <xdr:colOff>360217</xdr:colOff>
      <xdr:row>13</xdr:row>
      <xdr:rowOff>118753</xdr:rowOff>
    </xdr:to>
    <xdr:sp macro="" textlink="">
      <xdr:nvSpPr>
        <xdr:cNvPr id="72" name="TextBox 27">
          <a:extLst>
            <a:ext uri="{FF2B5EF4-FFF2-40B4-BE49-F238E27FC236}">
              <a16:creationId xmlns:a16="http://schemas.microsoft.com/office/drawing/2014/main" id="{AC00C5A0-D112-8956-F352-CF9C80284DA8}"/>
            </a:ext>
            <a:ext uri="{147F2762-F138-4A5C-976F-8EAC2B608ADB}">
              <a16:predDERef xmlns:a16="http://schemas.microsoft.com/office/drawing/2014/main" pred="{68D02118-0DF9-183E-FB19-B1FA2944A4ED}"/>
            </a:ext>
          </a:extLst>
        </xdr:cNvPr>
        <xdr:cNvSpPr txBox="1"/>
      </xdr:nvSpPr>
      <xdr:spPr>
        <a:xfrm>
          <a:off x="7906986" y="1821873"/>
          <a:ext cx="8039595" cy="67986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2021 recorded the highest sales volumne, while 2018 showed substantial increase in sale volumne followed by a drastic drop in 2018. However, 2020 witnessed an increase and 2021 saw slight decline in sales volume.</a:t>
          </a:r>
        </a:p>
      </xdr:txBody>
    </xdr:sp>
    <xdr:clientData/>
  </xdr:twoCellAnchor>
  <xdr:twoCellAnchor>
    <xdr:from>
      <xdr:col>2</xdr:col>
      <xdr:colOff>206828</xdr:colOff>
      <xdr:row>10</xdr:row>
      <xdr:rowOff>39584</xdr:rowOff>
    </xdr:from>
    <xdr:to>
      <xdr:col>11</xdr:col>
      <xdr:colOff>391885</xdr:colOff>
      <xdr:row>12</xdr:row>
      <xdr:rowOff>165264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A930DA0-ED9F-E141-04DA-F0D772D0BD51}"/>
            </a:ext>
          </a:extLst>
        </xdr:cNvPr>
        <xdr:cNvSpPr txBox="1"/>
      </xdr:nvSpPr>
      <xdr:spPr>
        <a:xfrm>
          <a:off x="1453737" y="1840675"/>
          <a:ext cx="5796148" cy="52746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Medium Business account type is experiencing higher profitability driven by the avg. 5YR CAGR</a:t>
          </a:r>
        </a:p>
      </xdr:txBody>
    </xdr:sp>
    <xdr:clientData/>
  </xdr:twoCellAnchor>
  <xdr:twoCellAnchor>
    <xdr:from>
      <xdr:col>2</xdr:col>
      <xdr:colOff>111826</xdr:colOff>
      <xdr:row>49</xdr:row>
      <xdr:rowOff>53437</xdr:rowOff>
    </xdr:from>
    <xdr:to>
      <xdr:col>10</xdr:col>
      <xdr:colOff>249381</xdr:colOff>
      <xdr:row>57</xdr:row>
      <xdr:rowOff>84115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7B6F594-A54C-185E-0B8D-F39B1500B6F6}"/>
            </a:ext>
          </a:extLst>
        </xdr:cNvPr>
        <xdr:cNvSpPr txBox="1"/>
      </xdr:nvSpPr>
      <xdr:spPr>
        <a:xfrm>
          <a:off x="1358735" y="8961910"/>
          <a:ext cx="5125191" cy="155467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Online Retailer generated the highest sales volume, totaling 408,515 units, accounting for 28% of the total sales volume. Medium Business fellowed closely behind with sales volume of 380,565 nails, comprising of 26% of the total sales Volume.</a:t>
          </a:r>
        </a:p>
      </xdr:txBody>
    </xdr:sp>
    <xdr:clientData/>
  </xdr:twoCellAnchor>
  <xdr:twoCellAnchor>
    <xdr:from>
      <xdr:col>10</xdr:col>
      <xdr:colOff>394853</xdr:colOff>
      <xdr:row>49</xdr:row>
      <xdr:rowOff>44531</xdr:rowOff>
    </xdr:from>
    <xdr:to>
      <xdr:col>18</xdr:col>
      <xdr:colOff>41563</xdr:colOff>
      <xdr:row>57</xdr:row>
      <xdr:rowOff>53437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A821402-E6F1-E1B0-1F29-2B756D8CF120}"/>
            </a:ext>
          </a:extLst>
        </xdr:cNvPr>
        <xdr:cNvSpPr txBox="1"/>
      </xdr:nvSpPr>
      <xdr:spPr>
        <a:xfrm>
          <a:off x="6629398" y="8953004"/>
          <a:ext cx="4634347" cy="153290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The account name MB4 proved to be the most productive account, garnering an impressive volume of approximately 39,413 units in sales.</a:t>
          </a:r>
        </a:p>
      </xdr:txBody>
    </xdr:sp>
    <xdr:clientData/>
  </xdr:twoCellAnchor>
  <xdr:twoCellAnchor>
    <xdr:from>
      <xdr:col>18</xdr:col>
      <xdr:colOff>217713</xdr:colOff>
      <xdr:row>49</xdr:row>
      <xdr:rowOff>58388</xdr:rowOff>
    </xdr:from>
    <xdr:to>
      <xdr:col>25</xdr:col>
      <xdr:colOff>443344</xdr:colOff>
      <xdr:row>57</xdr:row>
      <xdr:rowOff>1980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DB992B8-A32F-4DAF-B4DB-799AB1C01F7D}"/>
            </a:ext>
          </a:extLst>
        </xdr:cNvPr>
        <xdr:cNvSpPr txBox="1"/>
      </xdr:nvSpPr>
      <xdr:spPr>
        <a:xfrm>
          <a:off x="11439895" y="8966861"/>
          <a:ext cx="4589813" cy="146759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Whereas, accounts WD11, WDI and SB10 respectively are the lowest performing accounts in terms of sales volume.</a:t>
          </a:r>
        </a:p>
      </xdr:txBody>
    </xdr:sp>
    <xdr:clientData/>
  </xdr:twoCellAnchor>
  <xdr:twoCellAnchor>
    <xdr:from>
      <xdr:col>2</xdr:col>
      <xdr:colOff>161926</xdr:colOff>
      <xdr:row>12</xdr:row>
      <xdr:rowOff>144607</xdr:rowOff>
    </xdr:from>
    <xdr:to>
      <xdr:col>11</xdr:col>
      <xdr:colOff>413658</xdr:colOff>
      <xdr:row>28</xdr:row>
      <xdr:rowOff>154132</xdr:rowOff>
    </xdr:to>
    <xdr:graphicFrame macro="">
      <xdr:nvGraphicFramePr>
        <xdr:cNvPr id="25" name="Chart 1">
          <a:extLst>
            <a:ext uri="{FF2B5EF4-FFF2-40B4-BE49-F238E27FC236}">
              <a16:creationId xmlns:a16="http://schemas.microsoft.com/office/drawing/2014/main" id="{6B35AF30-A243-4A4B-9DC2-F04A0D47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398441</xdr:colOff>
      <xdr:row>13</xdr:row>
      <xdr:rowOff>3711</xdr:rowOff>
    </xdr:from>
    <xdr:to>
      <xdr:col>25</xdr:col>
      <xdr:colOff>346364</xdr:colOff>
      <xdr:row>28</xdr:row>
      <xdr:rowOff>126670</xdr:rowOff>
    </xdr:to>
    <xdr:graphicFrame macro="">
      <xdr:nvGraphicFramePr>
        <xdr:cNvPr id="26" name="Chart 2">
          <a:extLst>
            <a:ext uri="{FF2B5EF4-FFF2-40B4-BE49-F238E27FC236}">
              <a16:creationId xmlns:a16="http://schemas.microsoft.com/office/drawing/2014/main" id="{4F964D1A-5F61-47E7-86E2-95620D27AFE1}"/>
            </a:ext>
            <a:ext uri="{147F2762-F138-4A5C-976F-8EAC2B608ADB}">
              <a16:predDERef xmlns:a16="http://schemas.microsoft.com/office/drawing/2014/main" pred="{6B35AF30-A243-4A4B-9DC2-F04A0D47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469200</xdr:colOff>
      <xdr:row>4</xdr:row>
      <xdr:rowOff>113434</xdr:rowOff>
    </xdr:from>
    <xdr:to>
      <xdr:col>11</xdr:col>
      <xdr:colOff>132856</xdr:colOff>
      <xdr:row>9</xdr:row>
      <xdr:rowOff>113434</xdr:rowOff>
    </xdr:to>
    <xdr:sp macro="" textlink="">
      <xdr:nvSpPr>
        <xdr:cNvPr id="16" name="Rounded Rectangle 6">
          <a:extLst>
            <a:ext uri="{FF2B5EF4-FFF2-40B4-BE49-F238E27FC236}">
              <a16:creationId xmlns:a16="http://schemas.microsoft.com/office/drawing/2014/main" id="{415E0DFC-8156-A4B2-EA02-EB9886F135E2}"/>
            </a:ext>
            <a:ext uri="{147F2762-F138-4A5C-976F-8EAC2B608ADB}">
              <a16:predDERef xmlns:a16="http://schemas.microsoft.com/office/drawing/2014/main" pred="{2E1A18A3-7ABC-47E6-8031-7EF1AC1666BD}"/>
            </a:ext>
          </a:extLst>
        </xdr:cNvPr>
        <xdr:cNvSpPr/>
      </xdr:nvSpPr>
      <xdr:spPr>
        <a:xfrm>
          <a:off x="4209927" y="833870"/>
          <a:ext cx="2780929" cy="90054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  </a:t>
          </a:r>
          <a:r>
            <a:rPr lang="en-US" sz="18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 Total Sales  </a:t>
          </a:r>
          <a:r>
            <a:rPr lang="en-US" sz="18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</a:t>
          </a:r>
        </a:p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1480848</a:t>
          </a:r>
        </a:p>
      </xdr:txBody>
    </xdr:sp>
    <xdr:clientData/>
  </xdr:twoCellAnchor>
  <xdr:twoCellAnchor>
    <xdr:from>
      <xdr:col>11</xdr:col>
      <xdr:colOff>275977</xdr:colOff>
      <xdr:row>4</xdr:row>
      <xdr:rowOff>116403</xdr:rowOff>
    </xdr:from>
    <xdr:to>
      <xdr:col>16</xdr:col>
      <xdr:colOff>17441</xdr:colOff>
      <xdr:row>9</xdr:row>
      <xdr:rowOff>116403</xdr:rowOff>
    </xdr:to>
    <xdr:sp macro="" textlink="">
      <xdr:nvSpPr>
        <xdr:cNvPr id="17" name="Rounded Rectangle 7">
          <a:extLst>
            <a:ext uri="{FF2B5EF4-FFF2-40B4-BE49-F238E27FC236}">
              <a16:creationId xmlns:a16="http://schemas.microsoft.com/office/drawing/2014/main" id="{7E3A5F73-7A33-4643-9C14-7BE0A0850C74}"/>
            </a:ext>
            <a:ext uri="{147F2762-F138-4A5C-976F-8EAC2B608ADB}">
              <a16:predDERef xmlns:a16="http://schemas.microsoft.com/office/drawing/2014/main" pred="{415E0DFC-8156-A4B2-EA02-EB9886F135E2}"/>
            </a:ext>
          </a:extLst>
        </xdr:cNvPr>
        <xdr:cNvSpPr/>
      </xdr:nvSpPr>
      <xdr:spPr>
        <a:xfrm>
          <a:off x="7133977" y="836839"/>
          <a:ext cx="2858737" cy="90054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Unit Sales Latest Year</a:t>
          </a:r>
          <a:endParaRPr lang="en-US" sz="18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0" i="0" u="none" strike="noStrike">
              <a:solidFill>
                <a:schemeClr val="lt1"/>
              </a:solidFill>
              <a:latin typeface="+mn-lt"/>
              <a:ea typeface="+mn-lt"/>
              <a:cs typeface="+mn-lt"/>
            </a:rPr>
            <a:t>409194</a:t>
          </a:r>
        </a:p>
      </xdr:txBody>
    </xdr:sp>
    <xdr:clientData/>
  </xdr:twoCellAnchor>
  <xdr:twoCellAnchor>
    <xdr:from>
      <xdr:col>16</xdr:col>
      <xdr:colOff>139536</xdr:colOff>
      <xdr:row>4</xdr:row>
      <xdr:rowOff>114795</xdr:rowOff>
    </xdr:from>
    <xdr:to>
      <xdr:col>20</xdr:col>
      <xdr:colOff>505815</xdr:colOff>
      <xdr:row>9</xdr:row>
      <xdr:rowOff>114795</xdr:rowOff>
    </xdr:to>
    <xdr:sp macro="" textlink="">
      <xdr:nvSpPr>
        <xdr:cNvPr id="20" name="Rounded Rectangle 14">
          <a:extLst>
            <a:ext uri="{FF2B5EF4-FFF2-40B4-BE49-F238E27FC236}">
              <a16:creationId xmlns:a16="http://schemas.microsoft.com/office/drawing/2014/main" id="{2C113D28-E4B8-4C2A-AB4A-C1F309C147CC}"/>
            </a:ext>
            <a:ext uri="{147F2762-F138-4A5C-976F-8EAC2B608ADB}">
              <a16:predDERef xmlns:a16="http://schemas.microsoft.com/office/drawing/2014/main" pred="{B6D51D1B-1E8C-44C2-2DB4-3B139B2F38F0}"/>
            </a:ext>
          </a:extLst>
        </xdr:cNvPr>
        <xdr:cNvSpPr/>
      </xdr:nvSpPr>
      <xdr:spPr>
        <a:xfrm>
          <a:off x="10114809" y="835231"/>
          <a:ext cx="2860097" cy="90054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Unit Sales Last Year</a:t>
          </a:r>
          <a:endParaRPr lang="en-US" sz="1800" b="0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350234</a:t>
          </a:r>
        </a:p>
      </xdr:txBody>
    </xdr:sp>
    <xdr:clientData/>
  </xdr:twoCellAnchor>
  <xdr:twoCellAnchor>
    <xdr:from>
      <xdr:col>21</xdr:col>
      <xdr:colOff>6926</xdr:colOff>
      <xdr:row>4</xdr:row>
      <xdr:rowOff>103909</xdr:rowOff>
    </xdr:from>
    <xdr:to>
      <xdr:col>25</xdr:col>
      <xdr:colOff>403140</xdr:colOff>
      <xdr:row>9</xdr:row>
      <xdr:rowOff>103909</xdr:rowOff>
    </xdr:to>
    <xdr:sp macro="" textlink="">
      <xdr:nvSpPr>
        <xdr:cNvPr id="21" name="Rounded Rectangle 8">
          <a:extLst>
            <a:ext uri="{FF2B5EF4-FFF2-40B4-BE49-F238E27FC236}">
              <a16:creationId xmlns:a16="http://schemas.microsoft.com/office/drawing/2014/main" id="{8E48F532-7A3D-4CA7-943A-3704691E95FC}"/>
            </a:ext>
            <a:ext uri="{147F2762-F138-4A5C-976F-8EAC2B608ADB}">
              <a16:predDERef xmlns:a16="http://schemas.microsoft.com/office/drawing/2014/main" pred="{7E3A5F73-7A33-4643-9C14-7BE0A0850C74}"/>
            </a:ext>
          </a:extLst>
        </xdr:cNvPr>
        <xdr:cNvSpPr/>
      </xdr:nvSpPr>
      <xdr:spPr>
        <a:xfrm>
          <a:off x="13099471" y="824345"/>
          <a:ext cx="2890033" cy="90054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Accounts</a:t>
          </a:r>
          <a:endParaRPr lang="en-US" sz="1800" b="0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60</a:t>
          </a:r>
        </a:p>
      </xdr:txBody>
    </xdr:sp>
    <xdr:clientData/>
  </xdr:twoCellAnchor>
  <xdr:twoCellAnchor>
    <xdr:from>
      <xdr:col>2</xdr:col>
      <xdr:colOff>152401</xdr:colOff>
      <xdr:row>29</xdr:row>
      <xdr:rowOff>53639</xdr:rowOff>
    </xdr:from>
    <xdr:to>
      <xdr:col>25</xdr:col>
      <xdr:colOff>374076</xdr:colOff>
      <xdr:row>29</xdr:row>
      <xdr:rowOff>99358</xdr:rowOff>
    </xdr:to>
    <xdr:sp macro="" textlink="">
      <xdr:nvSpPr>
        <xdr:cNvPr id="32" name="Rectangle 17">
          <a:extLst>
            <a:ext uri="{FF2B5EF4-FFF2-40B4-BE49-F238E27FC236}">
              <a16:creationId xmlns:a16="http://schemas.microsoft.com/office/drawing/2014/main" id="{4DF214F5-87B4-46F4-B945-FDAEF0EC3916}"/>
            </a:ext>
            <a:ext uri="{147F2762-F138-4A5C-976F-8EAC2B608ADB}">
              <a16:predDERef xmlns:a16="http://schemas.microsoft.com/office/drawing/2014/main" pred="{2C113D28-E4B8-4C2A-AB4A-C1F309C147CC}"/>
            </a:ext>
          </a:extLst>
        </xdr:cNvPr>
        <xdr:cNvSpPr/>
      </xdr:nvSpPr>
      <xdr:spPr>
        <a:xfrm rot="16200000" flipH="1">
          <a:off x="8657015" y="-1939339"/>
          <a:ext cx="45719" cy="1456113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242888</xdr:colOff>
      <xdr:row>9</xdr:row>
      <xdr:rowOff>176212</xdr:rowOff>
    </xdr:from>
    <xdr:to>
      <xdr:col>25</xdr:col>
      <xdr:colOff>376238</xdr:colOff>
      <xdr:row>10</xdr:row>
      <xdr:rowOff>42862</xdr:rowOff>
    </xdr:to>
    <xdr:sp macro="" textlink="">
      <xdr:nvSpPr>
        <xdr:cNvPr id="95" name="Rectangle 17">
          <a:extLst>
            <a:ext uri="{FF2B5EF4-FFF2-40B4-BE49-F238E27FC236}">
              <a16:creationId xmlns:a16="http://schemas.microsoft.com/office/drawing/2014/main" id="{2AD3EA9D-9A84-45FD-8D5A-FF24870CFD79}"/>
            </a:ext>
            <a:ext uri="{147F2762-F138-4A5C-976F-8EAC2B608ADB}">
              <a16:predDERef xmlns:a16="http://schemas.microsoft.com/office/drawing/2014/main" pred="{4DF214F5-87B4-46F4-B945-FDAEF0EC3916}"/>
            </a:ext>
          </a:extLst>
        </xdr:cNvPr>
        <xdr:cNvSpPr/>
      </xdr:nvSpPr>
      <xdr:spPr>
        <a:xfrm rot="16200000" flipH="1">
          <a:off x="8515350" y="-5248275"/>
          <a:ext cx="47625" cy="141541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2</xdr:col>
      <xdr:colOff>409575</xdr:colOff>
      <xdr:row>4</xdr:row>
      <xdr:rowOff>142875</xdr:rowOff>
    </xdr:from>
    <xdr:to>
      <xdr:col>6</xdr:col>
      <xdr:colOff>62865</xdr:colOff>
      <xdr:row>7</xdr:row>
      <xdr:rowOff>51435</xdr:rowOff>
    </xdr:to>
    <xdr:pic>
      <xdr:nvPicPr>
        <xdr:cNvPr id="73" name="Picture 98">
          <a:extLst>
            <a:ext uri="{FF2B5EF4-FFF2-40B4-BE49-F238E27FC236}">
              <a16:creationId xmlns:a16="http://schemas.microsoft.com/office/drawing/2014/main" id="{C2F738B1-A91B-FA90-761D-1AA9A005EDA3}"/>
            </a:ext>
            <a:ext uri="{147F2762-F138-4A5C-976F-8EAC2B608ADB}">
              <a16:predDERef xmlns:a16="http://schemas.microsoft.com/office/drawing/2014/main" pred="{2AD3EA9D-9A84-45FD-8D5A-FF24870CF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 rot="21564403">
          <a:off x="1628775" y="866775"/>
          <a:ext cx="2152650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552450</xdr:colOff>
      <xdr:row>7</xdr:row>
      <xdr:rowOff>47625</xdr:rowOff>
    </xdr:from>
    <xdr:to>
      <xdr:col>5</xdr:col>
      <xdr:colOff>582930</xdr:colOff>
      <xdr:row>8</xdr:row>
      <xdr:rowOff>150495</xdr:rowOff>
    </xdr:to>
    <xdr:pic>
      <xdr:nvPicPr>
        <xdr:cNvPr id="76" name="Picture 100">
          <a:extLst>
            <a:ext uri="{FF2B5EF4-FFF2-40B4-BE49-F238E27FC236}">
              <a16:creationId xmlns:a16="http://schemas.microsoft.com/office/drawing/2014/main" id="{9EF1E4ED-2241-6260-3EB8-1AE3A59576C6}"/>
            </a:ext>
            <a:ext uri="{147F2762-F138-4A5C-976F-8EAC2B608ADB}">
              <a16:predDERef xmlns:a16="http://schemas.microsoft.com/office/drawing/2014/main" pred="{C2F738B1-A91B-FA90-761D-1AA9A005E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771650" y="1314450"/>
          <a:ext cx="1905000" cy="2857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6.849439467594" createdVersion="8" refreshedVersion="8" minRefreshableVersion="3" recordCount="60" xr:uid="{32E46ADA-24EC-43AD-B1B5-F19ECC4FEC3D}">
  <cacheSource type="worksheet">
    <worksheetSource ref="A4:S64" sheet="Main"/>
  </cacheSource>
  <cacheFields count="19">
    <cacheField name="Account Name" numFmtId="0">
      <sharedItems count="60">
        <s v="SB 1"/>
        <s v="SB 2"/>
        <s v="SB 3"/>
        <s v="SB 4"/>
        <s v="SB 5"/>
        <s v="SB 6"/>
        <s v="SB 7"/>
        <s v="SB 8"/>
        <s v="SB 9"/>
        <s v="SB 10"/>
        <s v="SB 11"/>
        <s v="SB 12"/>
        <s v="SB 13"/>
        <s v="SB 14"/>
        <s v="SB 15"/>
        <s v="MB 1"/>
        <s v="MB 2"/>
        <s v="MB 3"/>
        <s v="MB 4"/>
        <s v="MB 5"/>
        <s v="MB 6"/>
        <s v="MB 7"/>
        <s v="MB 8"/>
        <s v="MB 9"/>
        <s v="MB 10"/>
        <s v="MB 11"/>
        <s v="MB 12"/>
        <s v="MB 13"/>
        <s v="MB 14"/>
        <s v="MB 15"/>
        <s v="OR 1"/>
        <s v="OR 2"/>
        <s v="OR 3"/>
        <s v="OR 4"/>
        <s v="OR 5"/>
        <s v="OR 6"/>
        <s v="OR 7"/>
        <s v="OR 8"/>
        <s v="OR 9"/>
        <s v="OR 10"/>
        <s v="OR 11"/>
        <s v="OR 12"/>
        <s v="OR 13"/>
        <s v="OR 14"/>
        <s v="OR 15"/>
        <s v="WD 1"/>
        <s v="WD 2"/>
        <s v="WD 3"/>
        <s v="WD 4"/>
        <s v="WD 5"/>
        <s v="WD 6"/>
        <s v="WD 7"/>
        <s v="WD 8"/>
        <s v="WD 9"/>
        <s v="WD 10"/>
        <s v="WD 11"/>
        <s v="WD 12"/>
        <s v="WD 13"/>
        <s v="WD 14"/>
        <s v="WD 15"/>
      </sharedItems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 count="4">
        <s v="Small Business"/>
        <s v="Medium Business"/>
        <s v="Online Retailer"/>
        <s v="Wholesale Distributor"/>
      </sharedItems>
    </cacheField>
    <cacheField name="Product 1" numFmtId="0">
      <sharedItems/>
    </cacheField>
    <cacheField name="Product 2" numFmtId="0">
      <sharedItems containsBlank="1"/>
    </cacheField>
    <cacheField name="Product 3" numFmtId="0">
      <sharedItems containsBlank="1"/>
    </cacheField>
    <cacheField name="Social Media" numFmtId="0">
      <sharedItems count="2">
        <s v="Yes"/>
        <s v="No"/>
      </sharedItems>
    </cacheField>
    <cacheField name="Coupons" numFmtId="0">
      <sharedItems containsBlank="1" count="3">
        <s v="Yes"/>
        <s v="No"/>
        <m/>
      </sharedItems>
    </cacheField>
    <cacheField name="Catalog Inclusion" numFmtId="0">
      <sharedItems containsBlank="1" count="3">
        <s v="Yes"/>
        <s v="No"/>
        <m/>
      </sharedItems>
    </cacheField>
    <cacheField name="Posters" numFmtId="0">
      <sharedItems count="2">
        <s v="Yes"/>
        <s v="No"/>
      </sharedItems>
    </cacheField>
    <cacheField name="2017" numFmtId="0">
      <sharedItems containsSemiMixedTypes="0" containsString="0" containsNumber="1" containsInteger="1" minValue="24" maxValue="9791" count="60">
        <n v="1982"/>
        <n v="2786"/>
        <n v="1209"/>
        <n v="906"/>
        <n v="1421"/>
        <n v="2341"/>
        <n v="9252"/>
        <n v="1581"/>
        <n v="9766"/>
        <n v="1530"/>
        <n v="7555"/>
        <n v="1532"/>
        <n v="24"/>
        <n v="861"/>
        <n v="9058"/>
        <n v="3501"/>
        <n v="3916"/>
        <n v="700"/>
        <n v="9773"/>
        <n v="73"/>
        <n v="238"/>
        <n v="1368"/>
        <n v="8331"/>
        <n v="1779"/>
        <n v="570"/>
        <n v="6156"/>
        <n v="209"/>
        <n v="6309"/>
        <n v="712"/>
        <n v="2390"/>
        <n v="2519"/>
        <n v="138"/>
        <n v="8873"/>
        <n v="3297"/>
        <n v="1092"/>
        <n v="2541"/>
        <n v="742"/>
        <n v="7703"/>
        <n v="488"/>
        <n v="376"/>
        <n v="7840"/>
        <n v="1038"/>
        <n v="8891"/>
        <n v="1290"/>
        <n v="431"/>
        <n v="8156"/>
        <n v="299"/>
        <n v="1323"/>
        <n v="8466"/>
        <n v="870"/>
        <n v="1497"/>
        <n v="1082"/>
        <n v="9791"/>
        <n v="1357"/>
        <n v="576"/>
        <n v="128"/>
        <n v="8034"/>
        <n v="1263"/>
        <n v="1032"/>
        <n v="1014"/>
      </sharedItems>
    </cacheField>
    <cacheField name="2018" numFmtId="0">
      <sharedItems containsSemiMixedTypes="0" containsString="0" containsNumber="1" containsInteger="1" minValue="286" maxValue="9610" count="60">
        <n v="5388"/>
        <n v="3804"/>
        <n v="1534"/>
        <n v="1251"/>
        <n v="1893"/>
        <n v="6105"/>
        <n v="8499"/>
        <n v="4799"/>
        <n v="8049"/>
        <n v="1620"/>
        <n v="6551"/>
        <n v="2678"/>
        <n v="1797"/>
        <n v="1314"/>
        <n v="4839"/>
        <n v="7079"/>
        <n v="4218"/>
        <n v="5721"/>
        <n v="9179"/>
        <n v="3485"/>
        <n v="1235"/>
        <n v="3447"/>
        <n v="7667"/>
        <n v="2124"/>
        <n v="1322"/>
        <n v="6110"/>
        <n v="621"/>
        <n v="6227"/>
        <n v="4182"/>
        <n v="2415"/>
        <n v="3938"/>
        <n v="286"/>
        <n v="8484"/>
        <n v="4866"/>
        <n v="3140"/>
        <n v="3794"/>
        <n v="3751"/>
        <n v="6957"/>
        <n v="5535"/>
        <n v="889"/>
        <n v="5804"/>
        <n v="3615"/>
        <n v="5952"/>
        <n v="4033"/>
        <n v="6231"/>
        <n v="1245"/>
        <n v="657"/>
        <n v="4963"/>
        <n v="4079"/>
        <n v="2428"/>
        <n v="1768"/>
        <n v="3353"/>
        <n v="9610"/>
        <n v="4189"/>
        <n v="2628"/>
        <n v="416"/>
        <n v="6541"/>
        <n v="2517"/>
        <n v="3919"/>
        <n v="2254"/>
      </sharedItems>
    </cacheField>
    <cacheField name="2019" numFmtId="0">
      <sharedItems containsSemiMixedTypes="0" containsString="0" containsNumber="1" containsInteger="1" minValue="747" maxValue="8390" count="60">
        <n v="7063"/>
        <n v="4121"/>
        <n v="1634"/>
        <n v="2897"/>
        <n v="2722"/>
        <n v="7777"/>
        <n v="991"/>
        <n v="6582"/>
        <n v="5556"/>
        <n v="2027"/>
        <n v="5188"/>
        <n v="4068"/>
        <n v="3548"/>
        <n v="1810"/>
        <n v="4776"/>
        <n v="7438"/>
        <n v="5072"/>
        <n v="6247"/>
        <n v="8390"/>
        <n v="4592"/>
        <n v="1822"/>
        <n v="4535"/>
        <n v="5952"/>
        <n v="2844"/>
        <n v="7279"/>
        <n v="5791"/>
        <n v="3098"/>
        <n v="5123"/>
        <n v="6087"/>
        <n v="3461"/>
        <n v="5190"/>
        <n v="6750"/>
        <n v="7883"/>
        <n v="4928"/>
        <n v="4123"/>
        <n v="3984"/>
        <n v="4423"/>
        <n v="3898"/>
        <n v="5775"/>
        <n v="4373"/>
        <n v="4259"/>
        <n v="3712"/>
        <n v="5914"/>
        <n v="6956"/>
        <n v="7478"/>
        <n v="791"/>
        <n v="6238"/>
        <n v="6292"/>
        <n v="2797"/>
        <n v="7386"/>
        <n v="2804"/>
        <n v="6351"/>
        <n v="7534"/>
        <n v="5407"/>
        <n v="3612"/>
        <n v="747"/>
        <n v="3311"/>
        <n v="8042"/>
        <n v="4466"/>
        <n v="4534"/>
      </sharedItems>
    </cacheField>
    <cacheField name="2020" numFmtId="0">
      <sharedItems containsSemiMixedTypes="0" containsString="0" containsNumber="1" containsInteger="1" minValue="338" maxValue="9024" count="60">
        <n v="7208"/>
        <n v="6210"/>
        <n v="4302"/>
        <n v="4499"/>
        <n v="4410"/>
        <n v="7891"/>
        <n v="448"/>
        <n v="9024"/>
        <n v="5202"/>
        <n v="4881"/>
        <n v="3436"/>
        <n v="4278"/>
        <n v="3668"/>
        <n v="6510"/>
        <n v="4024"/>
        <n v="7443"/>
        <n v="5201"/>
        <n v="8495"/>
        <n v="8256"/>
        <n v="5143"/>
        <n v="7074"/>
        <n v="5476"/>
        <n v="1998"/>
        <n v="6877"/>
        <n v="8443"/>
        <n v="1759"/>
        <n v="7118"/>
        <n v="4968"/>
        <n v="7494"/>
        <n v="3850"/>
        <n v="8203"/>
        <n v="8254"/>
        <n v="7499"/>
        <n v="8451"/>
        <n v="4366"/>
        <n v="8803"/>
        <n v="8733"/>
        <n v="1857"/>
        <n v="7661"/>
        <n v="6803"/>
        <n v="4243"/>
        <n v="5819"/>
        <n v="5405"/>
        <n v="7929"/>
        <n v="8039"/>
        <n v="338"/>
        <n v="8922"/>
        <n v="6728"/>
        <n v="2245"/>
        <n v="8835"/>
        <n v="5718"/>
        <n v="8550"/>
        <n v="5080"/>
        <n v="6233"/>
        <n v="5066"/>
        <n v="1028"/>
        <n v="3254"/>
        <n v="8222"/>
        <n v="5568"/>
        <n v="6796"/>
      </sharedItems>
    </cacheField>
    <cacheField name="2021" numFmtId="0">
      <sharedItems containsSemiMixedTypes="0" containsString="0" containsNumber="1" containsInteger="1" minValue="44" maxValue="9983" count="60">
        <n v="9093"/>
        <n v="6909"/>
        <n v="9768"/>
        <n v="9428"/>
        <n v="5873"/>
        <n v="8758"/>
        <n v="211"/>
        <n v="9759"/>
        <n v="2373"/>
        <n v="6002"/>
        <n v="2359"/>
        <n v="5382"/>
        <n v="8592"/>
        <n v="9271"/>
        <n v="369"/>
        <n v="9225"/>
        <n v="7588"/>
        <n v="9236"/>
        <n v="3815"/>
        <n v="8100"/>
        <n v="8207"/>
        <n v="9983"/>
        <n v="375"/>
        <n v="9570"/>
        <n v="9571"/>
        <n v="969"/>
        <n v="8433"/>
        <n v="3857"/>
        <n v="8599"/>
        <n v="4657"/>
        <n v="8780"/>
        <n v="8656"/>
        <n v="6592"/>
        <n v="9585"/>
        <n v="9482"/>
        <n v="9338"/>
        <n v="9909"/>
        <n v="1512"/>
        <n v="9206"/>
        <n v="7578"/>
        <n v="907"/>
        <n v="9589"/>
        <n v="4031"/>
        <n v="8834"/>
        <n v="8271"/>
        <n v="44"/>
        <n v="9081"/>
        <n v="8202"/>
        <n v="1696"/>
        <n v="9766"/>
        <n v="9822"/>
        <n v="9272"/>
        <n v="4936"/>
        <n v="9681"/>
        <n v="5156"/>
        <n v="6357"/>
        <n v="2687"/>
        <n v="9686"/>
        <n v="6476"/>
        <n v="7730"/>
      </sharedItems>
    </cacheField>
    <cacheField name="5 YR CAGR" numFmtId="9">
      <sharedItems containsSemiMixedTypes="0" containsString="0" containsNumber="1" minValue="-0.72898466539472961" maxValue="3.3498147004699526"/>
    </cacheField>
    <cacheField name="Total Sales" numFmtId="0">
      <sharedItems containsSemiMixedTypes="0" containsString="0" containsNumber="1" containsInteger="1" minValue="8676" maxValue="39413" count="60">
        <n v="30734"/>
        <n v="23830"/>
        <n v="18447"/>
        <n v="18981"/>
        <n v="16319"/>
        <n v="32872"/>
        <n v="19401"/>
        <n v="31745"/>
        <n v="30946"/>
        <n v="16060"/>
        <n v="25089"/>
        <n v="17938"/>
        <n v="17629"/>
        <n v="19766"/>
        <n v="23066"/>
        <n v="34686"/>
        <n v="25995"/>
        <n v="30399"/>
        <n v="39413"/>
        <n v="21393"/>
        <n v="18576"/>
        <n v="24809"/>
        <n v="24323"/>
        <n v="23194"/>
        <n v="27185"/>
        <n v="20785"/>
        <n v="19479"/>
        <n v="26484"/>
        <n v="27074"/>
        <n v="16773"/>
        <n v="28630"/>
        <n v="24084"/>
        <n v="39331"/>
        <n v="31127"/>
        <n v="22203"/>
        <n v="28460"/>
        <n v="27558"/>
        <n v="21927"/>
        <n v="28665"/>
        <n v="20019"/>
        <n v="23053"/>
        <n v="23773"/>
        <n v="30193"/>
        <n v="29042"/>
        <n v="30450"/>
        <n v="10574"/>
        <n v="25197"/>
        <n v="27508"/>
        <n v="19283"/>
        <n v="29285"/>
        <n v="21609"/>
        <n v="28608"/>
        <n v="36951"/>
        <n v="26867"/>
        <n v="17038"/>
        <n v="8676"/>
        <n v="23827"/>
        <n v="29730"/>
        <n v="21461"/>
        <n v="22328"/>
      </sharedItems>
    </cacheField>
  </cacheFields>
  <extLst>
    <ext xmlns:x14="http://schemas.microsoft.com/office/spreadsheetml/2009/9/main" uri="{725AE2AE-9491-48be-B2B4-4EB974FC3084}">
      <x14:pivotCacheDefinition pivotCacheId="104268206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6.982580324075" createdVersion="8" refreshedVersion="8" minRefreshableVersion="3" recordCount="60" xr:uid="{C2B8C618-D9E1-4195-9B11-EB1E461ABB6C}">
  <cacheSource type="worksheet">
    <worksheetSource ref="A4:R64" sheet="Main"/>
  </cacheSource>
  <cacheFields count="18">
    <cacheField name="Account Name" numFmtId="0">
      <sharedItems/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 count="4">
        <s v="Small Business"/>
        <s v="Medium Business"/>
        <s v="Online Retailer"/>
        <s v="Wholesale Distributor"/>
      </sharedItems>
    </cacheField>
    <cacheField name="Product 1" numFmtId="0">
      <sharedItems/>
    </cacheField>
    <cacheField name="Product 2" numFmtId="0">
      <sharedItems containsBlank="1"/>
    </cacheField>
    <cacheField name="Product 3" numFmtId="0">
      <sharedItems containsBlank="1"/>
    </cacheField>
    <cacheField name="Social Media" numFmtId="0">
      <sharedItems/>
    </cacheField>
    <cacheField name="Coupons" numFmtId="0">
      <sharedItems containsBlank="1"/>
    </cacheField>
    <cacheField name="Catalog Inclusion" numFmtId="0">
      <sharedItems containsBlank="1"/>
    </cacheField>
    <cacheField name="Posters" numFmtId="0">
      <sharedItems/>
    </cacheField>
    <cacheField name="2017" numFmtId="0">
      <sharedItems containsSemiMixedTypes="0" containsString="0" containsNumber="1" containsInteger="1" minValue="24" maxValue="9791"/>
    </cacheField>
    <cacheField name="2018" numFmtId="0">
      <sharedItems containsSemiMixedTypes="0" containsString="0" containsNumber="1" containsInteger="1" minValue="286" maxValue="9610"/>
    </cacheField>
    <cacheField name="2019" numFmtId="0">
      <sharedItems containsSemiMixedTypes="0" containsString="0" containsNumber="1" containsInteger="1" minValue="747" maxValue="8390"/>
    </cacheField>
    <cacheField name="2020" numFmtId="0">
      <sharedItems containsSemiMixedTypes="0" containsString="0" containsNumber="1" containsInteger="1" minValue="338" maxValue="9024"/>
    </cacheField>
    <cacheField name="2021" numFmtId="0">
      <sharedItems containsSemiMixedTypes="0" containsString="0" containsNumber="1" containsInteger="1" minValue="44" maxValue="9983"/>
    </cacheField>
    <cacheField name="5 YR CAGR" numFmtId="9">
      <sharedItems containsSemiMixedTypes="0" containsString="0" containsNumber="1" minValue="-0.72898466539472961" maxValue="3.34981470046995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2131 Patterson Road, Brooklyn NY 11201"/>
    <s v="Dorothy Rizzo"/>
    <s v="(880) 283-6803"/>
    <x v="0"/>
    <s v="Yes"/>
    <s v="Yes"/>
    <s v="Yes"/>
    <x v="0"/>
    <x v="0"/>
    <x v="0"/>
    <x v="0"/>
    <x v="0"/>
    <x v="0"/>
    <x v="0"/>
    <x v="0"/>
    <x v="0"/>
    <n v="0.46352749292411066"/>
    <x v="0"/>
  </r>
  <r>
    <x v="1"/>
    <s v="3685 Morningview Lane, New York NY 10013"/>
    <s v="Lawson Moore"/>
    <s v="(711) 426-7350"/>
    <x v="0"/>
    <s v="Yes"/>
    <s v="Yes"/>
    <s v="Yes"/>
    <x v="1"/>
    <x v="0"/>
    <x v="0"/>
    <x v="0"/>
    <x v="1"/>
    <x v="1"/>
    <x v="1"/>
    <x v="1"/>
    <x v="1"/>
    <n v="0.25489826874508914"/>
    <x v="1"/>
  </r>
  <r>
    <x v="2"/>
    <s v="2285 Ladybug Drive, New York NY 10013"/>
    <s v="Vin Hudson"/>
    <s v="(952) 952-5573"/>
    <x v="0"/>
    <s v="Yes"/>
    <s v="Yes"/>
    <s v="Yes"/>
    <x v="0"/>
    <x v="0"/>
    <x v="0"/>
    <x v="0"/>
    <x v="2"/>
    <x v="2"/>
    <x v="2"/>
    <x v="2"/>
    <x v="2"/>
    <n v="0.68595057009486848"/>
    <x v="2"/>
  </r>
  <r>
    <x v="3"/>
    <s v="2930 Southern Street, New York NY 10005"/>
    <s v="Susana Huels"/>
    <s v="(491) 505-6064"/>
    <x v="0"/>
    <s v="Yes"/>
    <s v="Yes"/>
    <s v="Yes"/>
    <x v="0"/>
    <x v="0"/>
    <x v="0"/>
    <x v="0"/>
    <x v="3"/>
    <x v="3"/>
    <x v="3"/>
    <x v="3"/>
    <x v="3"/>
    <n v="0.79606828454142997"/>
    <x v="3"/>
  </r>
  <r>
    <x v="4"/>
    <s v="2807 Geraldine Lane, New York NY 10004"/>
    <s v="Shanna Hettinger"/>
    <s v="(412) 570-0596"/>
    <x v="0"/>
    <s v="Yes"/>
    <s v="Yes"/>
    <s v="No"/>
    <x v="0"/>
    <x v="0"/>
    <x v="0"/>
    <x v="0"/>
    <x v="4"/>
    <x v="4"/>
    <x v="4"/>
    <x v="4"/>
    <x v="4"/>
    <n v="0.42582583880267388"/>
    <x v="4"/>
  </r>
  <r>
    <x v="5"/>
    <s v="7778 Cherry Road, Bronx NY 10467"/>
    <s v="Roy McGlynn"/>
    <s v="(594) 807-4187"/>
    <x v="0"/>
    <s v="Yes"/>
    <s v="Yes"/>
    <s v="Yes"/>
    <x v="1"/>
    <x v="0"/>
    <x v="0"/>
    <x v="1"/>
    <x v="5"/>
    <x v="5"/>
    <x v="5"/>
    <x v="5"/>
    <x v="5"/>
    <n v="0.390755806385503"/>
    <x v="5"/>
  </r>
  <r>
    <x v="6"/>
    <s v="48 Winchester Avenue, New York NY 10024"/>
    <s v="Lorena Posacco"/>
    <s v="(678) 294-8103"/>
    <x v="0"/>
    <s v="Yes"/>
    <s v="No"/>
    <s v="No"/>
    <x v="1"/>
    <x v="1"/>
    <x v="0"/>
    <x v="1"/>
    <x v="6"/>
    <x v="6"/>
    <x v="6"/>
    <x v="6"/>
    <x v="6"/>
    <n v="-0.61139202601329412"/>
    <x v="6"/>
  </r>
  <r>
    <x v="7"/>
    <s v="8735 Squaw Creek Drive, Brooklyn NY 11214"/>
    <s v="Juanita Wisozk"/>
    <s v="(305) 531-1310"/>
    <x v="0"/>
    <s v="Yes"/>
    <m/>
    <m/>
    <x v="0"/>
    <x v="1"/>
    <x v="0"/>
    <x v="1"/>
    <x v="7"/>
    <x v="7"/>
    <x v="7"/>
    <x v="7"/>
    <x v="7"/>
    <n v="0.57622554654037406"/>
    <x v="7"/>
  </r>
  <r>
    <x v="8"/>
    <s v="267 Third Road, New York NY 10034"/>
    <s v="Velma Riley"/>
    <s v="(697) 543-0310"/>
    <x v="0"/>
    <s v="Yes"/>
    <s v="No"/>
    <s v="No"/>
    <x v="1"/>
    <x v="1"/>
    <x v="0"/>
    <x v="1"/>
    <x v="8"/>
    <x v="8"/>
    <x v="8"/>
    <x v="8"/>
    <x v="8"/>
    <n v="-0.29790601141591733"/>
    <x v="8"/>
  </r>
  <r>
    <x v="9"/>
    <s v="102 Coffee Court, Bronx NY 10461"/>
    <s v="Holly Gaines"/>
    <s v="(277) 456-4626"/>
    <x v="0"/>
    <s v="Yes"/>
    <s v="Yes"/>
    <s v="No"/>
    <x v="0"/>
    <x v="1"/>
    <x v="0"/>
    <x v="1"/>
    <x v="9"/>
    <x v="9"/>
    <x v="9"/>
    <x v="9"/>
    <x v="9"/>
    <n v="0.40734683274409145"/>
    <x v="9"/>
  </r>
  <r>
    <x v="10"/>
    <s v="44 W. Pheasant Street, Brooklyn NY 11233"/>
    <s v="Gary Brown"/>
    <s v="(459) 968-9453"/>
    <x v="0"/>
    <s v="Yes"/>
    <s v="No"/>
    <s v="No"/>
    <x v="1"/>
    <x v="1"/>
    <x v="1"/>
    <x v="1"/>
    <x v="10"/>
    <x v="10"/>
    <x v="10"/>
    <x v="10"/>
    <x v="10"/>
    <n v="-0.25247905109930902"/>
    <x v="10"/>
  </r>
  <r>
    <x v="11"/>
    <s v="7488 N. Marconi Ave, Brooklyn NY 11237"/>
    <s v="Jeffrey Akins"/>
    <s v="(313) 417-8968"/>
    <x v="0"/>
    <s v="Yes"/>
    <s v="No"/>
    <s v="No"/>
    <x v="1"/>
    <x v="1"/>
    <x v="1"/>
    <x v="1"/>
    <x v="11"/>
    <x v="11"/>
    <x v="11"/>
    <x v="11"/>
    <x v="11"/>
    <n v="0.3690560602470212"/>
    <x v="11"/>
  </r>
  <r>
    <x v="12"/>
    <s v="9575 Shipley Court, Brooklyn NY 11201"/>
    <s v="Tim Young"/>
    <s v="(876) 653-1727"/>
    <x v="0"/>
    <s v="Yes"/>
    <m/>
    <m/>
    <x v="0"/>
    <x v="2"/>
    <x v="2"/>
    <x v="0"/>
    <x v="12"/>
    <x v="12"/>
    <x v="12"/>
    <x v="12"/>
    <x v="12"/>
    <n v="3.3498147004699526"/>
    <x v="12"/>
  </r>
  <r>
    <x v="13"/>
    <s v="8156 Lake View Street, New York, NY 10025"/>
    <s v="Debra Kroll"/>
    <s v="(628) 832-4986"/>
    <x v="0"/>
    <s v="Yes"/>
    <s v="Yes"/>
    <s v="Yes"/>
    <x v="0"/>
    <x v="0"/>
    <x v="0"/>
    <x v="0"/>
    <x v="13"/>
    <x v="13"/>
    <x v="13"/>
    <x v="13"/>
    <x v="13"/>
    <n v="0.81146879617010592"/>
    <x v="13"/>
  </r>
  <r>
    <x v="14"/>
    <s v="44 Madison Dr, New York NY 10032"/>
    <s v="Kelly Boyd"/>
    <s v="(220) 929-0797"/>
    <x v="0"/>
    <s v="Yes"/>
    <s v="Yes"/>
    <s v="No"/>
    <x v="1"/>
    <x v="1"/>
    <x v="1"/>
    <x v="1"/>
    <x v="14"/>
    <x v="14"/>
    <x v="14"/>
    <x v="14"/>
    <x v="14"/>
    <n v="-0.55073921414194782"/>
    <x v="14"/>
  </r>
  <r>
    <x v="15"/>
    <s v="9848 Linden St, New York NY 10011"/>
    <s v="Dan Hill"/>
    <s v="(248) 450-0797"/>
    <x v="1"/>
    <s v="Yes"/>
    <s v="Yes"/>
    <s v="No"/>
    <x v="1"/>
    <x v="1"/>
    <x v="1"/>
    <x v="1"/>
    <x v="15"/>
    <x v="15"/>
    <x v="15"/>
    <x v="15"/>
    <x v="15"/>
    <n v="0.27407081068210992"/>
    <x v="15"/>
  </r>
  <r>
    <x v="16"/>
    <s v="805 South Pilgrim Court, Brooklyn NY 11225"/>
    <s v="Javier George"/>
    <s v="(964) 214-3742"/>
    <x v="1"/>
    <s v="Yes"/>
    <s v="Yes"/>
    <s v="No"/>
    <x v="1"/>
    <x v="1"/>
    <x v="1"/>
    <x v="1"/>
    <x v="16"/>
    <x v="16"/>
    <x v="16"/>
    <x v="16"/>
    <x v="16"/>
    <n v="0.17983468576187267"/>
    <x v="16"/>
  </r>
  <r>
    <x v="17"/>
    <s v="9132 Redwood Rd, Bronx NY 10466"/>
    <s v="Christopher Evans"/>
    <s v="(831) 406-6300"/>
    <x v="1"/>
    <s v="Yes"/>
    <s v="Yes"/>
    <s v="No"/>
    <x v="0"/>
    <x v="1"/>
    <x v="0"/>
    <x v="1"/>
    <x v="17"/>
    <x v="17"/>
    <x v="17"/>
    <x v="17"/>
    <x v="17"/>
    <n v="0.90588403033885334"/>
    <x v="17"/>
  </r>
  <r>
    <x v="18"/>
    <s v="3 Warren Drive, New York NY 10040"/>
    <s v="Julie Ross"/>
    <s v="(778) 387-0744"/>
    <x v="1"/>
    <s v="Yes"/>
    <s v="Yes"/>
    <s v="No"/>
    <x v="1"/>
    <x v="1"/>
    <x v="1"/>
    <x v="1"/>
    <x v="18"/>
    <x v="18"/>
    <x v="18"/>
    <x v="18"/>
    <x v="18"/>
    <n v="-0.20956409258224717"/>
    <x v="18"/>
  </r>
  <r>
    <x v="19"/>
    <s v="402 Bridgeton Lane, Bronx NY 10468"/>
    <s v="Bill Callahan"/>
    <s v="(617) 419-7996"/>
    <x v="1"/>
    <s v="Yes"/>
    <s v="Yes"/>
    <s v="No"/>
    <x v="0"/>
    <x v="1"/>
    <x v="0"/>
    <x v="1"/>
    <x v="19"/>
    <x v="19"/>
    <x v="19"/>
    <x v="19"/>
    <x v="19"/>
    <n v="2.2455667067018901"/>
    <x v="19"/>
  </r>
  <r>
    <x v="20"/>
    <s v="6 E. Nichols Ave, New York NY 10027"/>
    <s v="Anthony Brooks"/>
    <s v="(349) 801-7566"/>
    <x v="1"/>
    <s v="Yes"/>
    <s v="Yes"/>
    <s v="No"/>
    <x v="0"/>
    <x v="1"/>
    <x v="0"/>
    <x v="1"/>
    <x v="20"/>
    <x v="20"/>
    <x v="20"/>
    <x v="20"/>
    <x v="20"/>
    <n v="1.4232703532020747"/>
    <x v="20"/>
  </r>
  <r>
    <x v="21"/>
    <s v="323 North Edgewood St, Bronx NY 10457"/>
    <s v="Charlotte Leroux"/>
    <s v="(784) 634-6873"/>
    <x v="1"/>
    <s v="Yes"/>
    <s v="Yes"/>
    <s v="No"/>
    <x v="0"/>
    <x v="1"/>
    <x v="0"/>
    <x v="1"/>
    <x v="21"/>
    <x v="21"/>
    <x v="21"/>
    <x v="21"/>
    <x v="21"/>
    <n v="0.64359095818904954"/>
    <x v="21"/>
  </r>
  <r>
    <x v="22"/>
    <s v="484 Thorne St, New York NY 10128"/>
    <s v="Nina Coulter"/>
    <s v="(938) 752-9381"/>
    <x v="1"/>
    <s v="Yes"/>
    <s v="No"/>
    <s v="No"/>
    <x v="1"/>
    <x v="0"/>
    <x v="1"/>
    <x v="1"/>
    <x v="22"/>
    <x v="22"/>
    <x v="22"/>
    <x v="22"/>
    <x v="22"/>
    <n v="-0.53938981874158332"/>
    <x v="22"/>
  </r>
  <r>
    <x v="23"/>
    <s v="861 Gonzales Lane, Bronx NY 10472"/>
    <s v="Mia Ang"/>
    <s v="(253) 861-1301"/>
    <x v="1"/>
    <s v="Yes"/>
    <s v="Yes"/>
    <s v="No"/>
    <x v="0"/>
    <x v="0"/>
    <x v="0"/>
    <x v="1"/>
    <x v="23"/>
    <x v="23"/>
    <x v="23"/>
    <x v="23"/>
    <x v="23"/>
    <n v="0.52294422157633269"/>
    <x v="23"/>
  </r>
  <r>
    <x v="24"/>
    <s v="267 Randall Mill Dr, New York NY 10033"/>
    <s v="Kathy Rogers"/>
    <s v="(939) 738-6471"/>
    <x v="1"/>
    <s v="Yes"/>
    <s v="Yes"/>
    <s v="No"/>
    <x v="0"/>
    <x v="0"/>
    <x v="0"/>
    <x v="1"/>
    <x v="24"/>
    <x v="24"/>
    <x v="24"/>
    <x v="24"/>
    <x v="24"/>
    <n v="1.0242801438529217"/>
    <x v="24"/>
  </r>
  <r>
    <x v="25"/>
    <s v="12 Lees Creek St, Brooklyn NY 11211"/>
    <s v="Rita Varga"/>
    <s v="(754) 696-3109"/>
    <x v="1"/>
    <s v="Yes"/>
    <s v="No"/>
    <s v="No"/>
    <x v="1"/>
    <x v="0"/>
    <x v="1"/>
    <x v="1"/>
    <x v="25"/>
    <x v="25"/>
    <x v="25"/>
    <x v="25"/>
    <x v="25"/>
    <n v="-0.37012221518144006"/>
    <x v="25"/>
  </r>
  <r>
    <x v="26"/>
    <s v="240 W. Manhattan St, Bronx NY 10462"/>
    <s v="Mel Berkowitz"/>
    <s v="(967) 547-1542"/>
    <x v="1"/>
    <s v="Yes"/>
    <s v="Yes"/>
    <s v="No"/>
    <x v="0"/>
    <x v="0"/>
    <x v="0"/>
    <x v="1"/>
    <x v="26"/>
    <x v="26"/>
    <x v="26"/>
    <x v="26"/>
    <x v="26"/>
    <n v="1.5203389637502625"/>
    <x v="26"/>
  </r>
  <r>
    <x v="27"/>
    <s v="62 Lower River Road, Staten Island, NY 10306"/>
    <s v="Debra Martin"/>
    <s v="(743) 960-6716"/>
    <x v="1"/>
    <s v="Yes"/>
    <s v="Yes"/>
    <s v="No"/>
    <x v="1"/>
    <x v="1"/>
    <x v="1"/>
    <x v="1"/>
    <x v="27"/>
    <x v="27"/>
    <x v="27"/>
    <x v="27"/>
    <x v="27"/>
    <n v="-0.11575568185753915"/>
    <x v="27"/>
  </r>
  <r>
    <x v="28"/>
    <s v="48 S. Brandywine St, New York NY 10002"/>
    <s v="Deshaun Fletcher"/>
    <s v="(845) 304-6511"/>
    <x v="1"/>
    <s v="Yes"/>
    <s v="Yes"/>
    <s v="No"/>
    <x v="0"/>
    <x v="1"/>
    <x v="0"/>
    <x v="1"/>
    <x v="28"/>
    <x v="28"/>
    <x v="28"/>
    <x v="28"/>
    <x v="28"/>
    <n v="0.86419779018759768"/>
    <x v="28"/>
  </r>
  <r>
    <x v="29"/>
    <s v="5 Tallwood St, Brooklyn NY 11233"/>
    <s v="Kari Lenz"/>
    <s v="(886) 554-5339"/>
    <x v="1"/>
    <s v="Yes"/>
    <s v="Yes"/>
    <s v="No"/>
    <x v="1"/>
    <x v="1"/>
    <x v="1"/>
    <x v="1"/>
    <x v="29"/>
    <x v="29"/>
    <x v="29"/>
    <x v="29"/>
    <x v="29"/>
    <n v="0.18148193130433588"/>
    <x v="29"/>
  </r>
  <r>
    <x v="30"/>
    <s v="77 Stillwater St, Brooklyn NY 11213"/>
    <s v="John Mackey"/>
    <s v="(831) 581-1892"/>
    <x v="2"/>
    <s v="Yes"/>
    <s v="Yes"/>
    <s v="Yes"/>
    <x v="1"/>
    <x v="1"/>
    <x v="0"/>
    <x v="1"/>
    <x v="30"/>
    <x v="30"/>
    <x v="30"/>
    <x v="30"/>
    <x v="30"/>
    <n v="0.36636455401735013"/>
    <x v="30"/>
  </r>
  <r>
    <x v="31"/>
    <s v="7061 Bishop St, Yonkers NY 10701"/>
    <s v="Raymond Heywin"/>
    <s v="(571) 843-1746"/>
    <x v="2"/>
    <s v="Yes"/>
    <s v="Yes"/>
    <s v="Yes"/>
    <x v="0"/>
    <x v="0"/>
    <x v="0"/>
    <x v="1"/>
    <x v="31"/>
    <x v="31"/>
    <x v="31"/>
    <x v="31"/>
    <x v="31"/>
    <n v="1.8142296888697582"/>
    <x v="31"/>
  </r>
  <r>
    <x v="32"/>
    <s v="7223 Cedarwood Ave, Brooklyn NY 11221"/>
    <s v="Janie Roberson"/>
    <s v="(924) 516-6566"/>
    <x v="2"/>
    <s v="Yes"/>
    <s v="Yes"/>
    <s v="Yes"/>
    <x v="1"/>
    <x v="1"/>
    <x v="0"/>
    <x v="0"/>
    <x v="32"/>
    <x v="32"/>
    <x v="32"/>
    <x v="32"/>
    <x v="32"/>
    <n v="-7.1596691853915484E-2"/>
    <x v="32"/>
  </r>
  <r>
    <x v="33"/>
    <s v="62 Lafayette Ave, Bronx NY 10462"/>
    <s v="Brooke Hayes"/>
    <s v="(247) 999-3394"/>
    <x v="2"/>
    <s v="Yes"/>
    <s v="Yes"/>
    <s v="Yes"/>
    <x v="1"/>
    <x v="1"/>
    <x v="0"/>
    <x v="0"/>
    <x v="33"/>
    <x v="33"/>
    <x v="33"/>
    <x v="33"/>
    <x v="33"/>
    <n v="0.30577482876902251"/>
    <x v="33"/>
  </r>
  <r>
    <x v="34"/>
    <s v="7839 Elm St, Staten Island NY 10306"/>
    <s v="Lee Niemeyer"/>
    <s v="(920) 451-3973"/>
    <x v="2"/>
    <s v="Yes"/>
    <s v="Yes"/>
    <s v="Yes"/>
    <x v="0"/>
    <x v="0"/>
    <x v="0"/>
    <x v="0"/>
    <x v="34"/>
    <x v="34"/>
    <x v="34"/>
    <x v="34"/>
    <x v="34"/>
    <n v="0.71660086943635504"/>
    <x v="34"/>
  </r>
  <r>
    <x v="35"/>
    <s v="429 Stonybrook Dr, Brooklyn NY 11203"/>
    <s v="Stephen Harris"/>
    <s v="(258) 948-7479"/>
    <x v="2"/>
    <s v="Yes"/>
    <s v="Yes"/>
    <s v="Yes"/>
    <x v="1"/>
    <x v="1"/>
    <x v="0"/>
    <x v="0"/>
    <x v="35"/>
    <x v="35"/>
    <x v="35"/>
    <x v="35"/>
    <x v="35"/>
    <n v="0.38456165928272146"/>
    <x v="35"/>
  </r>
  <r>
    <x v="36"/>
    <s v="640 Beechwood Dr, Bronx NY 10461"/>
    <s v="Juan Scott"/>
    <s v="(357) 532-0838"/>
    <x v="2"/>
    <s v="Yes"/>
    <s v="Yes"/>
    <s v="Yes"/>
    <x v="0"/>
    <x v="0"/>
    <x v="0"/>
    <x v="0"/>
    <x v="36"/>
    <x v="36"/>
    <x v="36"/>
    <x v="36"/>
    <x v="36"/>
    <n v="0.91164163510334228"/>
    <x v="36"/>
  </r>
  <r>
    <x v="37"/>
    <s v="9453 N. Wagon Lane, Brooklyn NY 11237"/>
    <s v="Kurt Issacs"/>
    <s v="(454) 903-5770"/>
    <x v="2"/>
    <s v="Yes"/>
    <s v="No"/>
    <s v="No"/>
    <x v="1"/>
    <x v="1"/>
    <x v="0"/>
    <x v="0"/>
    <x v="37"/>
    <x v="37"/>
    <x v="37"/>
    <x v="37"/>
    <x v="37"/>
    <n v="-0.33438519484677687"/>
    <x v="37"/>
  </r>
  <r>
    <x v="38"/>
    <s v="81 San Carlos Road, Bronx NY 10463"/>
    <s v="Dominique Johnson"/>
    <s v="(336) 448-7026"/>
    <x v="2"/>
    <s v="Yes"/>
    <s v="Yes"/>
    <s v="Yes"/>
    <x v="0"/>
    <x v="0"/>
    <x v="0"/>
    <x v="0"/>
    <x v="38"/>
    <x v="38"/>
    <x v="38"/>
    <x v="38"/>
    <x v="38"/>
    <n v="1.084072328017021"/>
    <x v="38"/>
  </r>
  <r>
    <x v="39"/>
    <s v="596 Coffee St, Bronx NY 10472"/>
    <s v="Larry Alaimo"/>
    <s v="(242) 869-1226"/>
    <x v="2"/>
    <s v="Yes"/>
    <s v="Yes"/>
    <s v="Yes"/>
    <x v="0"/>
    <x v="0"/>
    <x v="0"/>
    <x v="0"/>
    <x v="39"/>
    <x v="39"/>
    <x v="39"/>
    <x v="39"/>
    <x v="39"/>
    <n v="1.1188084145320056"/>
    <x v="39"/>
  </r>
  <r>
    <x v="40"/>
    <s v="92 Princess St, New York NY 10033"/>
    <s v="Carlos Moya"/>
    <s v="(485) 453-8693"/>
    <x v="2"/>
    <s v="Yes"/>
    <s v="No"/>
    <s v="No"/>
    <x v="1"/>
    <x v="1"/>
    <x v="0"/>
    <x v="0"/>
    <x v="40"/>
    <x v="40"/>
    <x v="40"/>
    <x v="40"/>
    <x v="40"/>
    <n v="-0.41679289513417705"/>
    <x v="40"/>
  </r>
  <r>
    <x v="41"/>
    <s v="9151 River St, Brooklyn NY 11230"/>
    <s v="Shaun Salvatore"/>
    <s v="(691) 657-1498"/>
    <x v="2"/>
    <s v="Yes"/>
    <s v="Yes"/>
    <s v="Yes"/>
    <x v="0"/>
    <x v="0"/>
    <x v="0"/>
    <x v="0"/>
    <x v="41"/>
    <x v="41"/>
    <x v="41"/>
    <x v="41"/>
    <x v="41"/>
    <n v="0.74338775485751718"/>
    <x v="41"/>
  </r>
  <r>
    <x v="42"/>
    <s v="424 Hall Ave, New York NY 10128"/>
    <s v="Annie Fuentes"/>
    <s v="(462) 693-6254"/>
    <x v="2"/>
    <s v="Yes"/>
    <s v="Yes"/>
    <s v="No"/>
    <x v="1"/>
    <x v="1"/>
    <x v="1"/>
    <x v="1"/>
    <x v="42"/>
    <x v="42"/>
    <x v="42"/>
    <x v="42"/>
    <x v="42"/>
    <n v="-0.17943016656995925"/>
    <x v="42"/>
  </r>
  <r>
    <x v="43"/>
    <s v="81 Crescent St, Brooklyn NY 11210"/>
    <s v="Maria Sawyer"/>
    <s v="(881) 243-5276"/>
    <x v="2"/>
    <s v="Yes"/>
    <s v="Yes"/>
    <s v="Yes"/>
    <x v="0"/>
    <x v="1"/>
    <x v="1"/>
    <x v="1"/>
    <x v="43"/>
    <x v="43"/>
    <x v="43"/>
    <x v="43"/>
    <x v="43"/>
    <n v="0.61767741115573149"/>
    <x v="43"/>
  </r>
  <r>
    <x v="44"/>
    <s v="7217 Birch Hill Dr, New York NY 10009"/>
    <s v="Darnell Straughter"/>
    <s v="(680) 628-4625"/>
    <x v="2"/>
    <s v="Yes"/>
    <s v="Yes"/>
    <s v="Yes"/>
    <x v="0"/>
    <x v="0"/>
    <x v="1"/>
    <x v="1"/>
    <x v="44"/>
    <x v="44"/>
    <x v="44"/>
    <x v="44"/>
    <x v="44"/>
    <n v="1.0930046233022455"/>
    <x v="44"/>
  </r>
  <r>
    <x v="45"/>
    <s v="7184 Center Court, Brooklyn NY 11208"/>
    <s v="Richard Breaux"/>
    <s v="(685) 981-8556"/>
    <x v="3"/>
    <s v="Yes"/>
    <s v="No"/>
    <s v="No"/>
    <x v="1"/>
    <x v="1"/>
    <x v="0"/>
    <x v="1"/>
    <x v="45"/>
    <x v="45"/>
    <x v="45"/>
    <x v="45"/>
    <x v="45"/>
    <n v="-0.72898466539472961"/>
    <x v="45"/>
  </r>
  <r>
    <x v="46"/>
    <s v="815 2nd St, New York NY 10028"/>
    <s v="Craig Collins"/>
    <s v="(828) 840-2736"/>
    <x v="3"/>
    <s v="Yes"/>
    <s v="Yes"/>
    <s v="Yes"/>
    <x v="1"/>
    <x v="1"/>
    <x v="0"/>
    <x v="1"/>
    <x v="46"/>
    <x v="46"/>
    <x v="46"/>
    <x v="46"/>
    <x v="46"/>
    <n v="1.3475541667800686"/>
    <x v="46"/>
  </r>
  <r>
    <x v="47"/>
    <s v="9875 Franklin Rd, Brooklyn NY 11223"/>
    <s v="Donna Lam"/>
    <s v="(931) 618-9558"/>
    <x v="3"/>
    <s v="Yes"/>
    <s v="Yes"/>
    <s v="Yes"/>
    <x v="1"/>
    <x v="1"/>
    <x v="0"/>
    <x v="1"/>
    <x v="47"/>
    <x v="47"/>
    <x v="47"/>
    <x v="47"/>
    <x v="47"/>
    <n v="0.57793816418173161"/>
    <x v="47"/>
  </r>
  <r>
    <x v="48"/>
    <s v="601 Bank Ave, Brooklyn NY 11218"/>
    <s v="Teresa Vasbinder"/>
    <s v="(261) 690-0303"/>
    <x v="3"/>
    <s v="Yes"/>
    <s v="No"/>
    <s v="No"/>
    <x v="1"/>
    <x v="1"/>
    <x v="0"/>
    <x v="1"/>
    <x v="48"/>
    <x v="48"/>
    <x v="48"/>
    <x v="48"/>
    <x v="48"/>
    <n v="-0.33098339677163802"/>
    <x v="48"/>
  </r>
  <r>
    <x v="49"/>
    <s v="21 Yukon St, Bronx NY 10451"/>
    <s v="Andre Mobley"/>
    <s v="(597) 701-9429"/>
    <x v="3"/>
    <s v="Yes"/>
    <s v="Yes"/>
    <s v="Yes"/>
    <x v="1"/>
    <x v="1"/>
    <x v="0"/>
    <x v="1"/>
    <x v="49"/>
    <x v="49"/>
    <x v="49"/>
    <x v="49"/>
    <x v="49"/>
    <n v="0.83041416010220881"/>
    <x v="49"/>
  </r>
  <r>
    <x v="50"/>
    <s v="18 N. Woodland Ave, New York NY 10025"/>
    <s v="Ray Hernandez"/>
    <s v="(609) 345-8163"/>
    <x v="3"/>
    <s v="Yes"/>
    <s v="Yes"/>
    <s v="Yes"/>
    <x v="1"/>
    <x v="1"/>
    <x v="0"/>
    <x v="1"/>
    <x v="50"/>
    <x v="50"/>
    <x v="50"/>
    <x v="50"/>
    <x v="50"/>
    <n v="0.60045892388204325"/>
    <x v="50"/>
  </r>
  <r>
    <x v="51"/>
    <s v="65 Lower River Ave, Bronx NY 10465"/>
    <s v="Thomas Stewart"/>
    <s v="(381) 643-1230"/>
    <x v="3"/>
    <s v="Yes"/>
    <s v="Yes"/>
    <s v="Yes"/>
    <x v="1"/>
    <x v="1"/>
    <x v="0"/>
    <x v="1"/>
    <x v="51"/>
    <x v="51"/>
    <x v="51"/>
    <x v="51"/>
    <x v="51"/>
    <n v="0.71094693671276654"/>
    <x v="51"/>
  </r>
  <r>
    <x v="52"/>
    <s v="8680 Alderwood St, New York NY 10032"/>
    <s v="Henry Lange"/>
    <s v="(293) 473-1512"/>
    <x v="3"/>
    <s v="Yes"/>
    <s v="Yes"/>
    <s v="No"/>
    <x v="1"/>
    <x v="1"/>
    <x v="0"/>
    <x v="1"/>
    <x v="52"/>
    <x v="52"/>
    <x v="52"/>
    <x v="52"/>
    <x v="52"/>
    <n v="-0.15736979056747447"/>
    <x v="52"/>
  </r>
  <r>
    <x v="53"/>
    <s v="8388 Gonzales St, Brooklyn NY 11228"/>
    <s v="Danielle Tomas"/>
    <s v="(459) 261-2301"/>
    <x v="3"/>
    <s v="Yes"/>
    <s v="Yes"/>
    <s v="Yes"/>
    <x v="1"/>
    <x v="1"/>
    <x v="0"/>
    <x v="1"/>
    <x v="53"/>
    <x v="53"/>
    <x v="53"/>
    <x v="53"/>
    <x v="53"/>
    <n v="0.63431246502429839"/>
    <x v="53"/>
  </r>
  <r>
    <x v="54"/>
    <s v="9760 Taylor Dr, Brooklyn NY 11211"/>
    <s v="Joe Schimke"/>
    <s v="(936) 816-9148"/>
    <x v="3"/>
    <s v="Yes"/>
    <s v="No"/>
    <s v="No"/>
    <x v="1"/>
    <x v="1"/>
    <x v="0"/>
    <x v="1"/>
    <x v="54"/>
    <x v="54"/>
    <x v="54"/>
    <x v="54"/>
    <x v="54"/>
    <n v="0.72970725225475852"/>
    <x v="54"/>
  </r>
  <r>
    <x v="55"/>
    <s v="419 E. Henry Ave, New York NY 10031"/>
    <s v="Carlos Jackson"/>
    <s v="(201) 363-0653"/>
    <x v="3"/>
    <s v="Yes"/>
    <s v="Yes"/>
    <s v="Yes"/>
    <x v="1"/>
    <x v="1"/>
    <x v="0"/>
    <x v="1"/>
    <x v="55"/>
    <x v="55"/>
    <x v="55"/>
    <x v="55"/>
    <x v="55"/>
    <n v="1.6546701130112136"/>
    <x v="55"/>
  </r>
  <r>
    <x v="56"/>
    <s v="8083 8th St, Brooklyn NY 11209"/>
    <s v="Russell Wallace"/>
    <s v="(237) 890-0247"/>
    <x v="3"/>
    <s v="Yes"/>
    <s v="No"/>
    <s v="No"/>
    <x v="1"/>
    <x v="1"/>
    <x v="1"/>
    <x v="1"/>
    <x v="56"/>
    <x v="56"/>
    <x v="56"/>
    <x v="56"/>
    <x v="56"/>
    <n v="-0.23952671916055424"/>
    <x v="56"/>
  </r>
  <r>
    <x v="57"/>
    <s v="2 Rock Maple Ave, New York NY 10029"/>
    <s v="Shameka West"/>
    <s v="(488) 656-0761"/>
    <x v="3"/>
    <s v="Yes"/>
    <s v="Yes"/>
    <s v="Yes"/>
    <x v="1"/>
    <x v="1"/>
    <x v="1"/>
    <x v="1"/>
    <x v="57"/>
    <x v="57"/>
    <x v="57"/>
    <x v="57"/>
    <x v="57"/>
    <n v="0.66412244620782168"/>
    <x v="57"/>
  </r>
  <r>
    <x v="58"/>
    <s v="9577 Nicolls Ave, Staten Island NY 10312"/>
    <s v="Kevin Fleming"/>
    <s v="(650) 848-8284"/>
    <x v="3"/>
    <s v="Yes"/>
    <s v="Yes"/>
    <s v="Yes"/>
    <x v="1"/>
    <x v="1"/>
    <x v="1"/>
    <x v="1"/>
    <x v="58"/>
    <x v="58"/>
    <x v="58"/>
    <x v="58"/>
    <x v="58"/>
    <n v="0.58272982283102692"/>
    <x v="58"/>
  </r>
  <r>
    <x v="59"/>
    <s v="174 Del Monte St, Brooklyn NY 11224"/>
    <s v="Anna Grey"/>
    <s v="(980) 437-1451"/>
    <x v="3"/>
    <s v="Yes"/>
    <s v="Yes"/>
    <s v="Yes"/>
    <x v="1"/>
    <x v="1"/>
    <x v="1"/>
    <x v="1"/>
    <x v="59"/>
    <x v="59"/>
    <x v="59"/>
    <x v="59"/>
    <x v="59"/>
    <n v="0.66163405613342663"/>
    <x v="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SB 1"/>
    <s v="2131 Patterson Road, Brooklyn NY 11201"/>
    <s v="Dorothy Rizzo"/>
    <s v="(880) 283-6803"/>
    <x v="0"/>
    <s v="Yes"/>
    <s v="Yes"/>
    <s v="Yes"/>
    <s v="Yes"/>
    <s v="Yes"/>
    <s v="Yes"/>
    <s v="Yes"/>
    <n v="1982"/>
    <n v="5388"/>
    <n v="7063"/>
    <n v="7208"/>
    <n v="9093"/>
    <n v="0.46352749292411066"/>
  </r>
  <r>
    <s v="SB 2"/>
    <s v="3685 Morningview Lane, New York NY 10013"/>
    <s v="Lawson Moore"/>
    <s v="(711) 426-7350"/>
    <x v="0"/>
    <s v="Yes"/>
    <s v="Yes"/>
    <s v="Yes"/>
    <s v="No"/>
    <s v="Yes"/>
    <s v="Yes"/>
    <s v="Yes"/>
    <n v="2786"/>
    <n v="3804"/>
    <n v="4121"/>
    <n v="6210"/>
    <n v="6909"/>
    <n v="0.25489826874508914"/>
  </r>
  <r>
    <s v="SB 3"/>
    <s v="2285 Ladybug Drive, New York NY 10013"/>
    <s v="Vin Hudson"/>
    <s v="(952) 952-5573"/>
    <x v="0"/>
    <s v="Yes"/>
    <s v="Yes"/>
    <s v="Yes"/>
    <s v="Yes"/>
    <s v="Yes"/>
    <s v="Yes"/>
    <s v="Yes"/>
    <n v="1209"/>
    <n v="1534"/>
    <n v="1634"/>
    <n v="4302"/>
    <n v="9768"/>
    <n v="0.68595057009486848"/>
  </r>
  <r>
    <s v="SB 4"/>
    <s v="2930 Southern Street, New York NY 10005"/>
    <s v="Susana Huels"/>
    <s v="(491) 505-6064"/>
    <x v="0"/>
    <s v="Yes"/>
    <s v="Yes"/>
    <s v="Yes"/>
    <s v="Yes"/>
    <s v="Yes"/>
    <s v="Yes"/>
    <s v="Yes"/>
    <n v="906"/>
    <n v="1251"/>
    <n v="2897"/>
    <n v="4499"/>
    <n v="9428"/>
    <n v="0.79606828454142997"/>
  </r>
  <r>
    <s v="SB 5"/>
    <s v="2807 Geraldine Lane, New York NY 10004"/>
    <s v="Shanna Hettinger"/>
    <s v="(412) 570-0596"/>
    <x v="0"/>
    <s v="Yes"/>
    <s v="Yes"/>
    <s v="No"/>
    <s v="Yes"/>
    <s v="Yes"/>
    <s v="Yes"/>
    <s v="Yes"/>
    <n v="1421"/>
    <n v="1893"/>
    <n v="2722"/>
    <n v="4410"/>
    <n v="5873"/>
    <n v="0.42582583880267388"/>
  </r>
  <r>
    <s v="SB 6"/>
    <s v="7778 Cherry Road, Bronx NY 10467"/>
    <s v="Roy McGlynn"/>
    <s v="(594) 807-4187"/>
    <x v="0"/>
    <s v="Yes"/>
    <s v="Yes"/>
    <s v="Yes"/>
    <s v="No"/>
    <s v="Yes"/>
    <s v="Yes"/>
    <s v="No"/>
    <n v="2341"/>
    <n v="6105"/>
    <n v="7777"/>
    <n v="7891"/>
    <n v="8758"/>
    <n v="0.390755806385503"/>
  </r>
  <r>
    <s v="SB 7"/>
    <s v="48 Winchester Avenue, New York NY 10024"/>
    <s v="Lorena Posacco"/>
    <s v="(678) 294-8103"/>
    <x v="0"/>
    <s v="Yes"/>
    <s v="No"/>
    <s v="No"/>
    <s v="No"/>
    <s v="No"/>
    <s v="Yes"/>
    <s v="No"/>
    <n v="9252"/>
    <n v="8499"/>
    <n v="991"/>
    <n v="448"/>
    <n v="211"/>
    <n v="-0.61139202601329412"/>
  </r>
  <r>
    <s v="SB 8"/>
    <s v="8735 Squaw Creek Drive, Brooklyn NY 11214"/>
    <s v="Juanita Wisozk"/>
    <s v="(305) 531-1310"/>
    <x v="0"/>
    <s v="Yes"/>
    <m/>
    <m/>
    <s v="Yes"/>
    <s v="No"/>
    <s v="Yes"/>
    <s v="No"/>
    <n v="1581"/>
    <n v="4799"/>
    <n v="6582"/>
    <n v="9024"/>
    <n v="9759"/>
    <n v="0.57622554654037406"/>
  </r>
  <r>
    <s v="SB 9"/>
    <s v="267 Third Road, New York NY 10034"/>
    <s v="Velma Riley"/>
    <s v="(697) 543-0310"/>
    <x v="0"/>
    <s v="Yes"/>
    <s v="No"/>
    <s v="No"/>
    <s v="No"/>
    <s v="No"/>
    <s v="Yes"/>
    <s v="No"/>
    <n v="9766"/>
    <n v="8049"/>
    <n v="5556"/>
    <n v="5202"/>
    <n v="2373"/>
    <n v="-0.29790601141591733"/>
  </r>
  <r>
    <s v="SB 10"/>
    <s v="102 Coffee Court, Bronx NY 10461"/>
    <s v="Holly Gaines"/>
    <s v="(277) 456-4626"/>
    <x v="0"/>
    <s v="Yes"/>
    <s v="Yes"/>
    <s v="No"/>
    <s v="Yes"/>
    <s v="No"/>
    <s v="Yes"/>
    <s v="No"/>
    <n v="1530"/>
    <n v="1620"/>
    <n v="2027"/>
    <n v="4881"/>
    <n v="6002"/>
    <n v="0.40734683274409145"/>
  </r>
  <r>
    <s v="SB 11"/>
    <s v="44 W. Pheasant Street, Brooklyn NY 11233"/>
    <s v="Gary Brown"/>
    <s v="(459) 968-9453"/>
    <x v="0"/>
    <s v="Yes"/>
    <s v="No"/>
    <s v="No"/>
    <s v="No"/>
    <s v="No"/>
    <s v="No"/>
    <s v="No"/>
    <n v="7555"/>
    <n v="6551"/>
    <n v="5188"/>
    <n v="3436"/>
    <n v="2359"/>
    <n v="-0.25247905109930902"/>
  </r>
  <r>
    <s v="SB 12"/>
    <s v="7488 N. Marconi Ave, Brooklyn NY 11237"/>
    <s v="Jeffrey Akins"/>
    <s v="(313) 417-8968"/>
    <x v="0"/>
    <s v="Yes"/>
    <s v="No"/>
    <s v="No"/>
    <s v="No"/>
    <s v="No"/>
    <s v="No"/>
    <s v="No"/>
    <n v="1532"/>
    <n v="2678"/>
    <n v="4068"/>
    <n v="4278"/>
    <n v="5382"/>
    <n v="0.3690560602470212"/>
  </r>
  <r>
    <s v="SB 13"/>
    <s v="9575 Shipley Court, Brooklyn NY 11201"/>
    <s v="Tim Young"/>
    <s v="(876) 653-1727"/>
    <x v="0"/>
    <s v="Yes"/>
    <m/>
    <m/>
    <s v="Yes"/>
    <m/>
    <m/>
    <s v="Yes"/>
    <n v="24"/>
    <n v="1797"/>
    <n v="3548"/>
    <n v="3668"/>
    <n v="8592"/>
    <n v="3.3498147004699526"/>
  </r>
  <r>
    <s v="SB 14"/>
    <s v="8156 Lake View Street, New York, NY 10025"/>
    <s v="Debra Kroll"/>
    <s v="(628) 832-4986"/>
    <x v="0"/>
    <s v="Yes"/>
    <s v="Yes"/>
    <s v="Yes"/>
    <s v="Yes"/>
    <s v="Yes"/>
    <s v="Yes"/>
    <s v="Yes"/>
    <n v="861"/>
    <n v="1314"/>
    <n v="1810"/>
    <n v="6510"/>
    <n v="9271"/>
    <n v="0.81146879617010592"/>
  </r>
  <r>
    <s v="SB 15"/>
    <s v="44 Madison Dr, New York NY 10032"/>
    <s v="Kelly Boyd"/>
    <s v="(220) 929-0797"/>
    <x v="0"/>
    <s v="Yes"/>
    <s v="Yes"/>
    <s v="No"/>
    <s v="No"/>
    <s v="No"/>
    <s v="No"/>
    <s v="No"/>
    <n v="9058"/>
    <n v="4839"/>
    <n v="4776"/>
    <n v="4024"/>
    <n v="369"/>
    <n v="-0.55073921414194782"/>
  </r>
  <r>
    <s v="MB 1"/>
    <s v="9848 Linden St, New York NY 10011"/>
    <s v="Dan Hill"/>
    <s v="(248) 450-0797"/>
    <x v="1"/>
    <s v="Yes"/>
    <s v="Yes"/>
    <s v="No"/>
    <s v="No"/>
    <s v="No"/>
    <s v="No"/>
    <s v="No"/>
    <n v="3501"/>
    <n v="7079"/>
    <n v="7438"/>
    <n v="7443"/>
    <n v="9225"/>
    <n v="0.27407081068210992"/>
  </r>
  <r>
    <s v="MB 2"/>
    <s v="805 South Pilgrim Court, Brooklyn NY 11225"/>
    <s v="Javier George"/>
    <s v="(964) 214-3742"/>
    <x v="1"/>
    <s v="Yes"/>
    <s v="Yes"/>
    <s v="No"/>
    <s v="No"/>
    <s v="No"/>
    <s v="No"/>
    <s v="No"/>
    <n v="3916"/>
    <n v="4218"/>
    <n v="5072"/>
    <n v="5201"/>
    <n v="7588"/>
    <n v="0.17983468576187267"/>
  </r>
  <r>
    <s v="MB 3"/>
    <s v="9132 Redwood Rd, Bronx NY 10466"/>
    <s v="Christopher Evans"/>
    <s v="(831) 406-6300"/>
    <x v="1"/>
    <s v="Yes"/>
    <s v="Yes"/>
    <s v="No"/>
    <s v="Yes"/>
    <s v="No"/>
    <s v="Yes"/>
    <s v="No"/>
    <n v="700"/>
    <n v="5721"/>
    <n v="6247"/>
    <n v="8495"/>
    <n v="9236"/>
    <n v="0.90588403033885334"/>
  </r>
  <r>
    <s v="MB 4"/>
    <s v="3 Warren Drive, New York NY 10040"/>
    <s v="Julie Ross"/>
    <s v="(778) 387-0744"/>
    <x v="1"/>
    <s v="Yes"/>
    <s v="Yes"/>
    <s v="No"/>
    <s v="No"/>
    <s v="No"/>
    <s v="No"/>
    <s v="No"/>
    <n v="9773"/>
    <n v="9179"/>
    <n v="8390"/>
    <n v="8256"/>
    <n v="3815"/>
    <n v="-0.20956409258224717"/>
  </r>
  <r>
    <s v="MB 5"/>
    <s v="402 Bridgeton Lane, Bronx NY 10468"/>
    <s v="Bill Callahan"/>
    <s v="(617) 419-7996"/>
    <x v="1"/>
    <s v="Yes"/>
    <s v="Yes"/>
    <s v="No"/>
    <s v="Yes"/>
    <s v="No"/>
    <s v="Yes"/>
    <s v="No"/>
    <n v="73"/>
    <n v="3485"/>
    <n v="4592"/>
    <n v="5143"/>
    <n v="8100"/>
    <n v="2.2455667067018901"/>
  </r>
  <r>
    <s v="MB 6"/>
    <s v="6 E. Nichols Ave, New York NY 10027"/>
    <s v="Anthony Brooks"/>
    <s v="(349) 801-7566"/>
    <x v="1"/>
    <s v="Yes"/>
    <s v="Yes"/>
    <s v="No"/>
    <s v="Yes"/>
    <s v="No"/>
    <s v="Yes"/>
    <s v="No"/>
    <n v="238"/>
    <n v="1235"/>
    <n v="1822"/>
    <n v="7074"/>
    <n v="8207"/>
    <n v="1.4232703532020747"/>
  </r>
  <r>
    <s v="MB 7"/>
    <s v="323 North Edgewood St, Bronx NY 10457"/>
    <s v="Charlotte Leroux"/>
    <s v="(784) 634-6873"/>
    <x v="1"/>
    <s v="Yes"/>
    <s v="Yes"/>
    <s v="No"/>
    <s v="Yes"/>
    <s v="No"/>
    <s v="Yes"/>
    <s v="No"/>
    <n v="1368"/>
    <n v="3447"/>
    <n v="4535"/>
    <n v="5476"/>
    <n v="9983"/>
    <n v="0.64359095818904954"/>
  </r>
  <r>
    <s v="MB 8"/>
    <s v="484 Thorne St, New York NY 10128"/>
    <s v="Nina Coulter"/>
    <s v="(938) 752-9381"/>
    <x v="1"/>
    <s v="Yes"/>
    <s v="No"/>
    <s v="No"/>
    <s v="No"/>
    <s v="Yes"/>
    <s v="No"/>
    <s v="No"/>
    <n v="8331"/>
    <n v="7667"/>
    <n v="5952"/>
    <n v="1998"/>
    <n v="375"/>
    <n v="-0.53938981874158332"/>
  </r>
  <r>
    <s v="MB 9"/>
    <s v="861 Gonzales Lane, Bronx NY 10472"/>
    <s v="Mia Ang"/>
    <s v="(253) 861-1301"/>
    <x v="1"/>
    <s v="Yes"/>
    <s v="Yes"/>
    <s v="No"/>
    <s v="Yes"/>
    <s v="Yes"/>
    <s v="Yes"/>
    <s v="No"/>
    <n v="1779"/>
    <n v="2124"/>
    <n v="2844"/>
    <n v="6877"/>
    <n v="9570"/>
    <n v="0.52294422157633269"/>
  </r>
  <r>
    <s v="MB 10"/>
    <s v="267 Randall Mill Dr, New York NY 10033"/>
    <s v="Kathy Rogers"/>
    <s v="(939) 738-6471"/>
    <x v="1"/>
    <s v="Yes"/>
    <s v="Yes"/>
    <s v="No"/>
    <s v="Yes"/>
    <s v="Yes"/>
    <s v="Yes"/>
    <s v="No"/>
    <n v="570"/>
    <n v="1322"/>
    <n v="7279"/>
    <n v="8443"/>
    <n v="9571"/>
    <n v="1.0242801438529217"/>
  </r>
  <r>
    <s v="MB 11"/>
    <s v="12 Lees Creek St, Brooklyn NY 11211"/>
    <s v="Rita Varga"/>
    <s v="(754) 696-3109"/>
    <x v="1"/>
    <s v="Yes"/>
    <s v="No"/>
    <s v="No"/>
    <s v="No"/>
    <s v="Yes"/>
    <s v="No"/>
    <s v="No"/>
    <n v="6156"/>
    <n v="6110"/>
    <n v="5791"/>
    <n v="1759"/>
    <n v="969"/>
    <n v="-0.37012221518144006"/>
  </r>
  <r>
    <s v="MB 12"/>
    <s v="240 W. Manhattan St, Bronx NY 10462"/>
    <s v="Mel Berkowitz"/>
    <s v="(967) 547-1542"/>
    <x v="1"/>
    <s v="Yes"/>
    <s v="Yes"/>
    <s v="No"/>
    <s v="Yes"/>
    <s v="Yes"/>
    <s v="Yes"/>
    <s v="No"/>
    <n v="209"/>
    <n v="621"/>
    <n v="3098"/>
    <n v="7118"/>
    <n v="8433"/>
    <n v="1.5203389637502625"/>
  </r>
  <r>
    <s v="MB 13"/>
    <s v="62 Lower River Road, Staten Island, NY 10306"/>
    <s v="Debra Martin"/>
    <s v="(743) 960-6716"/>
    <x v="1"/>
    <s v="Yes"/>
    <s v="Yes"/>
    <s v="No"/>
    <s v="No"/>
    <s v="No"/>
    <s v="No"/>
    <s v="No"/>
    <n v="6309"/>
    <n v="6227"/>
    <n v="5123"/>
    <n v="4968"/>
    <n v="3857"/>
    <n v="-0.11575568185753915"/>
  </r>
  <r>
    <s v="MB 14"/>
    <s v="48 S. Brandywine St, New York NY 10002"/>
    <s v="Deshaun Fletcher"/>
    <s v="(845) 304-6511"/>
    <x v="1"/>
    <s v="Yes"/>
    <s v="Yes"/>
    <s v="No"/>
    <s v="Yes"/>
    <s v="No"/>
    <s v="Yes"/>
    <s v="No"/>
    <n v="712"/>
    <n v="4182"/>
    <n v="6087"/>
    <n v="7494"/>
    <n v="8599"/>
    <n v="0.86419779018759768"/>
  </r>
  <r>
    <s v="MB 15"/>
    <s v="5 Tallwood St, Brooklyn NY 11233"/>
    <s v="Kari Lenz"/>
    <s v="(886) 554-5339"/>
    <x v="1"/>
    <s v="Yes"/>
    <s v="Yes"/>
    <s v="No"/>
    <s v="No"/>
    <s v="No"/>
    <s v="No"/>
    <s v="No"/>
    <n v="2390"/>
    <n v="2415"/>
    <n v="3461"/>
    <n v="3850"/>
    <n v="4657"/>
    <n v="0.18148193130433588"/>
  </r>
  <r>
    <s v="OR 1"/>
    <s v="77 Stillwater St, Brooklyn NY 11213"/>
    <s v="John Mackey"/>
    <s v="(831) 581-1892"/>
    <x v="2"/>
    <s v="Yes"/>
    <s v="Yes"/>
    <s v="Yes"/>
    <s v="No"/>
    <s v="No"/>
    <s v="Yes"/>
    <s v="No"/>
    <n v="2519"/>
    <n v="3938"/>
    <n v="5190"/>
    <n v="8203"/>
    <n v="8780"/>
    <n v="0.36636455401735013"/>
  </r>
  <r>
    <s v="OR 2"/>
    <s v="7061 Bishop St, Yonkers NY 10701"/>
    <s v="Raymond Heywin"/>
    <s v="(571) 843-1746"/>
    <x v="2"/>
    <s v="Yes"/>
    <s v="Yes"/>
    <s v="Yes"/>
    <s v="Yes"/>
    <s v="Yes"/>
    <s v="Yes"/>
    <s v="No"/>
    <n v="138"/>
    <n v="286"/>
    <n v="6750"/>
    <n v="8254"/>
    <n v="8656"/>
    <n v="1.8142296888697582"/>
  </r>
  <r>
    <s v="OR 3"/>
    <s v="7223 Cedarwood Ave, Brooklyn NY 11221"/>
    <s v="Janie Roberson"/>
    <s v="(924) 516-6566"/>
    <x v="2"/>
    <s v="Yes"/>
    <s v="Yes"/>
    <s v="Yes"/>
    <s v="No"/>
    <s v="No"/>
    <s v="Yes"/>
    <s v="Yes"/>
    <n v="8873"/>
    <n v="8484"/>
    <n v="7883"/>
    <n v="7499"/>
    <n v="6592"/>
    <n v="-7.1596691853915484E-2"/>
  </r>
  <r>
    <s v="OR 4"/>
    <s v="62 Lafayette Ave, Bronx NY 10462"/>
    <s v="Brooke Hayes"/>
    <s v="(247) 999-3394"/>
    <x v="2"/>
    <s v="Yes"/>
    <s v="Yes"/>
    <s v="Yes"/>
    <s v="No"/>
    <s v="No"/>
    <s v="Yes"/>
    <s v="Yes"/>
    <n v="3297"/>
    <n v="4866"/>
    <n v="4928"/>
    <n v="8451"/>
    <n v="9585"/>
    <n v="0.30577482876902251"/>
  </r>
  <r>
    <s v="OR 5"/>
    <s v="7839 Elm St, Staten Island NY 10306"/>
    <s v="Lee Niemeyer"/>
    <s v="(920) 451-3973"/>
    <x v="2"/>
    <s v="Yes"/>
    <s v="Yes"/>
    <s v="Yes"/>
    <s v="Yes"/>
    <s v="Yes"/>
    <s v="Yes"/>
    <s v="Yes"/>
    <n v="1092"/>
    <n v="3140"/>
    <n v="4123"/>
    <n v="4366"/>
    <n v="9482"/>
    <n v="0.71660086943635504"/>
  </r>
  <r>
    <s v="OR 6"/>
    <s v="429 Stonybrook Dr, Brooklyn NY 11203"/>
    <s v="Stephen Harris"/>
    <s v="(258) 948-7479"/>
    <x v="2"/>
    <s v="Yes"/>
    <s v="Yes"/>
    <s v="Yes"/>
    <s v="No"/>
    <s v="No"/>
    <s v="Yes"/>
    <s v="Yes"/>
    <n v="2541"/>
    <n v="3794"/>
    <n v="3984"/>
    <n v="8803"/>
    <n v="9338"/>
    <n v="0.38456165928272146"/>
  </r>
  <r>
    <s v="OR 7"/>
    <s v="640 Beechwood Dr, Bronx NY 10461"/>
    <s v="Juan Scott"/>
    <s v="(357) 532-0838"/>
    <x v="2"/>
    <s v="Yes"/>
    <s v="Yes"/>
    <s v="Yes"/>
    <s v="Yes"/>
    <s v="Yes"/>
    <s v="Yes"/>
    <s v="Yes"/>
    <n v="742"/>
    <n v="3751"/>
    <n v="4423"/>
    <n v="8733"/>
    <n v="9909"/>
    <n v="0.91164163510334228"/>
  </r>
  <r>
    <s v="OR 8"/>
    <s v="9453 N. Wagon Lane, Brooklyn NY 11237"/>
    <s v="Kurt Issacs"/>
    <s v="(454) 903-5770"/>
    <x v="2"/>
    <s v="Yes"/>
    <s v="No"/>
    <s v="No"/>
    <s v="No"/>
    <s v="No"/>
    <s v="Yes"/>
    <s v="Yes"/>
    <n v="7703"/>
    <n v="6957"/>
    <n v="3898"/>
    <n v="1857"/>
    <n v="1512"/>
    <n v="-0.33438519484677687"/>
  </r>
  <r>
    <s v="OR 9"/>
    <s v="81 San Carlos Road, Bronx NY 10463"/>
    <s v="Dominique Johnson"/>
    <s v="(336) 448-7026"/>
    <x v="2"/>
    <s v="Yes"/>
    <s v="Yes"/>
    <s v="Yes"/>
    <s v="Yes"/>
    <s v="Yes"/>
    <s v="Yes"/>
    <s v="Yes"/>
    <n v="488"/>
    <n v="5535"/>
    <n v="5775"/>
    <n v="7661"/>
    <n v="9206"/>
    <n v="1.084072328017021"/>
  </r>
  <r>
    <s v="OR 10"/>
    <s v="596 Coffee St, Bronx NY 10472"/>
    <s v="Larry Alaimo"/>
    <s v="(242) 869-1226"/>
    <x v="2"/>
    <s v="Yes"/>
    <s v="Yes"/>
    <s v="Yes"/>
    <s v="Yes"/>
    <s v="Yes"/>
    <s v="Yes"/>
    <s v="Yes"/>
    <n v="376"/>
    <n v="889"/>
    <n v="4373"/>
    <n v="6803"/>
    <n v="7578"/>
    <n v="1.1188084145320056"/>
  </r>
  <r>
    <s v="OR 11"/>
    <s v="92 Princess St, New York NY 10033"/>
    <s v="Carlos Moya"/>
    <s v="(485) 453-8693"/>
    <x v="2"/>
    <s v="Yes"/>
    <s v="No"/>
    <s v="No"/>
    <s v="No"/>
    <s v="No"/>
    <s v="Yes"/>
    <s v="Yes"/>
    <n v="7840"/>
    <n v="5804"/>
    <n v="4259"/>
    <n v="4243"/>
    <n v="907"/>
    <n v="-0.41679289513417705"/>
  </r>
  <r>
    <s v="OR 12"/>
    <s v="9151 River St, Brooklyn NY 11230"/>
    <s v="Shaun Salvatore"/>
    <s v="(691) 657-1498"/>
    <x v="2"/>
    <s v="Yes"/>
    <s v="Yes"/>
    <s v="Yes"/>
    <s v="Yes"/>
    <s v="Yes"/>
    <s v="Yes"/>
    <s v="Yes"/>
    <n v="1038"/>
    <n v="3615"/>
    <n v="3712"/>
    <n v="5819"/>
    <n v="9589"/>
    <n v="0.74338775485751718"/>
  </r>
  <r>
    <s v="OR 13"/>
    <s v="424 Hall Ave, New York NY 10128"/>
    <s v="Annie Fuentes"/>
    <s v="(462) 693-6254"/>
    <x v="2"/>
    <s v="Yes"/>
    <s v="Yes"/>
    <s v="No"/>
    <s v="No"/>
    <s v="No"/>
    <s v="No"/>
    <s v="No"/>
    <n v="8891"/>
    <n v="5952"/>
    <n v="5914"/>
    <n v="5405"/>
    <n v="4031"/>
    <n v="-0.17943016656995925"/>
  </r>
  <r>
    <s v="OR 14"/>
    <s v="81 Crescent St, Brooklyn NY 11210"/>
    <s v="Maria Sawyer"/>
    <s v="(881) 243-5276"/>
    <x v="2"/>
    <s v="Yes"/>
    <s v="Yes"/>
    <s v="Yes"/>
    <s v="Yes"/>
    <s v="No"/>
    <s v="No"/>
    <s v="No"/>
    <n v="1290"/>
    <n v="4033"/>
    <n v="6956"/>
    <n v="7929"/>
    <n v="8834"/>
    <n v="0.61767741115573149"/>
  </r>
  <r>
    <s v="OR 15"/>
    <s v="7217 Birch Hill Dr, New York NY 10009"/>
    <s v="Darnell Straughter"/>
    <s v="(680) 628-4625"/>
    <x v="2"/>
    <s v="Yes"/>
    <s v="Yes"/>
    <s v="Yes"/>
    <s v="Yes"/>
    <s v="Yes"/>
    <s v="No"/>
    <s v="No"/>
    <n v="431"/>
    <n v="6231"/>
    <n v="7478"/>
    <n v="8039"/>
    <n v="8271"/>
    <n v="1.0930046233022455"/>
  </r>
  <r>
    <s v="WD 1"/>
    <s v="7184 Center Court, Brooklyn NY 11208"/>
    <s v="Richard Breaux"/>
    <s v="(685) 981-8556"/>
    <x v="3"/>
    <s v="Yes"/>
    <s v="No"/>
    <s v="No"/>
    <s v="No"/>
    <s v="No"/>
    <s v="Yes"/>
    <s v="No"/>
    <n v="8156"/>
    <n v="1245"/>
    <n v="791"/>
    <n v="338"/>
    <n v="44"/>
    <n v="-0.72898466539472961"/>
  </r>
  <r>
    <s v="WD 2"/>
    <s v="815 2nd St, New York NY 10028"/>
    <s v="Craig Collins"/>
    <s v="(828) 840-2736"/>
    <x v="3"/>
    <s v="Yes"/>
    <s v="Yes"/>
    <s v="Yes"/>
    <s v="No"/>
    <s v="No"/>
    <s v="Yes"/>
    <s v="No"/>
    <n v="299"/>
    <n v="657"/>
    <n v="6238"/>
    <n v="8922"/>
    <n v="9081"/>
    <n v="1.3475541667800686"/>
  </r>
  <r>
    <s v="WD 3"/>
    <s v="9875 Franklin Rd, Brooklyn NY 11223"/>
    <s v="Donna Lam"/>
    <s v="(931) 618-9558"/>
    <x v="3"/>
    <s v="Yes"/>
    <s v="Yes"/>
    <s v="Yes"/>
    <s v="No"/>
    <s v="No"/>
    <s v="Yes"/>
    <s v="No"/>
    <n v="1323"/>
    <n v="4963"/>
    <n v="6292"/>
    <n v="6728"/>
    <n v="8202"/>
    <n v="0.57793816418173161"/>
  </r>
  <r>
    <s v="WD 4"/>
    <s v="601 Bank Ave, Brooklyn NY 11218"/>
    <s v="Teresa Vasbinder"/>
    <s v="(261) 690-0303"/>
    <x v="3"/>
    <s v="Yes"/>
    <s v="No"/>
    <s v="No"/>
    <s v="No"/>
    <s v="No"/>
    <s v="Yes"/>
    <s v="No"/>
    <n v="8466"/>
    <n v="4079"/>
    <n v="2797"/>
    <n v="2245"/>
    <n v="1696"/>
    <n v="-0.33098339677163802"/>
  </r>
  <r>
    <s v="WD 5"/>
    <s v="21 Yukon St, Bronx NY 10451"/>
    <s v="Andre Mobley"/>
    <s v="(597) 701-9429"/>
    <x v="3"/>
    <s v="Yes"/>
    <s v="Yes"/>
    <s v="Yes"/>
    <s v="No"/>
    <s v="No"/>
    <s v="Yes"/>
    <s v="No"/>
    <n v="870"/>
    <n v="2428"/>
    <n v="7386"/>
    <n v="8835"/>
    <n v="9766"/>
    <n v="0.83041416010220881"/>
  </r>
  <r>
    <s v="WD 6"/>
    <s v="18 N. Woodland Ave, New York NY 10025"/>
    <s v="Ray Hernandez"/>
    <s v="(609) 345-8163"/>
    <x v="3"/>
    <s v="Yes"/>
    <s v="Yes"/>
    <s v="Yes"/>
    <s v="No"/>
    <s v="No"/>
    <s v="Yes"/>
    <s v="No"/>
    <n v="1497"/>
    <n v="1768"/>
    <n v="2804"/>
    <n v="5718"/>
    <n v="9822"/>
    <n v="0.60045892388204325"/>
  </r>
  <r>
    <s v="WD 7"/>
    <s v="65 Lower River Ave, Bronx NY 10465"/>
    <s v="Thomas Stewart"/>
    <s v="(381) 643-1230"/>
    <x v="3"/>
    <s v="Yes"/>
    <s v="Yes"/>
    <s v="Yes"/>
    <s v="No"/>
    <s v="No"/>
    <s v="Yes"/>
    <s v="No"/>
    <n v="1082"/>
    <n v="3353"/>
    <n v="6351"/>
    <n v="8550"/>
    <n v="9272"/>
    <n v="0.71094693671276654"/>
  </r>
  <r>
    <s v="WD 8"/>
    <s v="8680 Alderwood St, New York NY 10032"/>
    <s v="Henry Lange"/>
    <s v="(293) 473-1512"/>
    <x v="3"/>
    <s v="Yes"/>
    <s v="Yes"/>
    <s v="No"/>
    <s v="No"/>
    <s v="No"/>
    <s v="Yes"/>
    <s v="No"/>
    <n v="9791"/>
    <n v="9610"/>
    <n v="7534"/>
    <n v="5080"/>
    <n v="4936"/>
    <n v="-0.15736979056747447"/>
  </r>
  <r>
    <s v="WD 9"/>
    <s v="8388 Gonzales St, Brooklyn NY 11228"/>
    <s v="Danielle Tomas"/>
    <s v="(459) 261-2301"/>
    <x v="3"/>
    <s v="Yes"/>
    <s v="Yes"/>
    <s v="Yes"/>
    <s v="No"/>
    <s v="No"/>
    <s v="Yes"/>
    <s v="No"/>
    <n v="1357"/>
    <n v="4189"/>
    <n v="5407"/>
    <n v="6233"/>
    <n v="9681"/>
    <n v="0.63431246502429839"/>
  </r>
  <r>
    <s v="WD 10"/>
    <s v="9760 Taylor Dr, Brooklyn NY 11211"/>
    <s v="Joe Schimke"/>
    <s v="(936) 816-9148"/>
    <x v="3"/>
    <s v="Yes"/>
    <s v="No"/>
    <s v="No"/>
    <s v="No"/>
    <s v="No"/>
    <s v="Yes"/>
    <s v="No"/>
    <n v="576"/>
    <n v="2628"/>
    <n v="3612"/>
    <n v="5066"/>
    <n v="5156"/>
    <n v="0.72970725225475852"/>
  </r>
  <r>
    <s v="WD 11"/>
    <s v="419 E. Henry Ave, New York NY 10031"/>
    <s v="Carlos Jackson"/>
    <s v="(201) 363-0653"/>
    <x v="3"/>
    <s v="Yes"/>
    <s v="Yes"/>
    <s v="Yes"/>
    <s v="No"/>
    <s v="No"/>
    <s v="Yes"/>
    <s v="No"/>
    <n v="128"/>
    <n v="416"/>
    <n v="747"/>
    <n v="1028"/>
    <n v="6357"/>
    <n v="1.6546701130112136"/>
  </r>
  <r>
    <s v="WD 12"/>
    <s v="8083 8th St, Brooklyn NY 11209"/>
    <s v="Russell Wallace"/>
    <s v="(237) 890-0247"/>
    <x v="3"/>
    <s v="Yes"/>
    <s v="No"/>
    <s v="No"/>
    <s v="No"/>
    <s v="No"/>
    <s v="No"/>
    <s v="No"/>
    <n v="8034"/>
    <n v="6541"/>
    <n v="3311"/>
    <n v="3254"/>
    <n v="2687"/>
    <n v="-0.23952671916055424"/>
  </r>
  <r>
    <s v="WD 13"/>
    <s v="2 Rock Maple Ave, New York NY 10029"/>
    <s v="Shameka West"/>
    <s v="(488) 656-0761"/>
    <x v="3"/>
    <s v="Yes"/>
    <s v="Yes"/>
    <s v="Yes"/>
    <s v="No"/>
    <s v="No"/>
    <s v="No"/>
    <s v="No"/>
    <n v="1263"/>
    <n v="2517"/>
    <n v="8042"/>
    <n v="8222"/>
    <n v="9686"/>
    <n v="0.66412244620782168"/>
  </r>
  <r>
    <s v="WD 14"/>
    <s v="9577 Nicolls Ave, Staten Island NY 10312"/>
    <s v="Kevin Fleming"/>
    <s v="(650) 848-8284"/>
    <x v="3"/>
    <s v="Yes"/>
    <s v="Yes"/>
    <s v="Yes"/>
    <s v="No"/>
    <s v="No"/>
    <s v="No"/>
    <s v="No"/>
    <n v="1032"/>
    <n v="3919"/>
    <n v="4466"/>
    <n v="5568"/>
    <n v="6476"/>
    <n v="0.58272982283102692"/>
  </r>
  <r>
    <s v="WD 15"/>
    <s v="174 Del Monte St, Brooklyn NY 11224"/>
    <s v="Anna Grey"/>
    <s v="(980) 437-1451"/>
    <x v="3"/>
    <s v="Yes"/>
    <s v="Yes"/>
    <s v="Yes"/>
    <s v="No"/>
    <s v="No"/>
    <s v="No"/>
    <s v="No"/>
    <n v="1014"/>
    <n v="2254"/>
    <n v="4534"/>
    <n v="6796"/>
    <n v="7730"/>
    <n v="0.661634056133426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1023F-721D-4CF2-A0A7-CC6BA221EF02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D36:E97" firstHeaderRow="1" firstDataRow="1" firstDataCol="1"/>
  <pivotFields count="19">
    <pivotField axis="axisRow" compact="0" outline="0" showAll="0">
      <items count="61">
        <item x="53"/>
        <item x="52"/>
        <item x="51"/>
        <item x="50"/>
        <item x="49"/>
        <item x="48"/>
        <item x="47"/>
        <item x="46"/>
        <item x="59"/>
        <item x="58"/>
        <item x="57"/>
        <item x="56"/>
        <item x="55"/>
        <item x="54"/>
        <item x="45"/>
        <item x="8"/>
        <item x="7"/>
        <item x="6"/>
        <item x="5"/>
        <item x="4"/>
        <item x="3"/>
        <item x="2"/>
        <item x="1"/>
        <item x="14"/>
        <item x="13"/>
        <item x="12"/>
        <item x="11"/>
        <item x="10"/>
        <item x="9"/>
        <item x="0"/>
        <item x="38"/>
        <item x="37"/>
        <item x="36"/>
        <item x="35"/>
        <item x="34"/>
        <item x="33"/>
        <item x="32"/>
        <item x="31"/>
        <item x="44"/>
        <item x="43"/>
        <item x="42"/>
        <item x="41"/>
        <item x="40"/>
        <item x="39"/>
        <item x="30"/>
        <item x="23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1">
        <item x="31"/>
        <item x="55"/>
        <item x="26"/>
        <item x="46"/>
        <item x="39"/>
        <item x="20"/>
        <item x="45"/>
        <item x="3"/>
        <item x="13"/>
        <item x="24"/>
        <item x="2"/>
        <item x="9"/>
        <item x="50"/>
        <item x="12"/>
        <item x="4"/>
        <item x="23"/>
        <item x="59"/>
        <item x="29"/>
        <item x="49"/>
        <item x="57"/>
        <item x="54"/>
        <item x="11"/>
        <item x="34"/>
        <item x="51"/>
        <item x="21"/>
        <item x="19"/>
        <item x="41"/>
        <item x="36"/>
        <item x="35"/>
        <item x="1"/>
        <item x="58"/>
        <item x="30"/>
        <item x="43"/>
        <item x="48"/>
        <item x="28"/>
        <item x="53"/>
        <item x="16"/>
        <item x="7"/>
        <item x="14"/>
        <item x="33"/>
        <item x="47"/>
        <item x="0"/>
        <item x="38"/>
        <item x="17"/>
        <item x="40"/>
        <item x="42"/>
        <item x="5"/>
        <item x="25"/>
        <item x="27"/>
        <item x="44"/>
        <item x="56"/>
        <item x="10"/>
        <item x="37"/>
        <item x="15"/>
        <item x="22"/>
        <item x="8"/>
        <item x="32"/>
        <item x="6"/>
        <item x="18"/>
        <item x="52"/>
        <item t="default"/>
      </items>
    </pivotField>
    <pivotField compact="0" outline="0" showAll="0"/>
    <pivotField compact="0" outline="0" showAll="0"/>
    <pivotField dataField="1" compact="0" outline="0" showAll="0">
      <items count="61">
        <item x="45"/>
        <item x="6"/>
        <item x="14"/>
        <item x="22"/>
        <item x="40"/>
        <item x="25"/>
        <item x="37"/>
        <item x="48"/>
        <item x="10"/>
        <item x="8"/>
        <item x="56"/>
        <item x="18"/>
        <item x="27"/>
        <item x="42"/>
        <item x="29"/>
        <item x="52"/>
        <item x="54"/>
        <item x="11"/>
        <item x="4"/>
        <item x="9"/>
        <item x="55"/>
        <item x="58"/>
        <item x="32"/>
        <item x="1"/>
        <item x="39"/>
        <item x="16"/>
        <item x="59"/>
        <item x="19"/>
        <item x="47"/>
        <item x="20"/>
        <item x="44"/>
        <item x="26"/>
        <item x="12"/>
        <item x="28"/>
        <item x="31"/>
        <item x="5"/>
        <item x="30"/>
        <item x="43"/>
        <item x="46"/>
        <item x="0"/>
        <item x="38"/>
        <item x="15"/>
        <item x="17"/>
        <item x="13"/>
        <item x="51"/>
        <item x="35"/>
        <item x="3"/>
        <item x="34"/>
        <item x="23"/>
        <item x="24"/>
        <item x="33"/>
        <item x="41"/>
        <item x="53"/>
        <item x="57"/>
        <item x="7"/>
        <item x="49"/>
        <item x="2"/>
        <item x="50"/>
        <item x="36"/>
        <item x="21"/>
        <item t="default"/>
      </items>
    </pivotField>
    <pivotField compact="0" outline="0" showAll="0"/>
    <pivotField compact="0" outline="0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 of 2021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ADC05-C9BE-40FB-A018-10489FA6624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D16:E22" firstHeaderRow="1" firstDataRow="1" firstDataCol="1"/>
  <pivotFields count="19">
    <pivotField axis="axisRow" compact="0" outline="0" showAll="0" measureFilter="1" sortType="descending">
      <items count="61">
        <item x="53"/>
        <item x="52"/>
        <item x="51"/>
        <item x="50"/>
        <item x="49"/>
        <item x="48"/>
        <item x="47"/>
        <item x="46"/>
        <item x="59"/>
        <item x="58"/>
        <item x="57"/>
        <item x="56"/>
        <item x="55"/>
        <item x="54"/>
        <item x="45"/>
        <item x="8"/>
        <item x="7"/>
        <item x="6"/>
        <item x="5"/>
        <item x="4"/>
        <item x="3"/>
        <item x="2"/>
        <item x="1"/>
        <item x="14"/>
        <item x="13"/>
        <item x="12"/>
        <item x="11"/>
        <item x="10"/>
        <item x="9"/>
        <item x="0"/>
        <item x="38"/>
        <item x="37"/>
        <item x="36"/>
        <item x="35"/>
        <item x="34"/>
        <item x="33"/>
        <item x="32"/>
        <item x="31"/>
        <item x="44"/>
        <item x="43"/>
        <item x="42"/>
        <item x="41"/>
        <item x="40"/>
        <item x="39"/>
        <item x="30"/>
        <item x="23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6">
    <i>
      <x v="50"/>
    </i>
    <i>
      <x v="36"/>
    </i>
    <i>
      <x v="1"/>
    </i>
    <i>
      <x v="59"/>
    </i>
    <i>
      <x v="18"/>
    </i>
    <i t="grand">
      <x/>
    </i>
  </rowItems>
  <colItems count="1">
    <i/>
  </colItems>
  <dataFields count="1">
    <dataField name="Max of Total Sales" fld="18" subtotal="max" baseField="0" baseItem="4294967295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60B89-6FC2-49D6-9DB1-6714B60B3603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6:B97" firstHeaderRow="1" firstDataRow="1" firstDataCol="1"/>
  <pivotFields count="19">
    <pivotField axis="axisRow" compact="0" outline="0" showAll="0" sortType="descending">
      <items count="61">
        <item x="53"/>
        <item x="52"/>
        <item x="51"/>
        <item x="50"/>
        <item x="49"/>
        <item x="48"/>
        <item x="47"/>
        <item x="46"/>
        <item x="59"/>
        <item x="58"/>
        <item x="57"/>
        <item x="56"/>
        <item x="55"/>
        <item x="54"/>
        <item x="45"/>
        <item x="8"/>
        <item x="7"/>
        <item x="6"/>
        <item x="5"/>
        <item x="4"/>
        <item x="3"/>
        <item x="2"/>
        <item x="1"/>
        <item x="14"/>
        <item x="13"/>
        <item x="12"/>
        <item x="11"/>
        <item x="10"/>
        <item x="9"/>
        <item x="0"/>
        <item x="38"/>
        <item x="37"/>
        <item x="36"/>
        <item x="35"/>
        <item x="34"/>
        <item x="33"/>
        <item x="32"/>
        <item x="31"/>
        <item x="44"/>
        <item x="43"/>
        <item x="42"/>
        <item x="41"/>
        <item x="40"/>
        <item x="39"/>
        <item x="30"/>
        <item x="23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61">
    <i>
      <x v="50"/>
    </i>
    <i>
      <x v="36"/>
    </i>
    <i>
      <x v="1"/>
    </i>
    <i>
      <x v="59"/>
    </i>
    <i>
      <x v="18"/>
    </i>
    <i>
      <x v="16"/>
    </i>
    <i>
      <x v="35"/>
    </i>
    <i>
      <x v="15"/>
    </i>
    <i>
      <x v="29"/>
    </i>
    <i>
      <x v="38"/>
    </i>
    <i>
      <x v="51"/>
    </i>
    <i>
      <x v="40"/>
    </i>
    <i>
      <x v="10"/>
    </i>
    <i>
      <x v="4"/>
    </i>
    <i>
      <x v="39"/>
    </i>
    <i>
      <x v="30"/>
    </i>
    <i>
      <x v="44"/>
    </i>
    <i>
      <x v="2"/>
    </i>
    <i>
      <x v="33"/>
    </i>
    <i>
      <x v="32"/>
    </i>
    <i>
      <x v="6"/>
    </i>
    <i>
      <x v="58"/>
    </i>
    <i>
      <x v="54"/>
    </i>
    <i>
      <x/>
    </i>
    <i>
      <x v="55"/>
    </i>
    <i>
      <x v="52"/>
    </i>
    <i>
      <x v="7"/>
    </i>
    <i>
      <x v="27"/>
    </i>
    <i>
      <x v="47"/>
    </i>
    <i>
      <x v="46"/>
    </i>
    <i>
      <x v="37"/>
    </i>
    <i>
      <x v="22"/>
    </i>
    <i>
      <x v="11"/>
    </i>
    <i>
      <x v="41"/>
    </i>
    <i>
      <x v="45"/>
    </i>
    <i>
      <x v="23"/>
    </i>
    <i>
      <x v="42"/>
    </i>
    <i>
      <x v="8"/>
    </i>
    <i>
      <x v="34"/>
    </i>
    <i>
      <x v="31"/>
    </i>
    <i>
      <x v="3"/>
    </i>
    <i>
      <x v="9"/>
    </i>
    <i>
      <x v="49"/>
    </i>
    <i>
      <x v="57"/>
    </i>
    <i>
      <x v="43"/>
    </i>
    <i>
      <x v="24"/>
    </i>
    <i>
      <x v="56"/>
    </i>
    <i>
      <x v="17"/>
    </i>
    <i>
      <x v="5"/>
    </i>
    <i>
      <x v="20"/>
    </i>
    <i>
      <x v="48"/>
    </i>
    <i>
      <x v="21"/>
    </i>
    <i>
      <x v="26"/>
    </i>
    <i>
      <x v="25"/>
    </i>
    <i>
      <x v="13"/>
    </i>
    <i>
      <x v="53"/>
    </i>
    <i>
      <x v="19"/>
    </i>
    <i>
      <x v="28"/>
    </i>
    <i>
      <x v="14"/>
    </i>
    <i>
      <x v="12"/>
    </i>
    <i t="grand">
      <x/>
    </i>
  </rowItems>
  <colItems count="1">
    <i/>
  </colItems>
  <dataFields count="1">
    <dataField name="Sum of Total Sales" fld="18" baseField="0" baseItem="429496729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9810A-2655-432C-A80F-1DB5DAC6714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D3:H4" firstHeaderRow="0" firstDataRow="1" firstDataCol="0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2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9342E-65BD-42CD-910C-306A392712F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16:B21" firstHeaderRow="1" firstDataRow="1" firstDataCol="1"/>
  <pivotFields count="19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18" baseField="0" baseItem="0"/>
  </dataField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CA131-A568-4B8A-97DD-CBF9CBFF90D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5">
  <location ref="A3:B8" firstHeaderRow="1" firstDataRow="1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5 YR CAGR" fld="17" subtotal="average" showDataAs="percentOfTotal" baseField="0" baseItem="4294967295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5FCD4-EC6A-4FAE-930E-D3E254AE743D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G36:G37" firstHeaderRow="1" firstDataRow="1" firstDataCol="0"/>
  <pivotFields count="19">
    <pivotField dataField="1" compact="0" outline="0" showAll="0">
      <items count="61">
        <item x="53"/>
        <item x="52"/>
        <item x="51"/>
        <item x="50"/>
        <item x="49"/>
        <item x="48"/>
        <item x="47"/>
        <item x="46"/>
        <item x="59"/>
        <item x="58"/>
        <item x="57"/>
        <item x="56"/>
        <item x="55"/>
        <item x="54"/>
        <item x="45"/>
        <item x="8"/>
        <item x="7"/>
        <item x="6"/>
        <item x="5"/>
        <item x="4"/>
        <item x="3"/>
        <item x="2"/>
        <item x="1"/>
        <item x="14"/>
        <item x="13"/>
        <item x="12"/>
        <item x="11"/>
        <item x="10"/>
        <item x="9"/>
        <item x="0"/>
        <item x="38"/>
        <item x="37"/>
        <item x="36"/>
        <item x="35"/>
        <item x="34"/>
        <item x="33"/>
        <item x="32"/>
        <item x="31"/>
        <item x="44"/>
        <item x="43"/>
        <item x="42"/>
        <item x="41"/>
        <item x="40"/>
        <item x="39"/>
        <item x="30"/>
        <item x="23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Count of Account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79372-3D28-43D3-979A-726FCD8C44B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I36:J97" firstHeaderRow="1" firstDataRow="1" firstDataCol="1"/>
  <pivotFields count="19">
    <pivotField axis="axisRow" compact="0" outline="0" showAll="0">
      <items count="61">
        <item x="53"/>
        <item x="52"/>
        <item x="51"/>
        <item x="50"/>
        <item x="49"/>
        <item x="48"/>
        <item x="47"/>
        <item x="46"/>
        <item x="59"/>
        <item x="58"/>
        <item x="57"/>
        <item x="56"/>
        <item x="55"/>
        <item x="54"/>
        <item x="45"/>
        <item x="8"/>
        <item x="7"/>
        <item x="6"/>
        <item x="5"/>
        <item x="4"/>
        <item x="3"/>
        <item x="2"/>
        <item x="1"/>
        <item x="14"/>
        <item x="13"/>
        <item x="12"/>
        <item x="11"/>
        <item x="10"/>
        <item x="9"/>
        <item x="0"/>
        <item x="38"/>
        <item x="37"/>
        <item x="36"/>
        <item x="35"/>
        <item x="34"/>
        <item x="33"/>
        <item x="32"/>
        <item x="31"/>
        <item x="44"/>
        <item x="43"/>
        <item x="42"/>
        <item x="41"/>
        <item x="40"/>
        <item x="39"/>
        <item x="30"/>
        <item x="23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1">
        <item x="31"/>
        <item x="55"/>
        <item x="26"/>
        <item x="46"/>
        <item x="39"/>
        <item x="20"/>
        <item x="45"/>
        <item x="3"/>
        <item x="13"/>
        <item x="24"/>
        <item x="2"/>
        <item x="9"/>
        <item x="50"/>
        <item x="12"/>
        <item x="4"/>
        <item x="23"/>
        <item x="59"/>
        <item x="29"/>
        <item x="49"/>
        <item x="57"/>
        <item x="54"/>
        <item x="11"/>
        <item x="34"/>
        <item x="51"/>
        <item x="21"/>
        <item x="19"/>
        <item x="41"/>
        <item x="36"/>
        <item x="35"/>
        <item x="1"/>
        <item x="58"/>
        <item x="30"/>
        <item x="43"/>
        <item x="48"/>
        <item x="28"/>
        <item x="53"/>
        <item x="16"/>
        <item x="7"/>
        <item x="14"/>
        <item x="33"/>
        <item x="47"/>
        <item x="0"/>
        <item x="38"/>
        <item x="17"/>
        <item x="40"/>
        <item x="42"/>
        <item x="5"/>
        <item x="25"/>
        <item x="27"/>
        <item x="44"/>
        <item x="56"/>
        <item x="10"/>
        <item x="37"/>
        <item x="15"/>
        <item x="22"/>
        <item x="8"/>
        <item x="32"/>
        <item x="6"/>
        <item x="18"/>
        <item x="52"/>
        <item t="default"/>
      </items>
    </pivotField>
    <pivotField compact="0" outline="0" showAll="0"/>
    <pivotField dataField="1" compact="0" outline="0" showAll="0"/>
    <pivotField compact="0" outline="0" showAll="0">
      <items count="61">
        <item x="45"/>
        <item x="6"/>
        <item x="14"/>
        <item x="22"/>
        <item x="40"/>
        <item x="25"/>
        <item x="37"/>
        <item x="48"/>
        <item x="10"/>
        <item x="8"/>
        <item x="56"/>
        <item x="18"/>
        <item x="27"/>
        <item x="42"/>
        <item x="29"/>
        <item x="52"/>
        <item x="54"/>
        <item x="11"/>
        <item x="4"/>
        <item x="9"/>
        <item x="55"/>
        <item x="58"/>
        <item x="32"/>
        <item x="1"/>
        <item x="39"/>
        <item x="16"/>
        <item x="59"/>
        <item x="19"/>
        <item x="47"/>
        <item x="20"/>
        <item x="44"/>
        <item x="26"/>
        <item x="12"/>
        <item x="28"/>
        <item x="31"/>
        <item x="5"/>
        <item x="30"/>
        <item x="43"/>
        <item x="46"/>
        <item x="0"/>
        <item x="38"/>
        <item x="15"/>
        <item x="17"/>
        <item x="13"/>
        <item x="51"/>
        <item x="35"/>
        <item x="3"/>
        <item x="34"/>
        <item x="23"/>
        <item x="24"/>
        <item x="33"/>
        <item x="41"/>
        <item x="53"/>
        <item x="57"/>
        <item x="7"/>
        <item x="49"/>
        <item x="2"/>
        <item x="50"/>
        <item x="36"/>
        <item x="21"/>
        <item t="default"/>
      </items>
    </pivotField>
    <pivotField compact="0" outline="0" showAll="0"/>
    <pivotField compact="0" outline="0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 of 2020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CDE35-F327-42AA-999A-93EE16991C8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G16:H22" firstHeaderRow="1" firstDataRow="1" firstDataCol="1"/>
  <pivotFields count="19">
    <pivotField axis="axisRow" compact="0" outline="0" showAll="0" measureFilter="1" sortType="descending">
      <items count="61">
        <item x="53"/>
        <item x="52"/>
        <item x="51"/>
        <item x="50"/>
        <item x="49"/>
        <item x="48"/>
        <item x="47"/>
        <item x="46"/>
        <item x="59"/>
        <item x="58"/>
        <item x="57"/>
        <item x="56"/>
        <item x="55"/>
        <item x="54"/>
        <item x="45"/>
        <item x="8"/>
        <item x="7"/>
        <item x="6"/>
        <item x="5"/>
        <item x="4"/>
        <item x="3"/>
        <item x="2"/>
        <item x="1"/>
        <item x="14"/>
        <item x="13"/>
        <item x="12"/>
        <item x="11"/>
        <item x="10"/>
        <item x="9"/>
        <item x="0"/>
        <item x="38"/>
        <item x="37"/>
        <item x="36"/>
        <item x="35"/>
        <item x="34"/>
        <item x="33"/>
        <item x="32"/>
        <item x="31"/>
        <item x="44"/>
        <item x="43"/>
        <item x="42"/>
        <item x="41"/>
        <item x="40"/>
        <item x="39"/>
        <item x="30"/>
        <item x="23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6">
    <i>
      <x v="53"/>
    </i>
    <i>
      <x v="19"/>
    </i>
    <i>
      <x v="28"/>
    </i>
    <i>
      <x v="14"/>
    </i>
    <i>
      <x v="12"/>
    </i>
    <i t="grand">
      <x/>
    </i>
  </rowItems>
  <colItems count="1">
    <i/>
  </colItems>
  <dataFields count="1">
    <dataField name="Min of Total Sales" fld="18" subtotal="min" baseField="0" baseItem="429496729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3BB21-DFE7-4D54-8DED-8A0D70FEB5E9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yusn4VG4tgNBkuVeVGKUB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S64"/>
  <sheetViews>
    <sheetView topLeftCell="F2" workbookViewId="0">
      <selection activeCell="T4" sqref="T4"/>
    </sheetView>
  </sheetViews>
  <sheetFormatPr defaultRowHeight="14.4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6.88671875" customWidth="1"/>
    <col min="18" max="19" width="10.44140625" customWidth="1"/>
  </cols>
  <sheetData>
    <row r="1" spans="1:19" ht="18">
      <c r="A1" s="20" t="s">
        <v>0</v>
      </c>
      <c r="B1" s="20"/>
      <c r="C1" s="20"/>
    </row>
    <row r="3" spans="1:19">
      <c r="A3" s="1"/>
      <c r="B3" s="1"/>
      <c r="C3" s="1"/>
      <c r="D3" s="1"/>
      <c r="E3" s="1"/>
      <c r="F3" s="18" t="s">
        <v>1</v>
      </c>
      <c r="G3" s="19"/>
      <c r="H3" s="19"/>
      <c r="I3" s="14" t="s">
        <v>2</v>
      </c>
      <c r="J3" s="15"/>
      <c r="K3" s="15"/>
      <c r="L3" s="15"/>
      <c r="M3" s="16" t="s">
        <v>3</v>
      </c>
      <c r="N3" s="17"/>
      <c r="O3" s="17"/>
      <c r="P3" s="17"/>
      <c r="Q3" s="17"/>
      <c r="R3" s="10"/>
    </row>
    <row r="4" spans="1:19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  <c r="S4" s="7" t="s">
        <v>17</v>
      </c>
    </row>
    <row r="5" spans="1:19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>
        <v>1982</v>
      </c>
      <c r="N5">
        <v>5388</v>
      </c>
      <c r="O5">
        <v>7063</v>
      </c>
      <c r="P5">
        <v>7208</v>
      </c>
      <c r="Q5">
        <v>9093</v>
      </c>
      <c r="R5" s="2">
        <f>_xlfn.RRI($Q$4-$M$4,M5,Q5)</f>
        <v>0.46352749292411066</v>
      </c>
      <c r="S5">
        <f>SUM(M5:Q5)</f>
        <v>30734</v>
      </c>
    </row>
    <row r="6" spans="1:19">
      <c r="A6" t="s">
        <v>24</v>
      </c>
      <c r="B6" t="s">
        <v>25</v>
      </c>
      <c r="C6" t="s">
        <v>26</v>
      </c>
      <c r="D6" t="s">
        <v>27</v>
      </c>
      <c r="E6" t="s">
        <v>22</v>
      </c>
      <c r="F6" t="s">
        <v>23</v>
      </c>
      <c r="G6" t="s">
        <v>23</v>
      </c>
      <c r="H6" t="s">
        <v>23</v>
      </c>
      <c r="I6" t="s">
        <v>28</v>
      </c>
      <c r="J6" t="s">
        <v>23</v>
      </c>
      <c r="K6" t="s">
        <v>23</v>
      </c>
      <c r="L6" t="s">
        <v>23</v>
      </c>
      <c r="M6">
        <v>2786</v>
      </c>
      <c r="N6">
        <v>3804</v>
      </c>
      <c r="O6">
        <v>4121</v>
      </c>
      <c r="P6">
        <v>6210</v>
      </c>
      <c r="Q6">
        <v>6909</v>
      </c>
      <c r="R6" s="2">
        <f t="shared" ref="R6:R64" si="0">_xlfn.RRI($Q$4-$M$4,M6,Q6)</f>
        <v>0.25489826874508914</v>
      </c>
      <c r="S6">
        <f t="shared" ref="S6:S64" si="1">SUM(M6:Q6)</f>
        <v>23830</v>
      </c>
    </row>
    <row r="7" spans="1:19">
      <c r="A7" t="s">
        <v>29</v>
      </c>
      <c r="B7" t="s">
        <v>30</v>
      </c>
      <c r="C7" t="s">
        <v>31</v>
      </c>
      <c r="D7" t="s">
        <v>32</v>
      </c>
      <c r="E7" t="s">
        <v>22</v>
      </c>
      <c r="F7" t="s">
        <v>23</v>
      </c>
      <c r="G7" t="s">
        <v>23</v>
      </c>
      <c r="H7" t="s">
        <v>23</v>
      </c>
      <c r="I7" t="s">
        <v>23</v>
      </c>
      <c r="J7" t="s">
        <v>23</v>
      </c>
      <c r="K7" t="s">
        <v>23</v>
      </c>
      <c r="L7" t="s">
        <v>23</v>
      </c>
      <c r="M7">
        <v>1209</v>
      </c>
      <c r="N7">
        <v>1534</v>
      </c>
      <c r="O7">
        <v>1634</v>
      </c>
      <c r="P7">
        <v>4302</v>
      </c>
      <c r="Q7">
        <v>9768</v>
      </c>
      <c r="R7" s="2">
        <f t="shared" si="0"/>
        <v>0.68595057009486848</v>
      </c>
      <c r="S7">
        <f t="shared" si="1"/>
        <v>18447</v>
      </c>
    </row>
    <row r="8" spans="1:19">
      <c r="A8" t="s">
        <v>33</v>
      </c>
      <c r="B8" t="s">
        <v>34</v>
      </c>
      <c r="C8" t="s">
        <v>35</v>
      </c>
      <c r="D8" t="s">
        <v>36</v>
      </c>
      <c r="E8" t="s">
        <v>22</v>
      </c>
      <c r="F8" t="s">
        <v>23</v>
      </c>
      <c r="G8" t="s">
        <v>23</v>
      </c>
      <c r="H8" t="s">
        <v>23</v>
      </c>
      <c r="I8" t="s">
        <v>23</v>
      </c>
      <c r="J8" t="s">
        <v>23</v>
      </c>
      <c r="K8" t="s">
        <v>23</v>
      </c>
      <c r="L8" t="s">
        <v>23</v>
      </c>
      <c r="M8">
        <v>906</v>
      </c>
      <c r="N8">
        <v>1251</v>
      </c>
      <c r="O8">
        <v>2897</v>
      </c>
      <c r="P8">
        <v>4499</v>
      </c>
      <c r="Q8">
        <v>9428</v>
      </c>
      <c r="R8" s="2">
        <f t="shared" si="0"/>
        <v>0.79606828454142997</v>
      </c>
      <c r="S8">
        <f t="shared" si="1"/>
        <v>18981</v>
      </c>
    </row>
    <row r="9" spans="1:19">
      <c r="A9" t="s">
        <v>37</v>
      </c>
      <c r="B9" t="s">
        <v>38</v>
      </c>
      <c r="C9" t="s">
        <v>39</v>
      </c>
      <c r="D9" t="s">
        <v>40</v>
      </c>
      <c r="E9" t="s">
        <v>22</v>
      </c>
      <c r="F9" t="s">
        <v>23</v>
      </c>
      <c r="G9" t="s">
        <v>23</v>
      </c>
      <c r="H9" t="s">
        <v>28</v>
      </c>
      <c r="I9" t="s">
        <v>23</v>
      </c>
      <c r="J9" t="s">
        <v>23</v>
      </c>
      <c r="K9" t="s">
        <v>23</v>
      </c>
      <c r="L9" t="s">
        <v>23</v>
      </c>
      <c r="M9">
        <v>1421</v>
      </c>
      <c r="N9">
        <v>1893</v>
      </c>
      <c r="O9">
        <v>2722</v>
      </c>
      <c r="P9">
        <v>4410</v>
      </c>
      <c r="Q9">
        <v>5873</v>
      </c>
      <c r="R9" s="2">
        <f t="shared" si="0"/>
        <v>0.42582583880267388</v>
      </c>
      <c r="S9">
        <f t="shared" si="1"/>
        <v>16319</v>
      </c>
    </row>
    <row r="10" spans="1:19">
      <c r="A10" t="s">
        <v>41</v>
      </c>
      <c r="B10" t="s">
        <v>42</v>
      </c>
      <c r="C10" t="s">
        <v>43</v>
      </c>
      <c r="D10" t="s">
        <v>44</v>
      </c>
      <c r="E10" t="s">
        <v>22</v>
      </c>
      <c r="F10" t="s">
        <v>23</v>
      </c>
      <c r="G10" t="s">
        <v>23</v>
      </c>
      <c r="H10" t="s">
        <v>23</v>
      </c>
      <c r="I10" t="s">
        <v>28</v>
      </c>
      <c r="J10" t="s">
        <v>23</v>
      </c>
      <c r="K10" t="s">
        <v>23</v>
      </c>
      <c r="L10" t="s">
        <v>28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2">
        <f t="shared" si="0"/>
        <v>0.390755806385503</v>
      </c>
      <c r="S10">
        <f t="shared" si="1"/>
        <v>32872</v>
      </c>
    </row>
    <row r="11" spans="1:19">
      <c r="A11" t="s">
        <v>45</v>
      </c>
      <c r="B11" t="s">
        <v>46</v>
      </c>
      <c r="C11" t="s">
        <v>47</v>
      </c>
      <c r="D11" t="s">
        <v>48</v>
      </c>
      <c r="E11" t="s">
        <v>22</v>
      </c>
      <c r="F11" t="s">
        <v>23</v>
      </c>
      <c r="G11" s="3" t="s">
        <v>28</v>
      </c>
      <c r="H11" t="s">
        <v>28</v>
      </c>
      <c r="I11" t="s">
        <v>28</v>
      </c>
      <c r="J11" t="s">
        <v>28</v>
      </c>
      <c r="K11" t="s">
        <v>23</v>
      </c>
      <c r="L11" t="s">
        <v>28</v>
      </c>
      <c r="M11">
        <v>9252</v>
      </c>
      <c r="N11">
        <v>8499</v>
      </c>
      <c r="O11">
        <v>991</v>
      </c>
      <c r="P11">
        <v>448</v>
      </c>
      <c r="Q11">
        <v>211</v>
      </c>
      <c r="R11" s="2">
        <f t="shared" si="0"/>
        <v>-0.61139202601329412</v>
      </c>
      <c r="S11">
        <f t="shared" si="1"/>
        <v>19401</v>
      </c>
    </row>
    <row r="12" spans="1:19">
      <c r="A12" t="s">
        <v>49</v>
      </c>
      <c r="B12" t="s">
        <v>50</v>
      </c>
      <c r="C12" t="s">
        <v>51</v>
      </c>
      <c r="D12" t="s">
        <v>52</v>
      </c>
      <c r="E12" t="s">
        <v>22</v>
      </c>
      <c r="F12" t="s">
        <v>23</v>
      </c>
      <c r="G12" s="4"/>
      <c r="H12" s="4"/>
      <c r="I12" t="s">
        <v>23</v>
      </c>
      <c r="J12" t="s">
        <v>28</v>
      </c>
      <c r="K12" t="s">
        <v>23</v>
      </c>
      <c r="L12" t="s">
        <v>28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2">
        <f>_xlfn.RRI($Q$4-$M$4,M12,Q12)</f>
        <v>0.57622554654037406</v>
      </c>
      <c r="S12">
        <f t="shared" si="1"/>
        <v>31745</v>
      </c>
    </row>
    <row r="13" spans="1:19">
      <c r="A13" t="s">
        <v>53</v>
      </c>
      <c r="B13" t="s">
        <v>54</v>
      </c>
      <c r="C13" t="s">
        <v>55</v>
      </c>
      <c r="D13" t="s">
        <v>56</v>
      </c>
      <c r="E13" t="s">
        <v>22</v>
      </c>
      <c r="F13" t="s">
        <v>23</v>
      </c>
      <c r="G13" s="3" t="s">
        <v>28</v>
      </c>
      <c r="H13" t="s">
        <v>28</v>
      </c>
      <c r="I13" t="s">
        <v>28</v>
      </c>
      <c r="J13" t="s">
        <v>28</v>
      </c>
      <c r="K13" t="s">
        <v>23</v>
      </c>
      <c r="L13" t="s">
        <v>28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2">
        <f>_xlfn.RRI($Q$4-$M$4,M13,Q13)</f>
        <v>-0.29790601141591733</v>
      </c>
      <c r="S13">
        <f t="shared" si="1"/>
        <v>30946</v>
      </c>
    </row>
    <row r="14" spans="1:19">
      <c r="A14" t="s">
        <v>57</v>
      </c>
      <c r="B14" t="s">
        <v>58</v>
      </c>
      <c r="C14" t="s">
        <v>59</v>
      </c>
      <c r="D14" t="s">
        <v>60</v>
      </c>
      <c r="E14" t="s">
        <v>22</v>
      </c>
      <c r="F14" t="s">
        <v>23</v>
      </c>
      <c r="G14" t="s">
        <v>23</v>
      </c>
      <c r="H14" t="s">
        <v>28</v>
      </c>
      <c r="I14" t="s">
        <v>23</v>
      </c>
      <c r="J14" t="s">
        <v>28</v>
      </c>
      <c r="K14" t="s">
        <v>23</v>
      </c>
      <c r="L14" t="s">
        <v>28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2">
        <f t="shared" si="0"/>
        <v>0.40734683274409145</v>
      </c>
      <c r="S14">
        <f t="shared" si="1"/>
        <v>16060</v>
      </c>
    </row>
    <row r="15" spans="1:19">
      <c r="A15" t="s">
        <v>61</v>
      </c>
      <c r="B15" t="s">
        <v>62</v>
      </c>
      <c r="C15" t="s">
        <v>63</v>
      </c>
      <c r="D15" t="s">
        <v>64</v>
      </c>
      <c r="E15" t="s">
        <v>22</v>
      </c>
      <c r="F15" t="s">
        <v>23</v>
      </c>
      <c r="G15" s="3" t="s">
        <v>28</v>
      </c>
      <c r="H15" t="s">
        <v>28</v>
      </c>
      <c r="I15" t="s">
        <v>28</v>
      </c>
      <c r="J15" t="s">
        <v>28</v>
      </c>
      <c r="K15" t="s">
        <v>28</v>
      </c>
      <c r="L15" t="s">
        <v>28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2">
        <f t="shared" si="0"/>
        <v>-0.25247905109930902</v>
      </c>
      <c r="S15">
        <f t="shared" si="1"/>
        <v>25089</v>
      </c>
    </row>
    <row r="16" spans="1:19">
      <c r="A16" t="s">
        <v>65</v>
      </c>
      <c r="B16" t="s">
        <v>66</v>
      </c>
      <c r="C16" t="s">
        <v>67</v>
      </c>
      <c r="D16" t="s">
        <v>68</v>
      </c>
      <c r="E16" t="s">
        <v>22</v>
      </c>
      <c r="F16" t="s">
        <v>23</v>
      </c>
      <c r="G16" s="3" t="s">
        <v>28</v>
      </c>
      <c r="H16" t="s">
        <v>28</v>
      </c>
      <c r="I16" t="s">
        <v>28</v>
      </c>
      <c r="J16" t="s">
        <v>28</v>
      </c>
      <c r="K16" t="s">
        <v>28</v>
      </c>
      <c r="L16" t="s">
        <v>28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2">
        <f t="shared" si="0"/>
        <v>0.3690560602470212</v>
      </c>
      <c r="S16">
        <f t="shared" si="1"/>
        <v>17938</v>
      </c>
    </row>
    <row r="17" spans="1:19">
      <c r="A17" t="s">
        <v>69</v>
      </c>
      <c r="B17" t="s">
        <v>70</v>
      </c>
      <c r="C17" t="s">
        <v>71</v>
      </c>
      <c r="D17" t="s">
        <v>72</v>
      </c>
      <c r="E17" t="s">
        <v>22</v>
      </c>
      <c r="F17" t="s">
        <v>23</v>
      </c>
      <c r="G17" s="4"/>
      <c r="H17" s="4"/>
      <c r="I17" t="s">
        <v>23</v>
      </c>
      <c r="J17" s="4"/>
      <c r="K17" s="4"/>
      <c r="L17" t="s">
        <v>23</v>
      </c>
      <c r="M17">
        <v>24</v>
      </c>
      <c r="N17">
        <v>1797</v>
      </c>
      <c r="O17">
        <v>3548</v>
      </c>
      <c r="P17">
        <v>3668</v>
      </c>
      <c r="Q17">
        <v>8592</v>
      </c>
      <c r="R17" s="2">
        <f t="shared" si="0"/>
        <v>3.3498147004699526</v>
      </c>
      <c r="S17">
        <f t="shared" si="1"/>
        <v>17629</v>
      </c>
    </row>
    <row r="18" spans="1:19">
      <c r="A18" t="s">
        <v>73</v>
      </c>
      <c r="B18" t="s">
        <v>74</v>
      </c>
      <c r="C18" t="s">
        <v>75</v>
      </c>
      <c r="D18" t="s">
        <v>76</v>
      </c>
      <c r="E18" t="s">
        <v>22</v>
      </c>
      <c r="F18" t="s">
        <v>23</v>
      </c>
      <c r="G18" t="s">
        <v>23</v>
      </c>
      <c r="H18" t="s">
        <v>23</v>
      </c>
      <c r="I18" t="s">
        <v>23</v>
      </c>
      <c r="J18" t="s">
        <v>23</v>
      </c>
      <c r="K18" t="s">
        <v>23</v>
      </c>
      <c r="L18" t="s">
        <v>23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2">
        <f t="shared" si="0"/>
        <v>0.81146879617010592</v>
      </c>
      <c r="S18">
        <f t="shared" si="1"/>
        <v>19766</v>
      </c>
    </row>
    <row r="19" spans="1:19">
      <c r="A19" t="s">
        <v>77</v>
      </c>
      <c r="B19" t="s">
        <v>78</v>
      </c>
      <c r="C19" t="s">
        <v>79</v>
      </c>
      <c r="D19" t="s">
        <v>80</v>
      </c>
      <c r="E19" t="s">
        <v>22</v>
      </c>
      <c r="F19" t="s">
        <v>23</v>
      </c>
      <c r="G19" t="s">
        <v>23</v>
      </c>
      <c r="H19" t="s">
        <v>28</v>
      </c>
      <c r="I19" t="s">
        <v>28</v>
      </c>
      <c r="J19" t="s">
        <v>28</v>
      </c>
      <c r="K19" t="s">
        <v>28</v>
      </c>
      <c r="L19" t="s">
        <v>28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2">
        <f t="shared" si="0"/>
        <v>-0.55073921414194782</v>
      </c>
      <c r="S19">
        <f t="shared" si="1"/>
        <v>23066</v>
      </c>
    </row>
    <row r="20" spans="1:19">
      <c r="A20" t="s">
        <v>81</v>
      </c>
      <c r="B20" t="s">
        <v>82</v>
      </c>
      <c r="C20" t="s">
        <v>83</v>
      </c>
      <c r="D20" t="s">
        <v>84</v>
      </c>
      <c r="E20" t="s">
        <v>85</v>
      </c>
      <c r="F20" t="s">
        <v>23</v>
      </c>
      <c r="G20" t="s">
        <v>23</v>
      </c>
      <c r="H20" t="s">
        <v>28</v>
      </c>
      <c r="I20" t="s">
        <v>28</v>
      </c>
      <c r="J20" t="s">
        <v>28</v>
      </c>
      <c r="K20" t="s">
        <v>28</v>
      </c>
      <c r="L20" t="s">
        <v>28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2">
        <f t="shared" si="0"/>
        <v>0.27407081068210992</v>
      </c>
      <c r="S20">
        <f t="shared" si="1"/>
        <v>34686</v>
      </c>
    </row>
    <row r="21" spans="1:19">
      <c r="A21" t="s">
        <v>86</v>
      </c>
      <c r="B21" t="s">
        <v>87</v>
      </c>
      <c r="C21" t="s">
        <v>88</v>
      </c>
      <c r="D21" t="s">
        <v>89</v>
      </c>
      <c r="E21" t="s">
        <v>85</v>
      </c>
      <c r="F21" t="s">
        <v>23</v>
      </c>
      <c r="G21" t="s">
        <v>23</v>
      </c>
      <c r="H21" t="s">
        <v>28</v>
      </c>
      <c r="I21" t="s">
        <v>28</v>
      </c>
      <c r="J21" t="s">
        <v>28</v>
      </c>
      <c r="K21" t="s">
        <v>28</v>
      </c>
      <c r="L21" t="s">
        <v>28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2">
        <f t="shared" si="0"/>
        <v>0.17983468576187267</v>
      </c>
      <c r="S21">
        <f t="shared" si="1"/>
        <v>25995</v>
      </c>
    </row>
    <row r="22" spans="1:19">
      <c r="A22" t="s">
        <v>90</v>
      </c>
      <c r="B22" t="s">
        <v>91</v>
      </c>
      <c r="C22" t="s">
        <v>92</v>
      </c>
      <c r="D22" t="s">
        <v>93</v>
      </c>
      <c r="E22" t="s">
        <v>85</v>
      </c>
      <c r="F22" t="s">
        <v>23</v>
      </c>
      <c r="G22" t="s">
        <v>23</v>
      </c>
      <c r="H22" t="s">
        <v>28</v>
      </c>
      <c r="I22" t="s">
        <v>23</v>
      </c>
      <c r="J22" t="s">
        <v>28</v>
      </c>
      <c r="K22" t="s">
        <v>23</v>
      </c>
      <c r="L22" t="s">
        <v>28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2">
        <f t="shared" si="0"/>
        <v>0.90588403033885334</v>
      </c>
      <c r="S22">
        <f t="shared" si="1"/>
        <v>30399</v>
      </c>
    </row>
    <row r="23" spans="1:19">
      <c r="A23" t="s">
        <v>94</v>
      </c>
      <c r="B23" t="s">
        <v>95</v>
      </c>
      <c r="C23" t="s">
        <v>96</v>
      </c>
      <c r="D23" t="s">
        <v>97</v>
      </c>
      <c r="E23" t="s">
        <v>85</v>
      </c>
      <c r="F23" t="s">
        <v>23</v>
      </c>
      <c r="G23" t="s">
        <v>23</v>
      </c>
      <c r="H23" t="s">
        <v>28</v>
      </c>
      <c r="I23" t="s">
        <v>28</v>
      </c>
      <c r="J23" t="s">
        <v>28</v>
      </c>
      <c r="K23" t="s">
        <v>28</v>
      </c>
      <c r="L23" t="s">
        <v>28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2">
        <f t="shared" si="0"/>
        <v>-0.20956409258224717</v>
      </c>
      <c r="S23">
        <f t="shared" si="1"/>
        <v>39413</v>
      </c>
    </row>
    <row r="24" spans="1:19">
      <c r="A24" t="s">
        <v>98</v>
      </c>
      <c r="B24" t="s">
        <v>99</v>
      </c>
      <c r="C24" t="s">
        <v>100</v>
      </c>
      <c r="D24" t="s">
        <v>101</v>
      </c>
      <c r="E24" t="s">
        <v>85</v>
      </c>
      <c r="F24" t="s">
        <v>23</v>
      </c>
      <c r="G24" t="s">
        <v>23</v>
      </c>
      <c r="H24" t="s">
        <v>28</v>
      </c>
      <c r="I24" t="s">
        <v>23</v>
      </c>
      <c r="J24" t="s">
        <v>28</v>
      </c>
      <c r="K24" t="s">
        <v>23</v>
      </c>
      <c r="L24" t="s">
        <v>28</v>
      </c>
      <c r="M24">
        <v>73</v>
      </c>
      <c r="N24">
        <v>3485</v>
      </c>
      <c r="O24">
        <v>4592</v>
      </c>
      <c r="P24">
        <v>5143</v>
      </c>
      <c r="Q24">
        <v>8100</v>
      </c>
      <c r="R24" s="2">
        <f t="shared" si="0"/>
        <v>2.2455667067018901</v>
      </c>
      <c r="S24">
        <f t="shared" si="1"/>
        <v>21393</v>
      </c>
    </row>
    <row r="25" spans="1:19">
      <c r="A25" t="s">
        <v>102</v>
      </c>
      <c r="B25" t="s">
        <v>103</v>
      </c>
      <c r="C25" t="s">
        <v>104</v>
      </c>
      <c r="D25" t="s">
        <v>105</v>
      </c>
      <c r="E25" t="s">
        <v>85</v>
      </c>
      <c r="F25" t="s">
        <v>23</v>
      </c>
      <c r="G25" t="s">
        <v>23</v>
      </c>
      <c r="H25" t="s">
        <v>28</v>
      </c>
      <c r="I25" t="s">
        <v>23</v>
      </c>
      <c r="J25" t="s">
        <v>28</v>
      </c>
      <c r="K25" t="s">
        <v>23</v>
      </c>
      <c r="L25" t="s">
        <v>28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2">
        <f t="shared" si="0"/>
        <v>1.4232703532020747</v>
      </c>
      <c r="S25">
        <f t="shared" si="1"/>
        <v>18576</v>
      </c>
    </row>
    <row r="26" spans="1:19">
      <c r="A26" t="s">
        <v>106</v>
      </c>
      <c r="B26" t="s">
        <v>107</v>
      </c>
      <c r="C26" t="s">
        <v>108</v>
      </c>
      <c r="D26" t="s">
        <v>109</v>
      </c>
      <c r="E26" t="s">
        <v>85</v>
      </c>
      <c r="F26" t="s">
        <v>23</v>
      </c>
      <c r="G26" t="s">
        <v>23</v>
      </c>
      <c r="H26" t="s">
        <v>28</v>
      </c>
      <c r="I26" t="s">
        <v>23</v>
      </c>
      <c r="J26" t="s">
        <v>28</v>
      </c>
      <c r="K26" t="s">
        <v>23</v>
      </c>
      <c r="L26" t="s">
        <v>28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2">
        <f t="shared" si="0"/>
        <v>0.64359095818904954</v>
      </c>
      <c r="S26">
        <f t="shared" si="1"/>
        <v>24809</v>
      </c>
    </row>
    <row r="27" spans="1:19">
      <c r="A27" t="s">
        <v>110</v>
      </c>
      <c r="B27" t="s">
        <v>111</v>
      </c>
      <c r="C27" t="s">
        <v>112</v>
      </c>
      <c r="D27" t="s">
        <v>113</v>
      </c>
      <c r="E27" t="s">
        <v>85</v>
      </c>
      <c r="F27" t="s">
        <v>23</v>
      </c>
      <c r="G27" s="3" t="s">
        <v>28</v>
      </c>
      <c r="H27" t="s">
        <v>28</v>
      </c>
      <c r="I27" t="s">
        <v>28</v>
      </c>
      <c r="J27" t="s">
        <v>23</v>
      </c>
      <c r="K27" t="s">
        <v>28</v>
      </c>
      <c r="L27" t="s">
        <v>28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2">
        <f t="shared" si="0"/>
        <v>-0.53938981874158332</v>
      </c>
      <c r="S27">
        <f t="shared" si="1"/>
        <v>24323</v>
      </c>
    </row>
    <row r="28" spans="1:19">
      <c r="A28" t="s">
        <v>114</v>
      </c>
      <c r="B28" t="s">
        <v>115</v>
      </c>
      <c r="C28" t="s">
        <v>116</v>
      </c>
      <c r="D28" t="s">
        <v>117</v>
      </c>
      <c r="E28" t="s">
        <v>85</v>
      </c>
      <c r="F28" t="s">
        <v>23</v>
      </c>
      <c r="G28" t="s">
        <v>23</v>
      </c>
      <c r="H28" t="s">
        <v>28</v>
      </c>
      <c r="I28" t="s">
        <v>23</v>
      </c>
      <c r="J28" t="s">
        <v>23</v>
      </c>
      <c r="K28" t="s">
        <v>23</v>
      </c>
      <c r="L28" t="s">
        <v>28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2">
        <f t="shared" si="0"/>
        <v>0.52294422157633269</v>
      </c>
      <c r="S28">
        <f t="shared" si="1"/>
        <v>23194</v>
      </c>
    </row>
    <row r="29" spans="1:19">
      <c r="A29" t="s">
        <v>118</v>
      </c>
      <c r="B29" t="s">
        <v>119</v>
      </c>
      <c r="C29" t="s">
        <v>120</v>
      </c>
      <c r="D29" t="s">
        <v>121</v>
      </c>
      <c r="E29" t="s">
        <v>85</v>
      </c>
      <c r="F29" t="s">
        <v>23</v>
      </c>
      <c r="G29" t="s">
        <v>23</v>
      </c>
      <c r="H29" t="s">
        <v>28</v>
      </c>
      <c r="I29" t="s">
        <v>23</v>
      </c>
      <c r="J29" t="s">
        <v>23</v>
      </c>
      <c r="K29" t="s">
        <v>23</v>
      </c>
      <c r="L29" t="s">
        <v>28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2">
        <f t="shared" si="0"/>
        <v>1.0242801438529217</v>
      </c>
      <c r="S29">
        <f t="shared" si="1"/>
        <v>27185</v>
      </c>
    </row>
    <row r="30" spans="1:19">
      <c r="A30" t="s">
        <v>122</v>
      </c>
      <c r="B30" t="s">
        <v>123</v>
      </c>
      <c r="C30" t="s">
        <v>124</v>
      </c>
      <c r="D30" t="s">
        <v>125</v>
      </c>
      <c r="E30" t="s">
        <v>85</v>
      </c>
      <c r="F30" t="s">
        <v>23</v>
      </c>
      <c r="G30" s="3" t="s">
        <v>28</v>
      </c>
      <c r="H30" t="s">
        <v>28</v>
      </c>
      <c r="I30" t="s">
        <v>28</v>
      </c>
      <c r="J30" t="s">
        <v>23</v>
      </c>
      <c r="K30" t="s">
        <v>28</v>
      </c>
      <c r="L30" t="s">
        <v>28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2">
        <f t="shared" si="0"/>
        <v>-0.37012221518144006</v>
      </c>
      <c r="S30">
        <f t="shared" si="1"/>
        <v>20785</v>
      </c>
    </row>
    <row r="31" spans="1:19">
      <c r="A31" t="s">
        <v>126</v>
      </c>
      <c r="B31" t="s">
        <v>127</v>
      </c>
      <c r="C31" t="s">
        <v>128</v>
      </c>
      <c r="D31" t="s">
        <v>129</v>
      </c>
      <c r="E31" t="s">
        <v>85</v>
      </c>
      <c r="F31" t="s">
        <v>23</v>
      </c>
      <c r="G31" t="s">
        <v>23</v>
      </c>
      <c r="H31" t="s">
        <v>28</v>
      </c>
      <c r="I31" t="s">
        <v>23</v>
      </c>
      <c r="J31" t="s">
        <v>23</v>
      </c>
      <c r="K31" t="s">
        <v>23</v>
      </c>
      <c r="L31" t="s">
        <v>28</v>
      </c>
      <c r="M31">
        <v>209</v>
      </c>
      <c r="N31">
        <v>621</v>
      </c>
      <c r="O31">
        <v>3098</v>
      </c>
      <c r="P31">
        <v>7118</v>
      </c>
      <c r="Q31">
        <v>8433</v>
      </c>
      <c r="R31" s="2">
        <f t="shared" si="0"/>
        <v>1.5203389637502625</v>
      </c>
      <c r="S31">
        <f t="shared" si="1"/>
        <v>19479</v>
      </c>
    </row>
    <row r="32" spans="1:19">
      <c r="A32" t="s">
        <v>130</v>
      </c>
      <c r="B32" t="s">
        <v>131</v>
      </c>
      <c r="C32" t="s">
        <v>132</v>
      </c>
      <c r="D32" t="s">
        <v>133</v>
      </c>
      <c r="E32" t="s">
        <v>85</v>
      </c>
      <c r="F32" t="s">
        <v>23</v>
      </c>
      <c r="G32" t="s">
        <v>23</v>
      </c>
      <c r="H32" t="s">
        <v>28</v>
      </c>
      <c r="I32" t="s">
        <v>28</v>
      </c>
      <c r="J32" t="s">
        <v>28</v>
      </c>
      <c r="K32" t="s">
        <v>28</v>
      </c>
      <c r="L32" t="s">
        <v>28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2">
        <f t="shared" si="0"/>
        <v>-0.11575568185753915</v>
      </c>
      <c r="S32">
        <f t="shared" si="1"/>
        <v>26484</v>
      </c>
    </row>
    <row r="33" spans="1:19">
      <c r="A33" t="s">
        <v>134</v>
      </c>
      <c r="B33" t="s">
        <v>135</v>
      </c>
      <c r="C33" t="s">
        <v>136</v>
      </c>
      <c r="D33" t="s">
        <v>137</v>
      </c>
      <c r="E33" t="s">
        <v>85</v>
      </c>
      <c r="F33" t="s">
        <v>23</v>
      </c>
      <c r="G33" t="s">
        <v>23</v>
      </c>
      <c r="H33" t="s">
        <v>28</v>
      </c>
      <c r="I33" t="s">
        <v>23</v>
      </c>
      <c r="J33" t="s">
        <v>28</v>
      </c>
      <c r="K33" t="s">
        <v>23</v>
      </c>
      <c r="L33" t="s">
        <v>28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2">
        <f t="shared" si="0"/>
        <v>0.86419779018759768</v>
      </c>
      <c r="S33">
        <f t="shared" si="1"/>
        <v>27074</v>
      </c>
    </row>
    <row r="34" spans="1:19">
      <c r="A34" t="s">
        <v>138</v>
      </c>
      <c r="B34" t="s">
        <v>139</v>
      </c>
      <c r="C34" t="s">
        <v>140</v>
      </c>
      <c r="D34" t="s">
        <v>141</v>
      </c>
      <c r="E34" t="s">
        <v>85</v>
      </c>
      <c r="F34" t="s">
        <v>23</v>
      </c>
      <c r="G34" t="s">
        <v>23</v>
      </c>
      <c r="H34" t="s">
        <v>28</v>
      </c>
      <c r="I34" t="s">
        <v>28</v>
      </c>
      <c r="J34" t="s">
        <v>28</v>
      </c>
      <c r="K34" t="s">
        <v>28</v>
      </c>
      <c r="L34" t="s">
        <v>28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2">
        <f t="shared" si="0"/>
        <v>0.18148193130433588</v>
      </c>
      <c r="S34">
        <f t="shared" si="1"/>
        <v>16773</v>
      </c>
    </row>
    <row r="35" spans="1:19">
      <c r="A35" t="s">
        <v>142</v>
      </c>
      <c r="B35" t="s">
        <v>143</v>
      </c>
      <c r="C35" t="s">
        <v>144</v>
      </c>
      <c r="D35" t="s">
        <v>145</v>
      </c>
      <c r="E35" t="s">
        <v>146</v>
      </c>
      <c r="F35" t="s">
        <v>23</v>
      </c>
      <c r="G35" t="s">
        <v>23</v>
      </c>
      <c r="H35" t="s">
        <v>23</v>
      </c>
      <c r="I35" t="s">
        <v>28</v>
      </c>
      <c r="J35" t="s">
        <v>28</v>
      </c>
      <c r="K35" t="s">
        <v>23</v>
      </c>
      <c r="L35" t="s">
        <v>28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2">
        <f t="shared" si="0"/>
        <v>0.36636455401735013</v>
      </c>
      <c r="S35">
        <f t="shared" si="1"/>
        <v>28630</v>
      </c>
    </row>
    <row r="36" spans="1:19">
      <c r="A36" t="s">
        <v>147</v>
      </c>
      <c r="B36" t="s">
        <v>148</v>
      </c>
      <c r="C36" t="s">
        <v>149</v>
      </c>
      <c r="D36" t="s">
        <v>150</v>
      </c>
      <c r="E36" t="s">
        <v>146</v>
      </c>
      <c r="F36" t="s">
        <v>23</v>
      </c>
      <c r="G36" t="s">
        <v>23</v>
      </c>
      <c r="H36" t="s">
        <v>23</v>
      </c>
      <c r="I36" t="s">
        <v>23</v>
      </c>
      <c r="J36" t="s">
        <v>23</v>
      </c>
      <c r="K36" t="s">
        <v>23</v>
      </c>
      <c r="L36" t="s">
        <v>28</v>
      </c>
      <c r="M36">
        <v>138</v>
      </c>
      <c r="N36">
        <v>286</v>
      </c>
      <c r="O36">
        <v>6750</v>
      </c>
      <c r="P36">
        <v>8254</v>
      </c>
      <c r="Q36">
        <v>8656</v>
      </c>
      <c r="R36" s="2">
        <f t="shared" si="0"/>
        <v>1.8142296888697582</v>
      </c>
      <c r="S36">
        <f t="shared" si="1"/>
        <v>24084</v>
      </c>
    </row>
    <row r="37" spans="1:19">
      <c r="A37" t="s">
        <v>151</v>
      </c>
      <c r="B37" t="s">
        <v>152</v>
      </c>
      <c r="C37" t="s">
        <v>153</v>
      </c>
      <c r="D37" t="s">
        <v>154</v>
      </c>
      <c r="E37" t="s">
        <v>146</v>
      </c>
      <c r="F37" t="s">
        <v>23</v>
      </c>
      <c r="G37" t="s">
        <v>23</v>
      </c>
      <c r="H37" t="s">
        <v>23</v>
      </c>
      <c r="I37" t="s">
        <v>28</v>
      </c>
      <c r="J37" t="s">
        <v>28</v>
      </c>
      <c r="K37" t="s">
        <v>23</v>
      </c>
      <c r="L37" t="s">
        <v>23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2">
        <f t="shared" si="0"/>
        <v>-7.1596691853915484E-2</v>
      </c>
      <c r="S37">
        <f t="shared" si="1"/>
        <v>39331</v>
      </c>
    </row>
    <row r="38" spans="1:19">
      <c r="A38" t="s">
        <v>155</v>
      </c>
      <c r="B38" t="s">
        <v>156</v>
      </c>
      <c r="C38" t="s">
        <v>157</v>
      </c>
      <c r="D38" t="s">
        <v>158</v>
      </c>
      <c r="E38" t="s">
        <v>146</v>
      </c>
      <c r="F38" t="s">
        <v>23</v>
      </c>
      <c r="G38" t="s">
        <v>23</v>
      </c>
      <c r="H38" t="s">
        <v>23</v>
      </c>
      <c r="I38" t="s">
        <v>28</v>
      </c>
      <c r="J38" t="s">
        <v>28</v>
      </c>
      <c r="K38" t="s">
        <v>23</v>
      </c>
      <c r="L38" t="s">
        <v>23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2">
        <f t="shared" si="0"/>
        <v>0.30577482876902251</v>
      </c>
      <c r="S38">
        <f t="shared" si="1"/>
        <v>31127</v>
      </c>
    </row>
    <row r="39" spans="1:19">
      <c r="A39" t="s">
        <v>159</v>
      </c>
      <c r="B39" t="s">
        <v>160</v>
      </c>
      <c r="C39" t="s">
        <v>161</v>
      </c>
      <c r="D39" t="s">
        <v>162</v>
      </c>
      <c r="E39" t="s">
        <v>146</v>
      </c>
      <c r="F39" t="s">
        <v>23</v>
      </c>
      <c r="G39" t="s">
        <v>23</v>
      </c>
      <c r="H39" t="s">
        <v>23</v>
      </c>
      <c r="I39" t="s">
        <v>23</v>
      </c>
      <c r="J39" t="s">
        <v>23</v>
      </c>
      <c r="K39" t="s">
        <v>23</v>
      </c>
      <c r="L39" t="s">
        <v>23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2">
        <f t="shared" si="0"/>
        <v>0.71660086943635504</v>
      </c>
      <c r="S39">
        <f t="shared" si="1"/>
        <v>22203</v>
      </c>
    </row>
    <row r="40" spans="1:19">
      <c r="A40" t="s">
        <v>163</v>
      </c>
      <c r="B40" t="s">
        <v>164</v>
      </c>
      <c r="C40" t="s">
        <v>165</v>
      </c>
      <c r="D40" t="s">
        <v>166</v>
      </c>
      <c r="E40" t="s">
        <v>146</v>
      </c>
      <c r="F40" t="s">
        <v>23</v>
      </c>
      <c r="G40" t="s">
        <v>23</v>
      </c>
      <c r="H40" t="s">
        <v>23</v>
      </c>
      <c r="I40" t="s">
        <v>28</v>
      </c>
      <c r="J40" t="s">
        <v>28</v>
      </c>
      <c r="K40" t="s">
        <v>23</v>
      </c>
      <c r="L40" t="s">
        <v>23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2">
        <f t="shared" si="0"/>
        <v>0.38456165928272146</v>
      </c>
      <c r="S40">
        <f t="shared" si="1"/>
        <v>28460</v>
      </c>
    </row>
    <row r="41" spans="1:19">
      <c r="A41" t="s">
        <v>167</v>
      </c>
      <c r="B41" t="s">
        <v>168</v>
      </c>
      <c r="C41" t="s">
        <v>169</v>
      </c>
      <c r="D41" t="s">
        <v>170</v>
      </c>
      <c r="E41" t="s">
        <v>146</v>
      </c>
      <c r="F41" t="s">
        <v>23</v>
      </c>
      <c r="G41" t="s">
        <v>23</v>
      </c>
      <c r="H41" t="s">
        <v>23</v>
      </c>
      <c r="I41" t="s">
        <v>23</v>
      </c>
      <c r="J41" t="s">
        <v>23</v>
      </c>
      <c r="K41" t="s">
        <v>23</v>
      </c>
      <c r="L41" t="s">
        <v>23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2">
        <f t="shared" si="0"/>
        <v>0.91164163510334228</v>
      </c>
      <c r="S41">
        <f t="shared" si="1"/>
        <v>27558</v>
      </c>
    </row>
    <row r="42" spans="1:19">
      <c r="A42" t="s">
        <v>171</v>
      </c>
      <c r="B42" t="s">
        <v>172</v>
      </c>
      <c r="C42" t="s">
        <v>173</v>
      </c>
      <c r="D42" t="s">
        <v>174</v>
      </c>
      <c r="E42" t="s">
        <v>146</v>
      </c>
      <c r="F42" t="s">
        <v>23</v>
      </c>
      <c r="G42" s="3" t="s">
        <v>28</v>
      </c>
      <c r="H42" t="s">
        <v>28</v>
      </c>
      <c r="I42" t="s">
        <v>28</v>
      </c>
      <c r="J42" t="s">
        <v>28</v>
      </c>
      <c r="K42" t="s">
        <v>23</v>
      </c>
      <c r="L42" t="s">
        <v>23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2">
        <f t="shared" si="0"/>
        <v>-0.33438519484677687</v>
      </c>
      <c r="S42">
        <f t="shared" si="1"/>
        <v>21927</v>
      </c>
    </row>
    <row r="43" spans="1:19">
      <c r="A43" t="s">
        <v>175</v>
      </c>
      <c r="B43" t="s">
        <v>176</v>
      </c>
      <c r="C43" t="s">
        <v>177</v>
      </c>
      <c r="D43" t="s">
        <v>178</v>
      </c>
      <c r="E43" t="s">
        <v>146</v>
      </c>
      <c r="F43" t="s">
        <v>23</v>
      </c>
      <c r="G43" t="s">
        <v>23</v>
      </c>
      <c r="H43" t="s">
        <v>23</v>
      </c>
      <c r="I43" t="s">
        <v>23</v>
      </c>
      <c r="J43" t="s">
        <v>23</v>
      </c>
      <c r="K43" t="s">
        <v>23</v>
      </c>
      <c r="L43" t="s">
        <v>23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2">
        <f t="shared" si="0"/>
        <v>1.084072328017021</v>
      </c>
      <c r="S43">
        <f t="shared" si="1"/>
        <v>28665</v>
      </c>
    </row>
    <row r="44" spans="1:19">
      <c r="A44" t="s">
        <v>179</v>
      </c>
      <c r="B44" t="s">
        <v>180</v>
      </c>
      <c r="C44" t="s">
        <v>181</v>
      </c>
      <c r="D44" t="s">
        <v>182</v>
      </c>
      <c r="E44" t="s">
        <v>146</v>
      </c>
      <c r="F44" t="s">
        <v>23</v>
      </c>
      <c r="G44" t="s">
        <v>23</v>
      </c>
      <c r="H44" t="s">
        <v>23</v>
      </c>
      <c r="I44" t="s">
        <v>23</v>
      </c>
      <c r="J44" t="s">
        <v>23</v>
      </c>
      <c r="K44" t="s">
        <v>23</v>
      </c>
      <c r="L44" t="s">
        <v>23</v>
      </c>
      <c r="M44">
        <v>376</v>
      </c>
      <c r="N44">
        <v>889</v>
      </c>
      <c r="O44">
        <v>4373</v>
      </c>
      <c r="P44">
        <v>6803</v>
      </c>
      <c r="Q44">
        <v>7578</v>
      </c>
      <c r="R44" s="2">
        <f t="shared" si="0"/>
        <v>1.1188084145320056</v>
      </c>
      <c r="S44">
        <f t="shared" si="1"/>
        <v>20019</v>
      </c>
    </row>
    <row r="45" spans="1:19">
      <c r="A45" t="s">
        <v>183</v>
      </c>
      <c r="B45" t="s">
        <v>184</v>
      </c>
      <c r="C45" t="s">
        <v>185</v>
      </c>
      <c r="D45" t="s">
        <v>186</v>
      </c>
      <c r="E45" t="s">
        <v>146</v>
      </c>
      <c r="F45" t="s">
        <v>23</v>
      </c>
      <c r="G45" s="3" t="s">
        <v>28</v>
      </c>
      <c r="H45" t="s">
        <v>28</v>
      </c>
      <c r="I45" t="s">
        <v>28</v>
      </c>
      <c r="J45" t="s">
        <v>28</v>
      </c>
      <c r="K45" t="s">
        <v>23</v>
      </c>
      <c r="L45" t="s">
        <v>23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2">
        <f t="shared" si="0"/>
        <v>-0.41679289513417705</v>
      </c>
      <c r="S45">
        <f t="shared" si="1"/>
        <v>23053</v>
      </c>
    </row>
    <row r="46" spans="1:19">
      <c r="A46" t="s">
        <v>187</v>
      </c>
      <c r="B46" t="s">
        <v>188</v>
      </c>
      <c r="C46" t="s">
        <v>189</v>
      </c>
      <c r="D46" t="s">
        <v>190</v>
      </c>
      <c r="E46" t="s">
        <v>146</v>
      </c>
      <c r="F46" t="s">
        <v>23</v>
      </c>
      <c r="G46" t="s">
        <v>23</v>
      </c>
      <c r="H46" t="s">
        <v>23</v>
      </c>
      <c r="I46" t="s">
        <v>23</v>
      </c>
      <c r="J46" t="s">
        <v>23</v>
      </c>
      <c r="K46" t="s">
        <v>23</v>
      </c>
      <c r="L46" t="s">
        <v>23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2">
        <f t="shared" si="0"/>
        <v>0.74338775485751718</v>
      </c>
      <c r="S46">
        <f t="shared" si="1"/>
        <v>23773</v>
      </c>
    </row>
    <row r="47" spans="1:19">
      <c r="A47" t="s">
        <v>191</v>
      </c>
      <c r="B47" t="s">
        <v>192</v>
      </c>
      <c r="C47" t="s">
        <v>193</v>
      </c>
      <c r="D47" t="s">
        <v>194</v>
      </c>
      <c r="E47" t="s">
        <v>146</v>
      </c>
      <c r="F47" t="s">
        <v>23</v>
      </c>
      <c r="G47" t="s">
        <v>23</v>
      </c>
      <c r="H47" t="s">
        <v>28</v>
      </c>
      <c r="I47" t="s">
        <v>28</v>
      </c>
      <c r="J47" t="s">
        <v>28</v>
      </c>
      <c r="K47" t="s">
        <v>28</v>
      </c>
      <c r="L47" t="s">
        <v>28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2">
        <f t="shared" si="0"/>
        <v>-0.17943016656995925</v>
      </c>
      <c r="S47">
        <f t="shared" si="1"/>
        <v>30193</v>
      </c>
    </row>
    <row r="48" spans="1:19">
      <c r="A48" t="s">
        <v>195</v>
      </c>
      <c r="B48" t="s">
        <v>196</v>
      </c>
      <c r="C48" t="s">
        <v>197</v>
      </c>
      <c r="D48" t="s">
        <v>198</v>
      </c>
      <c r="E48" t="s">
        <v>146</v>
      </c>
      <c r="F48" t="s">
        <v>23</v>
      </c>
      <c r="G48" t="s">
        <v>23</v>
      </c>
      <c r="H48" t="s">
        <v>23</v>
      </c>
      <c r="I48" t="s">
        <v>23</v>
      </c>
      <c r="J48" t="s">
        <v>28</v>
      </c>
      <c r="K48" t="s">
        <v>28</v>
      </c>
      <c r="L48" t="s">
        <v>28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2">
        <f t="shared" si="0"/>
        <v>0.61767741115573149</v>
      </c>
      <c r="S48">
        <f t="shared" si="1"/>
        <v>29042</v>
      </c>
    </row>
    <row r="49" spans="1:19">
      <c r="A49" t="s">
        <v>199</v>
      </c>
      <c r="B49" t="s">
        <v>200</v>
      </c>
      <c r="C49" t="s">
        <v>201</v>
      </c>
      <c r="D49" t="s">
        <v>202</v>
      </c>
      <c r="E49" t="s">
        <v>146</v>
      </c>
      <c r="F49" t="s">
        <v>23</v>
      </c>
      <c r="G49" t="s">
        <v>23</v>
      </c>
      <c r="H49" t="s">
        <v>23</v>
      </c>
      <c r="I49" t="s">
        <v>23</v>
      </c>
      <c r="J49" t="s">
        <v>23</v>
      </c>
      <c r="K49" t="s">
        <v>28</v>
      </c>
      <c r="L49" t="s">
        <v>28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2">
        <f t="shared" si="0"/>
        <v>1.0930046233022455</v>
      </c>
      <c r="S49">
        <f t="shared" si="1"/>
        <v>30450</v>
      </c>
    </row>
    <row r="50" spans="1:19">
      <c r="A50" t="s">
        <v>203</v>
      </c>
      <c r="B50" t="s">
        <v>204</v>
      </c>
      <c r="C50" t="s">
        <v>205</v>
      </c>
      <c r="D50" t="s">
        <v>206</v>
      </c>
      <c r="E50" t="s">
        <v>207</v>
      </c>
      <c r="F50" t="s">
        <v>23</v>
      </c>
      <c r="G50" s="3" t="s">
        <v>28</v>
      </c>
      <c r="H50" t="s">
        <v>28</v>
      </c>
      <c r="I50" t="s">
        <v>28</v>
      </c>
      <c r="J50" t="s">
        <v>28</v>
      </c>
      <c r="K50" t="s">
        <v>23</v>
      </c>
      <c r="L50" t="s">
        <v>28</v>
      </c>
      <c r="M50">
        <v>8156</v>
      </c>
      <c r="N50">
        <v>1245</v>
      </c>
      <c r="O50">
        <v>791</v>
      </c>
      <c r="P50">
        <v>338</v>
      </c>
      <c r="Q50">
        <v>44</v>
      </c>
      <c r="R50" s="2">
        <f t="shared" si="0"/>
        <v>-0.72898466539472961</v>
      </c>
      <c r="S50">
        <f t="shared" si="1"/>
        <v>10574</v>
      </c>
    </row>
    <row r="51" spans="1:19">
      <c r="A51" t="s">
        <v>208</v>
      </c>
      <c r="B51" t="s">
        <v>209</v>
      </c>
      <c r="C51" t="s">
        <v>210</v>
      </c>
      <c r="D51" t="s">
        <v>211</v>
      </c>
      <c r="E51" t="s">
        <v>207</v>
      </c>
      <c r="F51" t="s">
        <v>23</v>
      </c>
      <c r="G51" t="s">
        <v>23</v>
      </c>
      <c r="H51" t="s">
        <v>23</v>
      </c>
      <c r="I51" t="s">
        <v>28</v>
      </c>
      <c r="J51" t="s">
        <v>28</v>
      </c>
      <c r="K51" t="s">
        <v>23</v>
      </c>
      <c r="L51" t="s">
        <v>28</v>
      </c>
      <c r="M51">
        <v>299</v>
      </c>
      <c r="N51">
        <v>657</v>
      </c>
      <c r="O51">
        <v>6238</v>
      </c>
      <c r="P51">
        <v>8922</v>
      </c>
      <c r="Q51">
        <v>9081</v>
      </c>
      <c r="R51" s="2">
        <f t="shared" si="0"/>
        <v>1.3475541667800686</v>
      </c>
      <c r="S51">
        <f t="shared" si="1"/>
        <v>25197</v>
      </c>
    </row>
    <row r="52" spans="1:19">
      <c r="A52" t="s">
        <v>212</v>
      </c>
      <c r="B52" t="s">
        <v>213</v>
      </c>
      <c r="C52" t="s">
        <v>214</v>
      </c>
      <c r="D52" t="s">
        <v>215</v>
      </c>
      <c r="E52" t="s">
        <v>207</v>
      </c>
      <c r="F52" t="s">
        <v>23</v>
      </c>
      <c r="G52" t="s">
        <v>23</v>
      </c>
      <c r="H52" t="s">
        <v>23</v>
      </c>
      <c r="I52" t="s">
        <v>28</v>
      </c>
      <c r="J52" t="s">
        <v>28</v>
      </c>
      <c r="K52" t="s">
        <v>23</v>
      </c>
      <c r="L52" t="s">
        <v>28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2">
        <f t="shared" si="0"/>
        <v>0.57793816418173161</v>
      </c>
      <c r="S52">
        <f t="shared" si="1"/>
        <v>27508</v>
      </c>
    </row>
    <row r="53" spans="1:19">
      <c r="A53" t="s">
        <v>216</v>
      </c>
      <c r="B53" t="s">
        <v>217</v>
      </c>
      <c r="C53" t="s">
        <v>218</v>
      </c>
      <c r="D53" t="s">
        <v>219</v>
      </c>
      <c r="E53" t="s">
        <v>207</v>
      </c>
      <c r="F53" t="s">
        <v>23</v>
      </c>
      <c r="G53" s="3" t="s">
        <v>28</v>
      </c>
      <c r="H53" t="s">
        <v>28</v>
      </c>
      <c r="I53" t="s">
        <v>28</v>
      </c>
      <c r="J53" t="s">
        <v>28</v>
      </c>
      <c r="K53" t="s">
        <v>23</v>
      </c>
      <c r="L53" t="s">
        <v>28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2">
        <f t="shared" si="0"/>
        <v>-0.33098339677163802</v>
      </c>
      <c r="S53">
        <f t="shared" si="1"/>
        <v>19283</v>
      </c>
    </row>
    <row r="54" spans="1:19">
      <c r="A54" t="s">
        <v>220</v>
      </c>
      <c r="B54" t="s">
        <v>221</v>
      </c>
      <c r="C54" t="s">
        <v>222</v>
      </c>
      <c r="D54" t="s">
        <v>223</v>
      </c>
      <c r="E54" t="s">
        <v>207</v>
      </c>
      <c r="F54" t="s">
        <v>23</v>
      </c>
      <c r="G54" t="s">
        <v>23</v>
      </c>
      <c r="H54" t="s">
        <v>23</v>
      </c>
      <c r="I54" t="s">
        <v>28</v>
      </c>
      <c r="J54" t="s">
        <v>28</v>
      </c>
      <c r="K54" t="s">
        <v>23</v>
      </c>
      <c r="L54" t="s">
        <v>28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2">
        <f t="shared" si="0"/>
        <v>0.83041416010220881</v>
      </c>
      <c r="S54">
        <f t="shared" si="1"/>
        <v>29285</v>
      </c>
    </row>
    <row r="55" spans="1:19">
      <c r="A55" t="s">
        <v>224</v>
      </c>
      <c r="B55" t="s">
        <v>225</v>
      </c>
      <c r="C55" t="s">
        <v>226</v>
      </c>
      <c r="D55" t="s">
        <v>227</v>
      </c>
      <c r="E55" t="s">
        <v>207</v>
      </c>
      <c r="F55" t="s">
        <v>23</v>
      </c>
      <c r="G55" t="s">
        <v>23</v>
      </c>
      <c r="H55" t="s">
        <v>23</v>
      </c>
      <c r="I55" t="s">
        <v>28</v>
      </c>
      <c r="J55" t="s">
        <v>28</v>
      </c>
      <c r="K55" t="s">
        <v>23</v>
      </c>
      <c r="L55" t="s">
        <v>28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2">
        <f t="shared" si="0"/>
        <v>0.60045892388204325</v>
      </c>
      <c r="S55">
        <f t="shared" si="1"/>
        <v>21609</v>
      </c>
    </row>
    <row r="56" spans="1:19">
      <c r="A56" t="s">
        <v>228</v>
      </c>
      <c r="B56" t="s">
        <v>229</v>
      </c>
      <c r="C56" t="s">
        <v>230</v>
      </c>
      <c r="D56" t="s">
        <v>231</v>
      </c>
      <c r="E56" t="s">
        <v>207</v>
      </c>
      <c r="F56" t="s">
        <v>23</v>
      </c>
      <c r="G56" t="s">
        <v>23</v>
      </c>
      <c r="H56" t="s">
        <v>23</v>
      </c>
      <c r="I56" t="s">
        <v>28</v>
      </c>
      <c r="J56" t="s">
        <v>28</v>
      </c>
      <c r="K56" t="s">
        <v>23</v>
      </c>
      <c r="L56" t="s">
        <v>28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2">
        <f t="shared" si="0"/>
        <v>0.71094693671276654</v>
      </c>
      <c r="S56">
        <f t="shared" si="1"/>
        <v>28608</v>
      </c>
    </row>
    <row r="57" spans="1:19">
      <c r="A57" t="s">
        <v>232</v>
      </c>
      <c r="B57" t="s">
        <v>233</v>
      </c>
      <c r="C57" t="s">
        <v>234</v>
      </c>
      <c r="D57" t="s">
        <v>235</v>
      </c>
      <c r="E57" t="s">
        <v>207</v>
      </c>
      <c r="F57" t="s">
        <v>23</v>
      </c>
      <c r="G57" t="s">
        <v>23</v>
      </c>
      <c r="H57" t="s">
        <v>28</v>
      </c>
      <c r="I57" t="s">
        <v>28</v>
      </c>
      <c r="J57" t="s">
        <v>28</v>
      </c>
      <c r="K57" t="s">
        <v>23</v>
      </c>
      <c r="L57" t="s">
        <v>28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2">
        <f t="shared" si="0"/>
        <v>-0.15736979056747447</v>
      </c>
      <c r="S57">
        <f t="shared" si="1"/>
        <v>36951</v>
      </c>
    </row>
    <row r="58" spans="1:19">
      <c r="A58" t="s">
        <v>236</v>
      </c>
      <c r="B58" t="s">
        <v>237</v>
      </c>
      <c r="C58" t="s">
        <v>238</v>
      </c>
      <c r="D58" t="s">
        <v>239</v>
      </c>
      <c r="E58" t="s">
        <v>207</v>
      </c>
      <c r="F58" t="s">
        <v>23</v>
      </c>
      <c r="G58" t="s">
        <v>23</v>
      </c>
      <c r="H58" t="s">
        <v>23</v>
      </c>
      <c r="I58" t="s">
        <v>28</v>
      </c>
      <c r="J58" t="s">
        <v>28</v>
      </c>
      <c r="K58" t="s">
        <v>23</v>
      </c>
      <c r="L58" t="s">
        <v>28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2">
        <f t="shared" si="0"/>
        <v>0.63431246502429839</v>
      </c>
      <c r="S58">
        <f t="shared" si="1"/>
        <v>26867</v>
      </c>
    </row>
    <row r="59" spans="1:19">
      <c r="A59" t="s">
        <v>240</v>
      </c>
      <c r="B59" t="s">
        <v>241</v>
      </c>
      <c r="C59" t="s">
        <v>242</v>
      </c>
      <c r="D59" t="s">
        <v>243</v>
      </c>
      <c r="E59" t="s">
        <v>207</v>
      </c>
      <c r="F59" t="s">
        <v>23</v>
      </c>
      <c r="G59" s="3" t="s">
        <v>28</v>
      </c>
      <c r="H59" t="s">
        <v>28</v>
      </c>
      <c r="I59" t="s">
        <v>28</v>
      </c>
      <c r="J59" t="s">
        <v>28</v>
      </c>
      <c r="K59" t="s">
        <v>23</v>
      </c>
      <c r="L59" t="s">
        <v>28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2">
        <f t="shared" si="0"/>
        <v>0.72970725225475852</v>
      </c>
      <c r="S59">
        <f t="shared" si="1"/>
        <v>17038</v>
      </c>
    </row>
    <row r="60" spans="1:19">
      <c r="A60" t="s">
        <v>244</v>
      </c>
      <c r="B60" t="s">
        <v>245</v>
      </c>
      <c r="C60" t="s">
        <v>246</v>
      </c>
      <c r="D60" t="s">
        <v>247</v>
      </c>
      <c r="E60" t="s">
        <v>207</v>
      </c>
      <c r="F60" t="s">
        <v>23</v>
      </c>
      <c r="G60" t="s">
        <v>23</v>
      </c>
      <c r="H60" t="s">
        <v>23</v>
      </c>
      <c r="I60" t="s">
        <v>28</v>
      </c>
      <c r="J60" t="s">
        <v>28</v>
      </c>
      <c r="K60" t="s">
        <v>23</v>
      </c>
      <c r="L60" t="s">
        <v>28</v>
      </c>
      <c r="M60">
        <v>128</v>
      </c>
      <c r="N60">
        <v>416</v>
      </c>
      <c r="O60">
        <v>747</v>
      </c>
      <c r="P60">
        <v>1028</v>
      </c>
      <c r="Q60">
        <v>6357</v>
      </c>
      <c r="R60" s="2">
        <f t="shared" si="0"/>
        <v>1.6546701130112136</v>
      </c>
      <c r="S60">
        <f t="shared" si="1"/>
        <v>8676</v>
      </c>
    </row>
    <row r="61" spans="1:19">
      <c r="A61" t="s">
        <v>248</v>
      </c>
      <c r="B61" t="s">
        <v>249</v>
      </c>
      <c r="C61" t="s">
        <v>250</v>
      </c>
      <c r="D61" t="s">
        <v>251</v>
      </c>
      <c r="E61" t="s">
        <v>207</v>
      </c>
      <c r="F61" t="s">
        <v>23</v>
      </c>
      <c r="G61" s="3" t="s">
        <v>28</v>
      </c>
      <c r="H61" t="s">
        <v>28</v>
      </c>
      <c r="I61" t="s">
        <v>28</v>
      </c>
      <c r="J61" t="s">
        <v>28</v>
      </c>
      <c r="K61" t="s">
        <v>28</v>
      </c>
      <c r="L61" t="s">
        <v>28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2">
        <f t="shared" si="0"/>
        <v>-0.23952671916055424</v>
      </c>
      <c r="S61">
        <f t="shared" si="1"/>
        <v>23827</v>
      </c>
    </row>
    <row r="62" spans="1:19">
      <c r="A62" t="s">
        <v>252</v>
      </c>
      <c r="B62" t="s">
        <v>253</v>
      </c>
      <c r="C62" t="s">
        <v>254</v>
      </c>
      <c r="D62" t="s">
        <v>255</v>
      </c>
      <c r="E62" t="s">
        <v>207</v>
      </c>
      <c r="F62" t="s">
        <v>23</v>
      </c>
      <c r="G62" t="s">
        <v>23</v>
      </c>
      <c r="H62" t="s">
        <v>23</v>
      </c>
      <c r="I62" t="s">
        <v>28</v>
      </c>
      <c r="J62" t="s">
        <v>28</v>
      </c>
      <c r="K62" t="s">
        <v>28</v>
      </c>
      <c r="L62" t="s">
        <v>28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2">
        <f t="shared" si="0"/>
        <v>0.66412244620782168</v>
      </c>
      <c r="S62">
        <f t="shared" si="1"/>
        <v>29730</v>
      </c>
    </row>
    <row r="63" spans="1:19">
      <c r="A63" t="s">
        <v>256</v>
      </c>
      <c r="B63" t="s">
        <v>257</v>
      </c>
      <c r="C63" t="s">
        <v>258</v>
      </c>
      <c r="D63" t="s">
        <v>259</v>
      </c>
      <c r="E63" t="s">
        <v>207</v>
      </c>
      <c r="F63" t="s">
        <v>23</v>
      </c>
      <c r="G63" t="s">
        <v>23</v>
      </c>
      <c r="H63" t="s">
        <v>23</v>
      </c>
      <c r="I63" t="s">
        <v>28</v>
      </c>
      <c r="J63" t="s">
        <v>28</v>
      </c>
      <c r="K63" t="s">
        <v>28</v>
      </c>
      <c r="L63" t="s">
        <v>28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2">
        <f t="shared" si="0"/>
        <v>0.58272982283102692</v>
      </c>
      <c r="S63">
        <f t="shared" si="1"/>
        <v>21461</v>
      </c>
    </row>
    <row r="64" spans="1:19">
      <c r="A64" t="s">
        <v>260</v>
      </c>
      <c r="B64" t="s">
        <v>261</v>
      </c>
      <c r="C64" t="s">
        <v>262</v>
      </c>
      <c r="D64" t="s">
        <v>263</v>
      </c>
      <c r="E64" t="s">
        <v>207</v>
      </c>
      <c r="F64" t="s">
        <v>23</v>
      </c>
      <c r="G64" t="s">
        <v>23</v>
      </c>
      <c r="H64" t="s">
        <v>23</v>
      </c>
      <c r="I64" t="s">
        <v>28</v>
      </c>
      <c r="J64" t="s">
        <v>28</v>
      </c>
      <c r="K64" t="s">
        <v>28</v>
      </c>
      <c r="L64" t="s">
        <v>28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2">
        <f t="shared" si="0"/>
        <v>0.66163405613342663</v>
      </c>
      <c r="S64">
        <f t="shared" si="1"/>
        <v>22328</v>
      </c>
    </row>
  </sheetData>
  <autoFilter ref="A4:S4" xr:uid="{E89B086C-A415-4735-B36A-95FDECF3BB02}"/>
  <sortState xmlns:xlrd2="http://schemas.microsoft.com/office/spreadsheetml/2017/richdata2" columnSort="1" ref="M64:Q64">
    <sortCondition ref="M64:Q64"/>
  </sortState>
  <mergeCells count="4">
    <mergeCell ref="I3:L3"/>
    <mergeCell ref="M3:Q3"/>
    <mergeCell ref="F3:H3"/>
    <mergeCell ref="A1:C1"/>
  </mergeCells>
  <phoneticPr fontId="3" type="noConversion"/>
  <conditionalFormatting sqref="Q5:Q64">
    <cfRule type="top10" dxfId="2" priority="4" percent="1" rank="10"/>
  </conditionalFormatting>
  <conditionalFormatting sqref="R5:R64">
    <cfRule type="cellIs" dxfId="1" priority="1" operator="greaterThan">
      <formula>1</formula>
    </cfRule>
    <cfRule type="cellIs" dxfId="0" priority="5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B924-7B55-48FE-9E89-5D84BF2B26BA}">
  <dimension ref="A3:J97"/>
  <sheetViews>
    <sheetView topLeftCell="C82" workbookViewId="0">
      <selection activeCell="J97" sqref="J97"/>
    </sheetView>
  </sheetViews>
  <sheetFormatPr defaultRowHeight="14.4"/>
  <cols>
    <col min="1" max="1" width="20.5546875" bestFit="1" customWidth="1"/>
    <col min="2" max="2" width="20.88671875" customWidth="1"/>
    <col min="3" max="3" width="13" bestFit="1" customWidth="1"/>
    <col min="4" max="5" width="12.109375" customWidth="1"/>
    <col min="6" max="8" width="12.109375" bestFit="1" customWidth="1"/>
    <col min="9" max="9" width="17.44140625" bestFit="1" customWidth="1"/>
    <col min="10" max="10" width="12.109375" bestFit="1" customWidth="1"/>
    <col min="11" max="11" width="12" bestFit="1" customWidth="1"/>
    <col min="12" max="12" width="19.5546875" bestFit="1" customWidth="1"/>
    <col min="13" max="13" width="10.88671875" bestFit="1" customWidth="1"/>
    <col min="14" max="14" width="17.6640625" bestFit="1" customWidth="1"/>
    <col min="15" max="16" width="12.109375" bestFit="1" customWidth="1"/>
    <col min="17" max="22" width="12.5546875" bestFit="1" customWidth="1"/>
    <col min="23" max="23" width="11.44140625" bestFit="1" customWidth="1"/>
    <col min="24" max="37" width="12.5546875" bestFit="1" customWidth="1"/>
    <col min="38" max="38" width="11.44140625" bestFit="1" customWidth="1"/>
    <col min="39" max="43" width="12.5546875" bestFit="1" customWidth="1"/>
    <col min="44" max="46" width="11.44140625" bestFit="1" customWidth="1"/>
    <col min="47" max="57" width="12.5546875" bestFit="1" customWidth="1"/>
    <col min="58" max="58" width="10.44140625" bestFit="1" customWidth="1"/>
    <col min="59" max="59" width="8.88671875" bestFit="1" customWidth="1"/>
    <col min="60" max="60" width="11.6640625" bestFit="1" customWidth="1"/>
  </cols>
  <sheetData>
    <row r="3" spans="1:8">
      <c r="A3" s="5" t="s">
        <v>8</v>
      </c>
      <c r="B3" t="s">
        <v>264</v>
      </c>
      <c r="D3" t="s">
        <v>265</v>
      </c>
      <c r="E3" t="s">
        <v>266</v>
      </c>
      <c r="F3" t="s">
        <v>267</v>
      </c>
      <c r="G3" t="s">
        <v>268</v>
      </c>
      <c r="H3" t="s">
        <v>269</v>
      </c>
    </row>
    <row r="4" spans="1:8">
      <c r="A4" t="s">
        <v>85</v>
      </c>
      <c r="B4" s="6">
        <v>1.1011545938049307</v>
      </c>
      <c r="D4">
        <v>189976</v>
      </c>
      <c r="E4">
        <v>242995</v>
      </c>
      <c r="F4">
        <v>288449</v>
      </c>
      <c r="G4">
        <v>350234</v>
      </c>
      <c r="H4">
        <v>409194</v>
      </c>
    </row>
    <row r="5" spans="1:8">
      <c r="A5" t="s">
        <v>146</v>
      </c>
      <c r="B5" s="6">
        <v>1.0500660698127195</v>
      </c>
    </row>
    <row r="6" spans="1:8">
      <c r="A6" t="s">
        <v>22</v>
      </c>
      <c r="B6" s="6">
        <v>0.87808005458342842</v>
      </c>
    </row>
    <row r="7" spans="1:8">
      <c r="A7" t="s">
        <v>207</v>
      </c>
      <c r="B7" s="6">
        <v>0.97069928179892273</v>
      </c>
    </row>
    <row r="8" spans="1:8">
      <c r="A8" t="s">
        <v>270</v>
      </c>
      <c r="B8" s="6">
        <v>1</v>
      </c>
    </row>
    <row r="16" spans="1:8">
      <c r="A16" s="5" t="s">
        <v>8</v>
      </c>
      <c r="B16" t="s">
        <v>271</v>
      </c>
      <c r="D16" s="5" t="s">
        <v>4</v>
      </c>
      <c r="E16" t="s">
        <v>272</v>
      </c>
      <c r="G16" s="5" t="s">
        <v>4</v>
      </c>
      <c r="H16" t="s">
        <v>273</v>
      </c>
    </row>
    <row r="17" spans="1:8">
      <c r="A17" t="s">
        <v>85</v>
      </c>
      <c r="B17">
        <v>380568</v>
      </c>
      <c r="D17" t="s">
        <v>94</v>
      </c>
      <c r="E17">
        <v>39413</v>
      </c>
      <c r="G17" t="s">
        <v>138</v>
      </c>
      <c r="H17">
        <v>16773</v>
      </c>
    </row>
    <row r="18" spans="1:8">
      <c r="A18" t="s">
        <v>146</v>
      </c>
      <c r="B18">
        <v>408515</v>
      </c>
      <c r="D18" t="s">
        <v>151</v>
      </c>
      <c r="E18">
        <v>39331</v>
      </c>
      <c r="G18" t="s">
        <v>37</v>
      </c>
      <c r="H18">
        <v>16319</v>
      </c>
    </row>
    <row r="19" spans="1:8">
      <c r="A19" t="s">
        <v>22</v>
      </c>
      <c r="B19">
        <v>342823</v>
      </c>
      <c r="D19" t="s">
        <v>232</v>
      </c>
      <c r="E19">
        <v>36951</v>
      </c>
      <c r="G19" t="s">
        <v>57</v>
      </c>
      <c r="H19">
        <v>16060</v>
      </c>
    </row>
    <row r="20" spans="1:8">
      <c r="A20" t="s">
        <v>207</v>
      </c>
      <c r="B20">
        <v>348942</v>
      </c>
      <c r="D20" t="s">
        <v>81</v>
      </c>
      <c r="E20">
        <v>34686</v>
      </c>
      <c r="G20" t="s">
        <v>203</v>
      </c>
      <c r="H20">
        <v>10574</v>
      </c>
    </row>
    <row r="21" spans="1:8">
      <c r="A21" t="s">
        <v>270</v>
      </c>
      <c r="B21">
        <v>1480848</v>
      </c>
      <c r="D21" t="s">
        <v>41</v>
      </c>
      <c r="E21">
        <v>32872</v>
      </c>
      <c r="G21" t="s">
        <v>244</v>
      </c>
      <c r="H21">
        <v>8676</v>
      </c>
    </row>
    <row r="22" spans="1:8">
      <c r="D22" t="s">
        <v>270</v>
      </c>
      <c r="E22">
        <v>39413</v>
      </c>
      <c r="G22" t="s">
        <v>270</v>
      </c>
      <c r="H22">
        <v>8676</v>
      </c>
    </row>
    <row r="25" spans="1:8">
      <c r="D25" t="s">
        <v>94</v>
      </c>
      <c r="E25">
        <v>39413</v>
      </c>
      <c r="G25" t="s">
        <v>138</v>
      </c>
      <c r="H25">
        <v>16773</v>
      </c>
    </row>
    <row r="26" spans="1:8">
      <c r="D26" t="s">
        <v>151</v>
      </c>
      <c r="E26">
        <v>39331</v>
      </c>
      <c r="G26" t="s">
        <v>37</v>
      </c>
      <c r="H26">
        <v>16319</v>
      </c>
    </row>
    <row r="27" spans="1:8">
      <c r="D27" t="s">
        <v>232</v>
      </c>
      <c r="E27">
        <v>36951</v>
      </c>
      <c r="G27" t="s">
        <v>57</v>
      </c>
      <c r="H27">
        <v>16060</v>
      </c>
    </row>
    <row r="28" spans="1:8">
      <c r="D28" t="s">
        <v>81</v>
      </c>
      <c r="E28">
        <v>34686</v>
      </c>
      <c r="G28" t="s">
        <v>203</v>
      </c>
      <c r="H28">
        <v>10574</v>
      </c>
    </row>
    <row r="29" spans="1:8">
      <c r="D29" t="s">
        <v>41</v>
      </c>
      <c r="E29">
        <v>32872</v>
      </c>
      <c r="G29" t="s">
        <v>244</v>
      </c>
      <c r="H29">
        <v>8676</v>
      </c>
    </row>
    <row r="30" spans="1:8">
      <c r="D30" s="8"/>
      <c r="E30" s="8"/>
    </row>
    <row r="36" spans="1:10">
      <c r="A36" s="5" t="s">
        <v>4</v>
      </c>
      <c r="B36" t="s">
        <v>271</v>
      </c>
      <c r="D36" s="5" t="s">
        <v>4</v>
      </c>
      <c r="E36" t="s">
        <v>269</v>
      </c>
      <c r="G36" t="s">
        <v>274</v>
      </c>
      <c r="I36" s="5" t="s">
        <v>4</v>
      </c>
      <c r="J36" t="s">
        <v>268</v>
      </c>
    </row>
    <row r="37" spans="1:10">
      <c r="A37" t="s">
        <v>94</v>
      </c>
      <c r="B37">
        <v>39413</v>
      </c>
      <c r="D37" t="s">
        <v>236</v>
      </c>
      <c r="E37">
        <v>9681</v>
      </c>
      <c r="G37">
        <v>60</v>
      </c>
      <c r="I37" t="s">
        <v>236</v>
      </c>
      <c r="J37">
        <v>6233</v>
      </c>
    </row>
    <row r="38" spans="1:10">
      <c r="A38" t="s">
        <v>151</v>
      </c>
      <c r="B38">
        <v>39331</v>
      </c>
      <c r="D38" t="s">
        <v>232</v>
      </c>
      <c r="E38">
        <v>4936</v>
      </c>
      <c r="I38" t="s">
        <v>232</v>
      </c>
      <c r="J38">
        <v>5080</v>
      </c>
    </row>
    <row r="39" spans="1:10">
      <c r="A39" t="s">
        <v>232</v>
      </c>
      <c r="B39">
        <v>36951</v>
      </c>
      <c r="D39" t="s">
        <v>228</v>
      </c>
      <c r="E39">
        <v>9272</v>
      </c>
      <c r="I39" t="s">
        <v>228</v>
      </c>
      <c r="J39">
        <v>8550</v>
      </c>
    </row>
    <row r="40" spans="1:10">
      <c r="A40" t="s">
        <v>81</v>
      </c>
      <c r="B40">
        <v>34686</v>
      </c>
      <c r="D40" t="s">
        <v>224</v>
      </c>
      <c r="E40">
        <v>9822</v>
      </c>
      <c r="I40" t="s">
        <v>224</v>
      </c>
      <c r="J40">
        <v>5718</v>
      </c>
    </row>
    <row r="41" spans="1:10">
      <c r="A41" t="s">
        <v>41</v>
      </c>
      <c r="B41">
        <v>32872</v>
      </c>
      <c r="D41" t="s">
        <v>220</v>
      </c>
      <c r="E41">
        <v>9766</v>
      </c>
      <c r="I41" t="s">
        <v>220</v>
      </c>
      <c r="J41">
        <v>8835</v>
      </c>
    </row>
    <row r="42" spans="1:10">
      <c r="A42" t="s">
        <v>49</v>
      </c>
      <c r="B42">
        <v>31745</v>
      </c>
      <c r="D42" t="s">
        <v>216</v>
      </c>
      <c r="E42">
        <v>1696</v>
      </c>
      <c r="I42" t="s">
        <v>216</v>
      </c>
      <c r="J42">
        <v>2245</v>
      </c>
    </row>
    <row r="43" spans="1:10">
      <c r="A43" t="s">
        <v>155</v>
      </c>
      <c r="B43">
        <v>31127</v>
      </c>
      <c r="D43" t="s">
        <v>212</v>
      </c>
      <c r="E43">
        <v>8202</v>
      </c>
      <c r="I43" t="s">
        <v>212</v>
      </c>
      <c r="J43">
        <v>6728</v>
      </c>
    </row>
    <row r="44" spans="1:10">
      <c r="A44" t="s">
        <v>53</v>
      </c>
      <c r="B44">
        <v>30946</v>
      </c>
      <c r="D44" t="s">
        <v>208</v>
      </c>
      <c r="E44">
        <v>9081</v>
      </c>
      <c r="I44" t="s">
        <v>208</v>
      </c>
      <c r="J44">
        <v>8922</v>
      </c>
    </row>
    <row r="45" spans="1:10">
      <c r="A45" t="s">
        <v>18</v>
      </c>
      <c r="B45">
        <v>30734</v>
      </c>
      <c r="D45" t="s">
        <v>260</v>
      </c>
      <c r="E45">
        <v>7730</v>
      </c>
      <c r="I45" t="s">
        <v>260</v>
      </c>
      <c r="J45">
        <v>6796</v>
      </c>
    </row>
    <row r="46" spans="1:10">
      <c r="A46" t="s">
        <v>199</v>
      </c>
      <c r="B46">
        <v>30450</v>
      </c>
      <c r="D46" t="s">
        <v>256</v>
      </c>
      <c r="E46">
        <v>6476</v>
      </c>
      <c r="I46" t="s">
        <v>256</v>
      </c>
      <c r="J46">
        <v>5568</v>
      </c>
    </row>
    <row r="47" spans="1:10">
      <c r="A47" t="s">
        <v>90</v>
      </c>
      <c r="B47">
        <v>30399</v>
      </c>
      <c r="D47" t="s">
        <v>252</v>
      </c>
      <c r="E47">
        <v>9686</v>
      </c>
      <c r="I47" t="s">
        <v>252</v>
      </c>
      <c r="J47">
        <v>8222</v>
      </c>
    </row>
    <row r="48" spans="1:10">
      <c r="A48" t="s">
        <v>191</v>
      </c>
      <c r="B48">
        <v>30193</v>
      </c>
      <c r="D48" t="s">
        <v>248</v>
      </c>
      <c r="E48">
        <v>2687</v>
      </c>
      <c r="I48" t="s">
        <v>248</v>
      </c>
      <c r="J48">
        <v>3254</v>
      </c>
    </row>
    <row r="49" spans="1:10">
      <c r="A49" t="s">
        <v>252</v>
      </c>
      <c r="B49">
        <v>29730</v>
      </c>
      <c r="D49" t="s">
        <v>244</v>
      </c>
      <c r="E49">
        <v>6357</v>
      </c>
      <c r="I49" t="s">
        <v>244</v>
      </c>
      <c r="J49">
        <v>1028</v>
      </c>
    </row>
    <row r="50" spans="1:10">
      <c r="A50" t="s">
        <v>220</v>
      </c>
      <c r="B50">
        <v>29285</v>
      </c>
      <c r="D50" t="s">
        <v>240</v>
      </c>
      <c r="E50">
        <v>5156</v>
      </c>
      <c r="I50" t="s">
        <v>240</v>
      </c>
      <c r="J50">
        <v>5066</v>
      </c>
    </row>
    <row r="51" spans="1:10">
      <c r="A51" t="s">
        <v>195</v>
      </c>
      <c r="B51">
        <v>29042</v>
      </c>
      <c r="D51" t="s">
        <v>203</v>
      </c>
      <c r="E51">
        <v>44</v>
      </c>
      <c r="I51" t="s">
        <v>203</v>
      </c>
      <c r="J51">
        <v>338</v>
      </c>
    </row>
    <row r="52" spans="1:10">
      <c r="A52" t="s">
        <v>175</v>
      </c>
      <c r="B52">
        <v>28665</v>
      </c>
      <c r="D52" t="s">
        <v>53</v>
      </c>
      <c r="E52">
        <v>2373</v>
      </c>
      <c r="I52" t="s">
        <v>53</v>
      </c>
      <c r="J52">
        <v>5202</v>
      </c>
    </row>
    <row r="53" spans="1:10">
      <c r="A53" t="s">
        <v>142</v>
      </c>
      <c r="B53">
        <v>28630</v>
      </c>
      <c r="D53" t="s">
        <v>49</v>
      </c>
      <c r="E53">
        <v>9759</v>
      </c>
      <c r="I53" t="s">
        <v>49</v>
      </c>
      <c r="J53">
        <v>9024</v>
      </c>
    </row>
    <row r="54" spans="1:10">
      <c r="A54" t="s">
        <v>228</v>
      </c>
      <c r="B54">
        <v>28608</v>
      </c>
      <c r="D54" t="s">
        <v>45</v>
      </c>
      <c r="E54">
        <v>211</v>
      </c>
      <c r="I54" t="s">
        <v>45</v>
      </c>
      <c r="J54">
        <v>448</v>
      </c>
    </row>
    <row r="55" spans="1:10">
      <c r="A55" t="s">
        <v>163</v>
      </c>
      <c r="B55">
        <v>28460</v>
      </c>
      <c r="D55" t="s">
        <v>41</v>
      </c>
      <c r="E55">
        <v>8758</v>
      </c>
      <c r="I55" t="s">
        <v>41</v>
      </c>
      <c r="J55">
        <v>7891</v>
      </c>
    </row>
    <row r="56" spans="1:10">
      <c r="A56" t="s">
        <v>167</v>
      </c>
      <c r="B56">
        <v>27558</v>
      </c>
      <c r="D56" t="s">
        <v>37</v>
      </c>
      <c r="E56">
        <v>5873</v>
      </c>
      <c r="I56" t="s">
        <v>37</v>
      </c>
      <c r="J56">
        <v>4410</v>
      </c>
    </row>
    <row r="57" spans="1:10">
      <c r="A57" t="s">
        <v>212</v>
      </c>
      <c r="B57">
        <v>27508</v>
      </c>
      <c r="D57" t="s">
        <v>33</v>
      </c>
      <c r="E57">
        <v>9428</v>
      </c>
      <c r="I57" t="s">
        <v>33</v>
      </c>
      <c r="J57">
        <v>4499</v>
      </c>
    </row>
    <row r="58" spans="1:10">
      <c r="A58" t="s">
        <v>118</v>
      </c>
      <c r="B58">
        <v>27185</v>
      </c>
      <c r="D58" t="s">
        <v>29</v>
      </c>
      <c r="E58">
        <v>9768</v>
      </c>
      <c r="I58" t="s">
        <v>29</v>
      </c>
      <c r="J58">
        <v>4302</v>
      </c>
    </row>
    <row r="59" spans="1:10">
      <c r="A59" t="s">
        <v>134</v>
      </c>
      <c r="B59">
        <v>27074</v>
      </c>
      <c r="D59" t="s">
        <v>24</v>
      </c>
      <c r="E59">
        <v>6909</v>
      </c>
      <c r="I59" t="s">
        <v>24</v>
      </c>
      <c r="J59">
        <v>6210</v>
      </c>
    </row>
    <row r="60" spans="1:10">
      <c r="A60" t="s">
        <v>236</v>
      </c>
      <c r="B60">
        <v>26867</v>
      </c>
      <c r="D60" t="s">
        <v>77</v>
      </c>
      <c r="E60">
        <v>369</v>
      </c>
      <c r="I60" t="s">
        <v>77</v>
      </c>
      <c r="J60">
        <v>4024</v>
      </c>
    </row>
    <row r="61" spans="1:10">
      <c r="A61" t="s">
        <v>130</v>
      </c>
      <c r="B61">
        <v>26484</v>
      </c>
      <c r="D61" t="s">
        <v>73</v>
      </c>
      <c r="E61">
        <v>9271</v>
      </c>
      <c r="I61" t="s">
        <v>73</v>
      </c>
      <c r="J61">
        <v>6510</v>
      </c>
    </row>
    <row r="62" spans="1:10">
      <c r="A62" t="s">
        <v>86</v>
      </c>
      <c r="B62">
        <v>25995</v>
      </c>
      <c r="D62" t="s">
        <v>69</v>
      </c>
      <c r="E62">
        <v>8592</v>
      </c>
      <c r="I62" t="s">
        <v>69</v>
      </c>
      <c r="J62">
        <v>3668</v>
      </c>
    </row>
    <row r="63" spans="1:10">
      <c r="A63" t="s">
        <v>208</v>
      </c>
      <c r="B63">
        <v>25197</v>
      </c>
      <c r="D63" t="s">
        <v>65</v>
      </c>
      <c r="E63">
        <v>5382</v>
      </c>
      <c r="I63" t="s">
        <v>65</v>
      </c>
      <c r="J63">
        <v>4278</v>
      </c>
    </row>
    <row r="64" spans="1:10">
      <c r="A64" t="s">
        <v>61</v>
      </c>
      <c r="B64">
        <v>25089</v>
      </c>
      <c r="D64" t="s">
        <v>61</v>
      </c>
      <c r="E64">
        <v>2359</v>
      </c>
      <c r="I64" t="s">
        <v>61</v>
      </c>
      <c r="J64">
        <v>3436</v>
      </c>
    </row>
    <row r="65" spans="1:10">
      <c r="A65" t="s">
        <v>106</v>
      </c>
      <c r="B65">
        <v>24809</v>
      </c>
      <c r="D65" t="s">
        <v>57</v>
      </c>
      <c r="E65">
        <v>6002</v>
      </c>
      <c r="I65" t="s">
        <v>57</v>
      </c>
      <c r="J65">
        <v>4881</v>
      </c>
    </row>
    <row r="66" spans="1:10">
      <c r="A66" t="s">
        <v>110</v>
      </c>
      <c r="B66">
        <v>24323</v>
      </c>
      <c r="D66" t="s">
        <v>18</v>
      </c>
      <c r="E66">
        <v>9093</v>
      </c>
      <c r="I66" t="s">
        <v>18</v>
      </c>
      <c r="J66">
        <v>7208</v>
      </c>
    </row>
    <row r="67" spans="1:10">
      <c r="A67" t="s">
        <v>147</v>
      </c>
      <c r="B67">
        <v>24084</v>
      </c>
      <c r="D67" t="s">
        <v>175</v>
      </c>
      <c r="E67">
        <v>9206</v>
      </c>
      <c r="I67" t="s">
        <v>175</v>
      </c>
      <c r="J67">
        <v>7661</v>
      </c>
    </row>
    <row r="68" spans="1:10">
      <c r="A68" t="s">
        <v>24</v>
      </c>
      <c r="B68">
        <v>23830</v>
      </c>
      <c r="D68" t="s">
        <v>171</v>
      </c>
      <c r="E68">
        <v>1512</v>
      </c>
      <c r="I68" t="s">
        <v>171</v>
      </c>
      <c r="J68">
        <v>1857</v>
      </c>
    </row>
    <row r="69" spans="1:10">
      <c r="A69" t="s">
        <v>248</v>
      </c>
      <c r="B69">
        <v>23827</v>
      </c>
      <c r="D69" t="s">
        <v>167</v>
      </c>
      <c r="E69">
        <v>9909</v>
      </c>
      <c r="I69" t="s">
        <v>167</v>
      </c>
      <c r="J69">
        <v>8733</v>
      </c>
    </row>
    <row r="70" spans="1:10">
      <c r="A70" t="s">
        <v>187</v>
      </c>
      <c r="B70">
        <v>23773</v>
      </c>
      <c r="D70" t="s">
        <v>163</v>
      </c>
      <c r="E70">
        <v>9338</v>
      </c>
      <c r="I70" t="s">
        <v>163</v>
      </c>
      <c r="J70">
        <v>8803</v>
      </c>
    </row>
    <row r="71" spans="1:10">
      <c r="A71" t="s">
        <v>114</v>
      </c>
      <c r="B71">
        <v>23194</v>
      </c>
      <c r="D71" t="s">
        <v>159</v>
      </c>
      <c r="E71">
        <v>9482</v>
      </c>
      <c r="I71" t="s">
        <v>159</v>
      </c>
      <c r="J71">
        <v>4366</v>
      </c>
    </row>
    <row r="72" spans="1:10">
      <c r="A72" t="s">
        <v>77</v>
      </c>
      <c r="B72">
        <v>23066</v>
      </c>
      <c r="D72" t="s">
        <v>155</v>
      </c>
      <c r="E72">
        <v>9585</v>
      </c>
      <c r="I72" t="s">
        <v>155</v>
      </c>
      <c r="J72">
        <v>8451</v>
      </c>
    </row>
    <row r="73" spans="1:10">
      <c r="A73" t="s">
        <v>183</v>
      </c>
      <c r="B73">
        <v>23053</v>
      </c>
      <c r="D73" t="s">
        <v>151</v>
      </c>
      <c r="E73">
        <v>6592</v>
      </c>
      <c r="I73" t="s">
        <v>151</v>
      </c>
      <c r="J73">
        <v>7499</v>
      </c>
    </row>
    <row r="74" spans="1:10">
      <c r="A74" t="s">
        <v>260</v>
      </c>
      <c r="B74">
        <v>22328</v>
      </c>
      <c r="D74" t="s">
        <v>147</v>
      </c>
      <c r="E74">
        <v>8656</v>
      </c>
      <c r="I74" t="s">
        <v>147</v>
      </c>
      <c r="J74">
        <v>8254</v>
      </c>
    </row>
    <row r="75" spans="1:10">
      <c r="A75" t="s">
        <v>159</v>
      </c>
      <c r="B75">
        <v>22203</v>
      </c>
      <c r="D75" t="s">
        <v>199</v>
      </c>
      <c r="E75">
        <v>8271</v>
      </c>
      <c r="I75" t="s">
        <v>199</v>
      </c>
      <c r="J75">
        <v>8039</v>
      </c>
    </row>
    <row r="76" spans="1:10">
      <c r="A76" t="s">
        <v>171</v>
      </c>
      <c r="B76">
        <v>21927</v>
      </c>
      <c r="D76" t="s">
        <v>195</v>
      </c>
      <c r="E76">
        <v>8834</v>
      </c>
      <c r="I76" t="s">
        <v>195</v>
      </c>
      <c r="J76">
        <v>7929</v>
      </c>
    </row>
    <row r="77" spans="1:10">
      <c r="A77" t="s">
        <v>224</v>
      </c>
      <c r="B77">
        <v>21609</v>
      </c>
      <c r="D77" t="s">
        <v>191</v>
      </c>
      <c r="E77">
        <v>4031</v>
      </c>
      <c r="I77" t="s">
        <v>191</v>
      </c>
      <c r="J77">
        <v>5405</v>
      </c>
    </row>
    <row r="78" spans="1:10">
      <c r="A78" t="s">
        <v>256</v>
      </c>
      <c r="B78">
        <v>21461</v>
      </c>
      <c r="D78" t="s">
        <v>187</v>
      </c>
      <c r="E78">
        <v>9589</v>
      </c>
      <c r="I78" t="s">
        <v>187</v>
      </c>
      <c r="J78">
        <v>5819</v>
      </c>
    </row>
    <row r="79" spans="1:10">
      <c r="A79" t="s">
        <v>98</v>
      </c>
      <c r="B79">
        <v>21393</v>
      </c>
      <c r="D79" t="s">
        <v>183</v>
      </c>
      <c r="E79">
        <v>907</v>
      </c>
      <c r="I79" t="s">
        <v>183</v>
      </c>
      <c r="J79">
        <v>4243</v>
      </c>
    </row>
    <row r="80" spans="1:10">
      <c r="A80" t="s">
        <v>122</v>
      </c>
      <c r="B80">
        <v>20785</v>
      </c>
      <c r="D80" t="s">
        <v>179</v>
      </c>
      <c r="E80">
        <v>7578</v>
      </c>
      <c r="I80" t="s">
        <v>179</v>
      </c>
      <c r="J80">
        <v>6803</v>
      </c>
    </row>
    <row r="81" spans="1:10">
      <c r="A81" t="s">
        <v>179</v>
      </c>
      <c r="B81">
        <v>20019</v>
      </c>
      <c r="D81" t="s">
        <v>142</v>
      </c>
      <c r="E81">
        <v>8780</v>
      </c>
      <c r="I81" t="s">
        <v>142</v>
      </c>
      <c r="J81">
        <v>8203</v>
      </c>
    </row>
    <row r="82" spans="1:10">
      <c r="A82" t="s">
        <v>73</v>
      </c>
      <c r="B82">
        <v>19766</v>
      </c>
      <c r="D82" t="s">
        <v>114</v>
      </c>
      <c r="E82">
        <v>9570</v>
      </c>
      <c r="I82" t="s">
        <v>114</v>
      </c>
      <c r="J82">
        <v>6877</v>
      </c>
    </row>
    <row r="83" spans="1:10">
      <c r="A83" t="s">
        <v>126</v>
      </c>
      <c r="B83">
        <v>19479</v>
      </c>
      <c r="D83" t="s">
        <v>110</v>
      </c>
      <c r="E83">
        <v>375</v>
      </c>
      <c r="I83" t="s">
        <v>110</v>
      </c>
      <c r="J83">
        <v>1998</v>
      </c>
    </row>
    <row r="84" spans="1:10">
      <c r="A84" t="s">
        <v>45</v>
      </c>
      <c r="B84">
        <v>19401</v>
      </c>
      <c r="D84" t="s">
        <v>106</v>
      </c>
      <c r="E84">
        <v>9983</v>
      </c>
      <c r="I84" t="s">
        <v>106</v>
      </c>
      <c r="J84">
        <v>5476</v>
      </c>
    </row>
    <row r="85" spans="1:10">
      <c r="A85" t="s">
        <v>216</v>
      </c>
      <c r="B85">
        <v>19283</v>
      </c>
      <c r="D85" t="s">
        <v>102</v>
      </c>
      <c r="E85">
        <v>8207</v>
      </c>
      <c r="I85" t="s">
        <v>102</v>
      </c>
      <c r="J85">
        <v>7074</v>
      </c>
    </row>
    <row r="86" spans="1:10">
      <c r="A86" t="s">
        <v>33</v>
      </c>
      <c r="B86">
        <v>18981</v>
      </c>
      <c r="D86" t="s">
        <v>98</v>
      </c>
      <c r="E86">
        <v>8100</v>
      </c>
      <c r="I86" t="s">
        <v>98</v>
      </c>
      <c r="J86">
        <v>5143</v>
      </c>
    </row>
    <row r="87" spans="1:10">
      <c r="A87" t="s">
        <v>102</v>
      </c>
      <c r="B87">
        <v>18576</v>
      </c>
      <c r="D87" t="s">
        <v>94</v>
      </c>
      <c r="E87">
        <v>3815</v>
      </c>
      <c r="I87" t="s">
        <v>94</v>
      </c>
      <c r="J87">
        <v>8256</v>
      </c>
    </row>
    <row r="88" spans="1:10">
      <c r="A88" t="s">
        <v>29</v>
      </c>
      <c r="B88">
        <v>18447</v>
      </c>
      <c r="D88" t="s">
        <v>90</v>
      </c>
      <c r="E88">
        <v>9236</v>
      </c>
      <c r="I88" t="s">
        <v>90</v>
      </c>
      <c r="J88">
        <v>8495</v>
      </c>
    </row>
    <row r="89" spans="1:10">
      <c r="A89" t="s">
        <v>65</v>
      </c>
      <c r="B89">
        <v>17938</v>
      </c>
      <c r="D89" t="s">
        <v>86</v>
      </c>
      <c r="E89">
        <v>7588</v>
      </c>
      <c r="I89" t="s">
        <v>86</v>
      </c>
      <c r="J89">
        <v>5201</v>
      </c>
    </row>
    <row r="90" spans="1:10">
      <c r="A90" t="s">
        <v>69</v>
      </c>
      <c r="B90">
        <v>17629</v>
      </c>
      <c r="D90" t="s">
        <v>138</v>
      </c>
      <c r="E90">
        <v>4657</v>
      </c>
      <c r="I90" t="s">
        <v>138</v>
      </c>
      <c r="J90">
        <v>3850</v>
      </c>
    </row>
    <row r="91" spans="1:10">
      <c r="A91" t="s">
        <v>240</v>
      </c>
      <c r="B91">
        <v>17038</v>
      </c>
      <c r="D91" t="s">
        <v>134</v>
      </c>
      <c r="E91">
        <v>8599</v>
      </c>
      <c r="I91" t="s">
        <v>134</v>
      </c>
      <c r="J91">
        <v>7494</v>
      </c>
    </row>
    <row r="92" spans="1:10">
      <c r="A92" t="s">
        <v>138</v>
      </c>
      <c r="B92">
        <v>16773</v>
      </c>
      <c r="D92" t="s">
        <v>130</v>
      </c>
      <c r="E92">
        <v>3857</v>
      </c>
      <c r="I92" t="s">
        <v>130</v>
      </c>
      <c r="J92">
        <v>4968</v>
      </c>
    </row>
    <row r="93" spans="1:10">
      <c r="A93" t="s">
        <v>37</v>
      </c>
      <c r="B93">
        <v>16319</v>
      </c>
      <c r="D93" t="s">
        <v>126</v>
      </c>
      <c r="E93">
        <v>8433</v>
      </c>
      <c r="I93" t="s">
        <v>126</v>
      </c>
      <c r="J93">
        <v>7118</v>
      </c>
    </row>
    <row r="94" spans="1:10">
      <c r="A94" t="s">
        <v>57</v>
      </c>
      <c r="B94">
        <v>16060</v>
      </c>
      <c r="D94" t="s">
        <v>122</v>
      </c>
      <c r="E94">
        <v>969</v>
      </c>
      <c r="I94" t="s">
        <v>122</v>
      </c>
      <c r="J94">
        <v>1759</v>
      </c>
    </row>
    <row r="95" spans="1:10">
      <c r="A95" t="s">
        <v>203</v>
      </c>
      <c r="B95">
        <v>10574</v>
      </c>
      <c r="D95" t="s">
        <v>118</v>
      </c>
      <c r="E95">
        <v>9571</v>
      </c>
      <c r="I95" t="s">
        <v>118</v>
      </c>
      <c r="J95">
        <v>8443</v>
      </c>
    </row>
    <row r="96" spans="1:10">
      <c r="A96" t="s">
        <v>244</v>
      </c>
      <c r="B96">
        <v>8676</v>
      </c>
      <c r="D96" t="s">
        <v>81</v>
      </c>
      <c r="E96">
        <v>9225</v>
      </c>
      <c r="I96" t="s">
        <v>81</v>
      </c>
      <c r="J96">
        <v>7443</v>
      </c>
    </row>
    <row r="97" spans="1:10">
      <c r="A97" t="s">
        <v>270</v>
      </c>
      <c r="B97">
        <v>1480848</v>
      </c>
      <c r="D97" t="s">
        <v>270</v>
      </c>
      <c r="E97">
        <v>409194</v>
      </c>
      <c r="I97" t="s">
        <v>270</v>
      </c>
      <c r="J97">
        <v>350234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D7726-755C-43CD-9528-340E978CED52}">
  <dimension ref="C11:N53"/>
  <sheetViews>
    <sheetView tabSelected="1" zoomScale="55" zoomScaleNormal="55" workbookViewId="0">
      <selection activeCell="AC23" sqref="AC23"/>
    </sheetView>
  </sheetViews>
  <sheetFormatPr defaultColWidth="9.109375" defaultRowHeight="14.4"/>
  <cols>
    <col min="1" max="16384" width="9.109375" style="9"/>
  </cols>
  <sheetData>
    <row r="11" spans="3:14" ht="17.399999999999999">
      <c r="C11" s="13"/>
      <c r="D11" s="12"/>
      <c r="N11" s="13"/>
    </row>
    <row r="49" spans="3:3" ht="17.399999999999999">
      <c r="C49" s="11"/>
    </row>
    <row r="51" spans="3:3" ht="17.399999999999999">
      <c r="C51" s="12"/>
    </row>
    <row r="53" spans="3:3" ht="17.399999999999999">
      <c r="C53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Pivot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Omkar Ghadigaonkar</cp:lastModifiedBy>
  <cp:revision/>
  <dcterms:created xsi:type="dcterms:W3CDTF">2022-01-18T02:47:06Z</dcterms:created>
  <dcterms:modified xsi:type="dcterms:W3CDTF">2024-09-12T09:58:02Z</dcterms:modified>
  <cp:category/>
  <cp:contentStatus/>
</cp:coreProperties>
</file>