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niu\Desktop\"/>
    </mc:Choice>
  </mc:AlternateContent>
  <xr:revisionPtr revIDLastSave="0" documentId="8_{66E3093F-CB5A-47C3-9FF1-EB80F26455D6}" xr6:coauthVersionLast="47" xr6:coauthVersionMax="47" xr10:uidLastSave="{00000000-0000-0000-0000-000000000000}"/>
  <bookViews>
    <workbookView xWindow="-120" yWindow="-120" windowWidth="29040" windowHeight="15720" firstSheet="1" activeTab="5" xr2:uid="{D8E5B881-29D8-442E-BCD6-6C607686AD95}"/>
  </bookViews>
  <sheets>
    <sheet name="1" sheetId="8" r:id="rId1"/>
    <sheet name="2" sheetId="2" r:id="rId2"/>
    <sheet name="3" sheetId="3" r:id="rId3"/>
    <sheet name="4" sheetId="9" r:id="rId4"/>
    <sheet name="5" sheetId="5" r:id="rId5"/>
    <sheet name="6" sheetId="10" r:id="rId6"/>
  </sheets>
  <externalReferences>
    <externalReference r:id="rId7"/>
    <externalReference r:id="rId8"/>
  </externalReferences>
  <definedNames>
    <definedName name="_xlnm._FilterDatabase" localSheetId="5" hidden="1">'6'!$J$2:$K$2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0" l="1" a="1"/>
  <c r="A3" i="10" a="1"/>
  <c r="E83" i="9"/>
  <c r="E71" i="9"/>
  <c r="E59" i="9"/>
  <c r="E47" i="9"/>
  <c r="E35" i="9"/>
  <c r="E23" i="9"/>
  <c r="E11" i="9"/>
  <c r="G4" i="10" l="1"/>
  <c r="G5" i="10"/>
  <c r="G6" i="10"/>
  <c r="G7" i="10"/>
  <c r="G8" i="10"/>
  <c r="G9" i="10"/>
  <c r="G10" i="10"/>
  <c r="G11" i="10"/>
  <c r="G12" i="10"/>
  <c r="G13" i="10"/>
  <c r="G14" i="10"/>
  <c r="G15" i="10"/>
  <c r="G16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E16" i="10"/>
  <c r="D16" i="10"/>
  <c r="C16" i="10"/>
  <c r="B16" i="10"/>
  <c r="E15" i="10"/>
  <c r="D15" i="10"/>
  <c r="C15" i="10"/>
  <c r="B15" i="10"/>
  <c r="E14" i="10"/>
  <c r="D14" i="10"/>
  <c r="C14" i="10"/>
  <c r="B14" i="10"/>
  <c r="E13" i="10"/>
  <c r="D13" i="10"/>
  <c r="C13" i="10"/>
  <c r="B13" i="10"/>
  <c r="E12" i="10"/>
  <c r="D12" i="10"/>
  <c r="C12" i="10"/>
  <c r="B12" i="10"/>
  <c r="E11" i="10"/>
  <c r="D11" i="10"/>
  <c r="C11" i="10"/>
  <c r="B11" i="10"/>
  <c r="E10" i="10"/>
  <c r="D10" i="10"/>
  <c r="C10" i="10"/>
  <c r="B10" i="10"/>
  <c r="E9" i="10"/>
  <c r="D9" i="10"/>
  <c r="C9" i="10"/>
  <c r="B9" i="10"/>
  <c r="E8" i="10"/>
  <c r="D8" i="10"/>
  <c r="C8" i="10"/>
  <c r="B8" i="10"/>
  <c r="E7" i="10"/>
  <c r="D7" i="10"/>
  <c r="C7" i="10"/>
  <c r="B7" i="10"/>
  <c r="E6" i="10"/>
  <c r="D6" i="10"/>
  <c r="C6" i="10"/>
  <c r="B6" i="10"/>
  <c r="E5" i="10"/>
  <c r="D5" i="10"/>
  <c r="C5" i="10"/>
  <c r="B5" i="10"/>
  <c r="E4" i="10"/>
  <c r="D4" i="10"/>
  <c r="C4" i="10"/>
  <c r="B4" i="10"/>
  <c r="A3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J3" i="10"/>
  <c r="K3" i="10" s="1"/>
  <c r="K22" i="10" s="1"/>
  <c r="G3" i="10" l="1"/>
  <c r="F3" i="10"/>
  <c r="C3" i="10"/>
  <c r="B3" i="10"/>
  <c r="H16" i="10"/>
  <c r="I16" i="10" s="1"/>
  <c r="I15" i="10"/>
  <c r="H15" i="10"/>
  <c r="H14" i="10"/>
  <c r="I14" i="10" s="1"/>
  <c r="I13" i="10"/>
  <c r="H13" i="10"/>
  <c r="H12" i="10"/>
  <c r="I12" i="10" s="1"/>
  <c r="H11" i="10"/>
  <c r="I11" i="10" s="1"/>
  <c r="H10" i="10"/>
  <c r="I10" i="10" s="1"/>
  <c r="H9" i="10"/>
  <c r="I9" i="10" s="1"/>
  <c r="H8" i="10"/>
  <c r="I8" i="10" s="1"/>
  <c r="I7" i="10"/>
  <c r="H7" i="10"/>
  <c r="H6" i="10"/>
  <c r="I6" i="10" s="1"/>
  <c r="H5" i="10"/>
  <c r="I5" i="10" s="1"/>
  <c r="H4" i="10"/>
  <c r="I4" i="10" s="1"/>
  <c r="E3" i="10"/>
  <c r="D3" i="10"/>
  <c r="H3" i="10" l="1"/>
  <c r="I3" i="10" s="1"/>
  <c r="C19" i="10"/>
  <c r="C18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<sst xmlns="http://schemas.openxmlformats.org/spreadsheetml/2006/main" count="1256" uniqueCount="644">
  <si>
    <t>Сранительный анализ</t>
  </si>
  <si>
    <t>17.07.2025 – 15.08.2025</t>
  </si>
  <si>
    <t>Параметры</t>
  </si>
  <si>
    <t>Наша карточка</t>
  </si>
  <si>
    <t>Конкурент 1</t>
  </si>
  <si>
    <t>Конкурент 2</t>
  </si>
  <si>
    <t>Ссылка</t>
  </si>
  <si>
    <t>Брюки летние легкие леопард на резинке EVATURE 381127338 купить за 655 ₽ в интернет‑магазине Wildberries</t>
  </si>
  <si>
    <t>Брюки палаццо в рубчик на резинке INICIO 113968252 купить за 1 596 ₽ в интернет‑магазине Wildberries</t>
  </si>
  <si>
    <t>Брюки палаццо лапша леопардовые AINISA MODE 363151880 купить за 720 ₽ в интернет‑магазине Wildberries</t>
  </si>
  <si>
    <t>Предмет</t>
  </si>
  <si>
    <t>Одежда / Брюки</t>
  </si>
  <si>
    <t>Общая выручка за 30 дней</t>
  </si>
  <si>
    <t>Общее количество продаж шт.</t>
  </si>
  <si>
    <t>Наличие</t>
  </si>
  <si>
    <t>остатки по складам</t>
  </si>
  <si>
    <t>Коледино</t>
  </si>
  <si>
    <t>Электросталь</t>
  </si>
  <si>
    <t>Краснодар</t>
  </si>
  <si>
    <t>Рязанская обл.</t>
  </si>
  <si>
    <t>Волгоградская обл.</t>
  </si>
  <si>
    <t>Алексин</t>
  </si>
  <si>
    <t>Екатеринбург</t>
  </si>
  <si>
    <t>Казань</t>
  </si>
  <si>
    <t>Самарская обл.</t>
  </si>
  <si>
    <t>Невинномысск</t>
  </si>
  <si>
    <t>Новосибирск</t>
  </si>
  <si>
    <t>Свердловская обл.</t>
  </si>
  <si>
    <t>Склад Чашниково</t>
  </si>
  <si>
    <t>Владимир</t>
  </si>
  <si>
    <t>Сарапул</t>
  </si>
  <si>
    <t>Воронеж</t>
  </si>
  <si>
    <t>Санкт-Петербург</t>
  </si>
  <si>
    <t>Белая дача</t>
  </si>
  <si>
    <t>Средняя выручка в день</t>
  </si>
  <si>
    <t>Средние продажи в день</t>
  </si>
  <si>
    <t>Выкуп</t>
  </si>
  <si>
    <t>38.17 %</t>
  </si>
  <si>
    <t>С учетом возврата</t>
  </si>
  <si>
    <t>34.73 %</t>
  </si>
  <si>
    <t xml:space="preserve">Цена </t>
  </si>
  <si>
    <t>Количество отзывов</t>
  </si>
  <si>
    <t>Обнаружен</t>
  </si>
  <si>
    <t>Стратегия продвижения</t>
  </si>
  <si>
    <t> Ключевая идея</t>
  </si>
  <si>
    <t>Подход к решению возможных проблем</t>
  </si>
  <si>
    <t>Выстроить доверие и эмоциональный отклик у покупателя через яркое визуальное оформление, акцент на уникальных преимуществах и персонализированный подход, раскрывая товары как стильное, комфортное и универсальное решение для любого образа.</t>
  </si>
  <si>
    <t>Акции</t>
  </si>
  <si>
    <t>Проблема</t>
  </si>
  <si>
    <t>Решение</t>
  </si>
  <si>
    <t>Стратегия продвижения для артикула 381127338</t>
  </si>
  <si>
    <t>Конкуренты находятся выше в выдаче в акционных категориях</t>
  </si>
  <si>
    <t>Увеличить выручку, чтобы подняться в выдаче с помощью управления ценой. Тестирование рекламных связок. Использовать ВАУ дизайн в карточках с целью удивить чем-то новым</t>
  </si>
  <si>
    <t>Для повышения эффективности продвижения товара необходимо реализовать комплексную стратегию, охватывающую все этапы взаимодействия с покупателем - от привлечения внимания до формирования лояльности.</t>
  </si>
  <si>
    <t>Индексация по категориям</t>
  </si>
  <si>
    <t>Оптимизация карточки товара</t>
  </si>
  <si>
    <t>Конкуренты попадают в большее количество категорий</t>
  </si>
  <si>
    <t>Проверю, все ли ключевые характеристики заполнены в карточке., чтобы попадать в новые категории</t>
  </si>
  <si>
    <t>Добавить минимум 7-8 качественных фото: общий вид, детали ткани, пояс на резинке, посадка, различные цвета, образы с товаром</t>
  </si>
  <si>
    <t>Остатки на складах</t>
  </si>
  <si>
    <t>Создать короткое видео (15-30 сек), демонстрирующее динамику брюк при движении</t>
  </si>
  <si>
    <t>Товары конкурентов хранятся на большем количестве складов</t>
  </si>
  <si>
    <r>
      <rPr>
        <sz val="11"/>
        <color rgb="FF26282C"/>
        <rFont val="Calibri"/>
        <scheme val="minor"/>
      </rPr>
      <t xml:space="preserve"> Изучить </t>
    </r>
    <r>
      <rPr>
        <b/>
        <sz val="11"/>
        <color rgb="FF26282C"/>
        <rFont val="Calibri"/>
        <scheme val="minor"/>
      </rPr>
      <t>Географию</t>
    </r>
    <r>
      <rPr>
        <sz val="11"/>
        <color rgb="FF26282C"/>
        <rFont val="Calibri"/>
        <scheme val="minor"/>
      </rPr>
      <t> </t>
    </r>
    <r>
      <rPr>
        <b/>
        <sz val="11"/>
        <color rgb="FF26282C"/>
        <rFont val="Calibri"/>
        <scheme val="minor"/>
      </rPr>
      <t>заказов</t>
    </r>
    <r>
      <rPr>
        <sz val="11"/>
        <color rgb="FF26282C"/>
        <rFont val="Calibri"/>
        <scheme val="minor"/>
      </rPr>
      <t> в Кабинете Wildberries, чтобы определить приоритетные склады.Отрузить товары на новые склады.</t>
    </r>
  </si>
  <si>
    <t>Создать рич-контент</t>
  </si>
  <si>
    <t>Карточка товара</t>
  </si>
  <si>
    <r>
      <rPr>
        <b/>
        <sz val="11"/>
        <color rgb="FF000000"/>
        <rFont val="Calibri"/>
        <scheme val="minor"/>
      </rPr>
      <t>Переписать описание, выделив преимущества:</t>
    </r>
    <r>
      <rPr>
        <sz val="11"/>
        <color rgb="FF000000"/>
        <rFont val="Calibri"/>
        <scheme val="minor"/>
      </rPr>
      <t xml:space="preserve"> 1."Лёгкая дышащая ткань идеально подходит для летнего сезона". 2."Эластичная резинка обеспечивает комфортную посадку без стягивания". 3."Универсальный фасон палаццо в сочетании с леопардовым принтом создаст яркий образ". 4."4 варианта цветов позволяют подобрать брюки под любой гардероб".</t>
    </r>
  </si>
  <si>
    <t>В названии отсутствуют популярные у конкурентов ключевые слова</t>
  </si>
  <si>
    <r>
      <rPr>
        <sz val="11"/>
        <color rgb="FF26282C"/>
        <rFont val="Calibri"/>
        <scheme val="minor"/>
      </rPr>
      <t>Добавлю недостающие слова в название, описание и т.д. Использую </t>
    </r>
    <r>
      <rPr>
        <b/>
        <sz val="11"/>
        <color rgb="FF26282C"/>
        <rFont val="Calibri"/>
        <scheme val="minor"/>
      </rPr>
      <t>Расширение</t>
    </r>
    <r>
      <rPr>
        <sz val="11"/>
        <color rgb="FF26282C"/>
        <rFont val="Calibri"/>
        <scheme val="minor"/>
      </rPr>
      <t> </t>
    </r>
    <r>
      <rPr>
        <b/>
        <sz val="11"/>
        <color rgb="FF26282C"/>
        <rFont val="Calibri"/>
        <scheme val="minor"/>
      </rPr>
      <t>запросов</t>
    </r>
    <r>
      <rPr>
        <sz val="11"/>
        <color rgb="FF26282C"/>
        <rFont val="Calibri"/>
        <scheme val="minor"/>
      </rPr>
      <t>, на основе карточек конкурентов чтобы сделать артикул конкурентоспособным</t>
    </r>
  </si>
  <si>
    <t>Работа с ключевыми запросами</t>
  </si>
  <si>
    <t>Расширение запросов</t>
  </si>
  <si>
    <t>Добавить в заголовок и описание ключевые слова: "женские летние брюки палаццо", "брюки леопардовый принт", "брюки на резинке", "женские брюки больших размеров"</t>
  </si>
  <si>
    <t>Создать мини-контент в описании: "Как стильно сочетать брюки палаццо  с другими вещами"</t>
  </si>
  <si>
    <t>В описании отсутствуют популярные у конкурентов ключевые слова</t>
  </si>
  <si>
    <r>
      <rPr>
        <sz val="11"/>
        <color rgb="FF26282C"/>
        <rFont val="Calibri"/>
        <scheme val="minor"/>
      </rPr>
      <t>Добавлю недостающие слова в описание.Использую </t>
    </r>
    <r>
      <rPr>
        <b/>
        <sz val="11"/>
        <color rgb="FF26282C"/>
        <rFont val="Calibri"/>
        <scheme val="minor"/>
      </rPr>
      <t>Подбор</t>
    </r>
    <r>
      <rPr>
        <sz val="11"/>
        <color rgb="FF26282C"/>
        <rFont val="Calibri"/>
        <scheme val="minor"/>
      </rPr>
      <t> </t>
    </r>
    <r>
      <rPr>
        <b/>
        <sz val="11"/>
        <color rgb="FF26282C"/>
        <rFont val="Calibri"/>
        <scheme val="minor"/>
      </rPr>
      <t>запросов</t>
    </r>
    <r>
      <rPr>
        <sz val="11"/>
        <color rgb="FF26282C"/>
        <rFont val="Calibri"/>
        <scheme val="minor"/>
      </rPr>
      <t>, чтобы найти еще больше ключевых слов для карточки и добавлю их .</t>
    </r>
  </si>
  <si>
    <t>Использовать специально отобраные ключевые фразы для уточнения поиска</t>
  </si>
  <si>
    <t>Оптимизировать теги и атрибуты товара</t>
  </si>
  <si>
    <t>У товара недостаточно отзывов</t>
  </si>
  <si>
    <r>
      <rPr>
        <sz val="11"/>
        <color rgb="FF26282C"/>
        <rFont val="Calibri"/>
        <scheme val="minor"/>
      </rPr>
      <t>Нужно простимулировать появление новых отзывов, чтобы карточка вызывала больше доверия у покупателей. Чтобы быстро набрать нужное количество отзывов, настрою рекламную кампанию или воспользуемся </t>
    </r>
    <r>
      <rPr>
        <b/>
        <sz val="11"/>
        <color rgb="FF26282C"/>
        <rFont val="Calibri"/>
        <scheme val="minor"/>
      </rPr>
      <t>самовыкупами (очень аккуратно!)</t>
    </r>
  </si>
  <si>
    <t>Ценовая политика и акции</t>
  </si>
  <si>
    <t>Отслеживать и высччитывать акции ВБ</t>
  </si>
  <si>
    <t>Главное фото товара не менялось более 3 месяцев</t>
  </si>
  <si>
    <t>Протестирую несколько вариантов обложки, чтобы выбрать фото с наилучшей конверсией. Поменяй главное фото товара в уникальном дизайне. Чтобы быстрее собрать данные для воронки продаж, настрою рекламную кампанию с повышенными ставками</t>
  </si>
  <si>
    <t>Участвовать в сезонных распродажах Wildberries</t>
  </si>
  <si>
    <t>Реклама</t>
  </si>
  <si>
    <t>Отслеживать ценообразование</t>
  </si>
  <si>
    <t>Конкуренты чаще участвуют в рекламе</t>
  </si>
  <si>
    <t>Начну участвовать в рекламе, чтобы подняться в органической выдаче и получить дополнительные продажи и отзывы. Настройка рекламных кампаний на сегодня - один из важнейших шагов для роста продаж.</t>
  </si>
  <si>
    <t>Продвижение через отзывы</t>
  </si>
  <si>
    <t>Активно отвечать на все отзывы, особенно на негативные</t>
  </si>
  <si>
    <t>Товар не рекламируется в поисковой выдаче</t>
  </si>
  <si>
    <t>Определю какие релевантные фразы помогут привлечь потенциальных клиентов. Добавлю их в рекламную кампанию.Воспользуюсь ИИ инструментами, которые подберут наиболее подходящие фразы конкретно под товар, чтобы попасть в нужную аудиторию и повысить эффективность рекламной кампании.</t>
  </si>
  <si>
    <t>Подробно отвечать на вопросы покупателей</t>
  </si>
  <si>
    <t>Рекламные кампании</t>
  </si>
  <si>
    <t>Некоторые конкуренты более эффективно работают с рекламой</t>
  </si>
  <si>
    <t xml:space="preserve">Анализируйю подробную статистику своих рекламных кампаний, чтобы контролировать их эффективность. </t>
  </si>
  <si>
    <t>Сотрудничать с микроблогерами в нише женской одежды</t>
  </si>
  <si>
    <t>Индексация по ключевым запросам</t>
  </si>
  <si>
    <t xml:space="preserve">Использовать ретаргетинг для возврата пользователей </t>
  </si>
  <si>
    <t>Товары конкурентов получают больше показов в поисковой выдаче</t>
  </si>
  <si>
    <t>Нужно увеличить видимость с помощью рекламы или расширить географию складов. Хорошим решением будет - переиндекс карточки с более проработанным SEO.</t>
  </si>
  <si>
    <t>Конкурентный анализ и позиционирование</t>
  </si>
  <si>
    <t>Сделать акцент на универсальности (4 цвета против 2-3 у конкурентов)</t>
  </si>
  <si>
    <t>Улучшить скорость доставки до клиента</t>
  </si>
  <si>
    <t>Отслеживание видимости товара в выдаче ограничено</t>
  </si>
  <si>
    <t>Контролирую позицию товара, даже если он находится за пределами первой страницы выдачи маркетплейса</t>
  </si>
  <si>
    <t>Проводить регулярный мониторинг цен конкурентов</t>
  </si>
  <si>
    <t>Ключевые показатели</t>
  </si>
  <si>
    <t>Анализировать отзывы покупателей о товарах конкурентов</t>
  </si>
  <si>
    <t>Средняя цена у конкурентов отличается больше чем на 10%</t>
  </si>
  <si>
    <r>
      <rPr>
        <sz val="11"/>
        <color rgb="FF26282C"/>
        <rFont val="Calibri"/>
        <scheme val="minor"/>
      </rPr>
      <t>Возможно, стоит подумать над изменением ценообразования.Изучу </t>
    </r>
    <r>
      <rPr>
        <b/>
        <sz val="11"/>
        <color rgb="FF26282C"/>
        <rFont val="Calibri"/>
        <scheme val="minor"/>
      </rPr>
      <t>Ценовую</t>
    </r>
    <r>
      <rPr>
        <sz val="11"/>
        <color rgb="FF26282C"/>
        <rFont val="Calibri"/>
        <scheme val="minor"/>
      </rPr>
      <t> </t>
    </r>
    <r>
      <rPr>
        <b/>
        <sz val="11"/>
        <color rgb="FF26282C"/>
        <rFont val="Calibri"/>
        <scheme val="minor"/>
      </rPr>
      <t>сегментацию</t>
    </r>
    <r>
      <rPr>
        <sz val="11"/>
        <color rgb="FF26282C"/>
        <rFont val="Calibri"/>
        <scheme val="minor"/>
      </rPr>
      <t> в нише, чтобы найти оптимальную ценовую стратегию для товара</t>
    </r>
  </si>
  <si>
    <t>Насмотренность</t>
  </si>
  <si>
    <t>Платье на лямках голубой JoDemi 384041932 купить за 1 482 ₽ в интернет‑магазине Wildberries</t>
  </si>
  <si>
    <t>Платье летнее короткое Kova-lova 203934980 купить за 1 557 ₽ в интернет‑магазине Wildberries</t>
  </si>
  <si>
    <t>Платье праздничное с открытыми плечами L'anima 391763451 купить за 2 626 ₽ в интернет‑магазине Wildberries</t>
  </si>
  <si>
    <t>Интернет‑магазин Wildberries: широкий ассортимент товаров - скидки каждый день!</t>
  </si>
  <si>
    <t>Очень привлекает внимание дополнительный яркий розовый цвет (цветы, туфли и стакан).Тем самым акцентирует внимание на платье, выдвигая его на передний план.</t>
  </si>
  <si>
    <t>Данная карточка цепляет "жизнью", живими эмоциями, нежностью, легкостью и движениями. Тем самым вызывает ощущение легкого летнего платья.</t>
  </si>
  <si>
    <t>Данная карточка привлекает внимание минимализмом, моделью в полный рост и отличным сочетанием белого фона с небольшой текстовой плажкой.</t>
  </si>
  <si>
    <t>Игра теней очень выделяет платье на передний план и делают карточку визульно цепляющую взгляд среди рядом стоящих карточек.</t>
  </si>
  <si>
    <t>Оценка роли в команде по методике М. Белбина</t>
  </si>
  <si>
    <t>Инструкция по заполнению:</t>
  </si>
  <si>
    <t>1. В каждой секции выделите по 2-3, максимум 4 утверждения, которые, по вашему мнению, наиболее вам подходят.
2. Выбранные предложения оцените в сравнении между собой по 10-ти бальной шкале и проставьте оценки в соседней колонке.
3. Сумма оценок в каждой секции должна быть равна 10.</t>
  </si>
  <si>
    <t>Рекомендации:</t>
  </si>
  <si>
    <t>1. Старайтесь избегать "социальной желательности" своих ответов, т.е., отвечайте искренне и будьте честны перед собой.
2. Не думайте долго над каждым из вопросов, первые ощущения зачастую более правильны.
3. Избегайте распыленности баллов по качествам/компетенциям, распределяйте баллы только среди тех ответов, которые вам наиболее свойственны.
4. Нет хороших или плохих предложений, все ответы одинаково важны.</t>
  </si>
  <si>
    <t>I. - Чем я могу помочь команде:</t>
  </si>
  <si>
    <t>Варианты ответов</t>
  </si>
  <si>
    <t>Пометки</t>
  </si>
  <si>
    <t>Я думаю, что могу быстро выявлять и использовать новые возможности.</t>
  </si>
  <si>
    <t>А</t>
  </si>
  <si>
    <t>Баллы:</t>
  </si>
  <si>
    <t>Я могу успешно работать с различными типами людей.</t>
  </si>
  <si>
    <t>В</t>
  </si>
  <si>
    <t>Разработка идей является моим естественным достоинством.</t>
  </si>
  <si>
    <t>С</t>
  </si>
  <si>
    <t>Я обладаю способностью находить в других людях такие качества, которые могут быть полезны для всей группы.</t>
  </si>
  <si>
    <t>D</t>
  </si>
  <si>
    <t>Моя способность доводить дело до завершения во многом определяет мою личную эффективность.</t>
  </si>
  <si>
    <t>Е</t>
  </si>
  <si>
    <t>Я готов смириться с временной непопулярностью, если это положительно повлияет на результаты выступления команды.</t>
  </si>
  <si>
    <t>F</t>
  </si>
  <si>
    <t>Я готов забыть про вежливость, если надо настоять на точке зрения, которую считаю правильной.</t>
  </si>
  <si>
    <t>G</t>
  </si>
  <si>
    <t>Я быстро понимаю, что надо делать в хорошо знакомой мне ситуации.</t>
  </si>
  <si>
    <t>Н</t>
  </si>
  <si>
    <t>Я могу предложить набор разумных вариантов действий без предубеждений и пристрастий.</t>
  </si>
  <si>
    <t>I</t>
  </si>
  <si>
    <t>II - Если с точки зрения командной работы у меня есть недостатки, то:</t>
  </si>
  <si>
    <t>Я не успокоюсь до тех пор, пока не пойму, что рабочие встречи команды хорошо организованы, подготовлены и проводятся правильно.</t>
  </si>
  <si>
    <t>Я благосклонен к людям, выдвигающим оригинальные, но неприемлемые идеи.</t>
  </si>
  <si>
    <t>Я обычно молчу, пока команда не начнет обсуждать предмет, в котором я хорошо разбираюсь.</t>
  </si>
  <si>
    <t>Я страдаю многословием, когда группа обсуждает новые идеи.</t>
  </si>
  <si>
    <t>Моя страсть возражать по любому поводу мешает мне присоединяться к моим коллегам.</t>
  </si>
  <si>
    <t>Я иногда кажусь человеком авторитарным, стремящимся повлиять на других людей.</t>
  </si>
  <si>
    <t>Мне трудно проявить инициативу, потому что я поддаюсь настроению, которое установилось в группе.</t>
  </si>
  <si>
    <t>Я углубляюсь в свои размышления до такой степени, что теряю контроль над тем, что происходит.</t>
  </si>
  <si>
    <t>Мои коллеги считают, что я слишком волнуюсь из-за мелочей и опасений, что дела могут пойти не так как надо</t>
  </si>
  <si>
    <t>III - Когда я работаю над проектом вместе с другими людьми:</t>
  </si>
  <si>
    <t>Я могу влиять на коллег без давления на них.</t>
  </si>
  <si>
    <t>Моя врожденная осмотрительность позволяет мне предотвращать небрежности, ошибки и упущения.</t>
  </si>
  <si>
    <t>Я готов требовать от коллег четкости, чтобы время не уходило впустую, и участники совещания не отклонялись от главной темы.</t>
  </si>
  <si>
    <t>Меня можно признать человеком, способным придумать что-то оригинальное.</t>
  </si>
  <si>
    <t>Я всегда готов поддерживать предложение, полезное для команды.</t>
  </si>
  <si>
    <t>Я интересуюсь новейшими идеями и разработками.</t>
  </si>
  <si>
    <t>Я стремлюсь показать мой профессионализм.</t>
  </si>
  <si>
    <t>Я думаю, что моя способность к холодному расчету находит поддержку у других людей.</t>
  </si>
  <si>
    <t>На меня можно положиться при организации важной работы.</t>
  </si>
  <si>
    <t>IV - Мое отношение к командной работе проявляется в том, что:</t>
  </si>
  <si>
    <t>Я стремлюсь знать своих коллег.</t>
  </si>
  <si>
    <t>Я вношу свой вклад лишь в том случае, когда уверен в своих знаниях по обсуждаемому вопросу</t>
  </si>
  <si>
    <t>Я неохотно обмениваюсь знаниями с другими людьми, и свое особое мнение держу при себе.</t>
  </si>
  <si>
    <t>Я нахожу убедительные аргументы при необходимости отвергнуть пустые предложения.</t>
  </si>
  <si>
    <t>Я думаю, что у меня есть талант организатора планомерной работы.</t>
  </si>
  <si>
    <t>Я склонен отвергать очевидное и предлагать неожиданное.</t>
  </si>
  <si>
    <t>Я проявляю высокую требовательность к себе при выполнении командной роли, которую на меня возлагают.</t>
  </si>
  <si>
    <t>Я готов использовать опыт людей за пределами команды.</t>
  </si>
  <si>
    <t>Я интересуюсь различными точками зрения, но принятое решение выполняю без колебаний.</t>
  </si>
  <si>
    <t>V - Я получаю удовлетворение от работы, потому что:</t>
  </si>
  <si>
    <t>Мне нравится анализировать сложные ситуации и взвешивать всевозможные варианты.</t>
  </si>
  <si>
    <t>Мне интересно находить решения различных проблем.</t>
  </si>
  <si>
    <t>Мне нравится осознавать, что я стимулирую хорошие рабочие взаимоотношения.</t>
  </si>
  <si>
    <t>Я оказываю существенное влияние на процесс принятия решений.</t>
  </si>
  <si>
    <t>Я умею находить людей, которые умеют находить что-нибудь новое</t>
  </si>
  <si>
    <t>Я способен убедить людей в необходимости тех или иных действий.</t>
  </si>
  <si>
    <t>Я чувствую, когда мне необходимо полностью сосредоточиться на поставленной задаче.</t>
  </si>
  <si>
    <t>Я люблю деятельность, которая развивает мое воображение.</t>
  </si>
  <si>
    <t>Я могу использовать мои профессиональные знания и опыт.</t>
  </si>
  <si>
    <t>VI - Если мне с группой незнакомых людей неожиданно поручат трудную задачу, которую надо выполнить быстро:</t>
  </si>
  <si>
    <t>Я постараюсь получить исчерпывающую информацию по этой задаче.</t>
  </si>
  <si>
    <t>Я предпочел бы уединиться и хорошо обдумать ситуацию, прежде чем, разработать план действий.</t>
  </si>
  <si>
    <t>Я готов работать с человеком, который проявил позитивный подход к делу, каким бы трудным этот человек не казался.</t>
  </si>
  <si>
    <t>Я бы разделил общую задачу на ряд мелких и у становил бы, какой вклад в решение задачи могут внести конкретные члены команды.</t>
  </si>
  <si>
    <t>Моя врожденная обязательность помогает мне контролировать сроки выполнения задания.</t>
  </si>
  <si>
    <t>Я способен сохранять невозмутимость и думать по существу.</t>
  </si>
  <si>
    <t>Я могу следовать к намеченной цели, несмотря ни на какое давление.</t>
  </si>
  <si>
    <t>Я готов взять на себя роль ведущего, если чувствую, что группа не продвигается в решении задачи.</t>
  </si>
  <si>
    <t>Я начну дискуссию, чтобы стимулировать коллег на новые мысли и привести группу в движение.</t>
  </si>
  <si>
    <t>VII - Проблемы, которые я должен преодолеть, работая в группе:</t>
  </si>
  <si>
    <t>Я склонен к раздражительности по отношению к тем, кто мешает группе добиваться цели.</t>
  </si>
  <si>
    <t>Я могу вызвать критику со стороны моих коллег из-за моего увлечения анализом проблем и недостаточно развитой интуиции.</t>
  </si>
  <si>
    <t>Мое стремление задать правильный ход работе может привести к задержке выполнения задачи.</t>
  </si>
  <si>
    <t>Я быстро теряю интерес к делу и надеюсь на кого-нибудь из команды, кто заменит меня.</t>
  </si>
  <si>
    <t>Мне трудно начать работу, пока я полностью не пойму цели этой работы.</t>
  </si>
  <si>
    <t>Мне не всегда удается объяснить сложные идеи, которые рождает мой разум.</t>
  </si>
  <si>
    <t>Я осознаю необходимость поручать другим членам команды сделать то, что сам сделать не могу.</t>
  </si>
  <si>
    <t>Меня часто преследует мысль, что мы зря теряем время, и что я гораздо лучше бы справился с задачей один.</t>
  </si>
  <si>
    <t>Я становлюсь нерешительным, когда сталкиваюсь с сильным сопротивлением.</t>
  </si>
  <si>
    <t>Массив данных</t>
  </si>
  <si>
    <t>SKU</t>
  </si>
  <si>
    <t>Название</t>
  </si>
  <si>
    <t>Категория</t>
  </si>
  <si>
    <t>Бренд</t>
  </si>
  <si>
    <t>Продавец</t>
  </si>
  <si>
    <t>Цвет</t>
  </si>
  <si>
    <t>Наличие на FBS</t>
  </si>
  <si>
    <t>Коммент.</t>
  </si>
  <si>
    <t>Цена</t>
  </si>
  <si>
    <t>Макс. цена</t>
  </si>
  <si>
    <t>Мин. цена</t>
  </si>
  <si>
    <t>Ср. цена</t>
  </si>
  <si>
    <t>Продаж</t>
  </si>
  <si>
    <t>Выручка</t>
  </si>
  <si>
    <t>Потенциал</t>
  </si>
  <si>
    <t>Упущенная выручка</t>
  </si>
  <si>
    <t>Упущенная выручка %</t>
  </si>
  <si>
    <t>Фото</t>
  </si>
  <si>
    <t>Был в наличии</t>
  </si>
  <si>
    <t>Дней с продажами</t>
  </si>
  <si>
    <t>Среднее при наличии</t>
  </si>
  <si>
    <t>Рейтинг</t>
  </si>
  <si>
    <t>Скидка</t>
  </si>
  <si>
    <t>Цена со скидкой</t>
  </si>
  <si>
    <t>Промокод</t>
  </si>
  <si>
    <t>Базовая цена</t>
  </si>
  <si>
    <t>СПП</t>
  </si>
  <si>
    <t>Цена СПП</t>
  </si>
  <si>
    <t>FBS</t>
  </si>
  <si>
    <t>Subject ID</t>
  </si>
  <si>
    <t>Позиция в рубрике</t>
  </si>
  <si>
    <t>Количество категорий</t>
  </si>
  <si>
    <t>Ср. продаж в день</t>
  </si>
  <si>
    <t>Страна</t>
  </si>
  <si>
    <t>Пол</t>
  </si>
  <si>
    <t>Дата появления</t>
  </si>
  <si>
    <t>Дата первого отзыва</t>
  </si>
  <si>
    <t>Кол-во фотографий</t>
  </si>
  <si>
    <t>3d фото</t>
  </si>
  <si>
    <t>Есть видео</t>
  </si>
  <si>
    <t>Дробный рейтинг</t>
  </si>
  <si>
    <t>Рейтинг карточки</t>
  </si>
  <si>
    <t>05.06.2022 Продажи</t>
  </si>
  <si>
    <t>06.06.2022 Продажи</t>
  </si>
  <si>
    <t>07.06.2022 Продажи</t>
  </si>
  <si>
    <t>08.06.2022 Продажи</t>
  </si>
  <si>
    <t>09.06.2022 Продажи</t>
  </si>
  <si>
    <t>10.06.2022 Продажи</t>
  </si>
  <si>
    <t>11.06.2022 Продажи</t>
  </si>
  <si>
    <t>12.06.2022 Продажи</t>
  </si>
  <si>
    <t>13.06.2022 Продажи</t>
  </si>
  <si>
    <t>14.06.2022 Продажи</t>
  </si>
  <si>
    <t>15.06.2022 Продажи</t>
  </si>
  <si>
    <t>16.06.2022 Продажи</t>
  </si>
  <si>
    <t>17.06.2022 Продажи</t>
  </si>
  <si>
    <t>18.06.2022 Продажи</t>
  </si>
  <si>
    <t>19.06.2022 Продажи</t>
  </si>
  <si>
    <t>20.06.2022 Продажи</t>
  </si>
  <si>
    <t>21.06.2022 Продажи</t>
  </si>
  <si>
    <t>22.06.2022 Продажи</t>
  </si>
  <si>
    <t>23.06.2022 Продажи</t>
  </si>
  <si>
    <t>24.06.2022 Продажи</t>
  </si>
  <si>
    <t>25.06.2022 Продажи</t>
  </si>
  <si>
    <t>26.06.2022 Продажи</t>
  </si>
  <si>
    <t>27.06.2022 Продажи</t>
  </si>
  <si>
    <t>28.06.2022 Продажи</t>
  </si>
  <si>
    <t>29.06.2022 Продажи</t>
  </si>
  <si>
    <t>30.06.2022 Продажи</t>
  </si>
  <si>
    <t>01.07.2022 Продажи</t>
  </si>
  <si>
    <t>02.07.2022 Продажи</t>
  </si>
  <si>
    <t>03.07.2022 Продажи</t>
  </si>
  <si>
    <t>04.07.2022 Продажи</t>
  </si>
  <si>
    <t>05.06.2022 Выручка</t>
  </si>
  <si>
    <t>06.06.2022 Выручка</t>
  </si>
  <si>
    <t>07.06.2022 Выручка</t>
  </si>
  <si>
    <t>08.06.2022 Выручка</t>
  </si>
  <si>
    <t>09.06.2022 Выручка</t>
  </si>
  <si>
    <t>10.06.2022 Выручка</t>
  </si>
  <si>
    <t>11.06.2022 Выручка</t>
  </si>
  <si>
    <t>12.06.2022 Выручка</t>
  </si>
  <si>
    <t>13.06.2022 Выручка</t>
  </si>
  <si>
    <t>14.06.2022 Выручка</t>
  </si>
  <si>
    <t>15.06.2022 Выручка</t>
  </si>
  <si>
    <t>16.06.2022 Выручка</t>
  </si>
  <si>
    <t>17.06.2022 Выручка</t>
  </si>
  <si>
    <t>18.06.2022 Выручка</t>
  </si>
  <si>
    <t>19.06.2022 Выручка</t>
  </si>
  <si>
    <t>20.06.2022 Выручка</t>
  </si>
  <si>
    <t>21.06.2022 Выручка</t>
  </si>
  <si>
    <t>22.06.2022 Выручка</t>
  </si>
  <si>
    <t>23.06.2022 Выручка</t>
  </si>
  <si>
    <t>24.06.2022 Выручка</t>
  </si>
  <si>
    <t>25.06.2022 Выручка</t>
  </si>
  <si>
    <t>26.06.2022 Выручка</t>
  </si>
  <si>
    <t>27.06.2022 Выручка</t>
  </si>
  <si>
    <t>28.06.2022 Выручка</t>
  </si>
  <si>
    <t>29.06.2022 Выручка</t>
  </si>
  <si>
    <t>30.06.2022 Выручка</t>
  </si>
  <si>
    <t>01.07.2022 Выручка</t>
  </si>
  <si>
    <t>02.07.2022 Выручка</t>
  </si>
  <si>
    <t>03.07.2022 Выручка</t>
  </si>
  <si>
    <t>04.07.2022 Выручка</t>
  </si>
  <si>
    <t>Зарядное устройство для телефона,зарядка для lphone,айфона,USB,с кабелем, проводом lightning,шнур</t>
  </si>
  <si>
    <t>Электроника/ТВ, Аудио, Фото, Видео техника/Аксессуары для фото и видео техники/Зарядное устройство</t>
  </si>
  <si>
    <t>Borofone</t>
  </si>
  <si>
    <t>ИП Мазманова Бела Артюшовна</t>
  </si>
  <si>
    <t>белый</t>
  </si>
  <si>
    <t>https://www.wildberries.ru/catalog/49585065/detail.aspx</t>
  </si>
  <si>
    <t>https://images.wbstatic.net/tm/new/49580000/49585065-1.jpg</t>
  </si>
  <si>
    <t>Китай</t>
  </si>
  <si>
    <t>Зарядное устройство для телефона, зарядка, адаптер с Micro USB, блок питания сетевой с проводом</t>
  </si>
  <si>
    <t>https://www.wildberries.ru/catalog/28111415/detail.aspx</t>
  </si>
  <si>
    <t>https://images.wbstatic.net/tm/new/28110000/28111415-1.jpg</t>
  </si>
  <si>
    <t>черный</t>
  </si>
  <si>
    <t>https://www.wildberries.ru/catalog/41259223/detail.aspx</t>
  </si>
  <si>
    <t>https://images.wbstatic.net/tm/new/41250000/41259223-1.jpg</t>
  </si>
  <si>
    <t>Держатель для телефона автомобильный, для айфона, смартфона, в салон авто на приборную панель</t>
  </si>
  <si>
    <t>Электроника/Смартфоны и телефоны/Держатели/Держатель в авто</t>
  </si>
  <si>
    <t>ИП Савинов Виталий Александрович</t>
  </si>
  <si>
    <t>https://www.wildberries.ru/catalog/61994311/detail.aspx</t>
  </si>
  <si>
    <t>https://images.wbstatic.net/tm/new/61990000/61994311-1.jpg</t>
  </si>
  <si>
    <t>Зарядное устройство блок питания для телефона, зарядка type c / TYPE-C - TYPE-C / Q3.0</t>
  </si>
  <si>
    <t>https://www.wildberries.ru/catalog/71366437/detail.aspx</t>
  </si>
  <si>
    <t>https://images.wbstatic.net/tm/new/71360000/71366437-1.jpg</t>
  </si>
  <si>
    <t>Зарядное устройство зарядка для андроида, зарядка samsung type c / адаптер переходник, блок для заря</t>
  </si>
  <si>
    <t>https://www.wildberries.ru/catalog/14747989/detail.aspx</t>
  </si>
  <si>
    <t>https://images.wbstatic.net/tm/new/14740000/14747989-1.jpg</t>
  </si>
  <si>
    <t>Зарядка на iphone, зарядное устройство для телефона, блок питания с USB type C, универсальный</t>
  </si>
  <si>
    <t>https://www.wildberries.ru/catalog/40535373/detail.aspx</t>
  </si>
  <si>
    <t>https://images.wbstatic.net/tm/new/40530000/40535373-1.jpg</t>
  </si>
  <si>
    <t>Блок питания с быстрой зарядкой Quick Charge 3А сетевой адаптер USB зарядное устройство для телефона</t>
  </si>
  <si>
    <t>Электроника/ТВ, Аудио, Фото, Видео техника</t>
  </si>
  <si>
    <t>ИП Сорокин Евгений Юрьевич</t>
  </si>
  <si>
    <t>https://www.wildberries.ru/catalog/12770651/detail.aspx</t>
  </si>
  <si>
    <t>https://images.wbstatic.net/tm/new/12770000/12770651-1.jpg</t>
  </si>
  <si>
    <t>Зарядное устройство зарядка для телефона / USB - Type C / Quick Charge 3.0 / блок питания в комплект</t>
  </si>
  <si>
    <t>Электроника/Смартфоны и телефоны/Аксессуары для смартфонов</t>
  </si>
  <si>
    <t>ИП Бобрешова Наталья Андреевна</t>
  </si>
  <si>
    <t>https://www.wildberries.ru/catalog/33853502/detail.aspx</t>
  </si>
  <si>
    <t>https://images.wbstatic.net/tm/new/33850000/33853502-1.jpg</t>
  </si>
  <si>
    <t>Зарядное устройство переходник для зарядки телефона, apple зарядка / адаптер сетевой / зарядник на а</t>
  </si>
  <si>
    <t>белый, белый иней</t>
  </si>
  <si>
    <t>https://www.wildberries.ru/catalog/41264361/detail.aspx</t>
  </si>
  <si>
    <t>https://images.wbstatic.net/tm/new/41260000/41264361-1.jpg</t>
  </si>
  <si>
    <t>Внешний аккумулятор повербанк powerbank 40000 mAh 4 USB для телефона с быстрой зарядкой Quick Charge</t>
  </si>
  <si>
    <t>https://www.wildberries.ru/catalog/15964018/detail.aspx</t>
  </si>
  <si>
    <t>https://images.wbstatic.net/tm/new/15960000/15964018-1.jpg</t>
  </si>
  <si>
    <t>Зарядка для iphone, зарядное устройство для телефона, блок питания, сетевой адаптер USB для айфона</t>
  </si>
  <si>
    <t>https://www.wildberries.ru/catalog/17392118/detail.aspx</t>
  </si>
  <si>
    <t>https://images.wbstatic.net/tm/new/17390000/17392118-1.jpg</t>
  </si>
  <si>
    <t>https://www.wildberries.ru/catalog/49585064/detail.aspx</t>
  </si>
  <si>
    <t>https://images.wbstatic.net/tm/new/49580000/49585064-1.jpg</t>
  </si>
  <si>
    <t>Зарядное устройство зарядка для телефона / USB / Micro - USB</t>
  </si>
  <si>
    <t>https://www.wildberries.ru/catalog/77108387/detail.aspx</t>
  </si>
  <si>
    <t>https://images.wbstatic.net/tm/new/77100000/77108387-1.jpg</t>
  </si>
  <si>
    <t>Зарядное устройство адаптер переходник, блок для зарядки, адаптер / type-c / сетевой адаптер / сетев</t>
  </si>
  <si>
    <t>https://www.wildberries.ru/catalog/40530378/detail.aspx</t>
  </si>
  <si>
    <t>https://images.wbstatic.net/tm/new/40530000/40530378-1.jpg</t>
  </si>
  <si>
    <t>Power bank 40000 mAh пауэрбанк внешний аккумулятор быстрая зарядка для смартфона телефона планшета</t>
  </si>
  <si>
    <t>Электроника/Кабели и зарядные устройства/Внешний аккумулятор</t>
  </si>
  <si>
    <t>ИП Коновалова М А</t>
  </si>
  <si>
    <t>черный, зеленый, оранжевый</t>
  </si>
  <si>
    <t>https://www.wildberries.ru/catalog/79306627/detail.aspx</t>
  </si>
  <si>
    <t>https://images.wbstatic.net/tm/new/79300000/79306627-1.jpg</t>
  </si>
  <si>
    <t>https://www.wildberries.ru/catalog/49585067/detail.aspx</t>
  </si>
  <si>
    <t>https://images.wbstatic.net/tm/new/49580000/49585067-1.jpg</t>
  </si>
  <si>
    <t>Держатель для телефона автомобильный на воздуховод, в салон, крепление для смартфона, айфона</t>
  </si>
  <si>
    <t>Электроника/Смартфоны и телефоны/Планшеты/Аксессуары для планшетов</t>
  </si>
  <si>
    <t>черный, синий, серый, песочный</t>
  </si>
  <si>
    <t>https://www.wildberries.ru/catalog/11272034/detail.aspx</t>
  </si>
  <si>
    <t>https://images.wbstatic.net/tm/new/11270000/11272034-1.jpg</t>
  </si>
  <si>
    <t>Кабель USB Micro/Шнур для зарядки телефона/Провод micro usb/Провод для зарядки/для Android/Андроид</t>
  </si>
  <si>
    <t>ИП Савинова Анастасия Александровна</t>
  </si>
  <si>
    <t>https://www.wildberries.ru/catalog/49593138/detail.aspx</t>
  </si>
  <si>
    <t>https://images.wbstatic.net/tm/new/49590000/49593138-1.jpg</t>
  </si>
  <si>
    <t>белый, молочный</t>
  </si>
  <si>
    <t>https://www.wildberries.ru/catalog/17392117/detail.aspx</t>
  </si>
  <si>
    <t>https://images.wbstatic.net/tm/new/17390000/17392117-1.jpg</t>
  </si>
  <si>
    <t>https://www.wildberries.ru/catalog/49593137/detail.aspx</t>
  </si>
  <si>
    <t>https://images.wbstatic.net/tm/new/49590000/49593137-1.jpg</t>
  </si>
  <si>
    <t>Зарядка для iPhone, зарядное устройство для телефона Apple Айфон 11 Pro про, 8, 7, 10, с кабелем USB</t>
  </si>
  <si>
    <t>ИП Пьянов А Е</t>
  </si>
  <si>
    <t>https://www.wildberries.ru/catalog/63052076/detail.aspx</t>
  </si>
  <si>
    <t>https://images.wbstatic.net/tm/new/63050000/63052076-1.jpg</t>
  </si>
  <si>
    <t>Powerbank / Внешний аккумулятор для телефона 40000 mAh, 4 USB выхода, Quick Charge, Pover Delivery</t>
  </si>
  <si>
    <t>https://www.wildberries.ru/catalog/41614112/detail.aspx</t>
  </si>
  <si>
    <t>https://images.wbstatic.net/tm/new/41610000/41614112-1.jpg</t>
  </si>
  <si>
    <t>https://www.wildberries.ru/catalog/21589756/detail.aspx</t>
  </si>
  <si>
    <t>https://images.wbstatic.net/tm/new/21580000/21589756-1.jpg</t>
  </si>
  <si>
    <t>молочный</t>
  </si>
  <si>
    <t>https://www.wildberries.ru/catalog/62491350/detail.aspx</t>
  </si>
  <si>
    <t>https://images.wbstatic.net/tm/new/62490000/62491350-1.jpg</t>
  </si>
  <si>
    <t>Зарядное устройство зарядное устройство с кабелем Micro USB / зарядка микро usb / USB / микро юсб /</t>
  </si>
  <si>
    <t>Электроника/Кабели и зарядные устройства/Зарядное устройство</t>
  </si>
  <si>
    <t>https://www.wildberries.ru/catalog/52173491/detail.aspx</t>
  </si>
  <si>
    <t>https://images.wbstatic.net/tm/new/52170000/52173491-1.jpg</t>
  </si>
  <si>
    <t>Зарядное устройство тайп си / зарядное устройство для хонор / зарядное устройство usb type-c / заряд</t>
  </si>
  <si>
    <t>ИП Гарин М А</t>
  </si>
  <si>
    <t>https://www.wildberries.ru/catalog/73415410/detail.aspx</t>
  </si>
  <si>
    <t>https://images.wbstatic.net/tm/new/73410000/73415410-1.jpg</t>
  </si>
  <si>
    <t>Автомобильное зарядное устройство адаптер для зарядки телефона, зарядка для авто / USB / Прикуривате</t>
  </si>
  <si>
    <t>Электроника/Автоэлектроника и навигация/Автомобильное зарядное устройство</t>
  </si>
  <si>
    <t>https://www.wildberries.ru/catalog/17392119/detail.aspx</t>
  </si>
  <si>
    <t>https://images.wbstatic.net/tm/new/17390000/17392119-1.jpg</t>
  </si>
  <si>
    <t>Наушники проводные BM31 с микрофоном, гарнитура для телефона айфон xiaomi android iphone планшета ПК</t>
  </si>
  <si>
    <t>Электроника/ТВ, Аудио, Фото, Видео техника/Наушники и гарнитуры/Наушники</t>
  </si>
  <si>
    <t>ИП Толстов Александр Александрович</t>
  </si>
  <si>
    <t>https://www.wildberries.ru/catalog/21642820/detail.aspx</t>
  </si>
  <si>
    <t>https://images.wbstatic.net/tm/new/21640000/21642820-1.jpg</t>
  </si>
  <si>
    <t>Кабель для зарядки iPhone/iPad/AirPods/для айфон/lightning/шнур для зарядки телефона/провод iphone</t>
  </si>
  <si>
    <t>https://www.wildberries.ru/catalog/49592184/detail.aspx</t>
  </si>
  <si>
    <t>https://images.wbstatic.net/tm/new/49590000/49592184-1.jpg</t>
  </si>
  <si>
    <t>https://www.wildberries.ru/catalog/52763594/detail.aspx</t>
  </si>
  <si>
    <t>https://images.wbstatic.net/tm/new/52760000/52763594-1.jpg</t>
  </si>
  <si>
    <t>https://www.wildberries.ru/catalog/77108546/detail.aspx</t>
  </si>
  <si>
    <t>https://images.wbstatic.net/tm/new/77100000/77108546-1.jpg</t>
  </si>
  <si>
    <t>Зарядное устройство Зарядное устройство для телефона / зарядка для телефона / зарядное устройство дл</t>
  </si>
  <si>
    <t>ИП Антонов В В</t>
  </si>
  <si>
    <t>https://www.wildberries.ru/catalog/35039743/detail.aspx</t>
  </si>
  <si>
    <t>https://images.wbstatic.net/tm/new/35030000/35039743-1.jpg</t>
  </si>
  <si>
    <t>Подставка для мобильного устройства держатель для телефона / Держатель телефона на коляску</t>
  </si>
  <si>
    <t>Электроника/Смартфоны и телефоны/Держатели/Подставка для мобильного устройства</t>
  </si>
  <si>
    <t>https://www.wildberries.ru/catalog/50427199/detail.aspx</t>
  </si>
  <si>
    <t>https://images.wbstatic.net/tm/new/50420000/50427199-1.jpg</t>
  </si>
  <si>
    <t>Сетевое зарядное устройство USB для телефона Samsung Xiaomi с быстрой зарядкой блок и кабель Type C</t>
  </si>
  <si>
    <t>https://www.wildberries.ru/catalog/17798271/detail.aspx</t>
  </si>
  <si>
    <t>https://images.wbstatic.net/tm/new/17790000/17798271-1.jpg</t>
  </si>
  <si>
    <t>Автодержатель в воздуховод / На дефлектор печки / Держатель для телефона автомобильный</t>
  </si>
  <si>
    <t>https://www.wildberries.ru/catalog/36098879/detail.aspx</t>
  </si>
  <si>
    <t>https://images.wbstatic.net/tm/new/36090000/36098879-1.jpg</t>
  </si>
  <si>
    <t>Сетевое зарядное устройство для телефона зарядка на андроид Xiaomi Samsung блок с кабелем Micro USB</t>
  </si>
  <si>
    <t>https://www.wildberries.ru/catalog/16934745/detail.aspx</t>
  </si>
  <si>
    <t>https://images.wbstatic.net/tm/new/16930000/16934745-1.jpg</t>
  </si>
  <si>
    <t>Зарядное устройство Детская электроника / micro USB / 2 - USB</t>
  </si>
  <si>
    <t>https://www.wildberries.ru/catalog/64865966/detail.aspx</t>
  </si>
  <si>
    <t>https://images.wbstatic.net/tm/new/64860000/64865966-1.jpg</t>
  </si>
  <si>
    <t>https://www.wildberries.ru/catalog/49592183/detail.aspx</t>
  </si>
  <si>
    <t>https://images.wbstatic.net/tm/new/49590000/49592183-1.jpg</t>
  </si>
  <si>
    <t>Сетевое зарядное устройство для телефона, смартфона, зарядка для телефона блок с проводом micro USB</t>
  </si>
  <si>
    <t>https://www.wildberries.ru/catalog/57267262/detail.aspx</t>
  </si>
  <si>
    <t>https://images.wbstatic.net/tm/new/57260000/57267262-1.jpg</t>
  </si>
  <si>
    <t>Сетевое зарядное устройство для телефона iPhone iPad зарядник Apple с кабелем Lightning USB и блоком</t>
  </si>
  <si>
    <t>https://www.wildberries.ru/catalog/13802768/detail.aspx</t>
  </si>
  <si>
    <t>https://images.wbstatic.net/tm/new/13800000/13802768-1.jpg</t>
  </si>
  <si>
    <t>Кабель USB / Micro USB / Кабель микро USB / кабель USB Micro / Нейлоновая оплётка / быстрая зарядка</t>
  </si>
  <si>
    <t>https://www.wildberries.ru/catalog/37668138/detail.aspx</t>
  </si>
  <si>
    <t>https://images.wbstatic.net/tm/new/37660000/37668138-1.jpg</t>
  </si>
  <si>
    <t>Зарядное устройство для Samsung, Xiaomi, Honor, Быстрая зарядка с кабелем Type-C</t>
  </si>
  <si>
    <t>ИП Мокрецов Кирилл Дмитриевич</t>
  </si>
  <si>
    <t>https://www.wildberries.ru/catalog/75636947/detail.aspx</t>
  </si>
  <si>
    <t>https://images.wbstatic.net/tm/new/75630000/75636947-1.jpg</t>
  </si>
  <si>
    <t>USB кабель Lightning на iPhone зарядное устройство для телефона Apple зарядник Айфон быстрая зарядка</t>
  </si>
  <si>
    <t>https://www.wildberries.ru/catalog/25628904/detail.aspx</t>
  </si>
  <si>
    <t>https://images.wbstatic.net/tm/new/25620000/25628904-1.jpg</t>
  </si>
  <si>
    <t>Беспроводные наушники BOROFONE BW03 / Наушнки Airpods / блютуз наушники / TWS / Гарнитура</t>
  </si>
  <si>
    <t>ИП Бельская Мария Владимировна</t>
  </si>
  <si>
    <t>https://www.wildberries.ru/catalog/53700328/detail.aspx</t>
  </si>
  <si>
    <t>https://images.wbstatic.net/tm/new/53700000/53700328-1.jpg</t>
  </si>
  <si>
    <t>Зарядное устройство Кабель Lightning 3A / Type C / Быстрая зарядка айфон / кабель для зарядки Lightn</t>
  </si>
  <si>
    <t>https://www.wildberries.ru/catalog/63916210/detail.aspx</t>
  </si>
  <si>
    <t>https://images.wbstatic.net/tm/new/63910000/63916210-1.jpg</t>
  </si>
  <si>
    <t>Кабель USB Type c/Провод Type c/Шнур для зарядки телефона/Провод зарядки телефона/Зарядка Samsung</t>
  </si>
  <si>
    <t>https://www.wildberries.ru/catalog/49590500/detail.aspx</t>
  </si>
  <si>
    <t>https://images.wbstatic.net/tm/new/49590000/49590500-1.jpg</t>
  </si>
  <si>
    <t>Блок питания зарядное устройство универсальный адаптер USB сетевой зарядник зарядка для телефона</t>
  </si>
  <si>
    <t>https://www.wildberries.ru/catalog/12770649/detail.aspx</t>
  </si>
  <si>
    <t>https://images.wbstatic.net/tm/new/12770000/12770649-1.jpg</t>
  </si>
  <si>
    <t>https://www.wildberries.ru/catalog/64695028/detail.aspx</t>
  </si>
  <si>
    <t>https://images.wbstatic.net/tm/new/64690000/64695028-1.jpg</t>
  </si>
  <si>
    <t>Зарядка для iphone / android / зарядное устройство для телефона / блок питания Type C 20 вт /Адаптер</t>
  </si>
  <si>
    <t>https://www.wildberries.ru/catalog/60342025/detail.aspx</t>
  </si>
  <si>
    <t>https://images.wbstatic.net/tm/new/60340000/60342025-1.jpg</t>
  </si>
  <si>
    <t>https://www.wildberries.ru/catalog/16934746/detail.aspx</t>
  </si>
  <si>
    <t>https://images.wbstatic.net/tm/new/16930000/16934746-1.jpg</t>
  </si>
  <si>
    <t>Автомобильное зарядное устройство зарядное устройство для телефона в автомобиль / Зарядное устройств</t>
  </si>
  <si>
    <t>белый, хром</t>
  </si>
  <si>
    <t>https://www.wildberries.ru/catalog/35448062/detail.aspx</t>
  </si>
  <si>
    <t>https://images.wbstatic.net/tm/new/35440000/35448062-1.jpg</t>
  </si>
  <si>
    <t>черный, серый</t>
  </si>
  <si>
    <t>https://www.wildberries.ru/catalog/47683636/detail.aspx</t>
  </si>
  <si>
    <t>https://images.wbstatic.net/tm/new/47680000/47683636-1.jpg</t>
  </si>
  <si>
    <t>Кабель USB Type C / Провод для зарядки Android / шнур для зарядки тайп си / USB Type-C</t>
  </si>
  <si>
    <t>ИП Кислых П К</t>
  </si>
  <si>
    <t>белый, серебристый</t>
  </si>
  <si>
    <t>https://www.wildberries.ru/catalog/76450724/detail.aspx</t>
  </si>
  <si>
    <t>https://images.wbstatic.net/tm/new/76450000/76450724-1.jpg</t>
  </si>
  <si>
    <t>Кабель Lightning (8 pin) / BX32 короткий с оплеткой / для зарядки и передачи данных / USB - Lightnin</t>
  </si>
  <si>
    <t>https://www.wildberries.ru/catalog/21650875/detail.aspx</t>
  </si>
  <si>
    <t>https://images.wbstatic.net/tm/new/21650000/21650875-1.jpg</t>
  </si>
  <si>
    <t>черный, коричневый, красный</t>
  </si>
  <si>
    <t>https://www.wildberries.ru/catalog/10461407/detail.aspx</t>
  </si>
  <si>
    <t>https://images.wbstatic.net/tm/new/10460000/10461407-1.jpg</t>
  </si>
  <si>
    <t>Держатель в авто</t>
  </si>
  <si>
    <t>https://www.wildberries.ru/catalog/72335045/detail.aspx</t>
  </si>
  <si>
    <t>https://images.wbstatic.net/tm/new/72330000/72335045-1.jpg</t>
  </si>
  <si>
    <t>Зарядное устройство Зарядное устройство / Lightning / 1 ( слот USB ) / Зарядное устройство для телеф</t>
  </si>
  <si>
    <t>https://www.wildberries.ru/catalog/73410265/detail.aspx</t>
  </si>
  <si>
    <t>https://images.wbstatic.net/tm/new/73410000/73410265-1.jpg</t>
  </si>
  <si>
    <t>Сетевое зарядное устройство для телефона Samsung Xiaomi Huawei с быстрой зарядкой и кабель Micro USB</t>
  </si>
  <si>
    <t>https://www.wildberries.ru/catalog/35502749/detail.aspx</t>
  </si>
  <si>
    <t>https://images.wbstatic.net/tm/new/35500000/35502749-1.jpg</t>
  </si>
  <si>
    <t>Сетевое зарядное устройство BA23A Brilliant dual port charger set (Micro) (EU)</t>
  </si>
  <si>
    <t>ООО СЕО</t>
  </si>
  <si>
    <t>https://www.wildberries.ru/catalog/10226744/detail.aspx</t>
  </si>
  <si>
    <t>https://images.wbstatic.net/tm/new/10220000/10226744-1.jpg</t>
  </si>
  <si>
    <t>Зарядное устройство зарядка для телефона / micro USB / отсутствует / отсутствует / 1 / отсутствует</t>
  </si>
  <si>
    <t>Ласкова С. Н.</t>
  </si>
  <si>
    <t>https://www.wildberries.ru/catalog/27381448/detail.aspx</t>
  </si>
  <si>
    <t>https://images.wbstatic.net/tm/new/27380000/27381448-1.jpg</t>
  </si>
  <si>
    <t>https://www.wildberries.ru/catalog/49590501/detail.aspx</t>
  </si>
  <si>
    <t>https://images.wbstatic.net/tm/new/49590000/49590501-1.jpg</t>
  </si>
  <si>
    <t>Кабель Lightning / USB / Лайтнинг для смартфонов и телефонов Apple iPhone / зарядка для iphone кабел</t>
  </si>
  <si>
    <t>https://www.wildberries.ru/catalog/75402530/detail.aspx</t>
  </si>
  <si>
    <t>https://images.wbstatic.net/tm/new/75400000/75402530-1.jpg</t>
  </si>
  <si>
    <t>Зарядное устройство зарядка для телефона / Сетевое зарядное устройство USB / USB / юсб / Quick Charg</t>
  </si>
  <si>
    <t>https://www.wildberries.ru/catalog/36105011/detail.aspx</t>
  </si>
  <si>
    <t>https://images.wbstatic.net/tm/new/36100000/36105011-1.jpg</t>
  </si>
  <si>
    <t>Зарядное устройство Зарядное устройство / BOROFONE BA21A / USB / юсб / Qualcomm Quick Charge 3.0 / о</t>
  </si>
  <si>
    <t>https://www.wildberries.ru/catalog/27468277/detail.aspx</t>
  </si>
  <si>
    <t>https://images.wbstatic.net/tm/new/27460000/27468277-1.jpg</t>
  </si>
  <si>
    <t>Автомобильное зарядное устройство BZ8 / USB / со всеми электронными устройствами</t>
  </si>
  <si>
    <t>https://www.wildberries.ru/catalog/24716606/detail.aspx</t>
  </si>
  <si>
    <t>https://images.wbstatic.net/tm/new/24710000/24716606-1.jpg</t>
  </si>
  <si>
    <t>Автомобильное зарядное устройство в прикуриватель с быстрой зарядкой для телефона и кабелем Type C</t>
  </si>
  <si>
    <t>https://www.wildberries.ru/catalog/34791688/detail.aspx</t>
  </si>
  <si>
    <t>https://images.wbstatic.net/tm/new/34790000/34791688-1.jpg</t>
  </si>
  <si>
    <t>Кабель Lightning Type C / Кабель для iPhone / Зарядка для iPhone / Кабель USB Type-C Lightning</t>
  </si>
  <si>
    <t>https://www.wildberries.ru/catalog/34963539/detail.aspx</t>
  </si>
  <si>
    <t>https://images.wbstatic.net/tm/new/34960000/34963539-1.jpg</t>
  </si>
  <si>
    <t>Зарядное устройство Зарядное устройство для телефона / зарядка для Iphone / BA53A Powerway dual port</t>
  </si>
  <si>
    <t>https://www.wildberries.ru/catalog/45052796/detail.aspx</t>
  </si>
  <si>
    <t>https://images.wbstatic.net/tm/new/45050000/45052796-1.jpg</t>
  </si>
  <si>
    <t>Зарядное устройство Зарядное устройство для телефона / зарядка для телефона / зарядка для Iphone / T</t>
  </si>
  <si>
    <t>https://www.wildberries.ru/catalog/37806091/detail.aspx</t>
  </si>
  <si>
    <t>https://images.wbstatic.net/tm/new/37800000/37806091-1.jpg</t>
  </si>
  <si>
    <t>Кабель Type C Type C 2 метра / Провод Type C быстрая зарядка 5А / Зарядный кабель Type C усиленный</t>
  </si>
  <si>
    <t>https://www.wildberries.ru/catalog/39820618/detail.aspx</t>
  </si>
  <si>
    <t>https://images.wbstatic.net/tm/new/39820000/39820618-1.jpg</t>
  </si>
  <si>
    <t>Кабель Micro USB / Micro / Микро USB / кабель микро юсб / Кабель USB Micro USB / синхронизация и зар</t>
  </si>
  <si>
    <t>https://www.wildberries.ru/catalog/69225838/detail.aspx</t>
  </si>
  <si>
    <t>https://images.wbstatic.net/tm/new/69220000/69225838-1.jpg</t>
  </si>
  <si>
    <t>https://www.wildberries.ru/catalog/33291292/detail.aspx</t>
  </si>
  <si>
    <t>https://images.wbstatic.net/tm/new/33290000/33291292-1.jpg</t>
  </si>
  <si>
    <t>Кабель Type - C / Type - C - Type - C / BX19 / Type C Кабель / шнур type c / Type C - Type C</t>
  </si>
  <si>
    <t>https://www.wildberries.ru/catalog/76454232/detail.aspx</t>
  </si>
  <si>
    <t>https://images.wbstatic.net/tm/new/76450000/76454232-1.jpg</t>
  </si>
  <si>
    <t>черный, красный</t>
  </si>
  <si>
    <t>https://www.wildberries.ru/catalog/59449428/detail.aspx</t>
  </si>
  <si>
    <t>https://images.wbstatic.net/tm/new/59440000/59449428-1.jpg</t>
  </si>
  <si>
    <t>Переходник HUB Type C на 3 USB Адаптер Хаб ЮСБ Разветвитель для Macbook смартфонов планшетов ноутов</t>
  </si>
  <si>
    <t>Электроника/Ноутбуки и компьютеры/Аксессуары для ноутбуков/Переходник</t>
  </si>
  <si>
    <t>серебристый, серый</t>
  </si>
  <si>
    <t>https://www.wildberries.ru/catalog/62140013/detail.aspx</t>
  </si>
  <si>
    <t>https://images.wbstatic.net/tm/new/62140000/62140013-1.jpg</t>
  </si>
  <si>
    <t>Кабель зарядный тайп си Borofone BX51 type-c 1 метр белый</t>
  </si>
  <si>
    <t>ИП Шевелев</t>
  </si>
  <si>
    <t>https://www.wildberries.ru/catalog/75234212/detail.aspx</t>
  </si>
  <si>
    <t>https://images.wbstatic.net/tm/new/75230000/75234212-1.jpg</t>
  </si>
  <si>
    <t>Кабель Type C Type C 100W / Провод Type C быстрая зарядка 5А / Зарядный кабель Type C усиленный</t>
  </si>
  <si>
    <t>https://www.wildberries.ru/catalog/18986857/detail.aspx</t>
  </si>
  <si>
    <t>https://images.wbstatic.net/tm/new/18980000/18986857-1.jpg</t>
  </si>
  <si>
    <t>Беспроводные наушники блютуз/Airpods/Аирподс/bluetooth BE30A - премиум качество</t>
  </si>
  <si>
    <t>https://www.wildberries.ru/catalog/18488479/detail.aspx</t>
  </si>
  <si>
    <t>https://images.wbstatic.net/tm/new/18480000/18488479-1.jpg</t>
  </si>
  <si>
    <t>Быстрая зарядка для iPhone 20W / Сетевое зарядное устройство USB-C Power Delivery + кабель Lightning</t>
  </si>
  <si>
    <t>https://www.wildberries.ru/catalog/36038091/detail.aspx</t>
  </si>
  <si>
    <t>https://images.wbstatic.net/tm/new/36030000/36038091-1.jpg</t>
  </si>
  <si>
    <t>Кабель type C / USB / тайп си / Кабель для зарядки Type-C / угловой штекер / Зарядный шнур для заряд</t>
  </si>
  <si>
    <t>https://www.wildberries.ru/catalog/85381546/detail.aspx</t>
  </si>
  <si>
    <t>https://images.wbstatic.net/tm/new/85380000/85381546-1.jpg</t>
  </si>
  <si>
    <t>Автомобильный держатель для телефона магнитный с регулировкой высоты и угла наклона</t>
  </si>
  <si>
    <t>Электроника/Смартфоны и телефоны</t>
  </si>
  <si>
    <t>https://www.wildberries.ru/catalog/15522516/detail.aspx</t>
  </si>
  <si>
    <t>https://images.wbstatic.net/tm/new/15520000/15522516-1.jpg</t>
  </si>
  <si>
    <t>Автомобильное зарядное устройство в прикуриватель с быстрой зарядкой для телефона порты USB и Type C</t>
  </si>
  <si>
    <t>https://www.wildberries.ru/catalog/62935829/detail.aspx</t>
  </si>
  <si>
    <t>https://images.wbstatic.net/tm/new/62930000/62935829-1.jpg</t>
  </si>
  <si>
    <t>Беспроводная гарнитура Bluetooth блютуз с микрофоном для телефона компьютера BC37</t>
  </si>
  <si>
    <t>ИП Матюшин Е А</t>
  </si>
  <si>
    <t>https://www.wildberries.ru/catalog/76068681/detail.aspx</t>
  </si>
  <si>
    <t>https://images.wbstatic.net/tm/new/76060000/76068681-1.jpg</t>
  </si>
  <si>
    <t>Портативная колонка беспроводная с радио и bluetooth (блютуз) музыкальная с подсветкой переносная</t>
  </si>
  <si>
    <t>Электроника/ТВ, Аудио, Фото, Видео техника/Аудиотехника/Колонка</t>
  </si>
  <si>
    <t>зеленый</t>
  </si>
  <si>
    <t>https://www.wildberries.ru/catalog/15436118/detail.aspx</t>
  </si>
  <si>
    <t>https://images.wbstatic.net/tm/new/15430000/15436118-1.jpg</t>
  </si>
  <si>
    <t>Акции/КИБЕР-РАСПРОДАЖА: электроника и техника/Электроника/ТВ, Аудио, Фото, Видео техника/Кабель</t>
  </si>
  <si>
    <t>https://www.wildberries.ru/catalog/54416750/detail.aspx</t>
  </si>
  <si>
    <t>https://images.wbstatic.net/tm/new/54410000/54416750-1.jpg</t>
  </si>
  <si>
    <t>Зарядное устройство Зарядное устройство / Зарядное устройство для айфона / зарядка на айфон / USB /</t>
  </si>
  <si>
    <t>https://www.wildberries.ru/catalog/41926836/detail.aspx</t>
  </si>
  <si>
    <t>https://images.wbstatic.net/tm/new/41920000/41926836-1.jpg</t>
  </si>
  <si>
    <t>https://www.wildberries.ru/catalog/76877989/detail.aspx</t>
  </si>
  <si>
    <t>https://images.wbstatic.net/tm/new/76870000/76877989-1.jpg</t>
  </si>
  <si>
    <t>Кабель Lightning / лайтинг / Лайтнинг для смартфонов и телефонов Apple iPhone / зарядка для iphone к</t>
  </si>
  <si>
    <t>https://www.wildberries.ru/catalog/37666819/detail.aspx</t>
  </si>
  <si>
    <t>https://images.wbstatic.net/tm/new/37660000/37666819-1.jpg</t>
  </si>
  <si>
    <t>Зарядное устройство зарядка на айфон / Блок питания для телефона / сетевой зарядник / Type C / USB (</t>
  </si>
  <si>
    <t>https://www.wildberries.ru/catalog/45053050/detail.aspx</t>
  </si>
  <si>
    <t>https://images.wbstatic.net/tm/new/45050000/45053050-1.jpg</t>
  </si>
  <si>
    <t>Кабель Lightning (8 pin) - USB Type C / Borofone BX51 / Lightning / Кабель для зарядки и передачи да</t>
  </si>
  <si>
    <t>https://www.wildberries.ru/catalog/76130622/detail.aspx</t>
  </si>
  <si>
    <t>https://images.wbstatic.net/tm/new/76130000/76130622-1.jpg</t>
  </si>
  <si>
    <t>Кабель USB / USB Type C / Type - C / кабель тайп си / Нейлоновая оплётка / Кабель Type C-USB для зар</t>
  </si>
  <si>
    <t>https://www.wildberries.ru/catalog/54415903/detail.aspx</t>
  </si>
  <si>
    <t>https://images.wbstatic.net/tm/new/54410000/54415903-1.jpg</t>
  </si>
  <si>
    <t>Кабель type C / AUX / type-c jack 3.5 / AUX провод / аукс кабель / Аудиокабель / AUX аудио кабель 3.</t>
  </si>
  <si>
    <t>https://www.wildberries.ru/catalog/62125585/detail.aspx</t>
  </si>
  <si>
    <t>https://images.wbstatic.net/tm/new/62120000/62125585-1.jpg</t>
  </si>
  <si>
    <t>Кабель USB - TYPE-C / тайп си / Type-C - USB / короткий, 25 см, нейлоновый / USB - Type-C, зарядка и</t>
  </si>
  <si>
    <t>U-Next ИП Улитин В. Г.</t>
  </si>
  <si>
    <t>https://www.wildberries.ru/catalog/86932872/detail.aspx</t>
  </si>
  <si>
    <t>https://images.wbstatic.net/tm/new/86930000/86932872-1.jpg</t>
  </si>
  <si>
    <t>Наушники проводные с микрофоном, для телефона, смартфона, для iPhone, Айфон, Гарнитура для разговора</t>
  </si>
  <si>
    <t>https://www.wildberries.ru/catalog/51367320/detail.aspx</t>
  </si>
  <si>
    <t>https://images.wbstatic.net/tm/new/51360000/51367320-1.jpg</t>
  </si>
  <si>
    <t>https://www.wildberries.ru/catalog/12770650/detail.aspx</t>
  </si>
  <si>
    <t>https://images.wbstatic.net/tm/new/12770000/12770650-1.jpg</t>
  </si>
  <si>
    <t>Зарядное устройство BA46A / USB / Type C / Quick Charge 3.0 / Power Delivery / Не предусмотрено / 2</t>
  </si>
  <si>
    <t>https://www.wildberries.ru/catalog/17538489/detail.aspx</t>
  </si>
  <si>
    <t>https://images.wbstatic.net/tm/new/17530000/17538489-1.jpg</t>
  </si>
  <si>
    <t>Зарядное устройство BOROFONE BA21A / BOROFONE / EU (евровилка) / 3.0 / 3,0 / 3.0A Fast Charging / 1</t>
  </si>
  <si>
    <t>Лавренов Виталий Валентинович</t>
  </si>
  <si>
    <t>https://www.wildberries.ru/catalog/88846395/detail.aspx</t>
  </si>
  <si>
    <t>https://images.wbstatic.net/tm/new/88840000/88846395-1.jpg</t>
  </si>
  <si>
    <t>https://www.wildberries.ru/catalog/70655011/detail.aspx</t>
  </si>
  <si>
    <t>https://images.wbstatic.net/tm/new/70650000/70655011-1.jpg</t>
  </si>
  <si>
    <t>Результаты анализа</t>
  </si>
  <si>
    <t>Уупущенная выручка</t>
  </si>
  <si>
    <t>Средний Рейтинг</t>
  </si>
  <si>
    <t>Дней запаса</t>
  </si>
  <si>
    <t>Хватит на 30 дней?</t>
  </si>
  <si>
    <t>продавцы</t>
  </si>
  <si>
    <t>выручка</t>
  </si>
  <si>
    <t>Минимальная выручка по категориям:</t>
  </si>
  <si>
    <t>Максимальная выручка по категориям: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</si>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</sst>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#,##0\ &quot;₽&quot;;[Red]\-#,##0\ &quot;₽&quot;"/>
    <numFmt numFmtId="164" formatCode="d\.m\.yyyy"/>
    <numFmt numFmtId="165" formatCode="dd\.mm\.yyyy"/>
    <numFmt numFmtId="169" formatCode="0.0"/>
    <numFmt numFmtId="170" formatCode="#,##0.00\ &quot;₽&quot;"/>
    <numFmt numFmtId="171" formatCode=";;"/>
    <numFmt numFmtId="172" formatCode="#,##0\ &quot;₽&quot;"/>
  </numFmts>
  <fonts count="43">
    <font>
      <sz val="11"/>
      <color theme="1"/>
      <name val="Calibri"/>
      <family val="2"/>
      <charset val="204"/>
      <scheme val="minor"/>
    </font>
    <font>
      <b/>
      <sz val="15"/>
      <color rgb="FF26282C"/>
      <name val="Calibri"/>
      <scheme val="minor"/>
    </font>
    <font>
      <sz val="11"/>
      <color theme="1"/>
      <name val="Calibri"/>
      <scheme val="minor"/>
    </font>
    <font>
      <b/>
      <sz val="12"/>
      <color rgb="FF26282C"/>
      <name val="Calibri"/>
      <scheme val="minor"/>
    </font>
    <font>
      <sz val="11"/>
      <color rgb="FF26282C"/>
      <name val="Calibri"/>
      <scheme val="minor"/>
    </font>
    <font>
      <b/>
      <sz val="11"/>
      <color rgb="FF26282C"/>
      <name val="Calibri"/>
      <scheme val="minor"/>
    </font>
    <font>
      <b/>
      <sz val="11"/>
      <color rgb="FF404040"/>
      <name val="Calibri"/>
      <scheme val="minor"/>
    </font>
    <font>
      <b/>
      <sz val="12"/>
      <color rgb="FF404040"/>
      <name val="Calibri"/>
      <scheme val="minor"/>
    </font>
    <font>
      <u/>
      <sz val="11"/>
      <color theme="10"/>
      <name val="Calibri"/>
      <family val="2"/>
      <charset val="204"/>
      <scheme val="minor"/>
    </font>
    <font>
      <b/>
      <sz val="10"/>
      <color rgb="FF000000"/>
      <name val="Manrope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Manrope"/>
    </font>
    <font>
      <sz val="11"/>
      <color rgb="FF000000"/>
      <name val="Calibri"/>
    </font>
    <font>
      <u/>
      <sz val="10"/>
      <color rgb="FF000000"/>
      <name val="Manrope"/>
    </font>
    <font>
      <sz val="8"/>
      <color rgb="FF000000"/>
      <name val="Manrope"/>
    </font>
    <font>
      <b/>
      <sz val="12"/>
      <color rgb="FF000000"/>
      <name val="Calibri"/>
      <scheme val="minor"/>
    </font>
    <font>
      <b/>
      <sz val="12"/>
      <color rgb="FF000000"/>
      <name val="Calibri Light"/>
      <scheme val="major"/>
    </font>
    <font>
      <b/>
      <sz val="11"/>
      <color theme="1"/>
      <name val="Calibri Light"/>
      <scheme val="major"/>
    </font>
    <font>
      <b/>
      <sz val="11"/>
      <color rgb="FF000000"/>
      <name val="Calibri Light"/>
      <scheme val="major"/>
    </font>
    <font>
      <b/>
      <sz val="12"/>
      <color theme="1"/>
      <name val="Calibri"/>
      <family val="2"/>
      <charset val="204"/>
      <scheme val="minor"/>
    </font>
    <font>
      <b/>
      <sz val="12"/>
      <color rgb="FF000000"/>
      <name val="Manrope"/>
    </font>
    <font>
      <b/>
      <sz val="12"/>
      <color theme="1"/>
      <name val="Calibri Light"/>
      <scheme val="major"/>
    </font>
    <font>
      <b/>
      <sz val="11"/>
      <color theme="1"/>
      <name val="Aptos Narrow"/>
      <family val="2"/>
      <scheme val="minor"/>
    </font>
    <font>
      <b/>
      <sz val="11"/>
      <color theme="1"/>
      <name val="Arial"/>
    </font>
    <font>
      <u/>
      <sz val="11"/>
      <color theme="3" tint="0.249977111117893"/>
      <name val="Aptos Narrow"/>
      <family val="2"/>
      <scheme val="minor"/>
    </font>
    <font>
      <sz val="11"/>
      <color theme="1"/>
      <name val="Arial"/>
    </font>
    <font>
      <b/>
      <sz val="11"/>
      <color theme="1"/>
      <name val="Roboto"/>
      <charset val="1"/>
    </font>
    <font>
      <b/>
      <sz val="11"/>
      <color rgb="FF26282C"/>
      <name val="Roboto"/>
      <charset val="1"/>
    </font>
    <font>
      <b/>
      <sz val="12"/>
      <color rgb="FF26282C"/>
      <name val="Arial"/>
    </font>
    <font>
      <sz val="9"/>
      <color rgb="FF21252A"/>
      <name val="Roboto"/>
      <family val="2"/>
      <charset val="1"/>
    </font>
    <font>
      <sz val="12"/>
      <color rgb="FF26282C"/>
      <name val="Arial"/>
    </font>
    <font>
      <sz val="11"/>
      <color rgb="FF26282C"/>
      <name val="Roboto"/>
      <charset val="1"/>
    </font>
    <font>
      <sz val="10"/>
      <color theme="1"/>
      <name val="Manrope"/>
    </font>
    <font>
      <b/>
      <sz val="10"/>
      <color theme="1"/>
      <name val="Manrope"/>
    </font>
    <font>
      <sz val="10"/>
      <name val="Arial"/>
    </font>
    <font>
      <b/>
      <sz val="18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000000"/>
      <name val="Calibri"/>
      <scheme val="minor"/>
    </font>
    <font>
      <sz val="12"/>
      <color theme="1"/>
      <name val="Calibri"/>
      <family val="2"/>
      <charset val="204"/>
      <scheme val="minor"/>
    </font>
    <font>
      <sz val="11"/>
      <color rgb="FF000000"/>
      <name val="Calibri"/>
      <scheme val="minor"/>
    </font>
    <font>
      <b/>
      <sz val="20"/>
      <color theme="1"/>
      <name val="Calibri"/>
      <family val="2"/>
      <charset val="204"/>
      <scheme val="minor"/>
    </font>
    <font>
      <b/>
      <sz val="20"/>
      <color rgb="FF000000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5B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3E3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5EEF"/>
        <bgColor indexed="64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26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7">
    <xf numFmtId="0" fontId="0" fillId="0" borderId="0" xfId="0"/>
    <xf numFmtId="0" fontId="2" fillId="0" borderId="0" xfId="0" applyFont="1"/>
    <xf numFmtId="0" fontId="3" fillId="4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2" fillId="5" borderId="0" xfId="0" applyFont="1" applyFill="1"/>
    <xf numFmtId="0" fontId="7" fillId="6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0" fillId="0" borderId="0" xfId="0" applyAlignment="1"/>
    <xf numFmtId="0" fontId="0" fillId="0" borderId="0" xfId="0" applyAlignment="1"/>
    <xf numFmtId="0" fontId="8" fillId="0" borderId="0" xfId="1" applyAlignment="1">
      <alignment vertical="top" wrapText="1"/>
    </xf>
    <xf numFmtId="0" fontId="10" fillId="0" borderId="0" xfId="0" applyFont="1" applyAlignment="1">
      <alignment vertical="top"/>
    </xf>
    <xf numFmtId="0" fontId="11" fillId="9" borderId="0" xfId="0" applyFont="1" applyFill="1" applyAlignment="1">
      <alignment wrapText="1"/>
    </xf>
    <xf numFmtId="0" fontId="12" fillId="9" borderId="0" xfId="0" applyFont="1" applyFill="1" applyAlignment="1">
      <alignment wrapText="1"/>
    </xf>
    <xf numFmtId="0" fontId="11" fillId="0" borderId="0" xfId="0" applyFont="1" applyAlignment="1">
      <alignment horizontal="right"/>
    </xf>
    <xf numFmtId="0" fontId="11" fillId="0" borderId="0" xfId="0" applyFont="1"/>
    <xf numFmtId="0" fontId="13" fillId="0" borderId="0" xfId="0" applyFont="1"/>
    <xf numFmtId="164" fontId="11" fillId="0" borderId="0" xfId="0" applyNumberFormat="1" applyFont="1" applyAlignment="1">
      <alignment horizontal="right"/>
    </xf>
    <xf numFmtId="165" fontId="11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11" fontId="11" fillId="0" borderId="0" xfId="0" applyNumberFormat="1" applyFont="1"/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169" fontId="0" fillId="0" borderId="7" xfId="0" applyNumberFormat="1" applyBorder="1" applyAlignment="1">
      <alignment horizontal="center" vertical="center"/>
    </xf>
    <xf numFmtId="170" fontId="10" fillId="0" borderId="7" xfId="0" applyNumberFormat="1" applyFont="1" applyBorder="1" applyAlignment="1">
      <alignment horizontal="center" vertical="center"/>
    </xf>
    <xf numFmtId="0" fontId="18" fillId="10" borderId="7" xfId="0" applyFont="1" applyFill="1" applyBorder="1" applyAlignment="1">
      <alignment horizontal="center" wrapText="1"/>
    </xf>
    <xf numFmtId="0" fontId="17" fillId="10" borderId="7" xfId="0" applyFont="1" applyFill="1" applyBorder="1" applyAlignment="1">
      <alignment horizontal="center" wrapText="1"/>
    </xf>
    <xf numFmtId="0" fontId="0" fillId="0" borderId="7" xfId="0" applyBorder="1" applyAlignment="1">
      <alignment horizontal="left" vertical="center"/>
    </xf>
    <xf numFmtId="0" fontId="0" fillId="0" borderId="0" xfId="0" applyAlignment="1">
      <alignment horizontal="left"/>
    </xf>
    <xf numFmtId="170" fontId="0" fillId="0" borderId="7" xfId="0" applyNumberFormat="1" applyBorder="1" applyAlignment="1">
      <alignment horizontal="center" vertical="center"/>
    </xf>
    <xf numFmtId="170" fontId="0" fillId="0" borderId="0" xfId="0" applyNumberFormat="1"/>
    <xf numFmtId="0" fontId="0" fillId="0" borderId="9" xfId="0" applyBorder="1" applyAlignment="1">
      <alignment horizontal="left" vertical="center"/>
    </xf>
    <xf numFmtId="170" fontId="0" fillId="0" borderId="9" xfId="0" applyNumberFormat="1" applyBorder="1" applyAlignment="1">
      <alignment horizontal="center" vertical="center"/>
    </xf>
    <xf numFmtId="170" fontId="0" fillId="12" borderId="7" xfId="0" applyNumberFormat="1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 wrapText="1"/>
    </xf>
    <xf numFmtId="0" fontId="10" fillId="0" borderId="0" xfId="0" applyFont="1" applyBorder="1" applyAlignment="1">
      <alignment horizontal="left"/>
    </xf>
    <xf numFmtId="170" fontId="0" fillId="0" borderId="0" xfId="0" applyNumberFormat="1" applyBorder="1"/>
    <xf numFmtId="0" fontId="23" fillId="13" borderId="7" xfId="0" applyFont="1" applyFill="1" applyBorder="1" applyAlignment="1">
      <alignment horizontal="center" vertical="center" wrapText="1"/>
    </xf>
    <xf numFmtId="0" fontId="23" fillId="13" borderId="7" xfId="0" applyFont="1" applyFill="1" applyBorder="1" applyAlignment="1">
      <alignment horizontal="center" vertical="center" wrapText="1"/>
    </xf>
    <xf numFmtId="0" fontId="23" fillId="0" borderId="7" xfId="0" applyFont="1" applyBorder="1" applyAlignment="1">
      <alignment horizontal="left" vertical="center"/>
    </xf>
    <xf numFmtId="0" fontId="24" fillId="0" borderId="7" xfId="1" applyFont="1" applyBorder="1" applyAlignment="1">
      <alignment vertical="top" wrapText="1"/>
    </xf>
    <xf numFmtId="0" fontId="8" fillId="0" borderId="7" xfId="1" applyBorder="1" applyAlignment="1">
      <alignment vertical="top" wrapText="1"/>
    </xf>
    <xf numFmtId="0" fontId="25" fillId="12" borderId="7" xfId="0" applyFont="1" applyFill="1" applyBorder="1" applyAlignment="1">
      <alignment horizontal="center" vertical="center" wrapText="1"/>
    </xf>
    <xf numFmtId="6" fontId="27" fillId="0" borderId="7" xfId="0" applyNumberFormat="1" applyFont="1" applyBorder="1" applyAlignment="1">
      <alignment horizontal="center" wrapText="1"/>
    </xf>
    <xf numFmtId="6" fontId="23" fillId="12" borderId="7" xfId="0" applyNumberFormat="1" applyFont="1" applyFill="1" applyBorder="1" applyAlignment="1">
      <alignment horizontal="center" wrapText="1"/>
    </xf>
    <xf numFmtId="170" fontId="23" fillId="12" borderId="7" xfId="0" applyNumberFormat="1" applyFont="1" applyFill="1" applyBorder="1"/>
    <xf numFmtId="0" fontId="23" fillId="12" borderId="7" xfId="0" applyFont="1" applyFill="1" applyBorder="1" applyAlignment="1">
      <alignment horizontal="center"/>
    </xf>
    <xf numFmtId="3" fontId="28" fillId="0" borderId="7" xfId="0" applyNumberFormat="1" applyFont="1" applyBorder="1" applyAlignment="1">
      <alignment horizontal="center"/>
    </xf>
    <xf numFmtId="0" fontId="29" fillId="14" borderId="0" xfId="0" applyFont="1" applyFill="1"/>
    <xf numFmtId="0" fontId="23" fillId="15" borderId="7" xfId="0" applyFont="1" applyFill="1" applyBorder="1" applyAlignment="1">
      <alignment horizontal="left" vertical="center"/>
    </xf>
    <xf numFmtId="0" fontId="26" fillId="15" borderId="7" xfId="0" applyFont="1" applyFill="1" applyBorder="1" applyAlignment="1">
      <alignment horizontal="center" vertical="center" wrapText="1"/>
    </xf>
    <xf numFmtId="0" fontId="0" fillId="15" borderId="7" xfId="0" applyFill="1" applyBorder="1"/>
    <xf numFmtId="0" fontId="25" fillId="12" borderId="7" xfId="0" applyFont="1" applyFill="1" applyBorder="1" applyAlignment="1">
      <alignment horizontal="center"/>
    </xf>
    <xf numFmtId="1" fontId="0" fillId="0" borderId="7" xfId="0" applyNumberFormat="1" applyBorder="1" applyAlignment="1">
      <alignment horizontal="center" vertical="center"/>
    </xf>
    <xf numFmtId="0" fontId="25" fillId="0" borderId="7" xfId="0" applyFont="1" applyBorder="1" applyAlignment="1">
      <alignment horizontal="center"/>
    </xf>
    <xf numFmtId="0" fontId="0" fillId="15" borderId="7" xfId="0" applyFill="1" applyBorder="1" applyAlignment="1">
      <alignment horizontal="left" wrapText="1"/>
    </xf>
    <xf numFmtId="172" fontId="23" fillId="12" borderId="7" xfId="0" applyNumberFormat="1" applyFont="1" applyFill="1" applyBorder="1" applyAlignment="1">
      <alignment horizontal="center"/>
    </xf>
    <xf numFmtId="6" fontId="28" fillId="0" borderId="7" xfId="0" applyNumberFormat="1" applyFont="1" applyBorder="1" applyAlignment="1">
      <alignment horizontal="center" wrapText="1"/>
    </xf>
    <xf numFmtId="170" fontId="23" fillId="12" borderId="7" xfId="0" applyNumberFormat="1" applyFont="1" applyFill="1" applyBorder="1" applyAlignment="1">
      <alignment horizontal="center"/>
    </xf>
    <xf numFmtId="0" fontId="23" fillId="16" borderId="7" xfId="0" applyFont="1" applyFill="1" applyBorder="1" applyAlignment="1">
      <alignment horizontal="left" vertical="center"/>
    </xf>
    <xf numFmtId="10" fontId="25" fillId="12" borderId="7" xfId="0" applyNumberFormat="1" applyFont="1" applyFill="1" applyBorder="1" applyAlignment="1">
      <alignment horizontal="center"/>
    </xf>
    <xf numFmtId="0" fontId="30" fillId="0" borderId="7" xfId="0" applyFont="1" applyBorder="1" applyAlignment="1">
      <alignment horizontal="center"/>
    </xf>
    <xf numFmtId="0" fontId="23" fillId="12" borderId="7" xfId="0" applyFont="1" applyFill="1" applyBorder="1" applyAlignment="1">
      <alignment horizontal="left" vertical="center"/>
    </xf>
    <xf numFmtId="170" fontId="25" fillId="12" borderId="7" xfId="0" applyNumberFormat="1" applyFont="1" applyFill="1" applyBorder="1" applyAlignment="1">
      <alignment horizontal="center"/>
    </xf>
    <xf numFmtId="170" fontId="25" fillId="12" borderId="7" xfId="0" applyNumberFormat="1" applyFont="1" applyFill="1" applyBorder="1"/>
    <xf numFmtId="3" fontId="31" fillId="0" borderId="7" xfId="0" applyNumberFormat="1" applyFont="1" applyBorder="1" applyAlignment="1">
      <alignment horizontal="center"/>
    </xf>
    <xf numFmtId="0" fontId="22" fillId="0" borderId="7" xfId="0" applyFont="1" applyBorder="1" applyAlignment="1">
      <alignment horizontal="left"/>
    </xf>
    <xf numFmtId="14" fontId="0" fillId="0" borderId="7" xfId="0" applyNumberFormat="1" applyBorder="1"/>
    <xf numFmtId="14" fontId="31" fillId="0" borderId="7" xfId="0" applyNumberFormat="1" applyFont="1" applyBorder="1"/>
    <xf numFmtId="0" fontId="26" fillId="11" borderId="7" xfId="0" applyFont="1" applyFill="1" applyBorder="1" applyAlignment="1">
      <alignment horizontal="left" vertical="center" wrapText="1"/>
    </xf>
    <xf numFmtId="0" fontId="23" fillId="2" borderId="7" xfId="0" applyFont="1" applyFill="1" applyBorder="1" applyAlignment="1">
      <alignment vertical="center"/>
    </xf>
    <xf numFmtId="0" fontId="33" fillId="18" borderId="13" xfId="0" applyFont="1" applyFill="1" applyBorder="1" applyAlignment="1">
      <alignment wrapText="1"/>
    </xf>
    <xf numFmtId="0" fontId="32" fillId="18" borderId="13" xfId="0" applyFont="1" applyFill="1" applyBorder="1" applyAlignment="1">
      <alignment vertical="top" wrapText="1"/>
    </xf>
    <xf numFmtId="0" fontId="32" fillId="18" borderId="13" xfId="0" applyFont="1" applyFill="1" applyBorder="1" applyAlignment="1">
      <alignment wrapText="1"/>
    </xf>
    <xf numFmtId="0" fontId="33" fillId="0" borderId="7" xfId="0" applyFont="1" applyBorder="1" applyAlignment="1">
      <alignment wrapText="1"/>
    </xf>
    <xf numFmtId="0" fontId="33" fillId="0" borderId="7" xfId="0" applyFont="1" applyBorder="1" applyAlignment="1">
      <alignment horizontal="center" wrapText="1"/>
    </xf>
    <xf numFmtId="0" fontId="33" fillId="0" borderId="0" xfId="0" applyFont="1" applyAlignment="1">
      <alignment horizontal="center" wrapText="1"/>
    </xf>
    <xf numFmtId="0" fontId="32" fillId="0" borderId="0" xfId="0" applyFont="1"/>
    <xf numFmtId="0" fontId="32" fillId="0" borderId="7" xfId="0" applyFont="1" applyBorder="1" applyAlignment="1">
      <alignment wrapText="1"/>
    </xf>
    <xf numFmtId="0" fontId="32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wrapText="1"/>
    </xf>
    <xf numFmtId="0" fontId="32" fillId="19" borderId="7" xfId="0" applyFont="1" applyFill="1" applyBorder="1" applyAlignment="1">
      <alignment horizontal="center" vertical="center"/>
    </xf>
    <xf numFmtId="0" fontId="32" fillId="0" borderId="11" xfId="0" applyFont="1" applyBorder="1" applyAlignment="1">
      <alignment vertical="top" wrapText="1"/>
    </xf>
    <xf numFmtId="0" fontId="32" fillId="0" borderId="0" xfId="0" applyFont="1" applyAlignment="1">
      <alignment horizont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2" fillId="8" borderId="11" xfId="0" applyFont="1" applyFill="1" applyBorder="1" applyAlignment="1">
      <alignment vertical="top" wrapText="1"/>
    </xf>
    <xf numFmtId="0" fontId="2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" fillId="12" borderId="2" xfId="0" applyFont="1" applyFill="1" applyBorder="1" applyAlignment="1">
      <alignment horizontal="center" vertical="center" wrapText="1"/>
    </xf>
    <xf numFmtId="0" fontId="35" fillId="5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 wrapText="1"/>
    </xf>
    <xf numFmtId="0" fontId="36" fillId="5" borderId="0" xfId="0" applyFont="1" applyFill="1" applyBorder="1" applyAlignment="1">
      <alignment horizontal="center" vertical="center"/>
    </xf>
    <xf numFmtId="0" fontId="39" fillId="5" borderId="0" xfId="0" applyFont="1" applyFill="1" applyBorder="1" applyAlignment="1">
      <alignment vertical="center" wrapText="1"/>
    </xf>
    <xf numFmtId="0" fontId="37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vertical="center" wrapText="1"/>
    </xf>
    <xf numFmtId="0" fontId="40" fillId="5" borderId="0" xfId="0" applyFont="1" applyFill="1" applyBorder="1" applyAlignment="1">
      <alignment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/>
    <xf numFmtId="0" fontId="37" fillId="5" borderId="0" xfId="0" applyFont="1" applyFill="1" applyBorder="1" applyAlignment="1">
      <alignment horizontal="center" vertical="center"/>
    </xf>
    <xf numFmtId="0" fontId="37" fillId="5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left" vertical="center" wrapText="1"/>
    </xf>
    <xf numFmtId="49" fontId="4" fillId="7" borderId="0" xfId="0" applyNumberFormat="1" applyFont="1" applyFill="1" applyBorder="1" applyAlignment="1">
      <alignment horizontal="left" vertical="center" wrapText="1"/>
    </xf>
    <xf numFmtId="0" fontId="3" fillId="3" borderId="19" xfId="0" applyFont="1" applyFill="1" applyBorder="1" applyAlignment="1">
      <alignment horizontal="left" vertical="center" wrapText="1"/>
    </xf>
    <xf numFmtId="0" fontId="3" fillId="4" borderId="3" xfId="0" applyFont="1" applyFill="1" applyBorder="1" applyAlignment="1">
      <alignment horizontal="left" vertical="center" wrapText="1"/>
    </xf>
    <xf numFmtId="0" fontId="1" fillId="12" borderId="5" xfId="0" applyFont="1" applyFill="1" applyBorder="1" applyAlignment="1">
      <alignment horizontal="center" vertical="center" wrapText="1"/>
    </xf>
    <xf numFmtId="49" fontId="4" fillId="7" borderId="18" xfId="0" applyNumberFormat="1" applyFont="1" applyFill="1" applyBorder="1" applyAlignment="1">
      <alignment horizontal="left" vertical="center" wrapText="1"/>
    </xf>
    <xf numFmtId="0" fontId="2" fillId="12" borderId="0" xfId="0" applyFont="1" applyFill="1"/>
    <xf numFmtId="0" fontId="1" fillId="12" borderId="4" xfId="0" applyFont="1" applyFill="1" applyBorder="1" applyAlignment="1">
      <alignment horizontal="center" vertical="center" wrapText="1"/>
    </xf>
    <xf numFmtId="0" fontId="7" fillId="6" borderId="0" xfId="0" applyFont="1" applyFill="1" applyBorder="1" applyAlignment="1">
      <alignment horizontal="center" vertical="center"/>
    </xf>
    <xf numFmtId="0" fontId="0" fillId="5" borderId="0" xfId="0" applyFill="1"/>
    <xf numFmtId="0" fontId="0" fillId="12" borderId="22" xfId="0" applyFill="1" applyBorder="1" applyAlignment="1">
      <alignment vertical="center" wrapText="1"/>
    </xf>
    <xf numFmtId="0" fontId="40" fillId="12" borderId="22" xfId="0" applyFont="1" applyFill="1" applyBorder="1" applyAlignment="1">
      <alignment vertical="center" wrapText="1"/>
    </xf>
    <xf numFmtId="0" fontId="0" fillId="12" borderId="22" xfId="0" applyFill="1" applyBorder="1" applyAlignment="1">
      <alignment vertical="center"/>
    </xf>
    <xf numFmtId="0" fontId="37" fillId="13" borderId="20" xfId="0" applyFont="1" applyFill="1" applyBorder="1" applyAlignment="1">
      <alignment horizontal="center" vertical="center"/>
    </xf>
    <xf numFmtId="0" fontId="0" fillId="12" borderId="21" xfId="0" applyFill="1" applyBorder="1" applyAlignment="1">
      <alignment vertical="center" wrapText="1"/>
    </xf>
    <xf numFmtId="0" fontId="39" fillId="21" borderId="23" xfId="0" applyFont="1" applyFill="1" applyBorder="1" applyAlignment="1">
      <alignment horizontal="center" vertical="center" wrapText="1"/>
    </xf>
    <xf numFmtId="0" fontId="15" fillId="0" borderId="21" xfId="0" applyFont="1" applyBorder="1" applyAlignment="1">
      <alignment vertical="center" wrapText="1"/>
    </xf>
    <xf numFmtId="0" fontId="41" fillId="20" borderId="24" xfId="0" applyFont="1" applyFill="1" applyBorder="1" applyAlignment="1">
      <alignment horizontal="center" vertical="center"/>
    </xf>
    <xf numFmtId="0" fontId="41" fillId="17" borderId="20" xfId="0" applyFont="1" applyFill="1" applyBorder="1" applyAlignment="1">
      <alignment horizontal="center" vertical="center"/>
    </xf>
    <xf numFmtId="0" fontId="42" fillId="20" borderId="0" xfId="0" applyFont="1" applyFill="1" applyBorder="1" applyAlignment="1">
      <alignment horizontal="center" vertical="center" wrapText="1"/>
    </xf>
    <xf numFmtId="0" fontId="37" fillId="13" borderId="20" xfId="0" applyFont="1" applyFill="1" applyBorder="1" applyAlignment="1">
      <alignment horizontal="center" vertical="center" wrapText="1"/>
    </xf>
    <xf numFmtId="0" fontId="22" fillId="0" borderId="25" xfId="0" applyFont="1" applyBorder="1" applyAlignment="1">
      <alignment horizontal="center"/>
    </xf>
    <xf numFmtId="0" fontId="6" fillId="12" borderId="0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169" fontId="0" fillId="0" borderId="16" xfId="0" applyNumberFormat="1" applyBorder="1" applyAlignment="1">
      <alignment horizontal="center" vertical="center"/>
    </xf>
    <xf numFmtId="169" fontId="0" fillId="0" borderId="13" xfId="0" applyNumberFormat="1" applyBorder="1" applyAlignment="1">
      <alignment horizontal="center" vertical="center"/>
    </xf>
    <xf numFmtId="0" fontId="0" fillId="12" borderId="8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21" fillId="20" borderId="9" xfId="0" applyFont="1" applyFill="1" applyBorder="1" applyAlignment="1">
      <alignment horizontal="center" vertical="center"/>
    </xf>
    <xf numFmtId="0" fontId="16" fillId="20" borderId="10" xfId="0" applyFont="1" applyFill="1" applyBorder="1" applyAlignment="1">
      <alignment horizontal="center" vertical="center" wrapText="1"/>
    </xf>
    <xf numFmtId="0" fontId="16" fillId="20" borderId="9" xfId="0" applyFont="1" applyFill="1" applyBorder="1" applyAlignment="1">
      <alignment horizontal="center" vertical="center"/>
    </xf>
    <xf numFmtId="0" fontId="16" fillId="20" borderId="11" xfId="0" applyFont="1" applyFill="1" applyBorder="1" applyAlignment="1">
      <alignment horizontal="center" vertical="center" wrapText="1"/>
    </xf>
    <xf numFmtId="0" fontId="16" fillId="20" borderId="7" xfId="0" applyFont="1" applyFill="1" applyBorder="1" applyAlignment="1">
      <alignment horizontal="center" vertical="center" wrapText="1"/>
    </xf>
    <xf numFmtId="0" fontId="20" fillId="20" borderId="9" xfId="0" applyFont="1" applyFill="1" applyBorder="1" applyAlignment="1">
      <alignment horizontal="center" wrapText="1"/>
    </xf>
    <xf numFmtId="171" fontId="20" fillId="20" borderId="9" xfId="0" applyNumberFormat="1" applyFont="1" applyFill="1" applyBorder="1" applyAlignment="1">
      <alignment horizontal="center" wrapText="1"/>
    </xf>
    <xf numFmtId="0" fontId="19" fillId="20" borderId="9" xfId="0" applyFont="1" applyFill="1" applyBorder="1" applyAlignment="1">
      <alignment horizontal="center"/>
    </xf>
    <xf numFmtId="0" fontId="19" fillId="20" borderId="7" xfId="0" applyFont="1" applyFill="1" applyBorder="1" applyAlignment="1">
      <alignment horizontal="center" vertical="center"/>
    </xf>
    <xf numFmtId="170" fontId="19" fillId="20" borderId="7" xfId="0" applyNumberFormat="1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vertical="center" wrapText="1"/>
    </xf>
    <xf numFmtId="170" fontId="10" fillId="0" borderId="7" xfId="0" applyNumberFormat="1" applyFont="1" applyBorder="1"/>
    <xf numFmtId="0" fontId="32" fillId="0" borderId="0" xfId="0" applyFont="1" applyAlignment="1"/>
    <xf numFmtId="0" fontId="34" fillId="0" borderId="14" xfId="0" applyFont="1" applyBorder="1" applyAlignment="1"/>
    <xf numFmtId="0" fontId="34" fillId="0" borderId="8" xfId="0" applyFont="1" applyBorder="1" applyAlignment="1"/>
    <xf numFmtId="0" fontId="33" fillId="0" borderId="0" xfId="0" applyFont="1" applyAlignment="1"/>
    <xf numFmtId="0" fontId="34" fillId="0" borderId="10" xfId="0" applyFont="1" applyBorder="1" applyAlignment="1"/>
    <xf numFmtId="0" fontId="34" fillId="0" borderId="15" xfId="0" applyFont="1" applyBorder="1" applyAlignment="1"/>
    <xf numFmtId="0" fontId="34" fillId="0" borderId="12" xfId="0" applyFont="1" applyBorder="1" applyAlignment="1"/>
    <xf numFmtId="0" fontId="34" fillId="0" borderId="16" xfId="0" applyFont="1" applyBorder="1" applyAlignment="1"/>
    <xf numFmtId="0" fontId="34" fillId="0" borderId="17" xfId="0" applyFont="1" applyBorder="1" applyAlignment="1"/>
  </cellXfs>
  <cellStyles count="2">
    <cellStyle name="Hyperlink" xfId="1" xr:uid="{00000000-000B-0000-0000-000008000000}"/>
    <cellStyle name="Обычный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colors>
    <mruColors>
      <color rgb="FFFF5EEF"/>
      <color rgb="FFFF5B42"/>
      <color rgb="FFFFD1D1"/>
      <color rgb="FFFFE3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топ 5 продавцов</a:t>
            </a:r>
          </a:p>
        </c:rich>
      </c:tx>
      <c:overlay val="0"/>
      <c:spPr>
        <a:solidFill>
          <a:srgbClr val="FFFFFF"/>
        </a:solidFill>
        <a:ln>
          <a:solidFill>
            <a:srgbClr val="FFFFFF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'6'!$K$2</c:f>
              <c:strCache>
                <c:ptCount val="1"/>
                <c:pt idx="0">
                  <c:v>выручка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'6'!$J$3:$J$7</c:f>
              <c:strCache>
                <c:ptCount val="5"/>
                <c:pt idx="0">
                  <c:v>ИП Мазманова Бела Артюшовна</c:v>
                </c:pt>
                <c:pt idx="1">
                  <c:v>ИП Савинов Виталий Александрович</c:v>
                </c:pt>
                <c:pt idx="2">
                  <c:v>ИП Сорокин Евгений Юрьевич</c:v>
                </c:pt>
                <c:pt idx="3">
                  <c:v>ИП Бобрешова Наталья Андреевна</c:v>
                </c:pt>
                <c:pt idx="4">
                  <c:v>ИП Коновалова М А</c:v>
                </c:pt>
              </c:strCache>
            </c:strRef>
          </c:cat>
          <c:val>
            <c:numRef>
              <c:f>'6'!$K$3:$K$7</c:f>
              <c:numCache>
                <c:formatCode>#,##0.00\ "₽"</c:formatCode>
                <c:ptCount val="5"/>
                <c:pt idx="0">
                  <c:v>7353269</c:v>
                </c:pt>
                <c:pt idx="1">
                  <c:v>1479183</c:v>
                </c:pt>
                <c:pt idx="2">
                  <c:v>984654</c:v>
                </c:pt>
                <c:pt idx="3">
                  <c:v>900355</c:v>
                </c:pt>
                <c:pt idx="4">
                  <c:v>553917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3D1-45FA-AF78-2EBA8E11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38100</xdr:rowOff>
    </xdr:from>
    <xdr:to>
      <xdr:col>1</xdr:col>
      <xdr:colOff>2686050</xdr:colOff>
      <xdr:row>21</xdr:row>
      <xdr:rowOff>142875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A3EA4C-9D44-29AD-73EB-3C06BD6A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600325"/>
          <a:ext cx="2647950" cy="3533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161925</xdr:rowOff>
    </xdr:from>
    <xdr:to>
      <xdr:col>3</xdr:col>
      <xdr:colOff>2714625</xdr:colOff>
      <xdr:row>22</xdr:row>
      <xdr:rowOff>95250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138ED84-059F-3213-D52F-F98BCD2363D1}"/>
            </a:ext>
            <a:ext uri="{147F2762-F138-4A5C-976F-8EAC2B608ADB}">
              <a16:predDERef xmlns:a16="http://schemas.microsoft.com/office/drawing/2014/main" pred="{58A3EA4C-9D44-29AD-73EB-3C06BD6A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2724150"/>
          <a:ext cx="2667000" cy="35528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</xdr:row>
      <xdr:rowOff>66675</xdr:rowOff>
    </xdr:from>
    <xdr:to>
      <xdr:col>5</xdr:col>
      <xdr:colOff>2905125</xdr:colOff>
      <xdr:row>22</xdr:row>
      <xdr:rowOff>38100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BD2C83-0653-C7B1-BE2D-CC9A0E925D95}"/>
            </a:ext>
            <a:ext uri="{147F2762-F138-4A5C-976F-8EAC2B608ADB}">
              <a16:predDERef xmlns:a16="http://schemas.microsoft.com/office/drawing/2014/main" pred="{3138ED84-059F-3213-D52F-F98BCD23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1925" y="2628900"/>
          <a:ext cx="2714625" cy="359092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2</xdr:row>
      <xdr:rowOff>1381125</xdr:rowOff>
    </xdr:from>
    <xdr:to>
      <xdr:col>7</xdr:col>
      <xdr:colOff>2486025</xdr:colOff>
      <xdr:row>21</xdr:row>
      <xdr:rowOff>161925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97CE301-0A85-9890-8FD5-3CF797E68369}"/>
            </a:ext>
            <a:ext uri="{147F2762-F138-4A5C-976F-8EAC2B608ADB}">
              <a16:predDERef xmlns:a16="http://schemas.microsoft.com/office/drawing/2014/main" pred="{00BD2C83-0653-C7B1-BE2D-CC9A0E925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20475" y="2552700"/>
          <a:ext cx="2381250" cy="3600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76200</xdr:rowOff>
    </xdr:from>
    <xdr:to>
      <xdr:col>21</xdr:col>
      <xdr:colOff>76200</xdr:colOff>
      <xdr:row>18</xdr:row>
      <xdr:rowOff>76200</xdr:rowOff>
    </xdr:to>
    <xdr:graphicFrame macro="">
      <xdr:nvGraphicFramePr>
        <xdr:cNvPr id="2" name="Диаграмма 10">
          <a:extLst>
            <a:ext uri="{FF2B5EF4-FFF2-40B4-BE49-F238E27FC236}">
              <a16:creationId xmlns:a16="http://schemas.microsoft.com/office/drawing/2014/main" id="{F32CEB39-E706-48FA-A9F6-4C06626C97AA}"/>
            </a:ext>
            <a:ext uri="{147F2762-F138-4A5C-976F-8EAC2B608ADB}">
              <a16:predDERef xmlns:a16="http://schemas.microsoft.com/office/drawing/2014/main" pred="{21A44FAE-2690-B82B-8DFA-C9FD18D7D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1;&#1080;&#1089;&#1090;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72;&#1089;&#1089;&#1080;&#1074;%20&#1076;&#1072;&#1085;&#1085;&#1099;&#1093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5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ассив данных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ildberries.ru/catalog/363151880/detail.aspx" TargetMode="External"/><Relationship Id="rId2" Type="http://schemas.openxmlformats.org/officeDocument/2006/relationships/hyperlink" Target="https://www.wildberries.ru/catalog/113968252/detail.aspx" TargetMode="External"/><Relationship Id="rId1" Type="http://schemas.openxmlformats.org/officeDocument/2006/relationships/hyperlink" Target="https://www.wildberries.ru/catalog/381127338/detail.asp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ildberries.ru/catalog/391763451/detail.aspx" TargetMode="External"/><Relationship Id="rId2" Type="http://schemas.openxmlformats.org/officeDocument/2006/relationships/hyperlink" Target="https://www.wildberries.ru/catalog/203934980/detail.aspx" TargetMode="External"/><Relationship Id="rId1" Type="http://schemas.openxmlformats.org/officeDocument/2006/relationships/hyperlink" Target="https://www.wildberries.ru/catalog/384041932/detail.aspx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wildberries.ru/catalog/380983339/detail.aspx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ildberries.ru/catalog/35502749/detail.aspx" TargetMode="External"/><Relationship Id="rId21" Type="http://schemas.openxmlformats.org/officeDocument/2006/relationships/hyperlink" Target="https://www.wildberries.ru/catalog/15964018/detail.aspx" TargetMode="External"/><Relationship Id="rId42" Type="http://schemas.openxmlformats.org/officeDocument/2006/relationships/hyperlink" Target="https://images.wbstatic.net/tm/new/49590000/49593137-1.jpg" TargetMode="External"/><Relationship Id="rId63" Type="http://schemas.openxmlformats.org/officeDocument/2006/relationships/hyperlink" Target="https://www.wildberries.ru/catalog/77108546/detail.aspx" TargetMode="External"/><Relationship Id="rId84" Type="http://schemas.openxmlformats.org/officeDocument/2006/relationships/hyperlink" Target="https://images.wbstatic.net/tm/new/37660000/37668138-1.jpg" TargetMode="External"/><Relationship Id="rId138" Type="http://schemas.openxmlformats.org/officeDocument/2006/relationships/hyperlink" Target="https://images.wbstatic.net/tm/new/45050000/45052796-1.jpg" TargetMode="External"/><Relationship Id="rId159" Type="http://schemas.openxmlformats.org/officeDocument/2006/relationships/hyperlink" Target="https://www.wildberries.ru/catalog/36038091/detail.aspx" TargetMode="External"/><Relationship Id="rId170" Type="http://schemas.openxmlformats.org/officeDocument/2006/relationships/hyperlink" Target="https://images.wbstatic.net/tm/new/15430000/15436118-1.jpg" TargetMode="External"/><Relationship Id="rId191" Type="http://schemas.openxmlformats.org/officeDocument/2006/relationships/hyperlink" Target="https://www.wildberries.ru/catalog/12770650/detail.aspx" TargetMode="External"/><Relationship Id="rId107" Type="http://schemas.openxmlformats.org/officeDocument/2006/relationships/hyperlink" Target="https://www.wildberries.ru/catalog/76450724/detail.aspx" TargetMode="External"/><Relationship Id="rId11" Type="http://schemas.openxmlformats.org/officeDocument/2006/relationships/hyperlink" Target="https://www.wildberries.ru/catalog/14747989/detail.aspx" TargetMode="External"/><Relationship Id="rId32" Type="http://schemas.openxmlformats.org/officeDocument/2006/relationships/hyperlink" Target="https://images.wbstatic.net/tm/new/79300000/79306627-1.jpg" TargetMode="External"/><Relationship Id="rId53" Type="http://schemas.openxmlformats.org/officeDocument/2006/relationships/hyperlink" Target="https://www.wildberries.ru/catalog/73415410/detail.aspx" TargetMode="External"/><Relationship Id="rId74" Type="http://schemas.openxmlformats.org/officeDocument/2006/relationships/hyperlink" Target="https://images.wbstatic.net/tm/new/16930000/16934745-1.jpg" TargetMode="External"/><Relationship Id="rId128" Type="http://schemas.openxmlformats.org/officeDocument/2006/relationships/hyperlink" Target="https://images.wbstatic.net/tm/new/36100000/36105011-1.jpg" TargetMode="External"/><Relationship Id="rId149" Type="http://schemas.openxmlformats.org/officeDocument/2006/relationships/hyperlink" Target="https://www.wildberries.ru/catalog/59449428/detail.aspx" TargetMode="External"/><Relationship Id="rId5" Type="http://schemas.openxmlformats.org/officeDocument/2006/relationships/hyperlink" Target="https://www.wildberries.ru/catalog/41259223/detail.aspx" TargetMode="External"/><Relationship Id="rId95" Type="http://schemas.openxmlformats.org/officeDocument/2006/relationships/hyperlink" Target="https://www.wildberries.ru/catalog/12770649/detail.aspx" TargetMode="External"/><Relationship Id="rId160" Type="http://schemas.openxmlformats.org/officeDocument/2006/relationships/hyperlink" Target="https://images.wbstatic.net/tm/new/36030000/36038091-1.jpg" TargetMode="External"/><Relationship Id="rId181" Type="http://schemas.openxmlformats.org/officeDocument/2006/relationships/hyperlink" Target="https://www.wildberries.ru/catalog/76130622/detail.aspx" TargetMode="External"/><Relationship Id="rId22" Type="http://schemas.openxmlformats.org/officeDocument/2006/relationships/hyperlink" Target="https://images.wbstatic.net/tm/new/15960000/15964018-1.jpg" TargetMode="External"/><Relationship Id="rId43" Type="http://schemas.openxmlformats.org/officeDocument/2006/relationships/hyperlink" Target="https://www.wildberries.ru/catalog/63052076/detail.aspx" TargetMode="External"/><Relationship Id="rId64" Type="http://schemas.openxmlformats.org/officeDocument/2006/relationships/hyperlink" Target="https://images.wbstatic.net/tm/new/77100000/77108546-1.jpg" TargetMode="External"/><Relationship Id="rId118" Type="http://schemas.openxmlformats.org/officeDocument/2006/relationships/hyperlink" Target="https://images.wbstatic.net/tm/new/35500000/35502749-1.jpg" TargetMode="External"/><Relationship Id="rId139" Type="http://schemas.openxmlformats.org/officeDocument/2006/relationships/hyperlink" Target="https://www.wildberries.ru/catalog/37806091/detail.aspx" TargetMode="External"/><Relationship Id="rId85" Type="http://schemas.openxmlformats.org/officeDocument/2006/relationships/hyperlink" Target="https://www.wildberries.ru/catalog/75636947/detail.aspx" TargetMode="External"/><Relationship Id="rId150" Type="http://schemas.openxmlformats.org/officeDocument/2006/relationships/hyperlink" Target="https://images.wbstatic.net/tm/new/59440000/59449428-1.jpg" TargetMode="External"/><Relationship Id="rId171" Type="http://schemas.openxmlformats.org/officeDocument/2006/relationships/hyperlink" Target="https://www.wildberries.ru/catalog/54416750/detail.aspx" TargetMode="External"/><Relationship Id="rId192" Type="http://schemas.openxmlformats.org/officeDocument/2006/relationships/hyperlink" Target="https://images.wbstatic.net/tm/new/12770000/12770650-1.jpg" TargetMode="External"/><Relationship Id="rId12" Type="http://schemas.openxmlformats.org/officeDocument/2006/relationships/hyperlink" Target="https://images.wbstatic.net/tm/new/14740000/14747989-1.jpg" TargetMode="External"/><Relationship Id="rId33" Type="http://schemas.openxmlformats.org/officeDocument/2006/relationships/hyperlink" Target="https://www.wildberries.ru/catalog/49585067/detail.aspx" TargetMode="External"/><Relationship Id="rId108" Type="http://schemas.openxmlformats.org/officeDocument/2006/relationships/hyperlink" Target="https://images.wbstatic.net/tm/new/76450000/76450724-1.jpg" TargetMode="External"/><Relationship Id="rId129" Type="http://schemas.openxmlformats.org/officeDocument/2006/relationships/hyperlink" Target="https://www.wildberries.ru/catalog/27468277/detail.aspx" TargetMode="External"/><Relationship Id="rId54" Type="http://schemas.openxmlformats.org/officeDocument/2006/relationships/hyperlink" Target="https://images.wbstatic.net/tm/new/73410000/73415410-1.jpg" TargetMode="External"/><Relationship Id="rId75" Type="http://schemas.openxmlformats.org/officeDocument/2006/relationships/hyperlink" Target="https://www.wildberries.ru/catalog/64865966/detail.aspx" TargetMode="External"/><Relationship Id="rId96" Type="http://schemas.openxmlformats.org/officeDocument/2006/relationships/hyperlink" Target="https://images.wbstatic.net/tm/new/12770000/12770649-1.jpg" TargetMode="External"/><Relationship Id="rId140" Type="http://schemas.openxmlformats.org/officeDocument/2006/relationships/hyperlink" Target="https://images.wbstatic.net/tm/new/37800000/37806091-1.jpg" TargetMode="External"/><Relationship Id="rId161" Type="http://schemas.openxmlformats.org/officeDocument/2006/relationships/hyperlink" Target="https://www.wildberries.ru/catalog/85381546/detail.aspx" TargetMode="External"/><Relationship Id="rId182" Type="http://schemas.openxmlformats.org/officeDocument/2006/relationships/hyperlink" Target="https://images.wbstatic.net/tm/new/76130000/76130622-1.jpg" TargetMode="External"/><Relationship Id="rId6" Type="http://schemas.openxmlformats.org/officeDocument/2006/relationships/hyperlink" Target="https://images.wbstatic.net/tm/new/41250000/41259223-1.jpg" TargetMode="External"/><Relationship Id="rId23" Type="http://schemas.openxmlformats.org/officeDocument/2006/relationships/hyperlink" Target="https://www.wildberries.ru/catalog/17392118/detail.aspx" TargetMode="External"/><Relationship Id="rId119" Type="http://schemas.openxmlformats.org/officeDocument/2006/relationships/hyperlink" Target="https://www.wildberries.ru/catalog/10226744/detail.aspx" TargetMode="External"/><Relationship Id="rId44" Type="http://schemas.openxmlformats.org/officeDocument/2006/relationships/hyperlink" Target="https://images.wbstatic.net/tm/new/63050000/63052076-1.jpg" TargetMode="External"/><Relationship Id="rId65" Type="http://schemas.openxmlformats.org/officeDocument/2006/relationships/hyperlink" Target="https://www.wildberries.ru/catalog/35039743/detail.aspx" TargetMode="External"/><Relationship Id="rId86" Type="http://schemas.openxmlformats.org/officeDocument/2006/relationships/hyperlink" Target="https://images.wbstatic.net/tm/new/75630000/75636947-1.jpg" TargetMode="External"/><Relationship Id="rId130" Type="http://schemas.openxmlformats.org/officeDocument/2006/relationships/hyperlink" Target="https://images.wbstatic.net/tm/new/27460000/27468277-1.jpg" TargetMode="External"/><Relationship Id="rId151" Type="http://schemas.openxmlformats.org/officeDocument/2006/relationships/hyperlink" Target="https://www.wildberries.ru/catalog/62140013/detail.aspx" TargetMode="External"/><Relationship Id="rId172" Type="http://schemas.openxmlformats.org/officeDocument/2006/relationships/hyperlink" Target="https://images.wbstatic.net/tm/new/54410000/54416750-1.jpg" TargetMode="External"/><Relationship Id="rId193" Type="http://schemas.openxmlformats.org/officeDocument/2006/relationships/hyperlink" Target="https://www.wildberries.ru/catalog/17538489/detail.aspx" TargetMode="External"/><Relationship Id="rId13" Type="http://schemas.openxmlformats.org/officeDocument/2006/relationships/hyperlink" Target="https://www.wildberries.ru/catalog/40535373/detail.aspx" TargetMode="External"/><Relationship Id="rId109" Type="http://schemas.openxmlformats.org/officeDocument/2006/relationships/hyperlink" Target="https://www.wildberries.ru/catalog/21650875/detail.aspx" TargetMode="External"/><Relationship Id="rId34" Type="http://schemas.openxmlformats.org/officeDocument/2006/relationships/hyperlink" Target="https://images.wbstatic.net/tm/new/49580000/49585067-1.jpg" TargetMode="External"/><Relationship Id="rId55" Type="http://schemas.openxmlformats.org/officeDocument/2006/relationships/hyperlink" Target="https://www.wildberries.ru/catalog/17392119/detail.aspx" TargetMode="External"/><Relationship Id="rId76" Type="http://schemas.openxmlformats.org/officeDocument/2006/relationships/hyperlink" Target="https://images.wbstatic.net/tm/new/64860000/64865966-1.jpg" TargetMode="External"/><Relationship Id="rId97" Type="http://schemas.openxmlformats.org/officeDocument/2006/relationships/hyperlink" Target="https://www.wildberries.ru/catalog/64695028/detail.aspx" TargetMode="External"/><Relationship Id="rId120" Type="http://schemas.openxmlformats.org/officeDocument/2006/relationships/hyperlink" Target="https://images.wbstatic.net/tm/new/10220000/10226744-1.jpg" TargetMode="External"/><Relationship Id="rId141" Type="http://schemas.openxmlformats.org/officeDocument/2006/relationships/hyperlink" Target="https://www.wildberries.ru/catalog/39820618/detail.aspx" TargetMode="External"/><Relationship Id="rId7" Type="http://schemas.openxmlformats.org/officeDocument/2006/relationships/hyperlink" Target="https://www.wildberries.ru/catalog/61994311/detail.aspx" TargetMode="External"/><Relationship Id="rId71" Type="http://schemas.openxmlformats.org/officeDocument/2006/relationships/hyperlink" Target="https://www.wildberries.ru/catalog/36098879/detail.aspx" TargetMode="External"/><Relationship Id="rId92" Type="http://schemas.openxmlformats.org/officeDocument/2006/relationships/hyperlink" Target="https://images.wbstatic.net/tm/new/63910000/63916210-1.jpg" TargetMode="External"/><Relationship Id="rId162" Type="http://schemas.openxmlformats.org/officeDocument/2006/relationships/hyperlink" Target="https://images.wbstatic.net/tm/new/85380000/85381546-1.jpg" TargetMode="External"/><Relationship Id="rId183" Type="http://schemas.openxmlformats.org/officeDocument/2006/relationships/hyperlink" Target="https://www.wildberries.ru/catalog/54415903/detail.aspx" TargetMode="External"/><Relationship Id="rId2" Type="http://schemas.openxmlformats.org/officeDocument/2006/relationships/hyperlink" Target="https://images.wbstatic.net/tm/new/49580000/49585065-1.jpg" TargetMode="External"/><Relationship Id="rId29" Type="http://schemas.openxmlformats.org/officeDocument/2006/relationships/hyperlink" Target="https://www.wildberries.ru/catalog/40530378/detail.aspx" TargetMode="External"/><Relationship Id="rId24" Type="http://schemas.openxmlformats.org/officeDocument/2006/relationships/hyperlink" Target="https://images.wbstatic.net/tm/new/17390000/17392118-1.jpg" TargetMode="External"/><Relationship Id="rId40" Type="http://schemas.openxmlformats.org/officeDocument/2006/relationships/hyperlink" Target="https://images.wbstatic.net/tm/new/17390000/17392117-1.jpg" TargetMode="External"/><Relationship Id="rId45" Type="http://schemas.openxmlformats.org/officeDocument/2006/relationships/hyperlink" Target="https://www.wildberries.ru/catalog/41614112/detail.aspx" TargetMode="External"/><Relationship Id="rId66" Type="http://schemas.openxmlformats.org/officeDocument/2006/relationships/hyperlink" Target="https://images.wbstatic.net/tm/new/35030000/35039743-1.jpg" TargetMode="External"/><Relationship Id="rId87" Type="http://schemas.openxmlformats.org/officeDocument/2006/relationships/hyperlink" Target="https://www.wildberries.ru/catalog/25628904/detail.aspx" TargetMode="External"/><Relationship Id="rId110" Type="http://schemas.openxmlformats.org/officeDocument/2006/relationships/hyperlink" Target="https://images.wbstatic.net/tm/new/21650000/21650875-1.jpg" TargetMode="External"/><Relationship Id="rId115" Type="http://schemas.openxmlformats.org/officeDocument/2006/relationships/hyperlink" Target="https://www.wildberries.ru/catalog/73410265/detail.aspx" TargetMode="External"/><Relationship Id="rId131" Type="http://schemas.openxmlformats.org/officeDocument/2006/relationships/hyperlink" Target="https://www.wildberries.ru/catalog/24716606/detail.aspx" TargetMode="External"/><Relationship Id="rId136" Type="http://schemas.openxmlformats.org/officeDocument/2006/relationships/hyperlink" Target="https://images.wbstatic.net/tm/new/34960000/34963539-1.jpg" TargetMode="External"/><Relationship Id="rId157" Type="http://schemas.openxmlformats.org/officeDocument/2006/relationships/hyperlink" Target="https://www.wildberries.ru/catalog/18488479/detail.aspx" TargetMode="External"/><Relationship Id="rId178" Type="http://schemas.openxmlformats.org/officeDocument/2006/relationships/hyperlink" Target="https://images.wbstatic.net/tm/new/37660000/37666819-1.jpg" TargetMode="External"/><Relationship Id="rId61" Type="http://schemas.openxmlformats.org/officeDocument/2006/relationships/hyperlink" Target="https://www.wildberries.ru/catalog/52763594/detail.aspx" TargetMode="External"/><Relationship Id="rId82" Type="http://schemas.openxmlformats.org/officeDocument/2006/relationships/hyperlink" Target="https://images.wbstatic.net/tm/new/13800000/13802768-1.jpg" TargetMode="External"/><Relationship Id="rId152" Type="http://schemas.openxmlformats.org/officeDocument/2006/relationships/hyperlink" Target="https://images.wbstatic.net/tm/new/62140000/62140013-1.jpg" TargetMode="External"/><Relationship Id="rId173" Type="http://schemas.openxmlformats.org/officeDocument/2006/relationships/hyperlink" Target="https://www.wildberries.ru/catalog/41926836/detail.aspx" TargetMode="External"/><Relationship Id="rId194" Type="http://schemas.openxmlformats.org/officeDocument/2006/relationships/hyperlink" Target="https://images.wbstatic.net/tm/new/17530000/17538489-1.jpg" TargetMode="External"/><Relationship Id="rId19" Type="http://schemas.openxmlformats.org/officeDocument/2006/relationships/hyperlink" Target="https://www.wildberries.ru/catalog/41264361/detail.aspx" TargetMode="External"/><Relationship Id="rId14" Type="http://schemas.openxmlformats.org/officeDocument/2006/relationships/hyperlink" Target="https://images.wbstatic.net/tm/new/40530000/40535373-1.jpg" TargetMode="External"/><Relationship Id="rId30" Type="http://schemas.openxmlformats.org/officeDocument/2006/relationships/hyperlink" Target="https://images.wbstatic.net/tm/new/40530000/40530378-1.jpg" TargetMode="External"/><Relationship Id="rId35" Type="http://schemas.openxmlformats.org/officeDocument/2006/relationships/hyperlink" Target="https://www.wildberries.ru/catalog/11272034/detail.aspx" TargetMode="External"/><Relationship Id="rId56" Type="http://schemas.openxmlformats.org/officeDocument/2006/relationships/hyperlink" Target="https://images.wbstatic.net/tm/new/17390000/17392119-1.jpg" TargetMode="External"/><Relationship Id="rId77" Type="http://schemas.openxmlformats.org/officeDocument/2006/relationships/hyperlink" Target="https://www.wildberries.ru/catalog/49592183/detail.aspx" TargetMode="External"/><Relationship Id="rId100" Type="http://schemas.openxmlformats.org/officeDocument/2006/relationships/hyperlink" Target="https://images.wbstatic.net/tm/new/60340000/60342025-1.jpg" TargetMode="External"/><Relationship Id="rId105" Type="http://schemas.openxmlformats.org/officeDocument/2006/relationships/hyperlink" Target="https://www.wildberries.ru/catalog/47683636/detail.aspx" TargetMode="External"/><Relationship Id="rId126" Type="http://schemas.openxmlformats.org/officeDocument/2006/relationships/hyperlink" Target="https://images.wbstatic.net/tm/new/75400000/75402530-1.jpg" TargetMode="External"/><Relationship Id="rId147" Type="http://schemas.openxmlformats.org/officeDocument/2006/relationships/hyperlink" Target="https://www.wildberries.ru/catalog/76454232/detail.aspx" TargetMode="External"/><Relationship Id="rId168" Type="http://schemas.openxmlformats.org/officeDocument/2006/relationships/hyperlink" Target="https://images.wbstatic.net/tm/new/76060000/76068681-1.jpg" TargetMode="External"/><Relationship Id="rId8" Type="http://schemas.openxmlformats.org/officeDocument/2006/relationships/hyperlink" Target="https://images.wbstatic.net/tm/new/61990000/61994311-1.jpg" TargetMode="External"/><Relationship Id="rId51" Type="http://schemas.openxmlformats.org/officeDocument/2006/relationships/hyperlink" Target="https://www.wildberries.ru/catalog/52173491/detail.aspx" TargetMode="External"/><Relationship Id="rId72" Type="http://schemas.openxmlformats.org/officeDocument/2006/relationships/hyperlink" Target="https://images.wbstatic.net/tm/new/36090000/36098879-1.jpg" TargetMode="External"/><Relationship Id="rId93" Type="http://schemas.openxmlformats.org/officeDocument/2006/relationships/hyperlink" Target="https://www.wildberries.ru/catalog/49590500/detail.aspx" TargetMode="External"/><Relationship Id="rId98" Type="http://schemas.openxmlformats.org/officeDocument/2006/relationships/hyperlink" Target="https://images.wbstatic.net/tm/new/64690000/64695028-1.jpg" TargetMode="External"/><Relationship Id="rId121" Type="http://schemas.openxmlformats.org/officeDocument/2006/relationships/hyperlink" Target="https://www.wildberries.ru/catalog/27381448/detail.aspx" TargetMode="External"/><Relationship Id="rId142" Type="http://schemas.openxmlformats.org/officeDocument/2006/relationships/hyperlink" Target="https://images.wbstatic.net/tm/new/39820000/39820618-1.jpg" TargetMode="External"/><Relationship Id="rId163" Type="http://schemas.openxmlformats.org/officeDocument/2006/relationships/hyperlink" Target="https://www.wildberries.ru/catalog/15522516/detail.aspx" TargetMode="External"/><Relationship Id="rId184" Type="http://schemas.openxmlformats.org/officeDocument/2006/relationships/hyperlink" Target="https://images.wbstatic.net/tm/new/54410000/54415903-1.jpg" TargetMode="External"/><Relationship Id="rId189" Type="http://schemas.openxmlformats.org/officeDocument/2006/relationships/hyperlink" Target="https://www.wildberries.ru/catalog/51367320/detail.aspx" TargetMode="External"/><Relationship Id="rId3" Type="http://schemas.openxmlformats.org/officeDocument/2006/relationships/hyperlink" Target="https://www.wildberries.ru/catalog/28111415/detail.aspx" TargetMode="External"/><Relationship Id="rId25" Type="http://schemas.openxmlformats.org/officeDocument/2006/relationships/hyperlink" Target="https://www.wildberries.ru/catalog/49585064/detail.aspx" TargetMode="External"/><Relationship Id="rId46" Type="http://schemas.openxmlformats.org/officeDocument/2006/relationships/hyperlink" Target="https://images.wbstatic.net/tm/new/41610000/41614112-1.jpg" TargetMode="External"/><Relationship Id="rId67" Type="http://schemas.openxmlformats.org/officeDocument/2006/relationships/hyperlink" Target="https://www.wildberries.ru/catalog/50427199/detail.aspx" TargetMode="External"/><Relationship Id="rId116" Type="http://schemas.openxmlformats.org/officeDocument/2006/relationships/hyperlink" Target="https://images.wbstatic.net/tm/new/73410000/73410265-1.jpg" TargetMode="External"/><Relationship Id="rId137" Type="http://schemas.openxmlformats.org/officeDocument/2006/relationships/hyperlink" Target="https://www.wildberries.ru/catalog/45052796/detail.aspx" TargetMode="External"/><Relationship Id="rId158" Type="http://schemas.openxmlformats.org/officeDocument/2006/relationships/hyperlink" Target="https://images.wbstatic.net/tm/new/18480000/18488479-1.jpg" TargetMode="External"/><Relationship Id="rId20" Type="http://schemas.openxmlformats.org/officeDocument/2006/relationships/hyperlink" Target="https://images.wbstatic.net/tm/new/41260000/41264361-1.jpg" TargetMode="External"/><Relationship Id="rId41" Type="http://schemas.openxmlformats.org/officeDocument/2006/relationships/hyperlink" Target="https://www.wildberries.ru/catalog/49593137/detail.aspx" TargetMode="External"/><Relationship Id="rId62" Type="http://schemas.openxmlformats.org/officeDocument/2006/relationships/hyperlink" Target="https://images.wbstatic.net/tm/new/52760000/52763594-1.jpg" TargetMode="External"/><Relationship Id="rId83" Type="http://schemas.openxmlformats.org/officeDocument/2006/relationships/hyperlink" Target="https://www.wildberries.ru/catalog/37668138/detail.aspx" TargetMode="External"/><Relationship Id="rId88" Type="http://schemas.openxmlformats.org/officeDocument/2006/relationships/hyperlink" Target="https://images.wbstatic.net/tm/new/25620000/25628904-1.jpg" TargetMode="External"/><Relationship Id="rId111" Type="http://schemas.openxmlformats.org/officeDocument/2006/relationships/hyperlink" Target="https://www.wildberries.ru/catalog/10461407/detail.aspx" TargetMode="External"/><Relationship Id="rId132" Type="http://schemas.openxmlformats.org/officeDocument/2006/relationships/hyperlink" Target="https://images.wbstatic.net/tm/new/24710000/24716606-1.jpg" TargetMode="External"/><Relationship Id="rId153" Type="http://schemas.openxmlformats.org/officeDocument/2006/relationships/hyperlink" Target="https://www.wildberries.ru/catalog/75234212/detail.aspx" TargetMode="External"/><Relationship Id="rId174" Type="http://schemas.openxmlformats.org/officeDocument/2006/relationships/hyperlink" Target="https://images.wbstatic.net/tm/new/41920000/41926836-1.jpg" TargetMode="External"/><Relationship Id="rId179" Type="http://schemas.openxmlformats.org/officeDocument/2006/relationships/hyperlink" Target="https://www.wildberries.ru/catalog/45053050/detail.aspx" TargetMode="External"/><Relationship Id="rId195" Type="http://schemas.openxmlformats.org/officeDocument/2006/relationships/hyperlink" Target="https://www.wildberries.ru/catalog/88846395/detail.aspx" TargetMode="External"/><Relationship Id="rId190" Type="http://schemas.openxmlformats.org/officeDocument/2006/relationships/hyperlink" Target="https://images.wbstatic.net/tm/new/51360000/51367320-1.jpg" TargetMode="External"/><Relationship Id="rId15" Type="http://schemas.openxmlformats.org/officeDocument/2006/relationships/hyperlink" Target="https://www.wildberries.ru/catalog/12770651/detail.aspx" TargetMode="External"/><Relationship Id="rId36" Type="http://schemas.openxmlformats.org/officeDocument/2006/relationships/hyperlink" Target="https://images.wbstatic.net/tm/new/11270000/11272034-1.jpg" TargetMode="External"/><Relationship Id="rId57" Type="http://schemas.openxmlformats.org/officeDocument/2006/relationships/hyperlink" Target="https://www.wildberries.ru/catalog/21642820/detail.aspx" TargetMode="External"/><Relationship Id="rId106" Type="http://schemas.openxmlformats.org/officeDocument/2006/relationships/hyperlink" Target="https://images.wbstatic.net/tm/new/47680000/47683636-1.jpg" TargetMode="External"/><Relationship Id="rId127" Type="http://schemas.openxmlformats.org/officeDocument/2006/relationships/hyperlink" Target="https://www.wildberries.ru/catalog/36105011/detail.aspx" TargetMode="External"/><Relationship Id="rId10" Type="http://schemas.openxmlformats.org/officeDocument/2006/relationships/hyperlink" Target="https://images.wbstatic.net/tm/new/71360000/71366437-1.jpg" TargetMode="External"/><Relationship Id="rId31" Type="http://schemas.openxmlformats.org/officeDocument/2006/relationships/hyperlink" Target="https://www.wildberries.ru/catalog/79306627/detail.aspx" TargetMode="External"/><Relationship Id="rId52" Type="http://schemas.openxmlformats.org/officeDocument/2006/relationships/hyperlink" Target="https://images.wbstatic.net/tm/new/52170000/52173491-1.jpg" TargetMode="External"/><Relationship Id="rId73" Type="http://schemas.openxmlformats.org/officeDocument/2006/relationships/hyperlink" Target="https://www.wildberries.ru/catalog/16934745/detail.aspx" TargetMode="External"/><Relationship Id="rId78" Type="http://schemas.openxmlformats.org/officeDocument/2006/relationships/hyperlink" Target="https://images.wbstatic.net/tm/new/49590000/49592183-1.jpg" TargetMode="External"/><Relationship Id="rId94" Type="http://schemas.openxmlformats.org/officeDocument/2006/relationships/hyperlink" Target="https://images.wbstatic.net/tm/new/49590000/49590500-1.jpg" TargetMode="External"/><Relationship Id="rId99" Type="http://schemas.openxmlformats.org/officeDocument/2006/relationships/hyperlink" Target="https://www.wildberries.ru/catalog/60342025/detail.aspx" TargetMode="External"/><Relationship Id="rId101" Type="http://schemas.openxmlformats.org/officeDocument/2006/relationships/hyperlink" Target="https://www.wildberries.ru/catalog/16934746/detail.aspx" TargetMode="External"/><Relationship Id="rId122" Type="http://schemas.openxmlformats.org/officeDocument/2006/relationships/hyperlink" Target="https://images.wbstatic.net/tm/new/27380000/27381448-1.jpg" TargetMode="External"/><Relationship Id="rId143" Type="http://schemas.openxmlformats.org/officeDocument/2006/relationships/hyperlink" Target="https://www.wildberries.ru/catalog/69225838/detail.aspx" TargetMode="External"/><Relationship Id="rId148" Type="http://schemas.openxmlformats.org/officeDocument/2006/relationships/hyperlink" Target="https://images.wbstatic.net/tm/new/76450000/76454232-1.jpg" TargetMode="External"/><Relationship Id="rId164" Type="http://schemas.openxmlformats.org/officeDocument/2006/relationships/hyperlink" Target="https://images.wbstatic.net/tm/new/15520000/15522516-1.jpg" TargetMode="External"/><Relationship Id="rId169" Type="http://schemas.openxmlformats.org/officeDocument/2006/relationships/hyperlink" Target="https://www.wildberries.ru/catalog/15436118/detail.aspx" TargetMode="External"/><Relationship Id="rId185" Type="http://schemas.openxmlformats.org/officeDocument/2006/relationships/hyperlink" Target="https://www.wildberries.ru/catalog/62125585/detail.aspx" TargetMode="External"/><Relationship Id="rId4" Type="http://schemas.openxmlformats.org/officeDocument/2006/relationships/hyperlink" Target="https://images.wbstatic.net/tm/new/28110000/28111415-1.jpg" TargetMode="External"/><Relationship Id="rId9" Type="http://schemas.openxmlformats.org/officeDocument/2006/relationships/hyperlink" Target="https://www.wildberries.ru/catalog/71366437/detail.aspx" TargetMode="External"/><Relationship Id="rId180" Type="http://schemas.openxmlformats.org/officeDocument/2006/relationships/hyperlink" Target="https://images.wbstatic.net/tm/new/45050000/45053050-1.jpg" TargetMode="External"/><Relationship Id="rId26" Type="http://schemas.openxmlformats.org/officeDocument/2006/relationships/hyperlink" Target="https://images.wbstatic.net/tm/new/49580000/49585064-1.jpg" TargetMode="External"/><Relationship Id="rId47" Type="http://schemas.openxmlformats.org/officeDocument/2006/relationships/hyperlink" Target="https://www.wildberries.ru/catalog/21589756/detail.aspx" TargetMode="External"/><Relationship Id="rId68" Type="http://schemas.openxmlformats.org/officeDocument/2006/relationships/hyperlink" Target="https://images.wbstatic.net/tm/new/50420000/50427199-1.jpg" TargetMode="External"/><Relationship Id="rId89" Type="http://schemas.openxmlformats.org/officeDocument/2006/relationships/hyperlink" Target="https://www.wildberries.ru/catalog/53700328/detail.aspx" TargetMode="External"/><Relationship Id="rId112" Type="http://schemas.openxmlformats.org/officeDocument/2006/relationships/hyperlink" Target="https://images.wbstatic.net/tm/new/10460000/10461407-1.jpg" TargetMode="External"/><Relationship Id="rId133" Type="http://schemas.openxmlformats.org/officeDocument/2006/relationships/hyperlink" Target="https://www.wildberries.ru/catalog/34791688/detail.aspx" TargetMode="External"/><Relationship Id="rId154" Type="http://schemas.openxmlformats.org/officeDocument/2006/relationships/hyperlink" Target="https://images.wbstatic.net/tm/new/75230000/75234212-1.jpg" TargetMode="External"/><Relationship Id="rId175" Type="http://schemas.openxmlformats.org/officeDocument/2006/relationships/hyperlink" Target="https://www.wildberries.ru/catalog/76877989/detail.aspx" TargetMode="External"/><Relationship Id="rId196" Type="http://schemas.openxmlformats.org/officeDocument/2006/relationships/hyperlink" Target="https://images.wbstatic.net/tm/new/88840000/88846395-1.jpg" TargetMode="External"/><Relationship Id="rId16" Type="http://schemas.openxmlformats.org/officeDocument/2006/relationships/hyperlink" Target="https://images.wbstatic.net/tm/new/12770000/12770651-1.jpg" TargetMode="External"/><Relationship Id="rId37" Type="http://schemas.openxmlformats.org/officeDocument/2006/relationships/hyperlink" Target="https://www.wildberries.ru/catalog/49593138/detail.aspx" TargetMode="External"/><Relationship Id="rId58" Type="http://schemas.openxmlformats.org/officeDocument/2006/relationships/hyperlink" Target="https://images.wbstatic.net/tm/new/21640000/21642820-1.jpg" TargetMode="External"/><Relationship Id="rId79" Type="http://schemas.openxmlformats.org/officeDocument/2006/relationships/hyperlink" Target="https://www.wildberries.ru/catalog/57267262/detail.aspx" TargetMode="External"/><Relationship Id="rId102" Type="http://schemas.openxmlformats.org/officeDocument/2006/relationships/hyperlink" Target="https://images.wbstatic.net/tm/new/16930000/16934746-1.jpg" TargetMode="External"/><Relationship Id="rId123" Type="http://schemas.openxmlformats.org/officeDocument/2006/relationships/hyperlink" Target="https://www.wildberries.ru/catalog/49590501/detail.aspx" TargetMode="External"/><Relationship Id="rId144" Type="http://schemas.openxmlformats.org/officeDocument/2006/relationships/hyperlink" Target="https://images.wbstatic.net/tm/new/69220000/69225838-1.jpg" TargetMode="External"/><Relationship Id="rId90" Type="http://schemas.openxmlformats.org/officeDocument/2006/relationships/hyperlink" Target="https://images.wbstatic.net/tm/new/53700000/53700328-1.jpg" TargetMode="External"/><Relationship Id="rId165" Type="http://schemas.openxmlformats.org/officeDocument/2006/relationships/hyperlink" Target="https://www.wildberries.ru/catalog/62935829/detail.aspx" TargetMode="External"/><Relationship Id="rId186" Type="http://schemas.openxmlformats.org/officeDocument/2006/relationships/hyperlink" Target="https://images.wbstatic.net/tm/new/62120000/62125585-1.jpg" TargetMode="External"/><Relationship Id="rId27" Type="http://schemas.openxmlformats.org/officeDocument/2006/relationships/hyperlink" Target="https://www.wildberries.ru/catalog/77108387/detail.aspx" TargetMode="External"/><Relationship Id="rId48" Type="http://schemas.openxmlformats.org/officeDocument/2006/relationships/hyperlink" Target="https://images.wbstatic.net/tm/new/21580000/21589756-1.jpg" TargetMode="External"/><Relationship Id="rId69" Type="http://schemas.openxmlformats.org/officeDocument/2006/relationships/hyperlink" Target="https://www.wildberries.ru/catalog/17798271/detail.aspx" TargetMode="External"/><Relationship Id="rId113" Type="http://schemas.openxmlformats.org/officeDocument/2006/relationships/hyperlink" Target="https://www.wildberries.ru/catalog/72335045/detail.aspx" TargetMode="External"/><Relationship Id="rId134" Type="http://schemas.openxmlformats.org/officeDocument/2006/relationships/hyperlink" Target="https://images.wbstatic.net/tm/new/34790000/34791688-1.jpg" TargetMode="External"/><Relationship Id="rId80" Type="http://schemas.openxmlformats.org/officeDocument/2006/relationships/hyperlink" Target="https://images.wbstatic.net/tm/new/57260000/57267262-1.jpg" TargetMode="External"/><Relationship Id="rId155" Type="http://schemas.openxmlformats.org/officeDocument/2006/relationships/hyperlink" Target="https://www.wildberries.ru/catalog/18986857/detail.aspx" TargetMode="External"/><Relationship Id="rId176" Type="http://schemas.openxmlformats.org/officeDocument/2006/relationships/hyperlink" Target="https://images.wbstatic.net/tm/new/76870000/76877989-1.jpg" TargetMode="External"/><Relationship Id="rId197" Type="http://schemas.openxmlformats.org/officeDocument/2006/relationships/hyperlink" Target="https://www.wildberries.ru/catalog/70655011/detail.aspx" TargetMode="External"/><Relationship Id="rId17" Type="http://schemas.openxmlformats.org/officeDocument/2006/relationships/hyperlink" Target="https://www.wildberries.ru/catalog/33853502/detail.aspx" TargetMode="External"/><Relationship Id="rId38" Type="http://schemas.openxmlformats.org/officeDocument/2006/relationships/hyperlink" Target="https://images.wbstatic.net/tm/new/49590000/49593138-1.jpg" TargetMode="External"/><Relationship Id="rId59" Type="http://schemas.openxmlformats.org/officeDocument/2006/relationships/hyperlink" Target="https://www.wildberries.ru/catalog/49592184/detail.aspx" TargetMode="External"/><Relationship Id="rId103" Type="http://schemas.openxmlformats.org/officeDocument/2006/relationships/hyperlink" Target="https://www.wildberries.ru/catalog/35448062/detail.aspx" TargetMode="External"/><Relationship Id="rId124" Type="http://schemas.openxmlformats.org/officeDocument/2006/relationships/hyperlink" Target="https://images.wbstatic.net/tm/new/49590000/49590501-1.jpg" TargetMode="External"/><Relationship Id="rId70" Type="http://schemas.openxmlformats.org/officeDocument/2006/relationships/hyperlink" Target="https://images.wbstatic.net/tm/new/17790000/17798271-1.jpg" TargetMode="External"/><Relationship Id="rId91" Type="http://schemas.openxmlformats.org/officeDocument/2006/relationships/hyperlink" Target="https://www.wildberries.ru/catalog/63916210/detail.aspx" TargetMode="External"/><Relationship Id="rId145" Type="http://schemas.openxmlformats.org/officeDocument/2006/relationships/hyperlink" Target="https://www.wildberries.ru/catalog/33291292/detail.aspx" TargetMode="External"/><Relationship Id="rId166" Type="http://schemas.openxmlformats.org/officeDocument/2006/relationships/hyperlink" Target="https://images.wbstatic.net/tm/new/62930000/62935829-1.jpg" TargetMode="External"/><Relationship Id="rId187" Type="http://schemas.openxmlformats.org/officeDocument/2006/relationships/hyperlink" Target="https://www.wildberries.ru/catalog/86932872/detail.aspx" TargetMode="External"/><Relationship Id="rId1" Type="http://schemas.openxmlformats.org/officeDocument/2006/relationships/hyperlink" Target="https://www.wildberries.ru/catalog/49585065/detail.aspx" TargetMode="External"/><Relationship Id="rId28" Type="http://schemas.openxmlformats.org/officeDocument/2006/relationships/hyperlink" Target="https://images.wbstatic.net/tm/new/77100000/77108387-1.jpg" TargetMode="External"/><Relationship Id="rId49" Type="http://schemas.openxmlformats.org/officeDocument/2006/relationships/hyperlink" Target="https://www.wildberries.ru/catalog/62491350/detail.aspx" TargetMode="External"/><Relationship Id="rId114" Type="http://schemas.openxmlformats.org/officeDocument/2006/relationships/hyperlink" Target="https://images.wbstatic.net/tm/new/72330000/72335045-1.jpg" TargetMode="External"/><Relationship Id="rId60" Type="http://schemas.openxmlformats.org/officeDocument/2006/relationships/hyperlink" Target="https://images.wbstatic.net/tm/new/49590000/49592184-1.jpg" TargetMode="External"/><Relationship Id="rId81" Type="http://schemas.openxmlformats.org/officeDocument/2006/relationships/hyperlink" Target="https://www.wildberries.ru/catalog/13802768/detail.aspx" TargetMode="External"/><Relationship Id="rId135" Type="http://schemas.openxmlformats.org/officeDocument/2006/relationships/hyperlink" Target="https://www.wildberries.ru/catalog/34963539/detail.aspx" TargetMode="External"/><Relationship Id="rId156" Type="http://schemas.openxmlformats.org/officeDocument/2006/relationships/hyperlink" Target="https://images.wbstatic.net/tm/new/18980000/18986857-1.jpg" TargetMode="External"/><Relationship Id="rId177" Type="http://schemas.openxmlformats.org/officeDocument/2006/relationships/hyperlink" Target="https://www.wildberries.ru/catalog/37666819/detail.aspx" TargetMode="External"/><Relationship Id="rId198" Type="http://schemas.openxmlformats.org/officeDocument/2006/relationships/hyperlink" Target="https://images.wbstatic.net/tm/new/70650000/70655011-1.jpg" TargetMode="External"/><Relationship Id="rId18" Type="http://schemas.openxmlformats.org/officeDocument/2006/relationships/hyperlink" Target="https://images.wbstatic.net/tm/new/33850000/33853502-1.jpg" TargetMode="External"/><Relationship Id="rId39" Type="http://schemas.openxmlformats.org/officeDocument/2006/relationships/hyperlink" Target="https://www.wildberries.ru/catalog/17392117/detail.aspx" TargetMode="External"/><Relationship Id="rId50" Type="http://schemas.openxmlformats.org/officeDocument/2006/relationships/hyperlink" Target="https://images.wbstatic.net/tm/new/62490000/62491350-1.jpg" TargetMode="External"/><Relationship Id="rId104" Type="http://schemas.openxmlformats.org/officeDocument/2006/relationships/hyperlink" Target="https://images.wbstatic.net/tm/new/35440000/35448062-1.jpg" TargetMode="External"/><Relationship Id="rId125" Type="http://schemas.openxmlformats.org/officeDocument/2006/relationships/hyperlink" Target="https://www.wildberries.ru/catalog/75402530/detail.aspx" TargetMode="External"/><Relationship Id="rId146" Type="http://schemas.openxmlformats.org/officeDocument/2006/relationships/hyperlink" Target="https://images.wbstatic.net/tm/new/33290000/33291292-1.jpg" TargetMode="External"/><Relationship Id="rId167" Type="http://schemas.openxmlformats.org/officeDocument/2006/relationships/hyperlink" Target="https://www.wildberries.ru/catalog/76068681/detail.aspx" TargetMode="External"/><Relationship Id="rId188" Type="http://schemas.openxmlformats.org/officeDocument/2006/relationships/hyperlink" Target="https://images.wbstatic.net/tm/new/86930000/86932872-1.jp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8123-4DED-4E4A-8FAF-C6D31F6FA4F5}">
  <dimension ref="A1:H33"/>
  <sheetViews>
    <sheetView topLeftCell="A2" workbookViewId="0">
      <selection activeCell="W14" sqref="W14"/>
    </sheetView>
  </sheetViews>
  <sheetFormatPr defaultRowHeight="15"/>
  <cols>
    <col min="1" max="1" width="31" customWidth="1"/>
    <col min="2" max="2" width="22" customWidth="1"/>
    <col min="3" max="3" width="10.85546875" customWidth="1"/>
    <col min="4" max="4" width="13.5703125" customWidth="1"/>
    <col min="5" max="5" width="14.28515625" customWidth="1"/>
    <col min="7" max="7" width="18.140625" bestFit="1" customWidth="1"/>
    <col min="8" max="8" width="36.5703125" bestFit="1" customWidth="1"/>
  </cols>
  <sheetData>
    <row r="1" spans="1:8" ht="30" customHeight="1">
      <c r="A1" s="10" t="s">
        <v>0</v>
      </c>
      <c r="B1" s="11"/>
      <c r="C1" s="11"/>
      <c r="D1" s="11"/>
      <c r="E1" s="11"/>
    </row>
    <row r="2" spans="1:8" ht="30" customHeight="1">
      <c r="A2" s="128" t="s">
        <v>1</v>
      </c>
      <c r="B2" s="128"/>
      <c r="C2" s="128"/>
      <c r="D2" s="128"/>
      <c r="E2" s="128"/>
    </row>
    <row r="3" spans="1:8" ht="30" customHeight="1">
      <c r="A3" s="43" t="s">
        <v>2</v>
      </c>
      <c r="B3" s="43"/>
      <c r="C3" s="44" t="s">
        <v>3</v>
      </c>
      <c r="D3" s="44" t="s">
        <v>4</v>
      </c>
      <c r="E3" s="44" t="s">
        <v>5</v>
      </c>
    </row>
    <row r="4" spans="1:8" ht="30" customHeight="1">
      <c r="A4" s="45" t="s">
        <v>6</v>
      </c>
      <c r="B4" s="45"/>
      <c r="C4" s="46" t="s">
        <v>7</v>
      </c>
      <c r="D4" s="47" t="s">
        <v>8</v>
      </c>
      <c r="E4" s="47" t="s">
        <v>9</v>
      </c>
    </row>
    <row r="5" spans="1:8" ht="31.5" customHeight="1">
      <c r="A5" s="45" t="s">
        <v>10</v>
      </c>
      <c r="B5" s="45"/>
      <c r="C5" s="48" t="s">
        <v>11</v>
      </c>
      <c r="D5" s="48" t="s">
        <v>11</v>
      </c>
      <c r="E5" s="48" t="s">
        <v>11</v>
      </c>
    </row>
    <row r="6" spans="1:8" ht="22.5" customHeight="1">
      <c r="A6" s="75" t="s">
        <v>12</v>
      </c>
      <c r="B6" s="75"/>
      <c r="C6" s="49">
        <v>63777</v>
      </c>
      <c r="D6" s="50">
        <v>5079680</v>
      </c>
      <c r="E6" s="51">
        <v>661921</v>
      </c>
      <c r="H6" s="7"/>
    </row>
    <row r="7" spans="1:8" ht="22.5" customHeight="1">
      <c r="A7" s="75" t="s">
        <v>13</v>
      </c>
      <c r="B7" s="75"/>
      <c r="C7" s="52">
        <v>83</v>
      </c>
      <c r="D7" s="53">
        <v>3339</v>
      </c>
      <c r="E7" s="52">
        <v>971</v>
      </c>
      <c r="H7" s="54"/>
    </row>
    <row r="8" spans="1:8" ht="17.25" customHeight="1">
      <c r="A8" s="55" t="s">
        <v>14</v>
      </c>
      <c r="B8" s="55"/>
      <c r="C8" s="52">
        <v>118</v>
      </c>
      <c r="D8" s="52">
        <v>2526</v>
      </c>
      <c r="E8" s="52">
        <v>101</v>
      </c>
      <c r="H8" s="54"/>
    </row>
    <row r="9" spans="1:8" ht="17.25" customHeight="1">
      <c r="A9" s="56" t="s">
        <v>15</v>
      </c>
      <c r="B9" s="57" t="s">
        <v>16</v>
      </c>
      <c r="C9" s="25">
        <v>46</v>
      </c>
      <c r="D9" s="25">
        <v>235</v>
      </c>
      <c r="E9" s="58">
        <v>19</v>
      </c>
      <c r="H9" s="54"/>
    </row>
    <row r="10" spans="1:8" ht="17.25" customHeight="1">
      <c r="A10" s="56"/>
      <c r="B10" s="57" t="s">
        <v>17</v>
      </c>
      <c r="C10" s="25">
        <v>28</v>
      </c>
      <c r="D10" s="59">
        <v>936</v>
      </c>
      <c r="E10" s="58">
        <v>26</v>
      </c>
      <c r="H10" s="54"/>
    </row>
    <row r="11" spans="1:8" ht="17.25" customHeight="1">
      <c r="A11" s="56"/>
      <c r="B11" s="57" t="s">
        <v>18</v>
      </c>
      <c r="C11" s="25">
        <v>22</v>
      </c>
      <c r="D11" s="25">
        <v>383</v>
      </c>
      <c r="E11" s="58">
        <v>30</v>
      </c>
      <c r="H11" s="54"/>
    </row>
    <row r="12" spans="1:8" ht="17.25" customHeight="1">
      <c r="A12" s="56"/>
      <c r="B12" s="57" t="s">
        <v>19</v>
      </c>
      <c r="C12" s="25">
        <v>7</v>
      </c>
      <c r="D12" s="25">
        <v>95</v>
      </c>
      <c r="E12" s="58">
        <v>1</v>
      </c>
      <c r="H12" s="54"/>
    </row>
    <row r="13" spans="1:8" ht="17.25" customHeight="1">
      <c r="A13" s="56"/>
      <c r="B13" s="57" t="s">
        <v>20</v>
      </c>
      <c r="C13" s="25">
        <v>5</v>
      </c>
      <c r="D13" s="25">
        <v>14</v>
      </c>
      <c r="E13" s="58">
        <v>3</v>
      </c>
      <c r="H13" s="54"/>
    </row>
    <row r="14" spans="1:8" ht="17.25" customHeight="1">
      <c r="A14" s="56"/>
      <c r="B14" s="57" t="s">
        <v>21</v>
      </c>
      <c r="C14" s="25">
        <v>4</v>
      </c>
      <c r="D14" s="25">
        <v>405</v>
      </c>
      <c r="E14" s="58">
        <v>11</v>
      </c>
      <c r="H14" s="54"/>
    </row>
    <row r="15" spans="1:8" ht="17.25" customHeight="1">
      <c r="A15" s="56"/>
      <c r="B15" s="57" t="s">
        <v>22</v>
      </c>
      <c r="C15" s="25">
        <v>2</v>
      </c>
      <c r="D15" s="59">
        <v>1</v>
      </c>
      <c r="E15" s="60"/>
      <c r="H15" s="54"/>
    </row>
    <row r="16" spans="1:8" ht="17.25" customHeight="1">
      <c r="A16" s="56"/>
      <c r="B16" s="57" t="s">
        <v>23</v>
      </c>
      <c r="C16" s="25">
        <v>2</v>
      </c>
      <c r="D16" s="25">
        <v>366</v>
      </c>
      <c r="E16" s="60">
        <v>1</v>
      </c>
      <c r="H16" s="54"/>
    </row>
    <row r="17" spans="1:8" ht="17.25" customHeight="1">
      <c r="A17" s="56"/>
      <c r="B17" s="57" t="s">
        <v>24</v>
      </c>
      <c r="C17" s="25">
        <v>2</v>
      </c>
      <c r="D17" s="25">
        <v>48</v>
      </c>
      <c r="E17" s="60"/>
      <c r="H17" s="54"/>
    </row>
    <row r="18" spans="1:8" ht="17.25" customHeight="1">
      <c r="A18" s="56"/>
      <c r="B18" s="61" t="s">
        <v>25</v>
      </c>
      <c r="C18" s="25"/>
      <c r="D18" s="25">
        <v>17</v>
      </c>
      <c r="E18" s="60">
        <v>6</v>
      </c>
      <c r="H18" s="54"/>
    </row>
    <row r="19" spans="1:8" ht="17.25" customHeight="1">
      <c r="A19" s="56"/>
      <c r="B19" s="61" t="s">
        <v>26</v>
      </c>
      <c r="C19" s="25"/>
      <c r="D19" s="59">
        <v>1</v>
      </c>
      <c r="E19" s="60">
        <v>2</v>
      </c>
      <c r="H19" s="54"/>
    </row>
    <row r="20" spans="1:8" ht="17.25" customHeight="1">
      <c r="A20" s="56"/>
      <c r="B20" s="61" t="s">
        <v>27</v>
      </c>
      <c r="C20" s="25"/>
      <c r="D20" s="25">
        <v>4</v>
      </c>
      <c r="E20" s="60">
        <v>2</v>
      </c>
      <c r="H20" s="54"/>
    </row>
    <row r="21" spans="1:8" ht="17.25" customHeight="1">
      <c r="A21" s="56"/>
      <c r="B21" s="57" t="s">
        <v>28</v>
      </c>
      <c r="C21" s="25"/>
      <c r="D21" s="59">
        <v>7</v>
      </c>
      <c r="E21" s="60"/>
      <c r="H21" s="54"/>
    </row>
    <row r="22" spans="1:8" ht="17.25" customHeight="1">
      <c r="A22" s="56"/>
      <c r="B22" s="57" t="s">
        <v>29</v>
      </c>
      <c r="C22" s="25"/>
      <c r="D22" s="59">
        <v>4</v>
      </c>
      <c r="E22" s="60"/>
      <c r="H22" s="54"/>
    </row>
    <row r="23" spans="1:8" ht="17.25" customHeight="1">
      <c r="A23" s="56"/>
      <c r="B23" s="57" t="s">
        <v>30</v>
      </c>
      <c r="C23" s="25"/>
      <c r="D23" s="59">
        <v>4</v>
      </c>
      <c r="E23" s="60"/>
      <c r="H23" s="54"/>
    </row>
    <row r="24" spans="1:8" ht="17.25" customHeight="1">
      <c r="A24" s="56"/>
      <c r="B24" s="57" t="s">
        <v>31</v>
      </c>
      <c r="C24" s="25"/>
      <c r="D24" s="59">
        <v>3</v>
      </c>
      <c r="E24" s="60"/>
      <c r="H24" s="54"/>
    </row>
    <row r="25" spans="1:8" ht="17.25" customHeight="1">
      <c r="A25" s="56"/>
      <c r="B25" s="57" t="s">
        <v>32</v>
      </c>
      <c r="C25" s="25"/>
      <c r="D25" s="25">
        <v>2</v>
      </c>
      <c r="E25" s="60"/>
      <c r="H25" s="54"/>
    </row>
    <row r="26" spans="1:8" ht="17.25" customHeight="1">
      <c r="A26" s="56"/>
      <c r="B26" s="57" t="s">
        <v>33</v>
      </c>
      <c r="C26" s="25"/>
      <c r="D26" s="25">
        <v>1</v>
      </c>
      <c r="E26" s="60"/>
      <c r="H26" s="54"/>
    </row>
    <row r="27" spans="1:8" ht="20.25" customHeight="1">
      <c r="A27" s="76" t="s">
        <v>34</v>
      </c>
      <c r="B27" s="76"/>
      <c r="C27" s="62">
        <v>2199</v>
      </c>
      <c r="D27" s="63">
        <v>175161</v>
      </c>
      <c r="E27" s="64">
        <v>22064</v>
      </c>
      <c r="H27" s="54"/>
    </row>
    <row r="28" spans="1:8" ht="20.25" customHeight="1">
      <c r="A28" s="76" t="s">
        <v>35</v>
      </c>
      <c r="B28" s="76"/>
      <c r="C28" s="52">
        <v>3</v>
      </c>
      <c r="D28" s="52">
        <v>115</v>
      </c>
      <c r="E28" s="58">
        <v>32</v>
      </c>
      <c r="H28" s="54"/>
    </row>
    <row r="29" spans="1:8" ht="20.25" customHeight="1">
      <c r="A29" s="65" t="s">
        <v>36</v>
      </c>
      <c r="B29" s="65"/>
      <c r="C29" s="58" t="s">
        <v>37</v>
      </c>
      <c r="D29" s="58" t="s">
        <v>37</v>
      </c>
      <c r="E29" s="66">
        <v>0.38169999999999998</v>
      </c>
      <c r="H29" s="54"/>
    </row>
    <row r="30" spans="1:8" ht="20.25" customHeight="1">
      <c r="A30" s="65" t="s">
        <v>38</v>
      </c>
      <c r="B30" s="65"/>
      <c r="C30" s="58" t="s">
        <v>39</v>
      </c>
      <c r="D30" s="67" t="s">
        <v>39</v>
      </c>
      <c r="E30" s="67" t="s">
        <v>39</v>
      </c>
      <c r="H30" s="54"/>
    </row>
    <row r="31" spans="1:8" ht="20.25" customHeight="1">
      <c r="A31" s="68" t="s">
        <v>40</v>
      </c>
      <c r="B31" s="68"/>
      <c r="C31" s="69">
        <v>641</v>
      </c>
      <c r="D31" s="69">
        <v>1564</v>
      </c>
      <c r="E31" s="70">
        <v>705</v>
      </c>
      <c r="H31" s="54"/>
    </row>
    <row r="32" spans="1:8" ht="20.25" customHeight="1">
      <c r="A32" s="68" t="s">
        <v>41</v>
      </c>
      <c r="B32" s="68"/>
      <c r="C32" s="58">
        <v>11</v>
      </c>
      <c r="D32" s="71">
        <v>9655</v>
      </c>
      <c r="E32" s="58">
        <v>115</v>
      </c>
    </row>
    <row r="33" spans="1:5">
      <c r="A33" s="72" t="s">
        <v>42</v>
      </c>
      <c r="B33" s="72"/>
      <c r="C33" s="73">
        <v>45758</v>
      </c>
      <c r="D33" s="74">
        <v>44783</v>
      </c>
      <c r="E33" s="73">
        <v>45766</v>
      </c>
    </row>
  </sheetData>
  <mergeCells count="16">
    <mergeCell ref="A31:B31"/>
    <mergeCell ref="A32:B32"/>
    <mergeCell ref="A33:B33"/>
    <mergeCell ref="A1:E1"/>
    <mergeCell ref="A8:B8"/>
    <mergeCell ref="A9:A26"/>
    <mergeCell ref="A27:B27"/>
    <mergeCell ref="A28:B28"/>
    <mergeCell ref="A29:B29"/>
    <mergeCell ref="A30:B30"/>
    <mergeCell ref="A2:E2"/>
    <mergeCell ref="A3:B3"/>
    <mergeCell ref="A4:B4"/>
    <mergeCell ref="A5:B5"/>
    <mergeCell ref="A6:B6"/>
    <mergeCell ref="A7:B7"/>
  </mergeCells>
  <hyperlinks>
    <hyperlink ref="C4" r:id="rId1" xr:uid="{B4C3D6EF-19F7-4F84-8A0C-4ABA2668E310}"/>
    <hyperlink ref="D4" r:id="rId2" xr:uid="{F1B6E203-5B52-40CD-9BE5-0C3D32801869}"/>
    <hyperlink ref="E4" r:id="rId3" xr:uid="{CF30BE81-AC1E-4AE7-AC6A-443240CF68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F55E7-6A2A-4E45-92FA-FBBC52C674ED}">
  <dimension ref="A1:H34"/>
  <sheetViews>
    <sheetView workbookViewId="0">
      <selection activeCell="I26" sqref="I26"/>
    </sheetView>
  </sheetViews>
  <sheetFormatPr defaultRowHeight="15"/>
  <cols>
    <col min="1" max="1" width="84.7109375" style="1" customWidth="1"/>
    <col min="2" max="2" width="11.85546875" style="1" customWidth="1"/>
    <col min="3" max="3" width="23.140625" style="113" customWidth="1"/>
    <col min="4" max="4" width="36.7109375" style="1" customWidth="1"/>
    <col min="5" max="5" width="85.5703125" style="1" customWidth="1"/>
    <col min="6" max="8" width="9.140625" style="1"/>
    <col min="9" max="11" width="29.85546875" style="1" customWidth="1"/>
    <col min="12" max="16384" width="9.140625" style="1"/>
  </cols>
  <sheetData>
    <row r="1" spans="1:8" customFormat="1" ht="30" customHeight="1">
      <c r="A1" s="10" t="s">
        <v>43</v>
      </c>
      <c r="B1" s="10"/>
      <c r="C1" s="10"/>
      <c r="D1" s="10"/>
      <c r="E1" s="10"/>
      <c r="F1" s="116"/>
      <c r="G1" s="116"/>
      <c r="H1" s="116"/>
    </row>
    <row r="2" spans="1:8" ht="36.75" customHeight="1">
      <c r="A2" s="125" t="s">
        <v>44</v>
      </c>
      <c r="B2" s="96"/>
      <c r="C2" s="126" t="s">
        <v>45</v>
      </c>
      <c r="D2" s="126"/>
      <c r="E2" s="126"/>
      <c r="F2" s="5"/>
      <c r="G2" s="5"/>
      <c r="H2" s="5"/>
    </row>
    <row r="3" spans="1:8" ht="90.75" customHeight="1">
      <c r="A3" s="123" t="s">
        <v>46</v>
      </c>
      <c r="B3" s="97"/>
      <c r="C3" s="95" t="s">
        <v>47</v>
      </c>
      <c r="D3" s="109" t="s">
        <v>48</v>
      </c>
      <c r="E3" s="110" t="s">
        <v>49</v>
      </c>
      <c r="F3" s="5"/>
      <c r="G3" s="5"/>
      <c r="H3" s="5"/>
    </row>
    <row r="4" spans="1:8" ht="47.25" customHeight="1">
      <c r="A4" s="124" t="s">
        <v>50</v>
      </c>
      <c r="B4" s="98"/>
      <c r="C4" s="114"/>
      <c r="D4" s="108" t="s">
        <v>51</v>
      </c>
      <c r="E4" s="3" t="s">
        <v>52</v>
      </c>
      <c r="F4" s="5"/>
      <c r="G4" s="5"/>
      <c r="H4" s="5"/>
    </row>
    <row r="5" spans="1:8" ht="94.5" customHeight="1">
      <c r="A5" s="122" t="s">
        <v>53</v>
      </c>
      <c r="B5" s="99"/>
      <c r="C5" s="95" t="s">
        <v>54</v>
      </c>
      <c r="D5" s="109" t="s">
        <v>48</v>
      </c>
      <c r="E5" s="110" t="s">
        <v>49</v>
      </c>
      <c r="F5" s="5"/>
      <c r="G5" s="5"/>
      <c r="H5" s="5"/>
    </row>
    <row r="6" spans="1:8" ht="30.75">
      <c r="A6" s="120" t="s">
        <v>55</v>
      </c>
      <c r="B6" s="100"/>
      <c r="C6" s="114"/>
      <c r="D6" s="108" t="s">
        <v>56</v>
      </c>
      <c r="E6" s="3" t="s">
        <v>57</v>
      </c>
      <c r="F6" s="5"/>
      <c r="G6" s="5"/>
      <c r="H6" s="5"/>
    </row>
    <row r="7" spans="1:8" ht="39.75" customHeight="1">
      <c r="A7" s="117" t="s">
        <v>58</v>
      </c>
      <c r="B7" s="101"/>
      <c r="C7" s="95" t="s">
        <v>59</v>
      </c>
      <c r="D7" s="109" t="s">
        <v>48</v>
      </c>
      <c r="E7" s="110" t="s">
        <v>49</v>
      </c>
      <c r="F7" s="5"/>
      <c r="G7" s="5"/>
      <c r="H7" s="5"/>
    </row>
    <row r="8" spans="1:8" ht="36.75" customHeight="1">
      <c r="A8" s="117" t="s">
        <v>60</v>
      </c>
      <c r="B8" s="101"/>
      <c r="C8" s="114"/>
      <c r="D8" s="108" t="s">
        <v>61</v>
      </c>
      <c r="E8" s="3" t="s">
        <v>62</v>
      </c>
      <c r="F8" s="5"/>
      <c r="G8" s="5"/>
      <c r="H8" s="5"/>
    </row>
    <row r="9" spans="1:8" ht="26.25" customHeight="1">
      <c r="A9" s="117" t="s">
        <v>63</v>
      </c>
      <c r="B9" s="101"/>
      <c r="C9" s="95" t="s">
        <v>64</v>
      </c>
      <c r="D9" s="109" t="s">
        <v>48</v>
      </c>
      <c r="E9" s="110" t="s">
        <v>49</v>
      </c>
      <c r="F9" s="5"/>
      <c r="G9" s="5"/>
      <c r="H9" s="5"/>
    </row>
    <row r="10" spans="1:8" ht="71.25" customHeight="1">
      <c r="A10" s="118" t="s">
        <v>65</v>
      </c>
      <c r="B10" s="102"/>
      <c r="C10" s="114"/>
      <c r="D10" s="108" t="s">
        <v>66</v>
      </c>
      <c r="E10" s="3" t="s">
        <v>67</v>
      </c>
      <c r="F10" s="5"/>
      <c r="G10" s="5"/>
      <c r="H10" s="5"/>
    </row>
    <row r="11" spans="1:8" ht="26.25" customHeight="1">
      <c r="A11" s="120" t="s">
        <v>68</v>
      </c>
      <c r="B11" s="100"/>
      <c r="C11" s="114"/>
      <c r="D11" s="115" t="s">
        <v>69</v>
      </c>
      <c r="E11" s="6"/>
      <c r="F11" s="5"/>
      <c r="G11" s="5"/>
      <c r="H11" s="5"/>
    </row>
    <row r="12" spans="1:8" ht="33" customHeight="1">
      <c r="A12" s="117" t="s">
        <v>70</v>
      </c>
      <c r="B12" s="103"/>
      <c r="C12" s="114"/>
      <c r="D12" s="107" t="s">
        <v>48</v>
      </c>
      <c r="E12" s="2" t="s">
        <v>49</v>
      </c>
      <c r="F12" s="5"/>
      <c r="G12" s="5"/>
      <c r="H12" s="5"/>
    </row>
    <row r="13" spans="1:8" ht="49.5" customHeight="1">
      <c r="A13" s="117" t="s">
        <v>71</v>
      </c>
      <c r="B13" s="103"/>
      <c r="C13" s="114"/>
      <c r="D13" s="108" t="s">
        <v>72</v>
      </c>
      <c r="E13" s="3" t="s">
        <v>73</v>
      </c>
      <c r="F13" s="5"/>
      <c r="G13" s="5"/>
      <c r="H13" s="5"/>
    </row>
    <row r="14" spans="1:8" ht="21.75" customHeight="1">
      <c r="A14" s="117" t="s">
        <v>74</v>
      </c>
      <c r="B14" s="103"/>
      <c r="C14" s="114"/>
      <c r="D14" s="107" t="s">
        <v>48</v>
      </c>
      <c r="E14" s="2" t="s">
        <v>49</v>
      </c>
      <c r="F14" s="5"/>
      <c r="G14" s="5"/>
      <c r="H14" s="5"/>
    </row>
    <row r="15" spans="1:8" ht="64.5" customHeight="1">
      <c r="A15" s="119" t="s">
        <v>75</v>
      </c>
      <c r="B15" s="104"/>
      <c r="C15" s="114"/>
      <c r="D15" s="108" t="s">
        <v>76</v>
      </c>
      <c r="E15" s="3" t="s">
        <v>77</v>
      </c>
      <c r="F15" s="5"/>
      <c r="G15" s="5"/>
      <c r="H15" s="5"/>
    </row>
    <row r="16" spans="1:8" ht="33" customHeight="1">
      <c r="A16" s="120" t="s">
        <v>78</v>
      </c>
      <c r="B16" s="105"/>
      <c r="C16" s="114"/>
      <c r="D16" s="107" t="s">
        <v>48</v>
      </c>
      <c r="E16" s="2" t="s">
        <v>49</v>
      </c>
      <c r="F16" s="5"/>
      <c r="G16" s="5"/>
      <c r="H16" s="5"/>
    </row>
    <row r="17" spans="1:8" ht="68.25" customHeight="1">
      <c r="A17" s="117" t="s">
        <v>79</v>
      </c>
      <c r="B17" s="101"/>
      <c r="C17" s="114"/>
      <c r="D17" s="108" t="s">
        <v>80</v>
      </c>
      <c r="E17" s="3" t="s">
        <v>81</v>
      </c>
      <c r="F17" s="5"/>
      <c r="G17" s="5"/>
      <c r="H17" s="5"/>
    </row>
    <row r="18" spans="1:8" ht="27" customHeight="1">
      <c r="A18" s="117" t="s">
        <v>82</v>
      </c>
      <c r="B18" s="101"/>
      <c r="C18" s="95" t="s">
        <v>83</v>
      </c>
      <c r="D18" s="109" t="s">
        <v>48</v>
      </c>
      <c r="E18" s="110" t="s">
        <v>49</v>
      </c>
      <c r="F18" s="5"/>
      <c r="G18" s="5"/>
      <c r="H18" s="5"/>
    </row>
    <row r="19" spans="1:8" ht="52.5" customHeight="1">
      <c r="A19" s="117" t="s">
        <v>84</v>
      </c>
      <c r="B19" s="101"/>
      <c r="C19" s="114"/>
      <c r="D19" s="108" t="s">
        <v>85</v>
      </c>
      <c r="E19" s="3" t="s">
        <v>86</v>
      </c>
      <c r="F19" s="5"/>
      <c r="G19" s="5"/>
      <c r="H19" s="5"/>
    </row>
    <row r="20" spans="1:8" ht="27" customHeight="1">
      <c r="A20" s="127" t="s">
        <v>87</v>
      </c>
      <c r="B20" s="106"/>
      <c r="C20" s="114"/>
      <c r="D20" s="107" t="s">
        <v>48</v>
      </c>
      <c r="E20" s="2" t="s">
        <v>49</v>
      </c>
      <c r="F20" s="5"/>
      <c r="G20" s="5"/>
      <c r="H20" s="5"/>
    </row>
    <row r="21" spans="1:8" s="94" customFormat="1" ht="77.25" customHeight="1">
      <c r="A21" s="117" t="s">
        <v>88</v>
      </c>
      <c r="B21" s="101"/>
      <c r="C21" s="114"/>
      <c r="D21" s="108" t="s">
        <v>89</v>
      </c>
      <c r="E21" s="3" t="s">
        <v>90</v>
      </c>
      <c r="F21" s="93"/>
      <c r="G21" s="93"/>
      <c r="H21" s="93"/>
    </row>
    <row r="22" spans="1:8" s="94" customFormat="1" ht="22.5" customHeight="1">
      <c r="A22" s="117" t="s">
        <v>91</v>
      </c>
      <c r="B22" s="101"/>
      <c r="C22" s="114"/>
      <c r="D22" s="107" t="s">
        <v>48</v>
      </c>
      <c r="E22" s="2" t="s">
        <v>49</v>
      </c>
      <c r="F22" s="93"/>
      <c r="G22" s="93"/>
      <c r="H22" s="93"/>
    </row>
    <row r="23" spans="1:8" ht="30.75">
      <c r="A23" s="127" t="s">
        <v>92</v>
      </c>
      <c r="B23" s="106"/>
      <c r="C23" s="114"/>
      <c r="D23" s="108" t="s">
        <v>93</v>
      </c>
      <c r="E23" s="3" t="s">
        <v>94</v>
      </c>
      <c r="F23" s="5"/>
      <c r="G23" s="5"/>
      <c r="H23" s="5"/>
    </row>
    <row r="24" spans="1:8" ht="27.75" customHeight="1">
      <c r="A24" s="117" t="s">
        <v>95</v>
      </c>
      <c r="B24" s="101"/>
      <c r="C24" s="95" t="s">
        <v>96</v>
      </c>
      <c r="D24" s="109" t="s">
        <v>48</v>
      </c>
      <c r="E24" s="110" t="s">
        <v>49</v>
      </c>
      <c r="F24" s="5"/>
      <c r="G24" s="5"/>
      <c r="H24" s="5"/>
    </row>
    <row r="25" spans="1:8" ht="51" customHeight="1">
      <c r="A25" s="117" t="s">
        <v>97</v>
      </c>
      <c r="B25" s="101"/>
      <c r="C25" s="114"/>
      <c r="D25" s="108" t="s">
        <v>98</v>
      </c>
      <c r="E25" s="3" t="s">
        <v>99</v>
      </c>
      <c r="F25" s="5"/>
      <c r="G25" s="5"/>
      <c r="H25" s="5"/>
    </row>
    <row r="26" spans="1:8" ht="27" customHeight="1">
      <c r="A26" s="127" t="s">
        <v>100</v>
      </c>
      <c r="B26" s="106"/>
      <c r="C26" s="114"/>
      <c r="D26" s="129"/>
      <c r="E26" s="130"/>
      <c r="F26" s="5"/>
      <c r="G26" s="5"/>
      <c r="H26" s="5"/>
    </row>
    <row r="27" spans="1:8" ht="30" customHeight="1">
      <c r="A27" s="117" t="s">
        <v>101</v>
      </c>
      <c r="B27" s="101"/>
      <c r="C27" s="114"/>
      <c r="D27" s="107" t="s">
        <v>48</v>
      </c>
      <c r="E27" s="2" t="s">
        <v>49</v>
      </c>
      <c r="F27" s="5"/>
      <c r="G27" s="5"/>
      <c r="H27" s="5"/>
    </row>
    <row r="28" spans="1:8" ht="51.75" customHeight="1">
      <c r="A28" s="117" t="s">
        <v>102</v>
      </c>
      <c r="B28" s="101"/>
      <c r="C28" s="114"/>
      <c r="D28" s="108" t="s">
        <v>103</v>
      </c>
      <c r="E28" s="3" t="s">
        <v>104</v>
      </c>
      <c r="F28" s="5"/>
      <c r="G28" s="5"/>
      <c r="H28" s="5"/>
    </row>
    <row r="29" spans="1:8" ht="30" customHeight="1">
      <c r="A29" s="117" t="s">
        <v>105</v>
      </c>
      <c r="B29" s="101"/>
      <c r="C29" s="95" t="s">
        <v>106</v>
      </c>
      <c r="D29" s="109" t="s">
        <v>48</v>
      </c>
      <c r="E29" s="110" t="s">
        <v>49</v>
      </c>
      <c r="F29" s="5"/>
      <c r="G29" s="5"/>
      <c r="H29" s="5"/>
    </row>
    <row r="30" spans="1:8" ht="51" customHeight="1">
      <c r="A30" s="121" t="s">
        <v>107</v>
      </c>
      <c r="B30" s="101"/>
      <c r="C30" s="111"/>
      <c r="D30" s="112" t="s">
        <v>108</v>
      </c>
      <c r="E30" s="4" t="s">
        <v>109</v>
      </c>
      <c r="F30" s="5"/>
      <c r="G30" s="5"/>
      <c r="H30" s="5"/>
    </row>
    <row r="31" spans="1:8">
      <c r="A31" s="5"/>
      <c r="B31" s="5"/>
      <c r="C31" s="5"/>
      <c r="D31" s="5"/>
      <c r="E31" s="5"/>
      <c r="F31" s="5"/>
      <c r="G31" s="5"/>
      <c r="H31" s="5"/>
    </row>
    <row r="32" spans="1:8" ht="19.5" customHeight="1">
      <c r="A32" s="5"/>
      <c r="B32" s="5"/>
      <c r="C32" s="5"/>
      <c r="D32" s="5"/>
      <c r="E32" s="5"/>
      <c r="F32" s="5"/>
      <c r="G32" s="5"/>
      <c r="H32" s="5"/>
    </row>
    <row r="33" spans="1:8">
      <c r="A33" s="5"/>
      <c r="B33" s="5"/>
      <c r="C33" s="5"/>
      <c r="D33" s="5"/>
      <c r="E33" s="5"/>
      <c r="F33" s="5"/>
      <c r="G33" s="5"/>
      <c r="H33" s="5"/>
    </row>
    <row r="34" spans="1:8">
      <c r="A34" s="5"/>
      <c r="B34" s="5"/>
      <c r="C34" s="5"/>
      <c r="D34" s="5"/>
      <c r="E34" s="5"/>
      <c r="F34" s="5"/>
      <c r="G34" s="5"/>
      <c r="H34" s="5"/>
    </row>
  </sheetData>
  <mergeCells count="11">
    <mergeCell ref="C18:C23"/>
    <mergeCell ref="C24:C28"/>
    <mergeCell ref="C29:C30"/>
    <mergeCell ref="D26:E26"/>
    <mergeCell ref="C2:E2"/>
    <mergeCell ref="C5:C6"/>
    <mergeCell ref="C9:C17"/>
    <mergeCell ref="C7:C8"/>
    <mergeCell ref="C3:C4"/>
    <mergeCell ref="A1:E1"/>
    <mergeCell ref="D11:E11"/>
  </mergeCells>
  <dataValidations count="1">
    <dataValidation allowBlank="1" showInputMessage="1" showErrorMessage="1" promptTitle="проблема" sqref="D3" xr:uid="{42D425F5-54C7-463A-84C5-98B04C70307A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9AAD-5001-4612-B753-05CFC89499D7}">
  <dimension ref="A1:L3"/>
  <sheetViews>
    <sheetView workbookViewId="0">
      <selection activeCell="I7" sqref="I7"/>
    </sheetView>
  </sheetViews>
  <sheetFormatPr defaultRowHeight="15"/>
  <cols>
    <col min="2" max="2" width="42.5703125" customWidth="1"/>
    <col min="3" max="3" width="9" customWidth="1"/>
    <col min="4" max="4" width="45" customWidth="1"/>
    <col min="5" max="5" width="8.140625" customWidth="1"/>
    <col min="6" max="6" width="48.28515625" customWidth="1"/>
    <col min="7" max="7" width="7.5703125" customWidth="1"/>
    <col min="8" max="8" width="49" customWidth="1"/>
    <col min="9" max="11" width="28.42578125" customWidth="1"/>
  </cols>
  <sheetData>
    <row r="1" spans="1:12" ht="27.75" customHeight="1">
      <c r="A1" s="10" t="s">
        <v>110</v>
      </c>
      <c r="B1" s="10"/>
      <c r="C1" s="10"/>
      <c r="D1" s="10"/>
      <c r="E1" s="10"/>
      <c r="F1" s="10"/>
      <c r="G1" s="10"/>
      <c r="H1" s="10"/>
      <c r="I1" s="12"/>
      <c r="J1" s="12"/>
      <c r="K1" s="12"/>
      <c r="L1" s="12"/>
    </row>
    <row r="2" spans="1:12" ht="47.25">
      <c r="A2" s="14">
        <v>1</v>
      </c>
      <c r="B2" s="13" t="s">
        <v>111</v>
      </c>
      <c r="C2" s="14">
        <v>2</v>
      </c>
      <c r="D2" s="13" t="s">
        <v>112</v>
      </c>
      <c r="E2" s="14">
        <v>3</v>
      </c>
      <c r="F2" s="13" t="s">
        <v>113</v>
      </c>
      <c r="G2" s="14">
        <v>4</v>
      </c>
      <c r="H2" s="13" t="s">
        <v>114</v>
      </c>
    </row>
    <row r="3" spans="1:12" ht="109.5" customHeight="1">
      <c r="B3" s="8" t="s">
        <v>115</v>
      </c>
      <c r="C3" s="8"/>
      <c r="D3" s="9" t="s">
        <v>116</v>
      </c>
      <c r="F3" s="8" t="s">
        <v>117</v>
      </c>
      <c r="H3" s="8" t="s">
        <v>118</v>
      </c>
    </row>
  </sheetData>
  <mergeCells count="1">
    <mergeCell ref="A1:H1"/>
  </mergeCells>
  <hyperlinks>
    <hyperlink ref="B2" r:id="rId1" xr:uid="{3EAA873A-9810-4586-A91C-F9B94CE17E6F}"/>
    <hyperlink ref="D2" r:id="rId2" xr:uid="{41F0A134-30C1-4F63-A09F-C2B6788FD19E}"/>
    <hyperlink ref="F2" r:id="rId3" xr:uid="{B9D74C4F-50A4-48E8-A60D-BA5015EE0095}"/>
    <hyperlink ref="H2" r:id="rId4" xr:uid="{B252FED6-2EBF-41D5-8275-1EA31E169C44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4E30-87BC-4888-8F10-A58D983E0A90}">
  <sheetPr>
    <outlinePr summaryBelow="0" summaryRight="0"/>
  </sheetPr>
  <dimension ref="A1:F91"/>
  <sheetViews>
    <sheetView topLeftCell="A77" workbookViewId="0">
      <selection activeCell="H12" sqref="H12"/>
    </sheetView>
  </sheetViews>
  <sheetFormatPr defaultColWidth="12.5703125" defaultRowHeight="15.75" customHeight="1"/>
  <cols>
    <col min="1" max="1" width="110.42578125" customWidth="1"/>
    <col min="2" max="2" width="9.7109375" customWidth="1"/>
    <col min="3" max="4" width="7.140625" customWidth="1"/>
  </cols>
  <sheetData>
    <row r="1" spans="1:6" ht="30" customHeight="1">
      <c r="A1" s="10" t="s">
        <v>119</v>
      </c>
      <c r="B1" s="11"/>
      <c r="C1" s="11"/>
      <c r="D1" s="11"/>
      <c r="E1" s="11"/>
      <c r="F1" s="11"/>
    </row>
    <row r="2" spans="1:6" ht="9.75" customHeight="1">
      <c r="A2" s="148"/>
      <c r="B2" s="11"/>
      <c r="C2" s="11"/>
      <c r="D2" s="11"/>
      <c r="E2" s="11"/>
      <c r="F2" s="11"/>
    </row>
    <row r="3" spans="1:6" ht="15">
      <c r="A3" s="77" t="s">
        <v>120</v>
      </c>
      <c r="B3" s="149"/>
      <c r="C3" s="149"/>
      <c r="D3" s="149"/>
      <c r="E3" s="149"/>
      <c r="F3" s="150"/>
    </row>
    <row r="4" spans="1:6" ht="15">
      <c r="A4" s="78" t="s">
        <v>121</v>
      </c>
      <c r="B4" s="149"/>
      <c r="C4" s="149"/>
      <c r="D4" s="149"/>
      <c r="E4" s="149"/>
      <c r="F4" s="150"/>
    </row>
    <row r="5" spans="1:6" ht="15">
      <c r="A5" s="148"/>
      <c r="B5" s="11"/>
      <c r="C5" s="11"/>
      <c r="D5" s="11"/>
      <c r="E5" s="11"/>
      <c r="F5" s="11"/>
    </row>
    <row r="6" spans="1:6" ht="15">
      <c r="A6" s="77" t="s">
        <v>122</v>
      </c>
      <c r="B6" s="149"/>
      <c r="C6" s="149"/>
      <c r="D6" s="149"/>
      <c r="E6" s="149"/>
      <c r="F6" s="150"/>
    </row>
    <row r="7" spans="1:6" ht="15">
      <c r="A7" s="79" t="s">
        <v>123</v>
      </c>
      <c r="B7" s="149"/>
      <c r="C7" s="149"/>
      <c r="D7" s="149"/>
      <c r="E7" s="149"/>
      <c r="F7" s="150"/>
    </row>
    <row r="8" spans="1:6" ht="15">
      <c r="A8" s="148"/>
      <c r="B8" s="11"/>
      <c r="C8" s="11"/>
      <c r="D8" s="11"/>
      <c r="E8" s="11"/>
      <c r="F8" s="11"/>
    </row>
    <row r="9" spans="1:6" ht="15">
      <c r="A9" s="151" t="s">
        <v>124</v>
      </c>
      <c r="B9" s="11"/>
      <c r="C9" s="11"/>
      <c r="D9" s="11"/>
      <c r="E9" s="11"/>
      <c r="F9" s="11"/>
    </row>
    <row r="10" spans="1:6" ht="15">
      <c r="A10" s="80" t="s">
        <v>125</v>
      </c>
      <c r="B10" s="81" t="s">
        <v>126</v>
      </c>
      <c r="C10" s="82"/>
      <c r="D10" s="82"/>
      <c r="E10" s="83"/>
      <c r="F10" s="83"/>
    </row>
    <row r="11" spans="1:6" ht="15">
      <c r="A11" s="84" t="s">
        <v>127</v>
      </c>
      <c r="B11" s="85" t="s">
        <v>128</v>
      </c>
      <c r="C11" s="86" t="s">
        <v>129</v>
      </c>
      <c r="D11" s="87">
        <v>4</v>
      </c>
      <c r="E11" s="88" t="str">
        <f>IF(SUM(D11:D19)&gt;10,"Сумма баллов должна быть равна 10.",IF(SUM(D11:D19)&lt;10,CONCATENATE("Вами выставлено ",SUM(D11:D19)," баллов из 10. Распределите еще ",10-SUM(D11:D19)," балла(-ов) в этом блоке. Можно выбрать 2-3, но не более 4-х утверждений."),IF(COUNTA(D11:D19)&gt;4,"Можно выбрать 2-3, но не более 4-х утверждений.",IF(SUM(D11:D19)=10,"Готово, переходи к следующему вопросу!","Ошибка"))))</f>
        <v>Готово, переходи к следующему вопросу!</v>
      </c>
      <c r="F11" s="152"/>
    </row>
    <row r="12" spans="1:6" ht="15">
      <c r="A12" s="84" t="s">
        <v>130</v>
      </c>
      <c r="B12" s="85" t="s">
        <v>131</v>
      </c>
      <c r="C12" s="86" t="s">
        <v>129</v>
      </c>
      <c r="D12" s="87"/>
      <c r="E12" s="153"/>
      <c r="F12" s="154"/>
    </row>
    <row r="13" spans="1:6" ht="15">
      <c r="A13" s="84" t="s">
        <v>132</v>
      </c>
      <c r="B13" s="85" t="s">
        <v>133</v>
      </c>
      <c r="C13" s="86" t="s">
        <v>129</v>
      </c>
      <c r="D13" s="87">
        <v>4</v>
      </c>
      <c r="E13" s="153"/>
      <c r="F13" s="154"/>
    </row>
    <row r="14" spans="1:6" ht="15">
      <c r="A14" s="84" t="s">
        <v>134</v>
      </c>
      <c r="B14" s="85" t="s">
        <v>135</v>
      </c>
      <c r="C14" s="86" t="s">
        <v>129</v>
      </c>
      <c r="D14" s="87"/>
      <c r="E14" s="153"/>
      <c r="F14" s="154"/>
    </row>
    <row r="15" spans="1:6" ht="15">
      <c r="A15" s="84" t="s">
        <v>136</v>
      </c>
      <c r="B15" s="85" t="s">
        <v>137</v>
      </c>
      <c r="C15" s="86" t="s">
        <v>129</v>
      </c>
      <c r="D15" s="87"/>
      <c r="E15" s="153"/>
      <c r="F15" s="154"/>
    </row>
    <row r="16" spans="1:6" ht="15">
      <c r="A16" s="84" t="s">
        <v>138</v>
      </c>
      <c r="B16" s="85" t="s">
        <v>139</v>
      </c>
      <c r="C16" s="86" t="s">
        <v>129</v>
      </c>
      <c r="D16" s="87"/>
      <c r="E16" s="153"/>
      <c r="F16" s="154"/>
    </row>
    <row r="17" spans="1:6" ht="15">
      <c r="A17" s="84" t="s">
        <v>140</v>
      </c>
      <c r="B17" s="85" t="s">
        <v>141</v>
      </c>
      <c r="C17" s="86" t="s">
        <v>129</v>
      </c>
      <c r="D17" s="87"/>
      <c r="E17" s="153"/>
      <c r="F17" s="154"/>
    </row>
    <row r="18" spans="1:6" ht="15">
      <c r="A18" s="84" t="s">
        <v>142</v>
      </c>
      <c r="B18" s="85" t="s">
        <v>143</v>
      </c>
      <c r="C18" s="86" t="s">
        <v>129</v>
      </c>
      <c r="D18" s="87">
        <v>2</v>
      </c>
      <c r="E18" s="153"/>
      <c r="F18" s="154"/>
    </row>
    <row r="19" spans="1:6" ht="15">
      <c r="A19" s="84" t="s">
        <v>144</v>
      </c>
      <c r="B19" s="85" t="s">
        <v>145</v>
      </c>
      <c r="C19" s="86" t="s">
        <v>129</v>
      </c>
      <c r="D19" s="87"/>
      <c r="E19" s="155"/>
      <c r="F19" s="156"/>
    </row>
    <row r="20" spans="1:6" ht="15">
      <c r="A20" s="83"/>
      <c r="B20" s="89"/>
      <c r="C20" s="89"/>
      <c r="D20" s="89"/>
      <c r="E20" s="83"/>
      <c r="F20" s="83"/>
    </row>
    <row r="21" spans="1:6" ht="15">
      <c r="A21" s="90" t="s">
        <v>146</v>
      </c>
      <c r="B21" s="89"/>
      <c r="C21" s="89"/>
      <c r="D21" s="89"/>
      <c r="E21" s="83"/>
      <c r="F21" s="83"/>
    </row>
    <row r="22" spans="1:6" ht="15">
      <c r="A22" s="80" t="s">
        <v>125</v>
      </c>
      <c r="B22" s="81" t="s">
        <v>126</v>
      </c>
      <c r="C22" s="82"/>
      <c r="D22" s="82"/>
      <c r="E22" s="83"/>
      <c r="F22" s="83"/>
    </row>
    <row r="23" spans="1:6" ht="27.75">
      <c r="A23" s="84" t="s">
        <v>147</v>
      </c>
      <c r="B23" s="85" t="s">
        <v>128</v>
      </c>
      <c r="C23" s="86" t="s">
        <v>129</v>
      </c>
      <c r="D23" s="87">
        <v>2</v>
      </c>
      <c r="E23" s="88" t="str">
        <f>IF(SUM(D23:D31)&gt;10,"Сумма баллов должна быть равна 10.",IF(SUM(D23:D31)&lt;10,CONCATENATE("Вами выставлено ",SUM(D23:D31)," баллов из 10. Распределите еще ",10-SUM(D23:D31)," балла(-ов) в этом блоке. Можно выбрать 2-3, но не более 4-х утверждений."),IF(COUNTA(D23:D31)&gt;4,"Можно выбрать 2-3, но не более 4-х утверждений.",IF(SUM(D23:D31)=10,"Готово, переходи к следующему вопросу!","Ошибка"))))</f>
        <v>Готово, переходи к следующему вопросу!</v>
      </c>
      <c r="F23" s="152"/>
    </row>
    <row r="24" spans="1:6" ht="15">
      <c r="A24" s="84" t="s">
        <v>148</v>
      </c>
      <c r="B24" s="85" t="s">
        <v>131</v>
      </c>
      <c r="C24" s="86" t="s">
        <v>129</v>
      </c>
      <c r="D24" s="87">
        <v>2</v>
      </c>
      <c r="E24" s="153"/>
      <c r="F24" s="154"/>
    </row>
    <row r="25" spans="1:6" ht="15">
      <c r="A25" s="84" t="s">
        <v>149</v>
      </c>
      <c r="B25" s="85" t="s">
        <v>133</v>
      </c>
      <c r="C25" s="86" t="s">
        <v>129</v>
      </c>
      <c r="D25" s="87"/>
      <c r="E25" s="153"/>
      <c r="F25" s="154"/>
    </row>
    <row r="26" spans="1:6" ht="15">
      <c r="A26" s="84" t="s">
        <v>150</v>
      </c>
      <c r="B26" s="85" t="s">
        <v>135</v>
      </c>
      <c r="C26" s="86" t="s">
        <v>129</v>
      </c>
      <c r="D26" s="87"/>
      <c r="E26" s="153"/>
      <c r="F26" s="154"/>
    </row>
    <row r="27" spans="1:6" ht="15">
      <c r="A27" s="84" t="s">
        <v>151</v>
      </c>
      <c r="B27" s="85" t="s">
        <v>137</v>
      </c>
      <c r="C27" s="86" t="s">
        <v>129</v>
      </c>
      <c r="D27" s="87"/>
      <c r="E27" s="153"/>
      <c r="F27" s="154"/>
    </row>
    <row r="28" spans="1:6" ht="15">
      <c r="A28" s="84" t="s">
        <v>152</v>
      </c>
      <c r="B28" s="85" t="s">
        <v>139</v>
      </c>
      <c r="C28" s="86" t="s">
        <v>129</v>
      </c>
      <c r="D28" s="87">
        <v>4</v>
      </c>
      <c r="E28" s="153"/>
      <c r="F28" s="154"/>
    </row>
    <row r="29" spans="1:6" ht="15">
      <c r="A29" s="84" t="s">
        <v>153</v>
      </c>
      <c r="B29" s="85" t="s">
        <v>141</v>
      </c>
      <c r="C29" s="86" t="s">
        <v>129</v>
      </c>
      <c r="D29" s="87"/>
      <c r="E29" s="153"/>
      <c r="F29" s="154"/>
    </row>
    <row r="30" spans="1:6" ht="15">
      <c r="A30" s="84" t="s">
        <v>154</v>
      </c>
      <c r="B30" s="85" t="s">
        <v>143</v>
      </c>
      <c r="C30" s="86" t="s">
        <v>129</v>
      </c>
      <c r="D30" s="87">
        <v>2</v>
      </c>
      <c r="E30" s="153"/>
      <c r="F30" s="154"/>
    </row>
    <row r="31" spans="1:6" ht="15">
      <c r="A31" s="84" t="s">
        <v>155</v>
      </c>
      <c r="B31" s="85" t="s">
        <v>145</v>
      </c>
      <c r="C31" s="86" t="s">
        <v>129</v>
      </c>
      <c r="D31" s="87"/>
      <c r="E31" s="155"/>
      <c r="F31" s="156"/>
    </row>
    <row r="32" spans="1:6" ht="15">
      <c r="A32" s="83"/>
      <c r="B32" s="89"/>
      <c r="C32" s="89"/>
      <c r="D32" s="89"/>
      <c r="E32" s="83"/>
      <c r="F32" s="83"/>
    </row>
    <row r="33" spans="1:6" ht="15">
      <c r="A33" s="90" t="s">
        <v>156</v>
      </c>
      <c r="B33" s="91"/>
      <c r="C33" s="89"/>
      <c r="D33" s="89"/>
      <c r="E33" s="83"/>
      <c r="F33" s="83"/>
    </row>
    <row r="34" spans="1:6" ht="15">
      <c r="A34" s="80" t="s">
        <v>125</v>
      </c>
      <c r="B34" s="81" t="s">
        <v>126</v>
      </c>
      <c r="C34" s="82"/>
      <c r="D34" s="82"/>
      <c r="E34" s="83"/>
      <c r="F34" s="83"/>
    </row>
    <row r="35" spans="1:6" ht="15">
      <c r="A35" s="84" t="s">
        <v>157</v>
      </c>
      <c r="B35" s="85" t="s">
        <v>128</v>
      </c>
      <c r="C35" s="86" t="s">
        <v>129</v>
      </c>
      <c r="D35" s="87"/>
      <c r="E35" s="88" t="str">
        <f>IF(SUM(D35:D43)&gt;10,"Сумма баллов должна быть равна 10.",IF(SUM(D35:D43)&lt;10,CONCATENATE("Вами выставлено ",SUM(D35:D43)," баллов из 10. Распределите еще ",10-SUM(D35:D43)," балла(-ов) в этом блоке. Можно выбрать 2-3, но не более 4-х утверждений."),IF(COUNTA(D35:D43)&gt;4,"Можно выбрать 2-3, но не более 4-х утверждений.",IF(SUM(D35:D43)=10,"Готово, переходи к следующему вопросу!","Ошибка"))))</f>
        <v>Готово, переходи к следующему вопросу!</v>
      </c>
      <c r="F35" s="152"/>
    </row>
    <row r="36" spans="1:6" ht="15">
      <c r="A36" s="84" t="s">
        <v>158</v>
      </c>
      <c r="B36" s="85" t="s">
        <v>131</v>
      </c>
      <c r="C36" s="86" t="s">
        <v>129</v>
      </c>
      <c r="D36" s="87">
        <v>1</v>
      </c>
      <c r="E36" s="153"/>
      <c r="F36" s="154"/>
    </row>
    <row r="37" spans="1:6" ht="27.75">
      <c r="A37" s="84" t="s">
        <v>159</v>
      </c>
      <c r="B37" s="85" t="s">
        <v>133</v>
      </c>
      <c r="C37" s="86" t="s">
        <v>129</v>
      </c>
      <c r="D37" s="87"/>
      <c r="E37" s="153"/>
      <c r="F37" s="154"/>
    </row>
    <row r="38" spans="1:6" ht="15">
      <c r="A38" s="84" t="s">
        <v>160</v>
      </c>
      <c r="B38" s="85" t="s">
        <v>135</v>
      </c>
      <c r="C38" s="86" t="s">
        <v>129</v>
      </c>
      <c r="D38" s="87">
        <v>4</v>
      </c>
      <c r="E38" s="153"/>
      <c r="F38" s="154"/>
    </row>
    <row r="39" spans="1:6" ht="15">
      <c r="A39" s="84" t="s">
        <v>161</v>
      </c>
      <c r="B39" s="85" t="s">
        <v>137</v>
      </c>
      <c r="C39" s="86" t="s">
        <v>129</v>
      </c>
      <c r="D39" s="87"/>
      <c r="E39" s="153"/>
      <c r="F39" s="154"/>
    </row>
    <row r="40" spans="1:6" ht="15">
      <c r="A40" s="84" t="s">
        <v>162</v>
      </c>
      <c r="B40" s="85" t="s">
        <v>139</v>
      </c>
      <c r="C40" s="86" t="s">
        <v>129</v>
      </c>
      <c r="D40" s="87">
        <v>5</v>
      </c>
      <c r="E40" s="153"/>
      <c r="F40" s="154"/>
    </row>
    <row r="41" spans="1:6" ht="15">
      <c r="A41" s="84" t="s">
        <v>163</v>
      </c>
      <c r="B41" s="85" t="s">
        <v>141</v>
      </c>
      <c r="C41" s="86" t="s">
        <v>129</v>
      </c>
      <c r="D41" s="87"/>
      <c r="E41" s="153"/>
      <c r="F41" s="154"/>
    </row>
    <row r="42" spans="1:6" ht="15">
      <c r="A42" s="84" t="s">
        <v>164</v>
      </c>
      <c r="B42" s="85" t="s">
        <v>143</v>
      </c>
      <c r="C42" s="86" t="s">
        <v>129</v>
      </c>
      <c r="D42" s="87"/>
      <c r="E42" s="153"/>
      <c r="F42" s="154"/>
    </row>
    <row r="43" spans="1:6" ht="15">
      <c r="A43" s="84" t="s">
        <v>165</v>
      </c>
      <c r="B43" s="85" t="s">
        <v>145</v>
      </c>
      <c r="C43" s="86" t="s">
        <v>129</v>
      </c>
      <c r="D43" s="87"/>
      <c r="E43" s="155"/>
      <c r="F43" s="156"/>
    </row>
    <row r="44" spans="1:6" ht="15">
      <c r="A44" s="83"/>
      <c r="B44" s="89"/>
      <c r="C44" s="89"/>
      <c r="D44" s="89"/>
      <c r="E44" s="83"/>
      <c r="F44" s="83"/>
    </row>
    <row r="45" spans="1:6" ht="15">
      <c r="A45" s="90" t="s">
        <v>166</v>
      </c>
      <c r="B45" s="89"/>
      <c r="C45" s="89"/>
      <c r="D45" s="89"/>
      <c r="E45" s="83"/>
      <c r="F45" s="83"/>
    </row>
    <row r="46" spans="1:6" ht="15">
      <c r="A46" s="80" t="s">
        <v>125</v>
      </c>
      <c r="B46" s="81" t="s">
        <v>126</v>
      </c>
      <c r="C46" s="82"/>
      <c r="D46" s="82"/>
      <c r="E46" s="83"/>
      <c r="F46" s="83"/>
    </row>
    <row r="47" spans="1:6" ht="15">
      <c r="A47" s="84" t="s">
        <v>167</v>
      </c>
      <c r="B47" s="85" t="s">
        <v>128</v>
      </c>
      <c r="C47" s="86" t="s">
        <v>129</v>
      </c>
      <c r="D47" s="87"/>
      <c r="E47" s="88" t="str">
        <f>IF(SUM(D47:D55)&gt;10,"Сумма баллов должна быть равна 10.",IF(SUM(D47:D55)&lt;10,CONCATENATE("Вами выставлено ",SUM(D47:D55)," баллов из 10. Распределите еще ",10-SUM(D47:D55)," балла(-ов) в этом блоке. Можно выбрать 2-3, но не более 4-х утверждений."),IF(COUNTA(D47:D55)&gt;4,"Можно выбрать 2-3, но не более 4-х утверждений.",IF(SUM(D47:D55)=10,"Готово, переходи к следующему вопросу!","Ошибка"))))</f>
        <v>Готово, переходи к следующему вопросу!</v>
      </c>
      <c r="F47" s="152"/>
    </row>
    <row r="48" spans="1:6" ht="15">
      <c r="A48" s="84" t="s">
        <v>168</v>
      </c>
      <c r="B48" s="85" t="s">
        <v>131</v>
      </c>
      <c r="C48" s="86" t="s">
        <v>129</v>
      </c>
      <c r="D48" s="87"/>
      <c r="E48" s="153"/>
      <c r="F48" s="154"/>
    </row>
    <row r="49" spans="1:6" ht="15">
      <c r="A49" s="84" t="s">
        <v>169</v>
      </c>
      <c r="B49" s="85" t="s">
        <v>133</v>
      </c>
      <c r="C49" s="86" t="s">
        <v>129</v>
      </c>
      <c r="D49" s="87"/>
      <c r="E49" s="153"/>
      <c r="F49" s="154"/>
    </row>
    <row r="50" spans="1:6" ht="15">
      <c r="A50" s="84" t="s">
        <v>170</v>
      </c>
      <c r="B50" s="85" t="s">
        <v>135</v>
      </c>
      <c r="C50" s="86" t="s">
        <v>129</v>
      </c>
      <c r="D50" s="87">
        <v>2</v>
      </c>
      <c r="E50" s="153"/>
      <c r="F50" s="154"/>
    </row>
    <row r="51" spans="1:6" ht="15">
      <c r="A51" s="84" t="s">
        <v>171</v>
      </c>
      <c r="B51" s="85" t="s">
        <v>137</v>
      </c>
      <c r="C51" s="86" t="s">
        <v>129</v>
      </c>
      <c r="D51" s="87"/>
      <c r="E51" s="153"/>
      <c r="F51" s="154"/>
    </row>
    <row r="52" spans="1:6" ht="15">
      <c r="A52" s="84" t="s">
        <v>172</v>
      </c>
      <c r="B52" s="85" t="s">
        <v>139</v>
      </c>
      <c r="C52" s="86" t="s">
        <v>129</v>
      </c>
      <c r="D52" s="87">
        <v>2</v>
      </c>
      <c r="E52" s="153"/>
      <c r="F52" s="154"/>
    </row>
    <row r="53" spans="1:6" ht="15">
      <c r="A53" s="84" t="s">
        <v>173</v>
      </c>
      <c r="B53" s="85" t="s">
        <v>141</v>
      </c>
      <c r="C53" s="86" t="s">
        <v>129</v>
      </c>
      <c r="D53" s="87">
        <v>4</v>
      </c>
      <c r="E53" s="153"/>
      <c r="F53" s="154"/>
    </row>
    <row r="54" spans="1:6" ht="15">
      <c r="A54" s="84" t="s">
        <v>174</v>
      </c>
      <c r="B54" s="85" t="s">
        <v>143</v>
      </c>
      <c r="C54" s="86" t="s">
        <v>129</v>
      </c>
      <c r="D54" s="87">
        <v>2</v>
      </c>
      <c r="E54" s="153"/>
      <c r="F54" s="154"/>
    </row>
    <row r="55" spans="1:6" ht="15">
      <c r="A55" s="84" t="s">
        <v>175</v>
      </c>
      <c r="B55" s="85" t="s">
        <v>145</v>
      </c>
      <c r="C55" s="86" t="s">
        <v>129</v>
      </c>
      <c r="D55" s="87"/>
      <c r="E55" s="155"/>
      <c r="F55" s="156"/>
    </row>
    <row r="56" spans="1:6" ht="15">
      <c r="A56" s="83"/>
      <c r="B56" s="89"/>
      <c r="C56" s="89"/>
      <c r="D56" s="89"/>
      <c r="E56" s="83"/>
      <c r="F56" s="83"/>
    </row>
    <row r="57" spans="1:6" ht="15">
      <c r="A57" s="90" t="s">
        <v>176</v>
      </c>
      <c r="B57" s="91"/>
      <c r="C57" s="89"/>
      <c r="D57" s="89"/>
      <c r="E57" s="83"/>
      <c r="F57" s="83"/>
    </row>
    <row r="58" spans="1:6" ht="15">
      <c r="A58" s="80" t="s">
        <v>125</v>
      </c>
      <c r="B58" s="81" t="s">
        <v>126</v>
      </c>
      <c r="C58" s="82"/>
      <c r="D58" s="82"/>
      <c r="E58" s="83"/>
      <c r="F58" s="83"/>
    </row>
    <row r="59" spans="1:6" ht="15">
      <c r="A59" s="84" t="s">
        <v>177</v>
      </c>
      <c r="B59" s="85" t="s">
        <v>128</v>
      </c>
      <c r="C59" s="86" t="s">
        <v>129</v>
      </c>
      <c r="D59" s="87">
        <v>6</v>
      </c>
      <c r="E59" s="92" t="str">
        <f>IF(SUM(D59:D67)&gt;10,"Сумма баллов должна быть равна 10.",IF(SUM(D59:D67)&lt;10,CONCATENATE("Вами выставлено ",SUM(D59:D67)," баллов из 10. Распределите еще ",10-SUM(D59:D67)," балла(-ов) в этом блоке. Можно выбрать 2-3, но не более 4-х утверждений."),IF(COUNTA(D59:D67)&gt;4,"Можно выбрать 2-3, но не более 4-х утверждений.",IF(SUM(D59:D67)=10,"Готово, переходи к следующему вопросу!","Ошибка"))))</f>
        <v>Готово, переходи к следующему вопросу!</v>
      </c>
      <c r="F59" s="152"/>
    </row>
    <row r="60" spans="1:6" ht="15">
      <c r="A60" s="84" t="s">
        <v>178</v>
      </c>
      <c r="B60" s="85" t="s">
        <v>131</v>
      </c>
      <c r="C60" s="86" t="s">
        <v>129</v>
      </c>
      <c r="D60" s="87"/>
      <c r="E60" s="153"/>
      <c r="F60" s="154"/>
    </row>
    <row r="61" spans="1:6" ht="15">
      <c r="A61" s="84" t="s">
        <v>179</v>
      </c>
      <c r="B61" s="85" t="s">
        <v>133</v>
      </c>
      <c r="C61" s="86" t="s">
        <v>129</v>
      </c>
      <c r="D61" s="87"/>
      <c r="E61" s="153"/>
      <c r="F61" s="154"/>
    </row>
    <row r="62" spans="1:6" ht="15">
      <c r="A62" s="84" t="s">
        <v>180</v>
      </c>
      <c r="B62" s="85" t="s">
        <v>135</v>
      </c>
      <c r="C62" s="86" t="s">
        <v>129</v>
      </c>
      <c r="D62" s="87"/>
      <c r="E62" s="153"/>
      <c r="F62" s="154"/>
    </row>
    <row r="63" spans="1:6" ht="15">
      <c r="A63" s="84" t="s">
        <v>181</v>
      </c>
      <c r="B63" s="85" t="s">
        <v>137</v>
      </c>
      <c r="C63" s="86" t="s">
        <v>129</v>
      </c>
      <c r="D63" s="87"/>
      <c r="E63" s="153"/>
      <c r="F63" s="154"/>
    </row>
    <row r="64" spans="1:6" ht="15">
      <c r="A64" s="84" t="s">
        <v>182</v>
      </c>
      <c r="B64" s="85" t="s">
        <v>139</v>
      </c>
      <c r="C64" s="86" t="s">
        <v>129</v>
      </c>
      <c r="D64" s="87"/>
      <c r="E64" s="153"/>
      <c r="F64" s="154"/>
    </row>
    <row r="65" spans="1:6" ht="15">
      <c r="A65" s="84" t="s">
        <v>183</v>
      </c>
      <c r="B65" s="85" t="s">
        <v>141</v>
      </c>
      <c r="C65" s="86" t="s">
        <v>129</v>
      </c>
      <c r="D65" s="87"/>
      <c r="E65" s="153"/>
      <c r="F65" s="154"/>
    </row>
    <row r="66" spans="1:6" ht="15">
      <c r="A66" s="84" t="s">
        <v>184</v>
      </c>
      <c r="B66" s="85" t="s">
        <v>143</v>
      </c>
      <c r="C66" s="86" t="s">
        <v>129</v>
      </c>
      <c r="D66" s="87"/>
      <c r="E66" s="153"/>
      <c r="F66" s="154"/>
    </row>
    <row r="67" spans="1:6" ht="15">
      <c r="A67" s="84" t="s">
        <v>185</v>
      </c>
      <c r="B67" s="85" t="s">
        <v>145</v>
      </c>
      <c r="C67" s="86" t="s">
        <v>129</v>
      </c>
      <c r="D67" s="87">
        <v>4</v>
      </c>
      <c r="E67" s="155"/>
      <c r="F67" s="156"/>
    </row>
    <row r="68" spans="1:6" ht="15">
      <c r="A68" s="83"/>
      <c r="B68" s="89"/>
      <c r="C68" s="89"/>
      <c r="D68" s="89"/>
      <c r="E68" s="83"/>
      <c r="F68" s="83"/>
    </row>
    <row r="69" spans="1:6" ht="15">
      <c r="A69" s="90" t="s">
        <v>186</v>
      </c>
      <c r="B69" s="89"/>
      <c r="C69" s="89"/>
      <c r="D69" s="89"/>
      <c r="E69" s="83"/>
      <c r="F69" s="83"/>
    </row>
    <row r="70" spans="1:6" ht="15">
      <c r="A70" s="80" t="s">
        <v>125</v>
      </c>
      <c r="B70" s="81" t="s">
        <v>126</v>
      </c>
      <c r="C70" s="82"/>
      <c r="D70" s="82"/>
      <c r="E70" s="83"/>
      <c r="F70" s="83"/>
    </row>
    <row r="71" spans="1:6" ht="15">
      <c r="A71" s="84" t="s">
        <v>187</v>
      </c>
      <c r="B71" s="85" t="s">
        <v>128</v>
      </c>
      <c r="C71" s="86" t="s">
        <v>129</v>
      </c>
      <c r="D71" s="87"/>
      <c r="E71" s="88" t="str">
        <f>IF(SUM(D71:D79)&gt;10,"Сумма баллов должна быть равна 10.",IF(SUM(D71:D79)&lt;10,CONCATENATE("Вами выставлено ",SUM(D71:D79)," баллов из 10. Распределите еще ",10-SUM(D71:D79)," балла(-ов) в этом блоке. Можно выбрать 2-3, но не более 4-х утверждений."),IF(COUNTA(D71:D79)&gt;4,"Можно выбрать 2-3, но не более 4-х утверждений.",IF(SUM(D71:D79)=10,"Готово, переходи к следующему вопросу!","Ошибка"))))</f>
        <v>Готово, переходи к следующему вопросу!</v>
      </c>
      <c r="F71" s="152"/>
    </row>
    <row r="72" spans="1:6" ht="15">
      <c r="A72" s="84" t="s">
        <v>188</v>
      </c>
      <c r="B72" s="85" t="s">
        <v>131</v>
      </c>
      <c r="C72" s="86" t="s">
        <v>129</v>
      </c>
      <c r="D72" s="87"/>
      <c r="E72" s="153"/>
      <c r="F72" s="154"/>
    </row>
    <row r="73" spans="1:6" ht="15">
      <c r="A73" s="84" t="s">
        <v>189</v>
      </c>
      <c r="B73" s="85" t="s">
        <v>133</v>
      </c>
      <c r="C73" s="86" t="s">
        <v>129</v>
      </c>
      <c r="D73" s="87">
        <v>4</v>
      </c>
      <c r="E73" s="153"/>
      <c r="F73" s="154"/>
    </row>
    <row r="74" spans="1:6" ht="27.75">
      <c r="A74" s="84" t="s">
        <v>190</v>
      </c>
      <c r="B74" s="85" t="s">
        <v>135</v>
      </c>
      <c r="C74" s="86" t="s">
        <v>129</v>
      </c>
      <c r="D74" s="87">
        <v>2</v>
      </c>
      <c r="E74" s="155"/>
      <c r="F74" s="156"/>
    </row>
    <row r="75" spans="1:6" ht="15">
      <c r="A75" s="84" t="s">
        <v>191</v>
      </c>
      <c r="B75" s="85" t="s">
        <v>137</v>
      </c>
      <c r="C75" s="86" t="s">
        <v>129</v>
      </c>
      <c r="D75" s="87"/>
      <c r="E75" s="83"/>
      <c r="F75" s="83"/>
    </row>
    <row r="76" spans="1:6" ht="15">
      <c r="A76" s="84" t="s">
        <v>192</v>
      </c>
      <c r="B76" s="85" t="s">
        <v>139</v>
      </c>
      <c r="C76" s="86" t="s">
        <v>129</v>
      </c>
      <c r="D76" s="87"/>
      <c r="E76" s="83"/>
      <c r="F76" s="83"/>
    </row>
    <row r="77" spans="1:6" ht="15">
      <c r="A77" s="84" t="s">
        <v>193</v>
      </c>
      <c r="B77" s="85" t="s">
        <v>141</v>
      </c>
      <c r="C77" s="86" t="s">
        <v>129</v>
      </c>
      <c r="D77" s="87">
        <v>4</v>
      </c>
      <c r="E77" s="83"/>
      <c r="F77" s="83"/>
    </row>
    <row r="78" spans="1:6" ht="15">
      <c r="A78" s="84" t="s">
        <v>194</v>
      </c>
      <c r="B78" s="85" t="s">
        <v>143</v>
      </c>
      <c r="C78" s="86" t="s">
        <v>129</v>
      </c>
      <c r="D78" s="87"/>
      <c r="E78" s="83"/>
      <c r="F78" s="83"/>
    </row>
    <row r="79" spans="1:6" ht="15">
      <c r="A79" s="84" t="s">
        <v>195</v>
      </c>
      <c r="B79" s="85" t="s">
        <v>145</v>
      </c>
      <c r="C79" s="86" t="s">
        <v>129</v>
      </c>
      <c r="D79" s="87"/>
      <c r="E79" s="83"/>
      <c r="F79" s="83"/>
    </row>
    <row r="80" spans="1:6" ht="15">
      <c r="A80" s="83"/>
      <c r="B80" s="89"/>
      <c r="C80" s="89"/>
      <c r="D80" s="89"/>
      <c r="E80" s="83"/>
      <c r="F80" s="83"/>
    </row>
    <row r="81" spans="1:6" ht="15">
      <c r="A81" s="151" t="s">
        <v>196</v>
      </c>
      <c r="B81" s="11"/>
      <c r="C81" s="11"/>
      <c r="D81" s="11"/>
      <c r="E81" s="83"/>
      <c r="F81" s="83"/>
    </row>
    <row r="82" spans="1:6" ht="15">
      <c r="A82" s="80" t="s">
        <v>125</v>
      </c>
      <c r="B82" s="81" t="s">
        <v>126</v>
      </c>
      <c r="C82" s="82"/>
      <c r="D82" s="82"/>
      <c r="E82" s="83"/>
      <c r="F82" s="83"/>
    </row>
    <row r="83" spans="1:6" ht="15">
      <c r="A83" s="84" t="s">
        <v>197</v>
      </c>
      <c r="B83" s="85" t="s">
        <v>128</v>
      </c>
      <c r="C83" s="86" t="s">
        <v>129</v>
      </c>
      <c r="D83" s="87">
        <v>2</v>
      </c>
      <c r="E83" s="88" t="str">
        <f>IF(SUM(D83:D91)&gt;10,"Сумма баллов должна быть равна 10.",IF(SUM(D83:D91)&lt;10,CONCATENATE("Вами выставлено ",SUM(D83:D91)," баллов из 10. Распределите еще ",10-SUM(D83:D91)," балла(-ов) в этом блоке. Можно выбрать 2-3, но не более 4-х утверждений."),IF(COUNTA(D83:D91)&gt;4,"Можно выбрать 2-3, но не более 4-х утверждений.",IF(SUM(D83:D91)=10,"Готово!","Ошибка"))))</f>
        <v>Готово!</v>
      </c>
      <c r="F83" s="152"/>
    </row>
    <row r="84" spans="1:6" ht="15">
      <c r="A84" s="84" t="s">
        <v>198</v>
      </c>
      <c r="B84" s="85" t="s">
        <v>131</v>
      </c>
      <c r="C84" s="86" t="s">
        <v>129</v>
      </c>
      <c r="D84" s="87"/>
      <c r="E84" s="153"/>
      <c r="F84" s="154"/>
    </row>
    <row r="85" spans="1:6" ht="15">
      <c r="A85" s="84" t="s">
        <v>199</v>
      </c>
      <c r="B85" s="85" t="s">
        <v>133</v>
      </c>
      <c r="C85" s="86" t="s">
        <v>129</v>
      </c>
      <c r="D85" s="87"/>
      <c r="E85" s="153"/>
      <c r="F85" s="154"/>
    </row>
    <row r="86" spans="1:6" ht="15">
      <c r="A86" s="84" t="s">
        <v>200</v>
      </c>
      <c r="B86" s="85" t="s">
        <v>135</v>
      </c>
      <c r="C86" s="86" t="s">
        <v>129</v>
      </c>
      <c r="D86" s="87"/>
      <c r="E86" s="155"/>
      <c r="F86" s="156"/>
    </row>
    <row r="87" spans="1:6" ht="15">
      <c r="A87" s="84" t="s">
        <v>201</v>
      </c>
      <c r="B87" s="85" t="s">
        <v>137</v>
      </c>
      <c r="C87" s="86" t="s">
        <v>129</v>
      </c>
      <c r="D87" s="87">
        <v>4</v>
      </c>
      <c r="E87" s="83"/>
      <c r="F87" s="83"/>
    </row>
    <row r="88" spans="1:6" ht="15">
      <c r="A88" s="84" t="s">
        <v>202</v>
      </c>
      <c r="B88" s="85" t="s">
        <v>139</v>
      </c>
      <c r="C88" s="86" t="s">
        <v>129</v>
      </c>
      <c r="D88" s="87">
        <v>4</v>
      </c>
      <c r="E88" s="83"/>
      <c r="F88" s="83"/>
    </row>
    <row r="89" spans="1:6" ht="15">
      <c r="A89" s="84" t="s">
        <v>203</v>
      </c>
      <c r="B89" s="85" t="s">
        <v>141</v>
      </c>
      <c r="C89" s="86" t="s">
        <v>129</v>
      </c>
      <c r="D89" s="87"/>
      <c r="E89" s="83"/>
      <c r="F89" s="83"/>
    </row>
    <row r="90" spans="1:6" ht="15">
      <c r="A90" s="84" t="s">
        <v>204</v>
      </c>
      <c r="B90" s="85" t="s">
        <v>143</v>
      </c>
      <c r="C90" s="86" t="s">
        <v>129</v>
      </c>
      <c r="D90" s="87"/>
      <c r="E90" s="83"/>
      <c r="F90" s="83"/>
    </row>
    <row r="91" spans="1:6" ht="15">
      <c r="A91" s="84" t="s">
        <v>205</v>
      </c>
      <c r="B91" s="85" t="s">
        <v>145</v>
      </c>
      <c r="C91" s="86" t="s">
        <v>129</v>
      </c>
      <c r="D91" s="87"/>
      <c r="E91" s="83"/>
      <c r="F91" s="83"/>
    </row>
  </sheetData>
  <mergeCells count="17">
    <mergeCell ref="E47:F55"/>
    <mergeCell ref="E59:F67"/>
    <mergeCell ref="E71:F74"/>
    <mergeCell ref="A81:D81"/>
    <mergeCell ref="E83:F86"/>
    <mergeCell ref="A7:F7"/>
    <mergeCell ref="A8:F8"/>
    <mergeCell ref="A9:F9"/>
    <mergeCell ref="E11:F19"/>
    <mergeCell ref="E23:F31"/>
    <mergeCell ref="E35:F43"/>
    <mergeCell ref="A1:F1"/>
    <mergeCell ref="A2:F2"/>
    <mergeCell ref="A3:F3"/>
    <mergeCell ref="A4:F4"/>
    <mergeCell ref="A5:F5"/>
    <mergeCell ref="A6:F6"/>
  </mergeCells>
  <conditionalFormatting sqref="E10:E91">
    <cfRule type="containsText" dxfId="6" priority="1" operator="containsText" text="Готово">
      <formula>NOT(ISERROR(SEARCH(("Готово"),(E10))))</formula>
    </cfRule>
  </conditionalFormatting>
  <conditionalFormatting sqref="E10:E91">
    <cfRule type="containsText" dxfId="5" priority="2" operator="containsText" text="Сумма баллов должна быть равна 10.">
      <formula>NOT(ISERROR(SEARCH(("Сумма баллов должна быть равна 10."),(E10))))</formula>
    </cfRule>
  </conditionalFormatting>
  <conditionalFormatting sqref="E10:E91">
    <cfRule type="containsText" dxfId="4" priority="3" operator="containsText" text="Вами выставлено">
      <formula>NOT(ISERROR(SEARCH(("Вами выставлено"),(E10))))</formula>
    </cfRule>
  </conditionalFormatting>
  <conditionalFormatting sqref="E10:E91">
    <cfRule type="cellIs" dxfId="3" priority="4" operator="equal">
      <formula>"Можно выбрать 2-3, но не более 4-х утверждений."</formula>
    </cfRule>
  </conditionalFormatting>
  <dataValidations count="1">
    <dataValidation type="list" allowBlank="1" showErrorMessage="1" sqref="D11:D19 D23:D31 D35:D43 D47:D55 D59:D67 D71:D79 D83:D91" xr:uid="{49208A0F-EB47-46BA-B794-BAB508F2CA22}">
      <formula1>"1,2,3,4,5,6,7,8,9,10"</formula1>
    </dataValidation>
  </dataValidations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016A-D5F8-4747-B116-3DE0FCBF2EC9}">
  <sheetPr>
    <outlinePr summaryBelow="0" summaryRight="0"/>
  </sheetPr>
  <dimension ref="A1:DA101"/>
  <sheetViews>
    <sheetView workbookViewId="0">
      <pane ySplit="2" topLeftCell="B3" activePane="bottomLeft" state="frozen"/>
      <selection pane="bottomLeft" activeCell="C3" sqref="C3"/>
    </sheetView>
  </sheetViews>
  <sheetFormatPr defaultColWidth="12.5703125" defaultRowHeight="15.75" customHeight="1"/>
  <cols>
    <col min="1" max="1" width="10.28515625" customWidth="1"/>
    <col min="2" max="2" width="32.85546875" customWidth="1"/>
    <col min="3" max="3" width="27.5703125" customWidth="1"/>
    <col min="4" max="16" width="9.140625"/>
    <col min="17" max="17" width="17.42578125" customWidth="1"/>
    <col min="18" max="18" width="16" customWidth="1"/>
    <col min="19" max="22" width="9.140625"/>
    <col min="23" max="23" width="22.7109375" customWidth="1"/>
    <col min="24" max="35" width="9.140625"/>
    <col min="36" max="36" width="14.85546875" customWidth="1"/>
    <col min="37" max="39" width="9.140625"/>
    <col min="40" max="40" width="15.85546875" customWidth="1"/>
  </cols>
  <sheetData>
    <row r="1" spans="1:105" ht="30" customHeight="1">
      <c r="A1" s="10" t="s">
        <v>206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6"/>
    </row>
    <row r="2" spans="1:105" ht="54.75">
      <c r="A2" s="15" t="s">
        <v>207</v>
      </c>
      <c r="B2" s="15" t="s">
        <v>208</v>
      </c>
      <c r="C2" s="15" t="s">
        <v>209</v>
      </c>
      <c r="D2" s="15" t="s">
        <v>210</v>
      </c>
      <c r="E2" s="15" t="s">
        <v>211</v>
      </c>
      <c r="F2" s="15" t="s">
        <v>212</v>
      </c>
      <c r="G2" s="15" t="s">
        <v>14</v>
      </c>
      <c r="H2" s="15" t="s">
        <v>213</v>
      </c>
      <c r="I2" s="15" t="s">
        <v>214</v>
      </c>
      <c r="J2" s="15" t="s">
        <v>215</v>
      </c>
      <c r="K2" s="15" t="s">
        <v>216</v>
      </c>
      <c r="L2" s="15" t="s">
        <v>217</v>
      </c>
      <c r="M2" s="15" t="s">
        <v>218</v>
      </c>
      <c r="N2" s="15" t="s">
        <v>219</v>
      </c>
      <c r="O2" s="15" t="s">
        <v>220</v>
      </c>
      <c r="P2" s="15" t="s">
        <v>221</v>
      </c>
      <c r="Q2" s="15" t="s">
        <v>222</v>
      </c>
      <c r="R2" s="15" t="s">
        <v>223</v>
      </c>
      <c r="S2" s="15" t="s">
        <v>6</v>
      </c>
      <c r="T2" s="15" t="s">
        <v>224</v>
      </c>
      <c r="U2" s="15" t="s">
        <v>225</v>
      </c>
      <c r="V2" s="15" t="s">
        <v>226</v>
      </c>
      <c r="W2" s="15" t="s">
        <v>227</v>
      </c>
      <c r="X2" s="15" t="s">
        <v>228</v>
      </c>
      <c r="Y2" s="15" t="s">
        <v>229</v>
      </c>
      <c r="Z2" s="15" t="s">
        <v>230</v>
      </c>
      <c r="AA2" s="15" t="s">
        <v>231</v>
      </c>
      <c r="AB2" s="15" t="s">
        <v>232</v>
      </c>
      <c r="AC2" s="15" t="s">
        <v>233</v>
      </c>
      <c r="AD2" s="15" t="s">
        <v>234</v>
      </c>
      <c r="AE2" s="15" t="s">
        <v>235</v>
      </c>
      <c r="AF2" s="15" t="s">
        <v>236</v>
      </c>
      <c r="AG2" s="15" t="s">
        <v>237</v>
      </c>
      <c r="AH2" s="15" t="s">
        <v>238</v>
      </c>
      <c r="AI2" s="15" t="s">
        <v>239</v>
      </c>
      <c r="AJ2" s="15" t="s">
        <v>240</v>
      </c>
      <c r="AK2" s="15" t="s">
        <v>241</v>
      </c>
      <c r="AL2" s="15" t="s">
        <v>242</v>
      </c>
      <c r="AM2" s="15" t="s">
        <v>243</v>
      </c>
      <c r="AN2" s="15" t="s">
        <v>244</v>
      </c>
      <c r="AO2" s="15" t="s">
        <v>245</v>
      </c>
      <c r="AP2" s="15" t="s">
        <v>246</v>
      </c>
      <c r="AQ2" s="15" t="s">
        <v>247</v>
      </c>
      <c r="AR2" s="15" t="s">
        <v>248</v>
      </c>
      <c r="AS2" s="15" t="s">
        <v>249</v>
      </c>
      <c r="AT2" s="15" t="s">
        <v>250</v>
      </c>
      <c r="AU2" s="15" t="s">
        <v>251</v>
      </c>
      <c r="AV2" s="15" t="s">
        <v>252</v>
      </c>
      <c r="AW2" s="15" t="s">
        <v>253</v>
      </c>
      <c r="AX2" s="15" t="s">
        <v>254</v>
      </c>
      <c r="AY2" s="15" t="s">
        <v>255</v>
      </c>
      <c r="AZ2" s="15" t="s">
        <v>256</v>
      </c>
      <c r="BA2" s="15" t="s">
        <v>257</v>
      </c>
      <c r="BB2" s="15" t="s">
        <v>258</v>
      </c>
      <c r="BC2" s="15" t="s">
        <v>259</v>
      </c>
      <c r="BD2" s="15" t="s">
        <v>260</v>
      </c>
      <c r="BE2" s="15" t="s">
        <v>261</v>
      </c>
      <c r="BF2" s="15" t="s">
        <v>262</v>
      </c>
      <c r="BG2" s="15" t="s">
        <v>263</v>
      </c>
      <c r="BH2" s="15" t="s">
        <v>264</v>
      </c>
      <c r="BI2" s="15" t="s">
        <v>265</v>
      </c>
      <c r="BJ2" s="15" t="s">
        <v>266</v>
      </c>
      <c r="BK2" s="15" t="s">
        <v>267</v>
      </c>
      <c r="BL2" s="15" t="s">
        <v>268</v>
      </c>
      <c r="BM2" s="15" t="s">
        <v>269</v>
      </c>
      <c r="BN2" s="15" t="s">
        <v>270</v>
      </c>
      <c r="BO2" s="15" t="s">
        <v>271</v>
      </c>
      <c r="BP2" s="15" t="s">
        <v>272</v>
      </c>
      <c r="BQ2" s="15" t="s">
        <v>273</v>
      </c>
      <c r="BR2" s="15" t="s">
        <v>274</v>
      </c>
      <c r="BS2" s="15" t="s">
        <v>275</v>
      </c>
      <c r="BT2" s="15" t="s">
        <v>276</v>
      </c>
      <c r="BU2" s="15" t="s">
        <v>277</v>
      </c>
      <c r="BV2" s="15" t="s">
        <v>278</v>
      </c>
      <c r="BW2" s="15" t="s">
        <v>279</v>
      </c>
      <c r="BX2" s="15" t="s">
        <v>280</v>
      </c>
      <c r="BY2" s="15" t="s">
        <v>281</v>
      </c>
      <c r="BZ2" s="15" t="s">
        <v>282</v>
      </c>
      <c r="CA2" s="15" t="s">
        <v>283</v>
      </c>
      <c r="CB2" s="15" t="s">
        <v>284</v>
      </c>
      <c r="CC2" s="15" t="s">
        <v>285</v>
      </c>
      <c r="CD2" s="15" t="s">
        <v>286</v>
      </c>
      <c r="CE2" s="15" t="s">
        <v>287</v>
      </c>
      <c r="CF2" s="15" t="s">
        <v>288</v>
      </c>
      <c r="CG2" s="15" t="s">
        <v>289</v>
      </c>
      <c r="CH2" s="15" t="s">
        <v>290</v>
      </c>
      <c r="CI2" s="15" t="s">
        <v>291</v>
      </c>
      <c r="CJ2" s="15" t="s">
        <v>292</v>
      </c>
      <c r="CK2" s="15" t="s">
        <v>293</v>
      </c>
      <c r="CL2" s="15" t="s">
        <v>294</v>
      </c>
      <c r="CM2" s="15" t="s">
        <v>295</v>
      </c>
      <c r="CN2" s="15" t="s">
        <v>296</v>
      </c>
      <c r="CO2" s="15" t="s">
        <v>297</v>
      </c>
      <c r="CP2" s="15" t="s">
        <v>298</v>
      </c>
      <c r="CQ2" s="15" t="s">
        <v>299</v>
      </c>
      <c r="CR2" s="15" t="s">
        <v>300</v>
      </c>
      <c r="CS2" s="15" t="s">
        <v>301</v>
      </c>
      <c r="CT2" s="15" t="s">
        <v>302</v>
      </c>
      <c r="CU2" s="15" t="s">
        <v>303</v>
      </c>
      <c r="CV2" s="15" t="s">
        <v>304</v>
      </c>
      <c r="CW2" s="15" t="s">
        <v>305</v>
      </c>
      <c r="CX2" s="15" t="s">
        <v>306</v>
      </c>
      <c r="CY2" s="15" t="s">
        <v>307</v>
      </c>
      <c r="CZ2" s="15" t="s">
        <v>308</v>
      </c>
      <c r="DA2" s="16"/>
    </row>
    <row r="3" spans="1:105" ht="15">
      <c r="A3" s="17">
        <v>49585065</v>
      </c>
      <c r="B3" s="18" t="s">
        <v>309</v>
      </c>
      <c r="C3" s="18" t="s">
        <v>310</v>
      </c>
      <c r="D3" s="18" t="s">
        <v>311</v>
      </c>
      <c r="E3" s="18" t="s">
        <v>312</v>
      </c>
      <c r="F3" s="18" t="s">
        <v>313</v>
      </c>
      <c r="G3" s="17">
        <v>5315</v>
      </c>
      <c r="H3" s="17">
        <v>0</v>
      </c>
      <c r="I3" s="17">
        <v>1459</v>
      </c>
      <c r="J3" s="17">
        <v>249</v>
      </c>
      <c r="K3" s="17">
        <v>269</v>
      </c>
      <c r="L3" s="17">
        <v>249</v>
      </c>
      <c r="M3" s="17">
        <v>261.62360000000001</v>
      </c>
      <c r="N3" s="17">
        <v>5035</v>
      </c>
      <c r="O3" s="17">
        <v>1317275</v>
      </c>
      <c r="P3" s="17">
        <v>1317275</v>
      </c>
      <c r="Q3" s="17">
        <v>0</v>
      </c>
      <c r="R3" s="17">
        <v>0</v>
      </c>
      <c r="S3" s="19" t="s">
        <v>314</v>
      </c>
      <c r="T3" s="19" t="s">
        <v>315</v>
      </c>
      <c r="U3" s="17">
        <v>30</v>
      </c>
      <c r="V3" s="17">
        <v>30</v>
      </c>
      <c r="W3" s="17">
        <v>167.83330000000001</v>
      </c>
      <c r="X3" s="17">
        <v>4</v>
      </c>
      <c r="Y3" s="17">
        <v>45</v>
      </c>
      <c r="Z3" s="17">
        <v>249</v>
      </c>
      <c r="AA3" s="17">
        <v>0</v>
      </c>
      <c r="AB3" s="17">
        <v>453</v>
      </c>
      <c r="AC3" s="17">
        <v>0</v>
      </c>
      <c r="AD3" s="17">
        <v>249</v>
      </c>
      <c r="AE3" s="17">
        <v>0</v>
      </c>
      <c r="AF3" s="17">
        <v>765</v>
      </c>
      <c r="AG3" s="17">
        <v>2</v>
      </c>
      <c r="AH3" s="17">
        <v>10</v>
      </c>
      <c r="AI3" s="17">
        <v>167.83330000000001</v>
      </c>
      <c r="AJ3" s="18" t="s">
        <v>316</v>
      </c>
      <c r="AK3" s="18"/>
      <c r="AL3" s="20">
        <v>44530</v>
      </c>
      <c r="AM3" s="21">
        <v>44538</v>
      </c>
      <c r="AN3" s="17">
        <v>4</v>
      </c>
      <c r="AO3" s="17">
        <v>0</v>
      </c>
      <c r="AP3" s="17">
        <v>1</v>
      </c>
      <c r="AQ3" s="17">
        <v>4.5</v>
      </c>
      <c r="AR3" s="17">
        <v>97</v>
      </c>
      <c r="AS3" s="17">
        <v>155</v>
      </c>
      <c r="AT3" s="17">
        <v>148</v>
      </c>
      <c r="AU3" s="17">
        <v>119</v>
      </c>
      <c r="AV3" s="17">
        <v>115</v>
      </c>
      <c r="AW3" s="17">
        <v>138</v>
      </c>
      <c r="AX3" s="17">
        <v>150</v>
      </c>
      <c r="AY3" s="17">
        <v>142</v>
      </c>
      <c r="AZ3" s="17">
        <v>183</v>
      </c>
      <c r="BA3" s="17">
        <v>224</v>
      </c>
      <c r="BB3" s="17">
        <v>193</v>
      </c>
      <c r="BC3" s="17">
        <v>227</v>
      </c>
      <c r="BD3" s="17">
        <v>145</v>
      </c>
      <c r="BE3" s="17">
        <v>189</v>
      </c>
      <c r="BF3" s="17">
        <v>167</v>
      </c>
      <c r="BG3" s="17">
        <v>210</v>
      </c>
      <c r="BH3" s="17">
        <v>192</v>
      </c>
      <c r="BI3" s="17">
        <v>186</v>
      </c>
      <c r="BJ3" s="17">
        <v>183</v>
      </c>
      <c r="BK3" s="17">
        <v>112</v>
      </c>
      <c r="BL3" s="17">
        <v>140</v>
      </c>
      <c r="BM3" s="17">
        <v>99</v>
      </c>
      <c r="BN3" s="17">
        <v>160</v>
      </c>
      <c r="BO3" s="17">
        <v>158</v>
      </c>
      <c r="BP3" s="17">
        <v>184</v>
      </c>
      <c r="BQ3" s="17">
        <v>217</v>
      </c>
      <c r="BR3" s="17">
        <v>223</v>
      </c>
      <c r="BS3" s="17">
        <v>151</v>
      </c>
      <c r="BT3" s="17">
        <v>186</v>
      </c>
      <c r="BU3" s="17">
        <v>155</v>
      </c>
      <c r="BV3" s="17">
        <v>184</v>
      </c>
      <c r="BW3" s="17">
        <v>41695</v>
      </c>
      <c r="BX3" s="17">
        <v>39812</v>
      </c>
      <c r="BY3" s="17">
        <v>32011</v>
      </c>
      <c r="BZ3" s="17">
        <v>30935</v>
      </c>
      <c r="CA3" s="17">
        <v>37122</v>
      </c>
      <c r="CB3" s="17">
        <v>40350</v>
      </c>
      <c r="CC3" s="17">
        <v>38198</v>
      </c>
      <c r="CD3" s="17">
        <v>49227</v>
      </c>
      <c r="CE3" s="17">
        <v>60256</v>
      </c>
      <c r="CF3" s="17">
        <v>51917</v>
      </c>
      <c r="CG3" s="17">
        <v>61063</v>
      </c>
      <c r="CH3" s="17">
        <v>39005</v>
      </c>
      <c r="CI3" s="17">
        <v>50841</v>
      </c>
      <c r="CJ3" s="17">
        <v>44923</v>
      </c>
      <c r="CK3" s="17">
        <v>56490</v>
      </c>
      <c r="CL3" s="17">
        <v>51648</v>
      </c>
      <c r="CM3" s="17">
        <v>50034</v>
      </c>
      <c r="CN3" s="17">
        <v>49227</v>
      </c>
      <c r="CO3" s="17">
        <v>30128</v>
      </c>
      <c r="CP3" s="17">
        <v>34860</v>
      </c>
      <c r="CQ3" s="17">
        <v>24651</v>
      </c>
      <c r="CR3" s="17">
        <v>39840</v>
      </c>
      <c r="CS3" s="17">
        <v>39342</v>
      </c>
      <c r="CT3" s="17">
        <v>45816</v>
      </c>
      <c r="CU3" s="17">
        <v>54033</v>
      </c>
      <c r="CV3" s="17">
        <v>55527</v>
      </c>
      <c r="CW3" s="17">
        <v>37599</v>
      </c>
      <c r="CX3" s="17">
        <v>46314</v>
      </c>
      <c r="CY3" s="17">
        <v>38595</v>
      </c>
      <c r="CZ3" s="17">
        <v>45816</v>
      </c>
      <c r="DA3" s="22"/>
    </row>
    <row r="4" spans="1:105" ht="15">
      <c r="A4" s="17">
        <v>28111415</v>
      </c>
      <c r="B4" s="18" t="s">
        <v>317</v>
      </c>
      <c r="C4" s="18" t="s">
        <v>310</v>
      </c>
      <c r="D4" s="18" t="s">
        <v>311</v>
      </c>
      <c r="E4" s="18" t="s">
        <v>312</v>
      </c>
      <c r="F4" s="18" t="s">
        <v>313</v>
      </c>
      <c r="G4" s="17">
        <v>3815</v>
      </c>
      <c r="H4" s="17">
        <v>0</v>
      </c>
      <c r="I4" s="17">
        <v>4036</v>
      </c>
      <c r="J4" s="17">
        <v>259</v>
      </c>
      <c r="K4" s="17">
        <v>289</v>
      </c>
      <c r="L4" s="17">
        <v>259</v>
      </c>
      <c r="M4" s="17">
        <v>277.05009999999999</v>
      </c>
      <c r="N4" s="17">
        <v>4195</v>
      </c>
      <c r="O4" s="17">
        <v>1162225</v>
      </c>
      <c r="P4" s="17">
        <v>1162225</v>
      </c>
      <c r="Q4" s="17">
        <v>0</v>
      </c>
      <c r="R4" s="17">
        <v>0</v>
      </c>
      <c r="S4" s="19" t="s">
        <v>318</v>
      </c>
      <c r="T4" s="19" t="s">
        <v>319</v>
      </c>
      <c r="U4" s="17">
        <v>30</v>
      </c>
      <c r="V4" s="17">
        <v>30</v>
      </c>
      <c r="W4" s="17">
        <v>139.83330000000001</v>
      </c>
      <c r="X4" s="17">
        <v>5</v>
      </c>
      <c r="Y4" s="17">
        <v>44</v>
      </c>
      <c r="Z4" s="17">
        <v>259</v>
      </c>
      <c r="AA4" s="17">
        <v>0</v>
      </c>
      <c r="AB4" s="17">
        <v>464</v>
      </c>
      <c r="AC4" s="17">
        <v>0</v>
      </c>
      <c r="AD4" s="17">
        <v>259</v>
      </c>
      <c r="AE4" s="17">
        <v>1</v>
      </c>
      <c r="AF4" s="17">
        <v>765</v>
      </c>
      <c r="AG4" s="17">
        <v>1</v>
      </c>
      <c r="AH4" s="17">
        <v>10</v>
      </c>
      <c r="AI4" s="17">
        <v>139.83330000000001</v>
      </c>
      <c r="AJ4" s="18" t="s">
        <v>316</v>
      </c>
      <c r="AK4" s="18"/>
      <c r="AL4" s="21">
        <v>44327</v>
      </c>
      <c r="AM4" s="21">
        <v>44333</v>
      </c>
      <c r="AN4" s="17">
        <v>6</v>
      </c>
      <c r="AO4" s="17">
        <v>0</v>
      </c>
      <c r="AP4" s="17">
        <v>1</v>
      </c>
      <c r="AQ4" s="17">
        <v>4.5999999999999996</v>
      </c>
      <c r="AR4" s="17">
        <v>97</v>
      </c>
      <c r="AS4" s="17">
        <v>132</v>
      </c>
      <c r="AT4" s="17">
        <v>158</v>
      </c>
      <c r="AU4" s="17">
        <v>129</v>
      </c>
      <c r="AV4" s="17">
        <v>153</v>
      </c>
      <c r="AW4" s="17">
        <v>148</v>
      </c>
      <c r="AX4" s="17">
        <v>142</v>
      </c>
      <c r="AY4" s="17">
        <v>140</v>
      </c>
      <c r="AZ4" s="17">
        <v>145</v>
      </c>
      <c r="BA4" s="17">
        <v>150</v>
      </c>
      <c r="BB4" s="17">
        <v>151</v>
      </c>
      <c r="BC4" s="17">
        <v>147</v>
      </c>
      <c r="BD4" s="17">
        <v>151</v>
      </c>
      <c r="BE4" s="17">
        <v>96</v>
      </c>
      <c r="BF4" s="17">
        <v>107</v>
      </c>
      <c r="BG4" s="17">
        <v>100</v>
      </c>
      <c r="BH4" s="17">
        <v>121</v>
      </c>
      <c r="BI4" s="17">
        <v>126</v>
      </c>
      <c r="BJ4" s="17">
        <v>126</v>
      </c>
      <c r="BK4" s="17">
        <v>102</v>
      </c>
      <c r="BL4" s="17">
        <v>114</v>
      </c>
      <c r="BM4" s="17">
        <v>125</v>
      </c>
      <c r="BN4" s="17">
        <v>128</v>
      </c>
      <c r="BO4" s="17">
        <v>124</v>
      </c>
      <c r="BP4" s="17">
        <v>162</v>
      </c>
      <c r="BQ4" s="17">
        <v>157</v>
      </c>
      <c r="BR4" s="17">
        <v>195</v>
      </c>
      <c r="BS4" s="17">
        <v>179</v>
      </c>
      <c r="BT4" s="17">
        <v>181</v>
      </c>
      <c r="BU4" s="17">
        <v>152</v>
      </c>
      <c r="BV4" s="17">
        <v>154</v>
      </c>
      <c r="BW4" s="17">
        <v>38148</v>
      </c>
      <c r="BX4" s="17">
        <v>45662</v>
      </c>
      <c r="BY4" s="17">
        <v>37281</v>
      </c>
      <c r="BZ4" s="17">
        <v>44217</v>
      </c>
      <c r="CA4" s="17">
        <v>42772</v>
      </c>
      <c r="CB4" s="17">
        <v>41038</v>
      </c>
      <c r="CC4" s="17">
        <v>40460</v>
      </c>
      <c r="CD4" s="17">
        <v>41905</v>
      </c>
      <c r="CE4" s="17">
        <v>43350</v>
      </c>
      <c r="CF4" s="17">
        <v>43639</v>
      </c>
      <c r="CG4" s="17">
        <v>42483</v>
      </c>
      <c r="CH4" s="17">
        <v>43639</v>
      </c>
      <c r="CI4" s="17">
        <v>27744</v>
      </c>
      <c r="CJ4" s="17">
        <v>30923</v>
      </c>
      <c r="CK4" s="17">
        <v>28900</v>
      </c>
      <c r="CL4" s="17">
        <v>34969</v>
      </c>
      <c r="CM4" s="17">
        <v>36414</v>
      </c>
      <c r="CN4" s="17">
        <v>36414</v>
      </c>
      <c r="CO4" s="17">
        <v>29478</v>
      </c>
      <c r="CP4" s="17">
        <v>29526</v>
      </c>
      <c r="CQ4" s="17">
        <v>32375</v>
      </c>
      <c r="CR4" s="17">
        <v>33152</v>
      </c>
      <c r="CS4" s="17">
        <v>32116</v>
      </c>
      <c r="CT4" s="17">
        <v>41958</v>
      </c>
      <c r="CU4" s="17">
        <v>40663</v>
      </c>
      <c r="CV4" s="17">
        <v>50505</v>
      </c>
      <c r="CW4" s="17">
        <v>46361</v>
      </c>
      <c r="CX4" s="17">
        <v>46879</v>
      </c>
      <c r="CY4" s="17">
        <v>39368</v>
      </c>
      <c r="CZ4" s="17">
        <v>39886</v>
      </c>
      <c r="DA4" s="22"/>
    </row>
    <row r="5" spans="1:105" ht="15">
      <c r="A5" s="17">
        <v>41259223</v>
      </c>
      <c r="B5" s="18" t="s">
        <v>317</v>
      </c>
      <c r="C5" s="18" t="s">
        <v>310</v>
      </c>
      <c r="D5" s="18" t="s">
        <v>311</v>
      </c>
      <c r="E5" s="18" t="s">
        <v>312</v>
      </c>
      <c r="F5" s="18" t="s">
        <v>320</v>
      </c>
      <c r="G5" s="17">
        <v>2530</v>
      </c>
      <c r="H5" s="17">
        <v>0</v>
      </c>
      <c r="I5" s="17">
        <v>4036</v>
      </c>
      <c r="J5" s="17">
        <v>259</v>
      </c>
      <c r="K5" s="17">
        <v>289</v>
      </c>
      <c r="L5" s="17">
        <v>259</v>
      </c>
      <c r="M5" s="17">
        <v>277.71440000000001</v>
      </c>
      <c r="N5" s="17">
        <v>2738</v>
      </c>
      <c r="O5" s="17">
        <v>760382</v>
      </c>
      <c r="P5" s="17">
        <v>760382</v>
      </c>
      <c r="Q5" s="17">
        <v>0</v>
      </c>
      <c r="R5" s="17">
        <v>0</v>
      </c>
      <c r="S5" s="19" t="s">
        <v>321</v>
      </c>
      <c r="T5" s="19" t="s">
        <v>322</v>
      </c>
      <c r="U5" s="17">
        <v>30</v>
      </c>
      <c r="V5" s="17">
        <v>30</v>
      </c>
      <c r="W5" s="17">
        <v>91.2667</v>
      </c>
      <c r="X5" s="17">
        <v>5</v>
      </c>
      <c r="Y5" s="17">
        <v>44</v>
      </c>
      <c r="Z5" s="17">
        <v>259</v>
      </c>
      <c r="AA5" s="17">
        <v>0</v>
      </c>
      <c r="AB5" s="17">
        <v>464</v>
      </c>
      <c r="AC5" s="17">
        <v>0</v>
      </c>
      <c r="AD5" s="17">
        <v>259</v>
      </c>
      <c r="AE5" s="17">
        <v>1</v>
      </c>
      <c r="AF5" s="17">
        <v>765</v>
      </c>
      <c r="AG5" s="17">
        <v>3</v>
      </c>
      <c r="AH5" s="17">
        <v>10</v>
      </c>
      <c r="AI5" s="17">
        <v>91.2667</v>
      </c>
      <c r="AJ5" s="18" t="s">
        <v>316</v>
      </c>
      <c r="AK5" s="18"/>
      <c r="AL5" s="21">
        <v>44460</v>
      </c>
      <c r="AM5" s="21">
        <v>44333</v>
      </c>
      <c r="AN5" s="17">
        <v>5</v>
      </c>
      <c r="AO5" s="17">
        <v>0</v>
      </c>
      <c r="AP5" s="17">
        <v>1</v>
      </c>
      <c r="AQ5" s="17">
        <v>4.5999999999999996</v>
      </c>
      <c r="AR5" s="17">
        <v>97</v>
      </c>
      <c r="AS5" s="17">
        <v>100</v>
      </c>
      <c r="AT5" s="17">
        <v>116</v>
      </c>
      <c r="AU5" s="17">
        <v>111</v>
      </c>
      <c r="AV5" s="17">
        <v>79</v>
      </c>
      <c r="AW5" s="17">
        <v>86</v>
      </c>
      <c r="AX5" s="17">
        <v>116</v>
      </c>
      <c r="AY5" s="17">
        <v>91</v>
      </c>
      <c r="AZ5" s="17">
        <v>94</v>
      </c>
      <c r="BA5" s="17">
        <v>113</v>
      </c>
      <c r="BB5" s="17">
        <v>96</v>
      </c>
      <c r="BC5" s="17">
        <v>81</v>
      </c>
      <c r="BD5" s="17">
        <v>89</v>
      </c>
      <c r="BE5" s="17">
        <v>64</v>
      </c>
      <c r="BF5" s="17">
        <v>54</v>
      </c>
      <c r="BG5" s="17">
        <v>67</v>
      </c>
      <c r="BH5" s="17">
        <v>90</v>
      </c>
      <c r="BI5" s="17">
        <v>96</v>
      </c>
      <c r="BJ5" s="17">
        <v>87</v>
      </c>
      <c r="BK5" s="17">
        <v>78</v>
      </c>
      <c r="BL5" s="17">
        <v>65</v>
      </c>
      <c r="BM5" s="17">
        <v>83</v>
      </c>
      <c r="BN5" s="17">
        <v>94</v>
      </c>
      <c r="BO5" s="17">
        <v>87</v>
      </c>
      <c r="BP5" s="17">
        <v>102</v>
      </c>
      <c r="BQ5" s="17">
        <v>84</v>
      </c>
      <c r="BR5" s="17">
        <v>118</v>
      </c>
      <c r="BS5" s="17">
        <v>109</v>
      </c>
      <c r="BT5" s="17">
        <v>109</v>
      </c>
      <c r="BU5" s="17">
        <v>92</v>
      </c>
      <c r="BV5" s="17">
        <v>87</v>
      </c>
      <c r="BW5" s="17">
        <v>28900</v>
      </c>
      <c r="BX5" s="17">
        <v>33524</v>
      </c>
      <c r="BY5" s="17">
        <v>32079</v>
      </c>
      <c r="BZ5" s="17">
        <v>22831</v>
      </c>
      <c r="CA5" s="17">
        <v>24854</v>
      </c>
      <c r="CB5" s="17">
        <v>33524</v>
      </c>
      <c r="CC5" s="17">
        <v>26299</v>
      </c>
      <c r="CD5" s="17">
        <v>27166</v>
      </c>
      <c r="CE5" s="17">
        <v>32657</v>
      </c>
      <c r="CF5" s="17">
        <v>27744</v>
      </c>
      <c r="CG5" s="17">
        <v>23409</v>
      </c>
      <c r="CH5" s="17">
        <v>25721</v>
      </c>
      <c r="CI5" s="17">
        <v>18496</v>
      </c>
      <c r="CJ5" s="17">
        <v>15606</v>
      </c>
      <c r="CK5" s="17">
        <v>19363</v>
      </c>
      <c r="CL5" s="17">
        <v>26010</v>
      </c>
      <c r="CM5" s="17">
        <v>27744</v>
      </c>
      <c r="CN5" s="17">
        <v>25143</v>
      </c>
      <c r="CO5" s="17">
        <v>22542</v>
      </c>
      <c r="CP5" s="17">
        <v>16835</v>
      </c>
      <c r="CQ5" s="17">
        <v>21497</v>
      </c>
      <c r="CR5" s="17">
        <v>24346</v>
      </c>
      <c r="CS5" s="17">
        <v>22533</v>
      </c>
      <c r="CT5" s="17">
        <v>26418</v>
      </c>
      <c r="CU5" s="17">
        <v>21756</v>
      </c>
      <c r="CV5" s="17">
        <v>30562</v>
      </c>
      <c r="CW5" s="17">
        <v>28231</v>
      </c>
      <c r="CX5" s="17">
        <v>28231</v>
      </c>
      <c r="CY5" s="17">
        <v>23828</v>
      </c>
      <c r="CZ5" s="17">
        <v>22533</v>
      </c>
      <c r="DA5" s="22"/>
    </row>
    <row r="6" spans="1:105" ht="15">
      <c r="A6" s="17">
        <v>61994311</v>
      </c>
      <c r="B6" s="18" t="s">
        <v>323</v>
      </c>
      <c r="C6" s="18" t="s">
        <v>324</v>
      </c>
      <c r="D6" s="18" t="s">
        <v>311</v>
      </c>
      <c r="E6" s="18" t="s">
        <v>325</v>
      </c>
      <c r="F6" s="18" t="s">
        <v>320</v>
      </c>
      <c r="G6" s="17">
        <v>709</v>
      </c>
      <c r="H6" s="17">
        <v>0</v>
      </c>
      <c r="I6" s="17">
        <v>177</v>
      </c>
      <c r="J6" s="17">
        <v>526</v>
      </c>
      <c r="K6" s="17">
        <v>526</v>
      </c>
      <c r="L6" s="17">
        <v>398</v>
      </c>
      <c r="M6" s="17">
        <v>462.98939999999999</v>
      </c>
      <c r="N6" s="17">
        <v>1411</v>
      </c>
      <c r="O6" s="17">
        <v>653278</v>
      </c>
      <c r="P6" s="17">
        <v>653278</v>
      </c>
      <c r="Q6" s="17">
        <v>0</v>
      </c>
      <c r="R6" s="17">
        <v>0</v>
      </c>
      <c r="S6" s="19" t="s">
        <v>326</v>
      </c>
      <c r="T6" s="19" t="s">
        <v>327</v>
      </c>
      <c r="U6" s="17">
        <v>30</v>
      </c>
      <c r="V6" s="17">
        <v>30</v>
      </c>
      <c r="W6" s="17">
        <v>47.033299999999997</v>
      </c>
      <c r="X6" s="17">
        <v>5</v>
      </c>
      <c r="Y6" s="17">
        <v>65</v>
      </c>
      <c r="Z6" s="17">
        <v>526</v>
      </c>
      <c r="AA6" s="17">
        <v>0</v>
      </c>
      <c r="AB6" s="17">
        <v>1503</v>
      </c>
      <c r="AC6" s="17">
        <v>0</v>
      </c>
      <c r="AD6" s="17">
        <v>526</v>
      </c>
      <c r="AE6" s="17">
        <v>0</v>
      </c>
      <c r="AF6" s="17">
        <v>777</v>
      </c>
      <c r="AG6" s="17">
        <v>3</v>
      </c>
      <c r="AH6" s="17">
        <v>14</v>
      </c>
      <c r="AI6" s="17">
        <v>47.033299999999997</v>
      </c>
      <c r="AJ6" s="18" t="s">
        <v>316</v>
      </c>
      <c r="AK6" s="18"/>
      <c r="AL6" s="21">
        <v>44596</v>
      </c>
      <c r="AM6" s="21">
        <v>44617</v>
      </c>
      <c r="AN6" s="17">
        <v>9</v>
      </c>
      <c r="AO6" s="17">
        <v>0</v>
      </c>
      <c r="AP6" s="17">
        <v>0</v>
      </c>
      <c r="AQ6" s="17">
        <v>4.8</v>
      </c>
      <c r="AR6" s="17">
        <v>90</v>
      </c>
      <c r="AS6" s="17">
        <v>28</v>
      </c>
      <c r="AT6" s="17">
        <v>27</v>
      </c>
      <c r="AU6" s="17">
        <v>26</v>
      </c>
      <c r="AV6" s="17">
        <v>19</v>
      </c>
      <c r="AW6" s="17">
        <v>36</v>
      </c>
      <c r="AX6" s="17">
        <v>35</v>
      </c>
      <c r="AY6" s="17">
        <v>40</v>
      </c>
      <c r="AZ6" s="17">
        <v>34</v>
      </c>
      <c r="BA6" s="17">
        <v>38</v>
      </c>
      <c r="BB6" s="17">
        <v>54</v>
      </c>
      <c r="BC6" s="17">
        <v>46</v>
      </c>
      <c r="BD6" s="17">
        <v>31</v>
      </c>
      <c r="BE6" s="17">
        <v>51</v>
      </c>
      <c r="BF6" s="17">
        <v>70</v>
      </c>
      <c r="BG6" s="17">
        <v>47</v>
      </c>
      <c r="BH6" s="17">
        <v>73</v>
      </c>
      <c r="BI6" s="17">
        <v>64</v>
      </c>
      <c r="BJ6" s="17">
        <v>59</v>
      </c>
      <c r="BK6" s="17">
        <v>52</v>
      </c>
      <c r="BL6" s="17">
        <v>35</v>
      </c>
      <c r="BM6" s="17">
        <v>43</v>
      </c>
      <c r="BN6" s="17">
        <v>48</v>
      </c>
      <c r="BO6" s="17">
        <v>49</v>
      </c>
      <c r="BP6" s="17">
        <v>50</v>
      </c>
      <c r="BQ6" s="17">
        <v>60</v>
      </c>
      <c r="BR6" s="17">
        <v>51</v>
      </c>
      <c r="BS6" s="17">
        <v>35</v>
      </c>
      <c r="BT6" s="17">
        <v>63</v>
      </c>
      <c r="BU6" s="17">
        <v>66</v>
      </c>
      <c r="BV6" s="17">
        <v>81</v>
      </c>
      <c r="BW6" s="17">
        <v>11144</v>
      </c>
      <c r="BX6" s="17">
        <v>10746</v>
      </c>
      <c r="BY6" s="17">
        <v>10348</v>
      </c>
      <c r="BZ6" s="17">
        <v>7562</v>
      </c>
      <c r="CA6" s="17">
        <v>14328</v>
      </c>
      <c r="CB6" s="17">
        <v>13930</v>
      </c>
      <c r="CC6" s="17">
        <v>15920</v>
      </c>
      <c r="CD6" s="17">
        <v>13532</v>
      </c>
      <c r="CE6" s="17">
        <v>15124</v>
      </c>
      <c r="CF6" s="17">
        <v>21492</v>
      </c>
      <c r="CG6" s="17">
        <v>18308</v>
      </c>
      <c r="CH6" s="17">
        <v>12338</v>
      </c>
      <c r="CI6" s="17">
        <v>20298</v>
      </c>
      <c r="CJ6" s="17">
        <v>27860</v>
      </c>
      <c r="CK6" s="17">
        <v>18706</v>
      </c>
      <c r="CL6" s="17">
        <v>30806</v>
      </c>
      <c r="CM6" s="17">
        <v>29440</v>
      </c>
      <c r="CN6" s="17">
        <v>28438</v>
      </c>
      <c r="CO6" s="17">
        <v>27352</v>
      </c>
      <c r="CP6" s="17">
        <v>18410</v>
      </c>
      <c r="CQ6" s="17">
        <v>22618</v>
      </c>
      <c r="CR6" s="17">
        <v>25248</v>
      </c>
      <c r="CS6" s="17">
        <v>25774</v>
      </c>
      <c r="CT6" s="17">
        <v>26300</v>
      </c>
      <c r="CU6" s="17">
        <v>31560</v>
      </c>
      <c r="CV6" s="17">
        <v>26826</v>
      </c>
      <c r="CW6" s="17">
        <v>18410</v>
      </c>
      <c r="CX6" s="17">
        <v>33138</v>
      </c>
      <c r="CY6" s="17">
        <v>34716</v>
      </c>
      <c r="CZ6" s="17">
        <v>42606</v>
      </c>
      <c r="DA6" s="22"/>
    </row>
    <row r="7" spans="1:105" ht="15">
      <c r="A7" s="17">
        <v>71366437</v>
      </c>
      <c r="B7" s="18" t="s">
        <v>328</v>
      </c>
      <c r="C7" s="18" t="s">
        <v>310</v>
      </c>
      <c r="D7" s="18" t="s">
        <v>311</v>
      </c>
      <c r="E7" s="18" t="s">
        <v>312</v>
      </c>
      <c r="F7" s="18"/>
      <c r="G7" s="17">
        <v>728</v>
      </c>
      <c r="H7" s="17">
        <v>0</v>
      </c>
      <c r="I7" s="17">
        <v>450</v>
      </c>
      <c r="J7" s="17">
        <v>643</v>
      </c>
      <c r="K7" s="17">
        <v>643</v>
      </c>
      <c r="L7" s="17">
        <v>643</v>
      </c>
      <c r="M7" s="17">
        <v>643</v>
      </c>
      <c r="N7" s="17">
        <v>901</v>
      </c>
      <c r="O7" s="17">
        <v>579343</v>
      </c>
      <c r="P7" s="17">
        <v>579343</v>
      </c>
      <c r="Q7" s="17">
        <v>0</v>
      </c>
      <c r="R7" s="17">
        <v>0</v>
      </c>
      <c r="S7" s="19" t="s">
        <v>329</v>
      </c>
      <c r="T7" s="19" t="s">
        <v>330</v>
      </c>
      <c r="U7" s="17">
        <v>30</v>
      </c>
      <c r="V7" s="17">
        <v>30</v>
      </c>
      <c r="W7" s="17">
        <v>30.033300000000001</v>
      </c>
      <c r="X7" s="17">
        <v>5</v>
      </c>
      <c r="Y7" s="17">
        <v>22</v>
      </c>
      <c r="Z7" s="17">
        <v>643</v>
      </c>
      <c r="AA7" s="17">
        <v>0</v>
      </c>
      <c r="AB7" s="17">
        <v>825</v>
      </c>
      <c r="AC7" s="17">
        <v>0</v>
      </c>
      <c r="AD7" s="17">
        <v>643</v>
      </c>
      <c r="AE7" s="17">
        <v>0</v>
      </c>
      <c r="AF7" s="17">
        <v>765</v>
      </c>
      <c r="AG7" s="17">
        <v>4</v>
      </c>
      <c r="AH7" s="17">
        <v>10</v>
      </c>
      <c r="AI7" s="17">
        <v>30.033300000000001</v>
      </c>
      <c r="AJ7" s="18"/>
      <c r="AK7" s="18"/>
      <c r="AL7" s="21">
        <v>44648</v>
      </c>
      <c r="AM7" s="21">
        <v>25569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32</v>
      </c>
      <c r="AT7" s="17">
        <v>28</v>
      </c>
      <c r="AU7" s="17">
        <v>21</v>
      </c>
      <c r="AV7" s="17">
        <v>17</v>
      </c>
      <c r="AW7" s="17">
        <v>39</v>
      </c>
      <c r="AX7" s="17">
        <v>48</v>
      </c>
      <c r="AY7" s="17">
        <v>34</v>
      </c>
      <c r="AZ7" s="17">
        <v>13</v>
      </c>
      <c r="BA7" s="17">
        <v>37</v>
      </c>
      <c r="BB7" s="17">
        <v>25</v>
      </c>
      <c r="BC7" s="17">
        <v>30</v>
      </c>
      <c r="BD7" s="17">
        <v>38</v>
      </c>
      <c r="BE7" s="17">
        <v>17</v>
      </c>
      <c r="BF7" s="17">
        <v>24</v>
      </c>
      <c r="BG7" s="17">
        <v>30</v>
      </c>
      <c r="BH7" s="17">
        <v>29</v>
      </c>
      <c r="BI7" s="17">
        <v>34</v>
      </c>
      <c r="BJ7" s="17">
        <v>40</v>
      </c>
      <c r="BK7" s="17">
        <v>44</v>
      </c>
      <c r="BL7" s="17">
        <v>25</v>
      </c>
      <c r="BM7" s="17">
        <v>24</v>
      </c>
      <c r="BN7" s="17">
        <v>20</v>
      </c>
      <c r="BO7" s="17">
        <v>29</v>
      </c>
      <c r="BP7" s="17">
        <v>27</v>
      </c>
      <c r="BQ7" s="17">
        <v>19</v>
      </c>
      <c r="BR7" s="17">
        <v>42</v>
      </c>
      <c r="BS7" s="17">
        <v>34</v>
      </c>
      <c r="BT7" s="17">
        <v>39</v>
      </c>
      <c r="BU7" s="17">
        <v>34</v>
      </c>
      <c r="BV7" s="17">
        <v>28</v>
      </c>
      <c r="BW7" s="17">
        <v>20576</v>
      </c>
      <c r="BX7" s="17">
        <v>18004</v>
      </c>
      <c r="BY7" s="17">
        <v>13503</v>
      </c>
      <c r="BZ7" s="17">
        <v>10931</v>
      </c>
      <c r="CA7" s="17">
        <v>25077</v>
      </c>
      <c r="CB7" s="17">
        <v>30864</v>
      </c>
      <c r="CC7" s="17">
        <v>21862</v>
      </c>
      <c r="CD7" s="17">
        <v>8359</v>
      </c>
      <c r="CE7" s="17">
        <v>23791</v>
      </c>
      <c r="CF7" s="17">
        <v>16075</v>
      </c>
      <c r="CG7" s="17">
        <v>19290</v>
      </c>
      <c r="CH7" s="17">
        <v>24434</v>
      </c>
      <c r="CI7" s="17">
        <v>10931</v>
      </c>
      <c r="CJ7" s="17">
        <v>15432</v>
      </c>
      <c r="CK7" s="17">
        <v>19290</v>
      </c>
      <c r="CL7" s="17">
        <v>18647</v>
      </c>
      <c r="CM7" s="17">
        <v>21862</v>
      </c>
      <c r="CN7" s="17">
        <v>25720</v>
      </c>
      <c r="CO7" s="17">
        <v>28292</v>
      </c>
      <c r="CP7" s="17">
        <v>16075</v>
      </c>
      <c r="CQ7" s="17">
        <v>15432</v>
      </c>
      <c r="CR7" s="17">
        <v>12860</v>
      </c>
      <c r="CS7" s="17">
        <v>18647</v>
      </c>
      <c r="CT7" s="17">
        <v>17361</v>
      </c>
      <c r="CU7" s="17">
        <v>12217</v>
      </c>
      <c r="CV7" s="17">
        <v>27006</v>
      </c>
      <c r="CW7" s="17">
        <v>21862</v>
      </c>
      <c r="CX7" s="17">
        <v>25077</v>
      </c>
      <c r="CY7" s="17">
        <v>21862</v>
      </c>
      <c r="CZ7" s="17">
        <v>18004</v>
      </c>
      <c r="DA7" s="22"/>
    </row>
    <row r="8" spans="1:105" ht="15">
      <c r="A8" s="17">
        <v>14747989</v>
      </c>
      <c r="B8" s="18" t="s">
        <v>331</v>
      </c>
      <c r="C8" s="18" t="s">
        <v>310</v>
      </c>
      <c r="D8" s="18" t="s">
        <v>311</v>
      </c>
      <c r="E8" s="18" t="s">
        <v>312</v>
      </c>
      <c r="F8" s="18" t="s">
        <v>313</v>
      </c>
      <c r="G8" s="17">
        <v>602</v>
      </c>
      <c r="H8" s="17">
        <v>0</v>
      </c>
      <c r="I8" s="17">
        <v>301</v>
      </c>
      <c r="J8" s="17">
        <v>389</v>
      </c>
      <c r="K8" s="17">
        <v>398</v>
      </c>
      <c r="L8" s="17">
        <v>359</v>
      </c>
      <c r="M8" s="17">
        <v>385.15960000000001</v>
      </c>
      <c r="N8" s="17">
        <v>1203</v>
      </c>
      <c r="O8" s="17">
        <v>463347</v>
      </c>
      <c r="P8" s="17">
        <v>463347</v>
      </c>
      <c r="Q8" s="17">
        <v>0</v>
      </c>
      <c r="R8" s="17">
        <v>0</v>
      </c>
      <c r="S8" s="19" t="s">
        <v>332</v>
      </c>
      <c r="T8" s="19" t="s">
        <v>333</v>
      </c>
      <c r="U8" s="17">
        <v>30</v>
      </c>
      <c r="V8" s="17">
        <v>30</v>
      </c>
      <c r="W8" s="17">
        <v>40.1</v>
      </c>
      <c r="X8" s="17">
        <v>5</v>
      </c>
      <c r="Y8" s="17">
        <v>49</v>
      </c>
      <c r="Z8" s="17">
        <v>389</v>
      </c>
      <c r="AA8" s="17">
        <v>0</v>
      </c>
      <c r="AB8" s="17">
        <v>763</v>
      </c>
      <c r="AC8" s="17">
        <v>0</v>
      </c>
      <c r="AD8" s="17">
        <v>389</v>
      </c>
      <c r="AE8" s="17">
        <v>0</v>
      </c>
      <c r="AF8" s="17">
        <v>765</v>
      </c>
      <c r="AG8" s="17">
        <v>6</v>
      </c>
      <c r="AH8" s="17">
        <v>8</v>
      </c>
      <c r="AI8" s="17">
        <v>40.1</v>
      </c>
      <c r="AJ8" s="18" t="s">
        <v>316</v>
      </c>
      <c r="AK8" s="18"/>
      <c r="AL8" s="21">
        <v>44082</v>
      </c>
      <c r="AM8" s="21">
        <v>44102</v>
      </c>
      <c r="AN8" s="17">
        <v>7</v>
      </c>
      <c r="AO8" s="17">
        <v>0</v>
      </c>
      <c r="AP8" s="17">
        <v>1</v>
      </c>
      <c r="AQ8" s="17">
        <v>4.5999999999999996</v>
      </c>
      <c r="AR8" s="17">
        <v>93</v>
      </c>
      <c r="AS8" s="17">
        <v>35</v>
      </c>
      <c r="AT8" s="17">
        <v>31</v>
      </c>
      <c r="AU8" s="17">
        <v>37</v>
      </c>
      <c r="AV8" s="17">
        <v>28</v>
      </c>
      <c r="AW8" s="17">
        <v>27</v>
      </c>
      <c r="AX8" s="17">
        <v>49</v>
      </c>
      <c r="AY8" s="17">
        <v>26</v>
      </c>
      <c r="AZ8" s="17">
        <v>41</v>
      </c>
      <c r="BA8" s="17">
        <v>39</v>
      </c>
      <c r="BB8" s="17">
        <v>38</v>
      </c>
      <c r="BC8" s="17">
        <v>38</v>
      </c>
      <c r="BD8" s="17">
        <v>28</v>
      </c>
      <c r="BE8" s="17">
        <v>19</v>
      </c>
      <c r="BF8" s="17">
        <v>10</v>
      </c>
      <c r="BG8" s="17">
        <v>21</v>
      </c>
      <c r="BH8" s="17">
        <v>37</v>
      </c>
      <c r="BI8" s="17">
        <v>41</v>
      </c>
      <c r="BJ8" s="17">
        <v>30</v>
      </c>
      <c r="BK8" s="17">
        <v>25</v>
      </c>
      <c r="BL8" s="17">
        <v>32</v>
      </c>
      <c r="BM8" s="17">
        <v>26</v>
      </c>
      <c r="BN8" s="17">
        <v>35</v>
      </c>
      <c r="BO8" s="17">
        <v>49</v>
      </c>
      <c r="BP8" s="17">
        <v>53</v>
      </c>
      <c r="BQ8" s="17">
        <v>69</v>
      </c>
      <c r="BR8" s="17">
        <v>70</v>
      </c>
      <c r="BS8" s="17">
        <v>77</v>
      </c>
      <c r="BT8" s="17">
        <v>38</v>
      </c>
      <c r="BU8" s="17">
        <v>76</v>
      </c>
      <c r="BV8" s="17">
        <v>78</v>
      </c>
      <c r="BW8" s="17">
        <v>13930</v>
      </c>
      <c r="BX8" s="17">
        <v>12338</v>
      </c>
      <c r="BY8" s="17">
        <v>14726</v>
      </c>
      <c r="BZ8" s="17">
        <v>11144</v>
      </c>
      <c r="CA8" s="17">
        <v>10746</v>
      </c>
      <c r="CB8" s="17">
        <v>19502</v>
      </c>
      <c r="CC8" s="17">
        <v>10348</v>
      </c>
      <c r="CD8" s="17">
        <v>16318</v>
      </c>
      <c r="CE8" s="17">
        <v>15522</v>
      </c>
      <c r="CF8" s="17">
        <v>15124</v>
      </c>
      <c r="CG8" s="17">
        <v>15124</v>
      </c>
      <c r="CH8" s="17">
        <v>11144</v>
      </c>
      <c r="CI8" s="17">
        <v>7562</v>
      </c>
      <c r="CJ8" s="17">
        <v>3980</v>
      </c>
      <c r="CK8" s="17">
        <v>8358</v>
      </c>
      <c r="CL8" s="17">
        <v>14726</v>
      </c>
      <c r="CM8" s="17">
        <v>16318</v>
      </c>
      <c r="CN8" s="17">
        <v>11940</v>
      </c>
      <c r="CO8" s="17">
        <v>9950</v>
      </c>
      <c r="CP8" s="17">
        <v>11488</v>
      </c>
      <c r="CQ8" s="17">
        <v>9334</v>
      </c>
      <c r="CR8" s="17">
        <v>12565</v>
      </c>
      <c r="CS8" s="17">
        <v>17591</v>
      </c>
      <c r="CT8" s="17">
        <v>19027</v>
      </c>
      <c r="CU8" s="17">
        <v>24771</v>
      </c>
      <c r="CV8" s="17">
        <v>25130</v>
      </c>
      <c r="CW8" s="17">
        <v>29953</v>
      </c>
      <c r="CX8" s="17">
        <v>14782</v>
      </c>
      <c r="CY8" s="17">
        <v>29564</v>
      </c>
      <c r="CZ8" s="17">
        <v>30342</v>
      </c>
      <c r="DA8" s="22"/>
    </row>
    <row r="9" spans="1:105" ht="15">
      <c r="A9" s="17">
        <v>40535373</v>
      </c>
      <c r="B9" s="18" t="s">
        <v>334</v>
      </c>
      <c r="C9" s="18" t="s">
        <v>310</v>
      </c>
      <c r="D9" s="18" t="s">
        <v>311</v>
      </c>
      <c r="E9" s="18" t="s">
        <v>312</v>
      </c>
      <c r="F9" s="18" t="s">
        <v>313</v>
      </c>
      <c r="G9" s="17">
        <v>1104</v>
      </c>
      <c r="H9" s="17">
        <v>0</v>
      </c>
      <c r="I9" s="17">
        <v>450</v>
      </c>
      <c r="J9" s="17">
        <v>498</v>
      </c>
      <c r="K9" s="17">
        <v>498</v>
      </c>
      <c r="L9" s="17">
        <v>498</v>
      </c>
      <c r="M9" s="17">
        <v>498</v>
      </c>
      <c r="N9" s="17">
        <v>909</v>
      </c>
      <c r="O9" s="17">
        <v>452682</v>
      </c>
      <c r="P9" s="17">
        <v>452682</v>
      </c>
      <c r="Q9" s="17">
        <v>0</v>
      </c>
      <c r="R9" s="17">
        <v>0</v>
      </c>
      <c r="S9" s="19" t="s">
        <v>335</v>
      </c>
      <c r="T9" s="19" t="s">
        <v>336</v>
      </c>
      <c r="U9" s="17">
        <v>30</v>
      </c>
      <c r="V9" s="17">
        <v>30</v>
      </c>
      <c r="W9" s="17">
        <v>30.3</v>
      </c>
      <c r="X9" s="17">
        <v>5</v>
      </c>
      <c r="Y9" s="17">
        <v>33</v>
      </c>
      <c r="Z9" s="17">
        <v>498</v>
      </c>
      <c r="AA9" s="17">
        <v>0</v>
      </c>
      <c r="AB9" s="17">
        <v>744</v>
      </c>
      <c r="AC9" s="17">
        <v>0</v>
      </c>
      <c r="AD9" s="17">
        <v>498</v>
      </c>
      <c r="AE9" s="17">
        <v>0</v>
      </c>
      <c r="AF9" s="17">
        <v>765</v>
      </c>
      <c r="AG9" s="17">
        <v>5</v>
      </c>
      <c r="AH9" s="17">
        <v>10</v>
      </c>
      <c r="AI9" s="17">
        <v>30.3</v>
      </c>
      <c r="AJ9" s="18" t="s">
        <v>316</v>
      </c>
      <c r="AK9" s="18"/>
      <c r="AL9" s="21">
        <v>44453</v>
      </c>
      <c r="AM9" s="21">
        <v>44462</v>
      </c>
      <c r="AN9" s="17">
        <v>6</v>
      </c>
      <c r="AO9" s="17">
        <v>0</v>
      </c>
      <c r="AP9" s="17">
        <v>1</v>
      </c>
      <c r="AQ9" s="17">
        <v>4.5999999999999996</v>
      </c>
      <c r="AR9" s="17">
        <v>97</v>
      </c>
      <c r="AS9" s="17">
        <v>41</v>
      </c>
      <c r="AT9" s="17">
        <v>44</v>
      </c>
      <c r="AU9" s="17">
        <v>46</v>
      </c>
      <c r="AV9" s="17">
        <v>32</v>
      </c>
      <c r="AW9" s="17">
        <v>40</v>
      </c>
      <c r="AX9" s="17">
        <v>39</v>
      </c>
      <c r="AY9" s="17">
        <v>35</v>
      </c>
      <c r="AZ9" s="17">
        <v>25</v>
      </c>
      <c r="BA9" s="17">
        <v>32</v>
      </c>
      <c r="BB9" s="17">
        <v>39</v>
      </c>
      <c r="BC9" s="17">
        <v>39</v>
      </c>
      <c r="BD9" s="17">
        <v>39</v>
      </c>
      <c r="BE9" s="17">
        <v>35</v>
      </c>
      <c r="BF9" s="17">
        <v>29</v>
      </c>
      <c r="BG9" s="17">
        <v>37</v>
      </c>
      <c r="BH9" s="17">
        <v>27</v>
      </c>
      <c r="BI9" s="17">
        <v>30</v>
      </c>
      <c r="BJ9" s="17">
        <v>39</v>
      </c>
      <c r="BK9" s="17">
        <v>23</v>
      </c>
      <c r="BL9" s="17">
        <v>16</v>
      </c>
      <c r="BM9" s="17">
        <v>18</v>
      </c>
      <c r="BN9" s="17">
        <v>26</v>
      </c>
      <c r="BO9" s="17">
        <v>15</v>
      </c>
      <c r="BP9" s="17">
        <v>29</v>
      </c>
      <c r="BQ9" s="17">
        <v>22</v>
      </c>
      <c r="BR9" s="17">
        <v>33</v>
      </c>
      <c r="BS9" s="17">
        <v>27</v>
      </c>
      <c r="BT9" s="17">
        <v>15</v>
      </c>
      <c r="BU9" s="17">
        <v>20</v>
      </c>
      <c r="BV9" s="17">
        <v>17</v>
      </c>
      <c r="BW9" s="17">
        <v>20418</v>
      </c>
      <c r="BX9" s="17">
        <v>21912</v>
      </c>
      <c r="BY9" s="17">
        <v>22908</v>
      </c>
      <c r="BZ9" s="17">
        <v>15936</v>
      </c>
      <c r="CA9" s="17">
        <v>19920</v>
      </c>
      <c r="CB9" s="17">
        <v>19422</v>
      </c>
      <c r="CC9" s="17">
        <v>17430</v>
      </c>
      <c r="CD9" s="17">
        <v>12450</v>
      </c>
      <c r="CE9" s="17">
        <v>15936</v>
      </c>
      <c r="CF9" s="17">
        <v>19422</v>
      </c>
      <c r="CG9" s="17">
        <v>19422</v>
      </c>
      <c r="CH9" s="17">
        <v>19422</v>
      </c>
      <c r="CI9" s="17">
        <v>17430</v>
      </c>
      <c r="CJ9" s="17">
        <v>14442</v>
      </c>
      <c r="CK9" s="17">
        <v>18426</v>
      </c>
      <c r="CL9" s="17">
        <v>13446</v>
      </c>
      <c r="CM9" s="17">
        <v>14940</v>
      </c>
      <c r="CN9" s="17">
        <v>19422</v>
      </c>
      <c r="CO9" s="17">
        <v>11454</v>
      </c>
      <c r="CP9" s="17">
        <v>7968</v>
      </c>
      <c r="CQ9" s="17">
        <v>8964</v>
      </c>
      <c r="CR9" s="17">
        <v>12948</v>
      </c>
      <c r="CS9" s="17">
        <v>7470</v>
      </c>
      <c r="CT9" s="17">
        <v>14442</v>
      </c>
      <c r="CU9" s="17">
        <v>10956</v>
      </c>
      <c r="CV9" s="17">
        <v>16434</v>
      </c>
      <c r="CW9" s="17">
        <v>13446</v>
      </c>
      <c r="CX9" s="17">
        <v>7470</v>
      </c>
      <c r="CY9" s="17">
        <v>9960</v>
      </c>
      <c r="CZ9" s="17">
        <v>8466</v>
      </c>
      <c r="DA9" s="22"/>
    </row>
    <row r="10" spans="1:105" ht="15">
      <c r="A10" s="17">
        <v>12770651</v>
      </c>
      <c r="B10" s="18" t="s">
        <v>337</v>
      </c>
      <c r="C10" s="18" t="s">
        <v>338</v>
      </c>
      <c r="D10" s="18" t="s">
        <v>311</v>
      </c>
      <c r="E10" s="18" t="s">
        <v>339</v>
      </c>
      <c r="F10" s="18" t="s">
        <v>313</v>
      </c>
      <c r="G10" s="17">
        <v>886</v>
      </c>
      <c r="H10" s="17">
        <v>0</v>
      </c>
      <c r="I10" s="17">
        <v>572</v>
      </c>
      <c r="J10" s="17">
        <v>318</v>
      </c>
      <c r="K10" s="17">
        <v>365</v>
      </c>
      <c r="L10" s="17">
        <v>318</v>
      </c>
      <c r="M10" s="17">
        <v>338.36130000000003</v>
      </c>
      <c r="N10" s="17">
        <v>1337</v>
      </c>
      <c r="O10" s="17">
        <v>452389</v>
      </c>
      <c r="P10" s="17">
        <v>452389</v>
      </c>
      <c r="Q10" s="17">
        <v>0</v>
      </c>
      <c r="R10" s="17">
        <v>0</v>
      </c>
      <c r="S10" s="19" t="s">
        <v>340</v>
      </c>
      <c r="T10" s="19" t="s">
        <v>341</v>
      </c>
      <c r="U10" s="17">
        <v>30</v>
      </c>
      <c r="V10" s="17">
        <v>30</v>
      </c>
      <c r="W10" s="17">
        <v>44.566699999999997</v>
      </c>
      <c r="X10" s="17">
        <v>5</v>
      </c>
      <c r="Y10" s="17">
        <v>59</v>
      </c>
      <c r="Z10" s="17">
        <v>318</v>
      </c>
      <c r="AA10" s="17">
        <v>0</v>
      </c>
      <c r="AB10" s="17">
        <v>778</v>
      </c>
      <c r="AC10" s="17">
        <v>0</v>
      </c>
      <c r="AD10" s="17">
        <v>318</v>
      </c>
      <c r="AE10" s="17">
        <v>0</v>
      </c>
      <c r="AF10" s="17">
        <v>765</v>
      </c>
      <c r="AG10" s="17">
        <v>292</v>
      </c>
      <c r="AH10" s="17">
        <v>6</v>
      </c>
      <c r="AI10" s="17">
        <v>44.566699999999997</v>
      </c>
      <c r="AJ10" s="18" t="s">
        <v>316</v>
      </c>
      <c r="AK10" s="18"/>
      <c r="AL10" s="21">
        <v>43997</v>
      </c>
      <c r="AM10" s="21">
        <v>44045</v>
      </c>
      <c r="AN10" s="17">
        <v>7</v>
      </c>
      <c r="AO10" s="17">
        <v>0</v>
      </c>
      <c r="AP10" s="17">
        <v>0</v>
      </c>
      <c r="AQ10" s="17">
        <v>4.5</v>
      </c>
      <c r="AR10" s="17">
        <v>90</v>
      </c>
      <c r="AS10" s="17">
        <v>60</v>
      </c>
      <c r="AT10" s="17">
        <v>52</v>
      </c>
      <c r="AU10" s="17">
        <v>33</v>
      </c>
      <c r="AV10" s="17">
        <v>32</v>
      </c>
      <c r="AW10" s="17">
        <v>34</v>
      </c>
      <c r="AX10" s="17">
        <v>47</v>
      </c>
      <c r="AY10" s="17">
        <v>36</v>
      </c>
      <c r="AZ10" s="17">
        <v>46</v>
      </c>
      <c r="BA10" s="17">
        <v>43</v>
      </c>
      <c r="BB10" s="17">
        <v>41</v>
      </c>
      <c r="BC10" s="17">
        <v>36</v>
      </c>
      <c r="BD10" s="17">
        <v>39</v>
      </c>
      <c r="BE10" s="17">
        <v>63</v>
      </c>
      <c r="BF10" s="17">
        <v>20</v>
      </c>
      <c r="BG10" s="17">
        <v>47</v>
      </c>
      <c r="BH10" s="17">
        <v>41</v>
      </c>
      <c r="BI10" s="17">
        <v>49</v>
      </c>
      <c r="BJ10" s="17">
        <v>70</v>
      </c>
      <c r="BK10" s="17">
        <v>51</v>
      </c>
      <c r="BL10" s="17">
        <v>63</v>
      </c>
      <c r="BM10" s="17">
        <v>51</v>
      </c>
      <c r="BN10" s="17">
        <v>38</v>
      </c>
      <c r="BO10" s="17">
        <v>34</v>
      </c>
      <c r="BP10" s="17">
        <v>31</v>
      </c>
      <c r="BQ10" s="17">
        <v>51</v>
      </c>
      <c r="BR10" s="17">
        <v>47</v>
      </c>
      <c r="BS10" s="17">
        <v>48</v>
      </c>
      <c r="BT10" s="17">
        <v>44</v>
      </c>
      <c r="BU10" s="17">
        <v>46</v>
      </c>
      <c r="BV10" s="17">
        <v>44</v>
      </c>
      <c r="BW10" s="17">
        <v>19560</v>
      </c>
      <c r="BX10" s="17">
        <v>18980</v>
      </c>
      <c r="BY10" s="17">
        <v>12045</v>
      </c>
      <c r="BZ10" s="17">
        <v>11680</v>
      </c>
      <c r="CA10" s="17">
        <v>12410</v>
      </c>
      <c r="CB10" s="17">
        <v>17155</v>
      </c>
      <c r="CC10" s="17">
        <v>13140</v>
      </c>
      <c r="CD10" s="17">
        <v>16790</v>
      </c>
      <c r="CE10" s="17">
        <v>15695</v>
      </c>
      <c r="CF10" s="17">
        <v>14965</v>
      </c>
      <c r="CG10" s="17">
        <v>13140</v>
      </c>
      <c r="CH10" s="17">
        <v>14235</v>
      </c>
      <c r="CI10" s="17">
        <v>22995</v>
      </c>
      <c r="CJ10" s="17">
        <v>7300</v>
      </c>
      <c r="CK10" s="17">
        <v>17155</v>
      </c>
      <c r="CL10" s="17">
        <v>13038</v>
      </c>
      <c r="CM10" s="17">
        <v>15582</v>
      </c>
      <c r="CN10" s="17">
        <v>22260</v>
      </c>
      <c r="CO10" s="17">
        <v>16218</v>
      </c>
      <c r="CP10" s="17">
        <v>20034</v>
      </c>
      <c r="CQ10" s="17">
        <v>16218</v>
      </c>
      <c r="CR10" s="17">
        <v>12084</v>
      </c>
      <c r="CS10" s="17">
        <v>10812</v>
      </c>
      <c r="CT10" s="17">
        <v>9858</v>
      </c>
      <c r="CU10" s="17">
        <v>16218</v>
      </c>
      <c r="CV10" s="17">
        <v>14946</v>
      </c>
      <c r="CW10" s="17">
        <v>15264</v>
      </c>
      <c r="CX10" s="17">
        <v>13992</v>
      </c>
      <c r="CY10" s="17">
        <v>14628</v>
      </c>
      <c r="CZ10" s="17">
        <v>13992</v>
      </c>
      <c r="DA10" s="22"/>
    </row>
    <row r="11" spans="1:105" ht="15">
      <c r="A11" s="17">
        <v>33853502</v>
      </c>
      <c r="B11" s="18" t="s">
        <v>342</v>
      </c>
      <c r="C11" s="18" t="s">
        <v>343</v>
      </c>
      <c r="D11" s="18" t="s">
        <v>311</v>
      </c>
      <c r="E11" s="18" t="s">
        <v>344</v>
      </c>
      <c r="F11" s="18" t="s">
        <v>313</v>
      </c>
      <c r="G11" s="17">
        <v>730</v>
      </c>
      <c r="H11" s="17">
        <v>0</v>
      </c>
      <c r="I11" s="17">
        <v>568</v>
      </c>
      <c r="J11" s="17">
        <v>369</v>
      </c>
      <c r="K11" s="17">
        <v>399</v>
      </c>
      <c r="L11" s="17">
        <v>349</v>
      </c>
      <c r="M11" s="17">
        <v>384.56509999999997</v>
      </c>
      <c r="N11" s="17">
        <v>1168</v>
      </c>
      <c r="O11" s="17">
        <v>449172</v>
      </c>
      <c r="P11" s="17">
        <v>449172</v>
      </c>
      <c r="Q11" s="17">
        <v>0</v>
      </c>
      <c r="R11" s="17">
        <v>0</v>
      </c>
      <c r="S11" s="19" t="s">
        <v>345</v>
      </c>
      <c r="T11" s="19" t="s">
        <v>346</v>
      </c>
      <c r="U11" s="17">
        <v>30</v>
      </c>
      <c r="V11" s="17">
        <v>30</v>
      </c>
      <c r="W11" s="17">
        <v>38.933300000000003</v>
      </c>
      <c r="X11" s="17">
        <v>5</v>
      </c>
      <c r="Y11" s="17">
        <v>50</v>
      </c>
      <c r="Z11" s="17">
        <v>369</v>
      </c>
      <c r="AA11" s="17">
        <v>0</v>
      </c>
      <c r="AB11" s="17">
        <v>738</v>
      </c>
      <c r="AC11" s="17">
        <v>0</v>
      </c>
      <c r="AD11" s="17">
        <v>369</v>
      </c>
      <c r="AE11" s="17">
        <v>0</v>
      </c>
      <c r="AF11" s="17">
        <v>765</v>
      </c>
      <c r="AG11" s="17">
        <v>54</v>
      </c>
      <c r="AH11" s="17">
        <v>3</v>
      </c>
      <c r="AI11" s="17">
        <v>38.933300000000003</v>
      </c>
      <c r="AJ11" s="18" t="s">
        <v>316</v>
      </c>
      <c r="AK11" s="18"/>
      <c r="AL11" s="21">
        <v>44381</v>
      </c>
      <c r="AM11" s="21">
        <v>44386</v>
      </c>
      <c r="AN11" s="17">
        <v>6</v>
      </c>
      <c r="AO11" s="17">
        <v>0</v>
      </c>
      <c r="AP11" s="17">
        <v>0</v>
      </c>
      <c r="AQ11" s="17">
        <v>4.5</v>
      </c>
      <c r="AR11" s="17">
        <v>90</v>
      </c>
      <c r="AS11" s="17">
        <v>45</v>
      </c>
      <c r="AT11" s="17">
        <v>44</v>
      </c>
      <c r="AU11" s="17">
        <v>38</v>
      </c>
      <c r="AV11" s="17">
        <v>42</v>
      </c>
      <c r="AW11" s="17">
        <v>38</v>
      </c>
      <c r="AX11" s="17">
        <v>48</v>
      </c>
      <c r="AY11" s="17">
        <v>55</v>
      </c>
      <c r="AZ11" s="17">
        <v>51</v>
      </c>
      <c r="BA11" s="17">
        <v>46</v>
      </c>
      <c r="BB11" s="17">
        <v>52</v>
      </c>
      <c r="BC11" s="17">
        <v>61</v>
      </c>
      <c r="BD11" s="17">
        <v>58</v>
      </c>
      <c r="BE11" s="17">
        <v>46</v>
      </c>
      <c r="BF11" s="17">
        <v>37</v>
      </c>
      <c r="BG11" s="17">
        <v>30</v>
      </c>
      <c r="BH11" s="17">
        <v>28</v>
      </c>
      <c r="BI11" s="17">
        <v>34</v>
      </c>
      <c r="BJ11" s="17">
        <v>27</v>
      </c>
      <c r="BK11" s="17">
        <v>16</v>
      </c>
      <c r="BL11" s="17">
        <v>24</v>
      </c>
      <c r="BM11" s="17">
        <v>32</v>
      </c>
      <c r="BN11" s="17">
        <v>42</v>
      </c>
      <c r="BO11" s="17">
        <v>30</v>
      </c>
      <c r="BP11" s="17">
        <v>30</v>
      </c>
      <c r="BQ11" s="17">
        <v>40</v>
      </c>
      <c r="BR11" s="17">
        <v>41</v>
      </c>
      <c r="BS11" s="17">
        <v>27</v>
      </c>
      <c r="BT11" s="17">
        <v>30</v>
      </c>
      <c r="BU11" s="17">
        <v>39</v>
      </c>
      <c r="BV11" s="17">
        <v>37</v>
      </c>
      <c r="BW11" s="17">
        <v>17955</v>
      </c>
      <c r="BX11" s="17">
        <v>17556</v>
      </c>
      <c r="BY11" s="17">
        <v>15162</v>
      </c>
      <c r="BZ11" s="17">
        <v>16758</v>
      </c>
      <c r="CA11" s="17">
        <v>15162</v>
      </c>
      <c r="CB11" s="17">
        <v>19152</v>
      </c>
      <c r="CC11" s="17">
        <v>21945</v>
      </c>
      <c r="CD11" s="17">
        <v>20349</v>
      </c>
      <c r="CE11" s="17">
        <v>18354</v>
      </c>
      <c r="CF11" s="17">
        <v>20748</v>
      </c>
      <c r="CG11" s="17">
        <v>24339</v>
      </c>
      <c r="CH11" s="17">
        <v>23142</v>
      </c>
      <c r="CI11" s="17">
        <v>18354</v>
      </c>
      <c r="CJ11" s="17">
        <v>14763</v>
      </c>
      <c r="CK11" s="17">
        <v>11970</v>
      </c>
      <c r="CL11" s="17">
        <v>11172</v>
      </c>
      <c r="CM11" s="17">
        <v>13566</v>
      </c>
      <c r="CN11" s="17">
        <v>10233</v>
      </c>
      <c r="CO11" s="17">
        <v>6064</v>
      </c>
      <c r="CP11" s="17">
        <v>8856</v>
      </c>
      <c r="CQ11" s="17">
        <v>11168</v>
      </c>
      <c r="CR11" s="17">
        <v>14658</v>
      </c>
      <c r="CS11" s="17">
        <v>10470</v>
      </c>
      <c r="CT11" s="17">
        <v>10470</v>
      </c>
      <c r="CU11" s="17">
        <v>13960</v>
      </c>
      <c r="CV11" s="17">
        <v>14309</v>
      </c>
      <c r="CW11" s="17">
        <v>9423</v>
      </c>
      <c r="CX11" s="17">
        <v>11070</v>
      </c>
      <c r="CY11" s="17">
        <v>14391</v>
      </c>
      <c r="CZ11" s="17">
        <v>13653</v>
      </c>
      <c r="DA11" s="22"/>
    </row>
    <row r="12" spans="1:105" ht="15">
      <c r="A12" s="17">
        <v>41264361</v>
      </c>
      <c r="B12" s="18" t="s">
        <v>347</v>
      </c>
      <c r="C12" s="18" t="s">
        <v>338</v>
      </c>
      <c r="D12" s="18" t="s">
        <v>311</v>
      </c>
      <c r="E12" s="18" t="s">
        <v>312</v>
      </c>
      <c r="F12" s="18" t="s">
        <v>348</v>
      </c>
      <c r="G12" s="17">
        <v>822</v>
      </c>
      <c r="H12" s="17">
        <v>0</v>
      </c>
      <c r="I12" s="17">
        <v>493</v>
      </c>
      <c r="J12" s="17">
        <v>449</v>
      </c>
      <c r="K12" s="17">
        <v>449</v>
      </c>
      <c r="L12" s="17">
        <v>398</v>
      </c>
      <c r="M12" s="17">
        <v>405.87529999999998</v>
      </c>
      <c r="N12" s="17">
        <v>1075</v>
      </c>
      <c r="O12" s="17">
        <v>436316</v>
      </c>
      <c r="P12" s="17">
        <v>436316</v>
      </c>
      <c r="Q12" s="17">
        <v>0</v>
      </c>
      <c r="R12" s="17">
        <v>0</v>
      </c>
      <c r="S12" s="19" t="s">
        <v>349</v>
      </c>
      <c r="T12" s="19" t="s">
        <v>350</v>
      </c>
      <c r="U12" s="17">
        <v>30</v>
      </c>
      <c r="V12" s="17">
        <v>30</v>
      </c>
      <c r="W12" s="17">
        <v>35.833300000000001</v>
      </c>
      <c r="X12" s="17">
        <v>5</v>
      </c>
      <c r="Y12" s="17">
        <v>50</v>
      </c>
      <c r="Z12" s="17">
        <v>449</v>
      </c>
      <c r="AA12" s="17">
        <v>0</v>
      </c>
      <c r="AB12" s="17">
        <v>899</v>
      </c>
      <c r="AC12" s="17">
        <v>0</v>
      </c>
      <c r="AD12" s="17">
        <v>449</v>
      </c>
      <c r="AE12" s="17">
        <v>0</v>
      </c>
      <c r="AF12" s="17">
        <v>765</v>
      </c>
      <c r="AG12" s="17">
        <v>306</v>
      </c>
      <c r="AH12" s="17">
        <v>8</v>
      </c>
      <c r="AI12" s="17">
        <v>35.833300000000001</v>
      </c>
      <c r="AJ12" s="18" t="s">
        <v>316</v>
      </c>
      <c r="AK12" s="18"/>
      <c r="AL12" s="21">
        <v>44463</v>
      </c>
      <c r="AM12" s="20">
        <v>44194</v>
      </c>
      <c r="AN12" s="17">
        <v>6</v>
      </c>
      <c r="AO12" s="17">
        <v>0</v>
      </c>
      <c r="AP12" s="17">
        <v>1</v>
      </c>
      <c r="AQ12" s="17">
        <v>4.5</v>
      </c>
      <c r="AR12" s="17">
        <v>97</v>
      </c>
      <c r="AS12" s="17">
        <v>9</v>
      </c>
      <c r="AT12" s="17">
        <v>14</v>
      </c>
      <c r="AU12" s="17">
        <v>17</v>
      </c>
      <c r="AV12" s="17">
        <v>16</v>
      </c>
      <c r="AW12" s="17">
        <v>26</v>
      </c>
      <c r="AX12" s="17">
        <v>32</v>
      </c>
      <c r="AY12" s="17">
        <v>18</v>
      </c>
      <c r="AZ12" s="17">
        <v>33</v>
      </c>
      <c r="BA12" s="17">
        <v>24</v>
      </c>
      <c r="BB12" s="17">
        <v>42</v>
      </c>
      <c r="BC12" s="17">
        <v>38</v>
      </c>
      <c r="BD12" s="17">
        <v>49</v>
      </c>
      <c r="BE12" s="17">
        <v>28</v>
      </c>
      <c r="BF12" s="17">
        <v>43</v>
      </c>
      <c r="BG12" s="17">
        <v>22</v>
      </c>
      <c r="BH12" s="17">
        <v>66</v>
      </c>
      <c r="BI12" s="17">
        <v>38</v>
      </c>
      <c r="BJ12" s="17">
        <v>40</v>
      </c>
      <c r="BK12" s="17">
        <v>31</v>
      </c>
      <c r="BL12" s="17">
        <v>23</v>
      </c>
      <c r="BM12" s="17">
        <v>34</v>
      </c>
      <c r="BN12" s="17">
        <v>45</v>
      </c>
      <c r="BO12" s="17">
        <v>46</v>
      </c>
      <c r="BP12" s="17">
        <v>65</v>
      </c>
      <c r="BQ12" s="17">
        <v>53</v>
      </c>
      <c r="BR12" s="17">
        <v>57</v>
      </c>
      <c r="BS12" s="17">
        <v>44</v>
      </c>
      <c r="BT12" s="17">
        <v>46</v>
      </c>
      <c r="BU12" s="17">
        <v>37</v>
      </c>
      <c r="BV12" s="17">
        <v>39</v>
      </c>
      <c r="BW12" s="17">
        <v>3582</v>
      </c>
      <c r="BX12" s="17">
        <v>5572</v>
      </c>
      <c r="BY12" s="17">
        <v>6766</v>
      </c>
      <c r="BZ12" s="17">
        <v>6368</v>
      </c>
      <c r="CA12" s="17">
        <v>10348</v>
      </c>
      <c r="CB12" s="17">
        <v>12736</v>
      </c>
      <c r="CC12" s="17">
        <v>7164</v>
      </c>
      <c r="CD12" s="17">
        <v>13134</v>
      </c>
      <c r="CE12" s="17">
        <v>9552</v>
      </c>
      <c r="CF12" s="17">
        <v>16716</v>
      </c>
      <c r="CG12" s="17">
        <v>15124</v>
      </c>
      <c r="CH12" s="17">
        <v>19502</v>
      </c>
      <c r="CI12" s="17">
        <v>11144</v>
      </c>
      <c r="CJ12" s="17">
        <v>17114</v>
      </c>
      <c r="CK12" s="17">
        <v>8756</v>
      </c>
      <c r="CL12" s="17">
        <v>26268</v>
      </c>
      <c r="CM12" s="17">
        <v>15124</v>
      </c>
      <c r="CN12" s="17">
        <v>15920</v>
      </c>
      <c r="CO12" s="17">
        <v>12338</v>
      </c>
      <c r="CP12" s="17">
        <v>9154</v>
      </c>
      <c r="CQ12" s="17">
        <v>13532</v>
      </c>
      <c r="CR12" s="17">
        <v>17910</v>
      </c>
      <c r="CS12" s="17">
        <v>18308</v>
      </c>
      <c r="CT12" s="17">
        <v>25870</v>
      </c>
      <c r="CU12" s="17">
        <v>21094</v>
      </c>
      <c r="CV12" s="17">
        <v>22686</v>
      </c>
      <c r="CW12" s="17">
        <v>19756</v>
      </c>
      <c r="CX12" s="17">
        <v>20654</v>
      </c>
      <c r="CY12" s="17">
        <v>16613</v>
      </c>
      <c r="CZ12" s="17">
        <v>17511</v>
      </c>
      <c r="DA12" s="22"/>
    </row>
    <row r="13" spans="1:105" ht="15">
      <c r="A13" s="17">
        <v>15964018</v>
      </c>
      <c r="B13" s="18" t="s">
        <v>351</v>
      </c>
      <c r="C13" s="18" t="s">
        <v>338</v>
      </c>
      <c r="D13" s="18" t="s">
        <v>311</v>
      </c>
      <c r="E13" s="18" t="s">
        <v>339</v>
      </c>
      <c r="F13" s="18" t="s">
        <v>320</v>
      </c>
      <c r="G13" s="17">
        <v>46</v>
      </c>
      <c r="H13" s="17">
        <v>0</v>
      </c>
      <c r="I13" s="17">
        <v>123</v>
      </c>
      <c r="J13" s="17">
        <v>2792</v>
      </c>
      <c r="K13" s="17">
        <v>3071</v>
      </c>
      <c r="L13" s="17">
        <v>2792</v>
      </c>
      <c r="M13" s="17">
        <v>2916.2260000000001</v>
      </c>
      <c r="N13" s="17">
        <v>137</v>
      </c>
      <c r="O13" s="17">
        <v>399523</v>
      </c>
      <c r="P13" s="17">
        <v>399523</v>
      </c>
      <c r="Q13" s="17">
        <v>0</v>
      </c>
      <c r="R13" s="17">
        <v>0</v>
      </c>
      <c r="S13" s="19" t="s">
        <v>352</v>
      </c>
      <c r="T13" s="19" t="s">
        <v>353</v>
      </c>
      <c r="U13" s="17">
        <v>30</v>
      </c>
      <c r="V13" s="17">
        <v>29</v>
      </c>
      <c r="W13" s="17">
        <v>4.5667</v>
      </c>
      <c r="X13" s="17">
        <v>4</v>
      </c>
      <c r="Y13" s="17">
        <v>60</v>
      </c>
      <c r="Z13" s="17">
        <v>2792</v>
      </c>
      <c r="AA13" s="17">
        <v>0</v>
      </c>
      <c r="AB13" s="17">
        <v>6980</v>
      </c>
      <c r="AC13" s="17">
        <v>0</v>
      </c>
      <c r="AD13" s="17">
        <v>2792</v>
      </c>
      <c r="AE13" s="17">
        <v>0</v>
      </c>
      <c r="AF13" s="17">
        <v>468</v>
      </c>
      <c r="AG13" s="17">
        <v>357</v>
      </c>
      <c r="AH13" s="17">
        <v>5</v>
      </c>
      <c r="AI13" s="17">
        <v>4.5667</v>
      </c>
      <c r="AJ13" s="18" t="s">
        <v>316</v>
      </c>
      <c r="AK13" s="18"/>
      <c r="AL13" s="20">
        <v>44130</v>
      </c>
      <c r="AM13" s="20">
        <v>44151</v>
      </c>
      <c r="AN13" s="17">
        <v>7</v>
      </c>
      <c r="AO13" s="17">
        <v>0</v>
      </c>
      <c r="AP13" s="17">
        <v>1</v>
      </c>
      <c r="AQ13" s="17">
        <v>4.2</v>
      </c>
      <c r="AR13" s="17">
        <v>93</v>
      </c>
      <c r="AS13" s="17">
        <v>4</v>
      </c>
      <c r="AT13" s="17">
        <v>7</v>
      </c>
      <c r="AU13" s="17">
        <v>2</v>
      </c>
      <c r="AV13" s="17">
        <v>8</v>
      </c>
      <c r="AW13" s="17">
        <v>1</v>
      </c>
      <c r="AX13" s="17">
        <v>11</v>
      </c>
      <c r="AY13" s="17">
        <v>3</v>
      </c>
      <c r="AZ13" s="17">
        <v>6</v>
      </c>
      <c r="BA13" s="17">
        <v>3</v>
      </c>
      <c r="BB13" s="17">
        <v>1</v>
      </c>
      <c r="BC13" s="17">
        <v>3</v>
      </c>
      <c r="BD13" s="17">
        <v>3</v>
      </c>
      <c r="BE13" s="17">
        <v>7</v>
      </c>
      <c r="BF13" s="17">
        <v>0</v>
      </c>
      <c r="BG13" s="17">
        <v>2</v>
      </c>
      <c r="BH13" s="17">
        <v>5</v>
      </c>
      <c r="BI13" s="17">
        <v>5</v>
      </c>
      <c r="BJ13" s="17">
        <v>3</v>
      </c>
      <c r="BK13" s="17">
        <v>4</v>
      </c>
      <c r="BL13" s="17">
        <v>5</v>
      </c>
      <c r="BM13" s="17">
        <v>1</v>
      </c>
      <c r="BN13" s="17">
        <v>4</v>
      </c>
      <c r="BO13" s="17">
        <v>3</v>
      </c>
      <c r="BP13" s="17">
        <v>3</v>
      </c>
      <c r="BQ13" s="17">
        <v>4</v>
      </c>
      <c r="BR13" s="17">
        <v>6</v>
      </c>
      <c r="BS13" s="17">
        <v>9</v>
      </c>
      <c r="BT13" s="17">
        <v>9</v>
      </c>
      <c r="BU13" s="17">
        <v>8</v>
      </c>
      <c r="BV13" s="17">
        <v>7</v>
      </c>
      <c r="BW13" s="17">
        <v>12284</v>
      </c>
      <c r="BX13" s="17">
        <v>21497</v>
      </c>
      <c r="BY13" s="17">
        <v>6142</v>
      </c>
      <c r="BZ13" s="17">
        <v>24568</v>
      </c>
      <c r="CA13" s="17">
        <v>3071</v>
      </c>
      <c r="CB13" s="17">
        <v>33781</v>
      </c>
      <c r="CC13" s="17">
        <v>9213</v>
      </c>
      <c r="CD13" s="17">
        <v>18426</v>
      </c>
      <c r="CE13" s="17">
        <v>9213</v>
      </c>
      <c r="CF13" s="17">
        <v>3071</v>
      </c>
      <c r="CG13" s="17">
        <v>9213</v>
      </c>
      <c r="CH13" s="17">
        <v>9213</v>
      </c>
      <c r="CI13" s="17">
        <v>21497</v>
      </c>
      <c r="CJ13" s="17">
        <v>0</v>
      </c>
      <c r="CK13" s="17">
        <v>6142</v>
      </c>
      <c r="CL13" s="17">
        <v>13960</v>
      </c>
      <c r="CM13" s="17">
        <v>13960</v>
      </c>
      <c r="CN13" s="17">
        <v>8376</v>
      </c>
      <c r="CO13" s="17">
        <v>11168</v>
      </c>
      <c r="CP13" s="17">
        <v>13960</v>
      </c>
      <c r="CQ13" s="17">
        <v>2792</v>
      </c>
      <c r="CR13" s="17">
        <v>11168</v>
      </c>
      <c r="CS13" s="17">
        <v>8376</v>
      </c>
      <c r="CT13" s="17">
        <v>8376</v>
      </c>
      <c r="CU13" s="17">
        <v>11168</v>
      </c>
      <c r="CV13" s="17">
        <v>16752</v>
      </c>
      <c r="CW13" s="17">
        <v>25128</v>
      </c>
      <c r="CX13" s="17">
        <v>25128</v>
      </c>
      <c r="CY13" s="17">
        <v>22336</v>
      </c>
      <c r="CZ13" s="17">
        <v>19544</v>
      </c>
      <c r="DA13" s="22"/>
    </row>
    <row r="14" spans="1:105" ht="15">
      <c r="A14" s="17">
        <v>17392118</v>
      </c>
      <c r="B14" s="18" t="s">
        <v>354</v>
      </c>
      <c r="C14" s="18" t="s">
        <v>310</v>
      </c>
      <c r="D14" s="18" t="s">
        <v>311</v>
      </c>
      <c r="E14" s="18" t="s">
        <v>312</v>
      </c>
      <c r="F14" s="18" t="s">
        <v>313</v>
      </c>
      <c r="G14" s="17">
        <v>1336</v>
      </c>
      <c r="H14" s="17">
        <v>0</v>
      </c>
      <c r="I14" s="17">
        <v>761</v>
      </c>
      <c r="J14" s="17">
        <v>220</v>
      </c>
      <c r="K14" s="17">
        <v>220</v>
      </c>
      <c r="L14" s="17">
        <v>210</v>
      </c>
      <c r="M14" s="17">
        <v>214.8365</v>
      </c>
      <c r="N14" s="17">
        <v>1621</v>
      </c>
      <c r="O14" s="17">
        <v>348250</v>
      </c>
      <c r="P14" s="17">
        <v>348250</v>
      </c>
      <c r="Q14" s="17">
        <v>0</v>
      </c>
      <c r="R14" s="17">
        <v>0</v>
      </c>
      <c r="S14" s="19" t="s">
        <v>355</v>
      </c>
      <c r="T14" s="19" t="s">
        <v>356</v>
      </c>
      <c r="U14" s="17">
        <v>30</v>
      </c>
      <c r="V14" s="17">
        <v>30</v>
      </c>
      <c r="W14" s="17">
        <v>54.033299999999997</v>
      </c>
      <c r="X14" s="17">
        <v>5</v>
      </c>
      <c r="Y14" s="17">
        <v>38</v>
      </c>
      <c r="Z14" s="17">
        <v>220</v>
      </c>
      <c r="AA14" s="17">
        <v>0</v>
      </c>
      <c r="AB14" s="17">
        <v>356</v>
      </c>
      <c r="AC14" s="17">
        <v>0</v>
      </c>
      <c r="AD14" s="17">
        <v>220</v>
      </c>
      <c r="AE14" s="17">
        <v>0</v>
      </c>
      <c r="AF14" s="17">
        <v>765</v>
      </c>
      <c r="AG14" s="17">
        <v>8</v>
      </c>
      <c r="AH14" s="17">
        <v>10</v>
      </c>
      <c r="AI14" s="17">
        <v>54.033299999999997</v>
      </c>
      <c r="AJ14" s="18" t="s">
        <v>316</v>
      </c>
      <c r="AK14" s="18"/>
      <c r="AL14" s="21">
        <v>44169</v>
      </c>
      <c r="AM14" s="20">
        <v>44181</v>
      </c>
      <c r="AN14" s="17">
        <v>5</v>
      </c>
      <c r="AO14" s="17">
        <v>0</v>
      </c>
      <c r="AP14" s="17">
        <v>1</v>
      </c>
      <c r="AQ14" s="17">
        <v>4.5</v>
      </c>
      <c r="AR14" s="17">
        <v>97</v>
      </c>
      <c r="AS14" s="17">
        <v>49</v>
      </c>
      <c r="AT14" s="17">
        <v>67</v>
      </c>
      <c r="AU14" s="17">
        <v>62</v>
      </c>
      <c r="AV14" s="17">
        <v>48</v>
      </c>
      <c r="AW14" s="17">
        <v>55</v>
      </c>
      <c r="AX14" s="17">
        <v>57</v>
      </c>
      <c r="AY14" s="17">
        <v>34</v>
      </c>
      <c r="AZ14" s="17">
        <v>59</v>
      </c>
      <c r="BA14" s="17">
        <v>58</v>
      </c>
      <c r="BB14" s="17">
        <v>47</v>
      </c>
      <c r="BC14" s="17">
        <v>66</v>
      </c>
      <c r="BD14" s="17">
        <v>74</v>
      </c>
      <c r="BE14" s="17">
        <v>47</v>
      </c>
      <c r="BF14" s="17">
        <v>43</v>
      </c>
      <c r="BG14" s="17">
        <v>71</v>
      </c>
      <c r="BH14" s="17">
        <v>59</v>
      </c>
      <c r="BI14" s="17">
        <v>52</v>
      </c>
      <c r="BJ14" s="17">
        <v>67</v>
      </c>
      <c r="BK14" s="17">
        <v>55</v>
      </c>
      <c r="BL14" s="17">
        <v>30</v>
      </c>
      <c r="BM14" s="17">
        <v>39</v>
      </c>
      <c r="BN14" s="17">
        <v>47</v>
      </c>
      <c r="BO14" s="17">
        <v>59</v>
      </c>
      <c r="BP14" s="17">
        <v>73</v>
      </c>
      <c r="BQ14" s="17">
        <v>74</v>
      </c>
      <c r="BR14" s="17">
        <v>58</v>
      </c>
      <c r="BS14" s="17">
        <v>47</v>
      </c>
      <c r="BT14" s="17">
        <v>31</v>
      </c>
      <c r="BU14" s="17">
        <v>55</v>
      </c>
      <c r="BV14" s="17">
        <v>38</v>
      </c>
      <c r="BW14" s="17">
        <v>10290</v>
      </c>
      <c r="BX14" s="17">
        <v>14070</v>
      </c>
      <c r="BY14" s="17">
        <v>13020</v>
      </c>
      <c r="BZ14" s="17">
        <v>10080</v>
      </c>
      <c r="CA14" s="17">
        <v>11550</v>
      </c>
      <c r="CB14" s="17">
        <v>11970</v>
      </c>
      <c r="CC14" s="17">
        <v>7140</v>
      </c>
      <c r="CD14" s="17">
        <v>12390</v>
      </c>
      <c r="CE14" s="17">
        <v>12180</v>
      </c>
      <c r="CF14" s="17">
        <v>9870</v>
      </c>
      <c r="CG14" s="17">
        <v>13860</v>
      </c>
      <c r="CH14" s="17">
        <v>15540</v>
      </c>
      <c r="CI14" s="17">
        <v>9870</v>
      </c>
      <c r="CJ14" s="17">
        <v>9030</v>
      </c>
      <c r="CK14" s="17">
        <v>14910</v>
      </c>
      <c r="CL14" s="17">
        <v>12980</v>
      </c>
      <c r="CM14" s="17">
        <v>11440</v>
      </c>
      <c r="CN14" s="17">
        <v>14740</v>
      </c>
      <c r="CO14" s="17">
        <v>12100</v>
      </c>
      <c r="CP14" s="17">
        <v>6600</v>
      </c>
      <c r="CQ14" s="17">
        <v>8580</v>
      </c>
      <c r="CR14" s="17">
        <v>10340</v>
      </c>
      <c r="CS14" s="17">
        <v>12980</v>
      </c>
      <c r="CT14" s="17">
        <v>16060</v>
      </c>
      <c r="CU14" s="17">
        <v>16280</v>
      </c>
      <c r="CV14" s="17">
        <v>12760</v>
      </c>
      <c r="CW14" s="17">
        <v>10340</v>
      </c>
      <c r="CX14" s="17">
        <v>6820</v>
      </c>
      <c r="CY14" s="17">
        <v>12100</v>
      </c>
      <c r="CZ14" s="17">
        <v>8360</v>
      </c>
      <c r="DA14" s="22"/>
    </row>
    <row r="15" spans="1:105" ht="15">
      <c r="A15" s="17">
        <v>49585064</v>
      </c>
      <c r="B15" s="18" t="s">
        <v>309</v>
      </c>
      <c r="C15" s="18" t="s">
        <v>310</v>
      </c>
      <c r="D15" s="18" t="s">
        <v>311</v>
      </c>
      <c r="E15" s="18" t="s">
        <v>312</v>
      </c>
      <c r="F15" s="18" t="s">
        <v>320</v>
      </c>
      <c r="G15" s="17">
        <v>1504</v>
      </c>
      <c r="H15" s="17">
        <v>0</v>
      </c>
      <c r="I15" s="17">
        <v>1459</v>
      </c>
      <c r="J15" s="17">
        <v>249</v>
      </c>
      <c r="K15" s="17">
        <v>269</v>
      </c>
      <c r="L15" s="17">
        <v>249</v>
      </c>
      <c r="M15" s="17">
        <v>261.6825</v>
      </c>
      <c r="N15" s="17">
        <v>1260</v>
      </c>
      <c r="O15" s="17">
        <v>329720</v>
      </c>
      <c r="P15" s="17">
        <v>329720</v>
      </c>
      <c r="Q15" s="17">
        <v>0</v>
      </c>
      <c r="R15" s="17">
        <v>0</v>
      </c>
      <c r="S15" s="19" t="s">
        <v>357</v>
      </c>
      <c r="T15" s="19" t="s">
        <v>358</v>
      </c>
      <c r="U15" s="17">
        <v>30</v>
      </c>
      <c r="V15" s="17">
        <v>30</v>
      </c>
      <c r="W15" s="17">
        <v>42</v>
      </c>
      <c r="X15" s="17">
        <v>4</v>
      </c>
      <c r="Y15" s="17">
        <v>45</v>
      </c>
      <c r="Z15" s="17">
        <v>249</v>
      </c>
      <c r="AA15" s="17">
        <v>0</v>
      </c>
      <c r="AB15" s="17">
        <v>453</v>
      </c>
      <c r="AC15" s="17">
        <v>0</v>
      </c>
      <c r="AD15" s="17">
        <v>249</v>
      </c>
      <c r="AE15" s="17">
        <v>0</v>
      </c>
      <c r="AF15" s="17">
        <v>765</v>
      </c>
      <c r="AG15" s="17">
        <v>7</v>
      </c>
      <c r="AH15" s="17">
        <v>10</v>
      </c>
      <c r="AI15" s="17">
        <v>42</v>
      </c>
      <c r="AJ15" s="18" t="s">
        <v>316</v>
      </c>
      <c r="AK15" s="18"/>
      <c r="AL15" s="20">
        <v>44530</v>
      </c>
      <c r="AM15" s="21">
        <v>44538</v>
      </c>
      <c r="AN15" s="17">
        <v>3</v>
      </c>
      <c r="AO15" s="17">
        <v>0</v>
      </c>
      <c r="AP15" s="17">
        <v>1</v>
      </c>
      <c r="AQ15" s="17">
        <v>4.5</v>
      </c>
      <c r="AR15" s="17">
        <v>100</v>
      </c>
      <c r="AS15" s="17">
        <v>36</v>
      </c>
      <c r="AT15" s="17">
        <v>42</v>
      </c>
      <c r="AU15" s="17">
        <v>28</v>
      </c>
      <c r="AV15" s="17">
        <v>46</v>
      </c>
      <c r="AW15" s="17">
        <v>32</v>
      </c>
      <c r="AX15" s="17">
        <v>47</v>
      </c>
      <c r="AY15" s="17">
        <v>39</v>
      </c>
      <c r="AZ15" s="17">
        <v>45</v>
      </c>
      <c r="BA15" s="17">
        <v>32</v>
      </c>
      <c r="BB15" s="17">
        <v>39</v>
      </c>
      <c r="BC15" s="17">
        <v>56</v>
      </c>
      <c r="BD15" s="17">
        <v>25</v>
      </c>
      <c r="BE15" s="17">
        <v>54</v>
      </c>
      <c r="BF15" s="17">
        <v>40</v>
      </c>
      <c r="BG15" s="17">
        <v>52</v>
      </c>
      <c r="BH15" s="17">
        <v>49</v>
      </c>
      <c r="BI15" s="17">
        <v>49</v>
      </c>
      <c r="BJ15" s="17">
        <v>51</v>
      </c>
      <c r="BK15" s="17">
        <v>37</v>
      </c>
      <c r="BL15" s="17">
        <v>28</v>
      </c>
      <c r="BM15" s="17">
        <v>42</v>
      </c>
      <c r="BN15" s="17">
        <v>42</v>
      </c>
      <c r="BO15" s="17">
        <v>32</v>
      </c>
      <c r="BP15" s="17">
        <v>49</v>
      </c>
      <c r="BQ15" s="17">
        <v>49</v>
      </c>
      <c r="BR15" s="17">
        <v>49</v>
      </c>
      <c r="BS15" s="17">
        <v>39</v>
      </c>
      <c r="BT15" s="17">
        <v>37</v>
      </c>
      <c r="BU15" s="17">
        <v>31</v>
      </c>
      <c r="BV15" s="17">
        <v>63</v>
      </c>
      <c r="BW15" s="17">
        <v>9684</v>
      </c>
      <c r="BX15" s="17">
        <v>11298</v>
      </c>
      <c r="BY15" s="17">
        <v>7532</v>
      </c>
      <c r="BZ15" s="17">
        <v>12374</v>
      </c>
      <c r="CA15" s="17">
        <v>8608</v>
      </c>
      <c r="CB15" s="17">
        <v>12643</v>
      </c>
      <c r="CC15" s="17">
        <v>10491</v>
      </c>
      <c r="CD15" s="17">
        <v>12105</v>
      </c>
      <c r="CE15" s="17">
        <v>8608</v>
      </c>
      <c r="CF15" s="17">
        <v>10491</v>
      </c>
      <c r="CG15" s="17">
        <v>15064</v>
      </c>
      <c r="CH15" s="17">
        <v>6725</v>
      </c>
      <c r="CI15" s="17">
        <v>14526</v>
      </c>
      <c r="CJ15" s="17">
        <v>10760</v>
      </c>
      <c r="CK15" s="17">
        <v>13988</v>
      </c>
      <c r="CL15" s="17">
        <v>13181</v>
      </c>
      <c r="CM15" s="17">
        <v>13181</v>
      </c>
      <c r="CN15" s="17">
        <v>13719</v>
      </c>
      <c r="CO15" s="17">
        <v>9953</v>
      </c>
      <c r="CP15" s="17">
        <v>6972</v>
      </c>
      <c r="CQ15" s="17">
        <v>10458</v>
      </c>
      <c r="CR15" s="17">
        <v>10458</v>
      </c>
      <c r="CS15" s="17">
        <v>7968</v>
      </c>
      <c r="CT15" s="17">
        <v>12201</v>
      </c>
      <c r="CU15" s="17">
        <v>12201</v>
      </c>
      <c r="CV15" s="17">
        <v>12201</v>
      </c>
      <c r="CW15" s="17">
        <v>9711</v>
      </c>
      <c r="CX15" s="17">
        <v>9213</v>
      </c>
      <c r="CY15" s="17">
        <v>7719</v>
      </c>
      <c r="CZ15" s="17">
        <v>15687</v>
      </c>
      <c r="DA15" s="22"/>
    </row>
    <row r="16" spans="1:105" ht="15">
      <c r="A16" s="17">
        <v>77108387</v>
      </c>
      <c r="B16" s="18" t="s">
        <v>359</v>
      </c>
      <c r="C16" s="18" t="s">
        <v>310</v>
      </c>
      <c r="D16" s="18" t="s">
        <v>311</v>
      </c>
      <c r="E16" s="18" t="s">
        <v>312</v>
      </c>
      <c r="F16" s="18"/>
      <c r="G16" s="17">
        <v>741</v>
      </c>
      <c r="H16" s="17">
        <v>0</v>
      </c>
      <c r="I16" s="17">
        <v>4036</v>
      </c>
      <c r="J16" s="17">
        <v>489</v>
      </c>
      <c r="K16" s="17">
        <v>489</v>
      </c>
      <c r="L16" s="17">
        <v>489</v>
      </c>
      <c r="M16" s="17">
        <v>489</v>
      </c>
      <c r="N16" s="17">
        <v>587</v>
      </c>
      <c r="O16" s="17">
        <v>287043</v>
      </c>
      <c r="P16" s="17">
        <v>287043</v>
      </c>
      <c r="Q16" s="17">
        <v>0</v>
      </c>
      <c r="R16" s="17">
        <v>0</v>
      </c>
      <c r="S16" s="19" t="s">
        <v>360</v>
      </c>
      <c r="T16" s="19" t="s">
        <v>361</v>
      </c>
      <c r="U16" s="17">
        <v>30</v>
      </c>
      <c r="V16" s="17">
        <v>30</v>
      </c>
      <c r="W16" s="17">
        <v>19.566700000000001</v>
      </c>
      <c r="X16" s="17">
        <v>5</v>
      </c>
      <c r="Y16" s="17">
        <v>25</v>
      </c>
      <c r="Z16" s="17">
        <v>489</v>
      </c>
      <c r="AA16" s="17">
        <v>0</v>
      </c>
      <c r="AB16" s="17">
        <v>652</v>
      </c>
      <c r="AC16" s="17">
        <v>0</v>
      </c>
      <c r="AD16" s="17">
        <v>489</v>
      </c>
      <c r="AE16" s="17">
        <v>0</v>
      </c>
      <c r="AF16" s="17">
        <v>765</v>
      </c>
      <c r="AG16" s="17">
        <v>9</v>
      </c>
      <c r="AH16" s="17">
        <v>10</v>
      </c>
      <c r="AI16" s="17">
        <v>19.566700000000001</v>
      </c>
      <c r="AJ16" s="18"/>
      <c r="AK16" s="18"/>
      <c r="AL16" s="21">
        <v>44679</v>
      </c>
      <c r="AM16" s="21">
        <v>25569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18</v>
      </c>
      <c r="AT16" s="17">
        <v>24</v>
      </c>
      <c r="AU16" s="17">
        <v>17</v>
      </c>
      <c r="AV16" s="17">
        <v>20</v>
      </c>
      <c r="AW16" s="17">
        <v>10</v>
      </c>
      <c r="AX16" s="17">
        <v>28</v>
      </c>
      <c r="AY16" s="17">
        <v>16</v>
      </c>
      <c r="AZ16" s="17">
        <v>18</v>
      </c>
      <c r="BA16" s="17">
        <v>18</v>
      </c>
      <c r="BB16" s="17">
        <v>16</v>
      </c>
      <c r="BC16" s="17">
        <v>20</v>
      </c>
      <c r="BD16" s="17">
        <v>28</v>
      </c>
      <c r="BE16" s="17">
        <v>17</v>
      </c>
      <c r="BF16" s="17">
        <v>23</v>
      </c>
      <c r="BG16" s="17">
        <v>13</v>
      </c>
      <c r="BH16" s="17">
        <v>20</v>
      </c>
      <c r="BI16" s="17">
        <v>21</v>
      </c>
      <c r="BJ16" s="17">
        <v>21</v>
      </c>
      <c r="BK16" s="17">
        <v>15</v>
      </c>
      <c r="BL16" s="17">
        <v>22</v>
      </c>
      <c r="BM16" s="17">
        <v>15</v>
      </c>
      <c r="BN16" s="17">
        <v>27</v>
      </c>
      <c r="BO16" s="17">
        <v>15</v>
      </c>
      <c r="BP16" s="17">
        <v>22</v>
      </c>
      <c r="BQ16" s="17">
        <v>31</v>
      </c>
      <c r="BR16" s="17">
        <v>14</v>
      </c>
      <c r="BS16" s="17">
        <v>17</v>
      </c>
      <c r="BT16" s="17">
        <v>15</v>
      </c>
      <c r="BU16" s="17">
        <v>28</v>
      </c>
      <c r="BV16" s="17">
        <v>18</v>
      </c>
      <c r="BW16" s="17">
        <v>8802</v>
      </c>
      <c r="BX16" s="17">
        <v>11736</v>
      </c>
      <c r="BY16" s="17">
        <v>8313</v>
      </c>
      <c r="BZ16" s="17">
        <v>9780</v>
      </c>
      <c r="CA16" s="17">
        <v>4890</v>
      </c>
      <c r="CB16" s="17">
        <v>13692</v>
      </c>
      <c r="CC16" s="17">
        <v>7824</v>
      </c>
      <c r="CD16" s="17">
        <v>8802</v>
      </c>
      <c r="CE16" s="17">
        <v>8802</v>
      </c>
      <c r="CF16" s="17">
        <v>7824</v>
      </c>
      <c r="CG16" s="17">
        <v>9780</v>
      </c>
      <c r="CH16" s="17">
        <v>13692</v>
      </c>
      <c r="CI16" s="17">
        <v>8313</v>
      </c>
      <c r="CJ16" s="17">
        <v>11247</v>
      </c>
      <c r="CK16" s="17">
        <v>6357</v>
      </c>
      <c r="CL16" s="17">
        <v>9780</v>
      </c>
      <c r="CM16" s="17">
        <v>10269</v>
      </c>
      <c r="CN16" s="17">
        <v>10269</v>
      </c>
      <c r="CO16" s="17">
        <v>7335</v>
      </c>
      <c r="CP16" s="17">
        <v>10758</v>
      </c>
      <c r="CQ16" s="17">
        <v>7335</v>
      </c>
      <c r="CR16" s="17">
        <v>13203</v>
      </c>
      <c r="CS16" s="17">
        <v>7335</v>
      </c>
      <c r="CT16" s="17">
        <v>10758</v>
      </c>
      <c r="CU16" s="17">
        <v>15159</v>
      </c>
      <c r="CV16" s="17">
        <v>6846</v>
      </c>
      <c r="CW16" s="17">
        <v>8313</v>
      </c>
      <c r="CX16" s="17">
        <v>7335</v>
      </c>
      <c r="CY16" s="17">
        <v>13692</v>
      </c>
      <c r="CZ16" s="17">
        <v>8802</v>
      </c>
      <c r="DA16" s="22"/>
    </row>
    <row r="17" spans="1:105" ht="15">
      <c r="A17" s="17">
        <v>40530378</v>
      </c>
      <c r="B17" s="18" t="s">
        <v>362</v>
      </c>
      <c r="C17" s="18" t="s">
        <v>310</v>
      </c>
      <c r="D17" s="18" t="s">
        <v>311</v>
      </c>
      <c r="E17" s="18" t="s">
        <v>312</v>
      </c>
      <c r="F17" s="18" t="s">
        <v>313</v>
      </c>
      <c r="G17" s="17">
        <v>2000</v>
      </c>
      <c r="H17" s="17">
        <v>0</v>
      </c>
      <c r="I17" s="17">
        <v>1118</v>
      </c>
      <c r="J17" s="17">
        <v>252</v>
      </c>
      <c r="K17" s="17">
        <v>259</v>
      </c>
      <c r="L17" s="17">
        <v>252</v>
      </c>
      <c r="M17" s="17">
        <v>258.03379999999999</v>
      </c>
      <c r="N17" s="17">
        <v>1007</v>
      </c>
      <c r="O17" s="17">
        <v>259840</v>
      </c>
      <c r="P17" s="17">
        <v>259840</v>
      </c>
      <c r="Q17" s="17">
        <v>0</v>
      </c>
      <c r="R17" s="17">
        <v>0</v>
      </c>
      <c r="S17" s="19" t="s">
        <v>363</v>
      </c>
      <c r="T17" s="19" t="s">
        <v>364</v>
      </c>
      <c r="U17" s="17">
        <v>30</v>
      </c>
      <c r="V17" s="17">
        <v>30</v>
      </c>
      <c r="W17" s="17">
        <v>33.566699999999997</v>
      </c>
      <c r="X17" s="17">
        <v>5</v>
      </c>
      <c r="Y17" s="17">
        <v>32</v>
      </c>
      <c r="Z17" s="17">
        <v>252</v>
      </c>
      <c r="AA17" s="17">
        <v>0</v>
      </c>
      <c r="AB17" s="17">
        <v>371</v>
      </c>
      <c r="AC17" s="17">
        <v>0</v>
      </c>
      <c r="AD17" s="17">
        <v>252</v>
      </c>
      <c r="AE17" s="17">
        <v>0</v>
      </c>
      <c r="AF17" s="17">
        <v>765</v>
      </c>
      <c r="AG17" s="17">
        <v>10</v>
      </c>
      <c r="AH17" s="17">
        <v>10</v>
      </c>
      <c r="AI17" s="17">
        <v>33.566699999999997</v>
      </c>
      <c r="AJ17" s="18" t="s">
        <v>316</v>
      </c>
      <c r="AK17" s="18"/>
      <c r="AL17" s="21">
        <v>44453</v>
      </c>
      <c r="AM17" s="21">
        <v>44458</v>
      </c>
      <c r="AN17" s="17">
        <v>5</v>
      </c>
      <c r="AO17" s="17">
        <v>0</v>
      </c>
      <c r="AP17" s="17">
        <v>0</v>
      </c>
      <c r="AQ17" s="17">
        <v>4.4000000000000004</v>
      </c>
      <c r="AR17" s="17">
        <v>87</v>
      </c>
      <c r="AS17" s="17">
        <v>45</v>
      </c>
      <c r="AT17" s="17">
        <v>33</v>
      </c>
      <c r="AU17" s="17">
        <v>31</v>
      </c>
      <c r="AV17" s="17">
        <v>31</v>
      </c>
      <c r="AW17" s="17">
        <v>27</v>
      </c>
      <c r="AX17" s="17">
        <v>45</v>
      </c>
      <c r="AY17" s="17">
        <v>38</v>
      </c>
      <c r="AZ17" s="17">
        <v>49</v>
      </c>
      <c r="BA17" s="17">
        <v>28</v>
      </c>
      <c r="BB17" s="17">
        <v>45</v>
      </c>
      <c r="BC17" s="17">
        <v>42</v>
      </c>
      <c r="BD17" s="17">
        <v>56</v>
      </c>
      <c r="BE17" s="17">
        <v>33</v>
      </c>
      <c r="BF17" s="17">
        <v>30</v>
      </c>
      <c r="BG17" s="17">
        <v>39</v>
      </c>
      <c r="BH17" s="17">
        <v>33</v>
      </c>
      <c r="BI17" s="17">
        <v>39</v>
      </c>
      <c r="BJ17" s="17">
        <v>44</v>
      </c>
      <c r="BK17" s="17">
        <v>20</v>
      </c>
      <c r="BL17" s="17">
        <v>24</v>
      </c>
      <c r="BM17" s="17">
        <v>21</v>
      </c>
      <c r="BN17" s="17">
        <v>29</v>
      </c>
      <c r="BO17" s="17">
        <v>34</v>
      </c>
      <c r="BP17" s="17">
        <v>28</v>
      </c>
      <c r="BQ17" s="17">
        <v>24</v>
      </c>
      <c r="BR17" s="17">
        <v>23</v>
      </c>
      <c r="BS17" s="17">
        <v>27</v>
      </c>
      <c r="BT17" s="17">
        <v>17</v>
      </c>
      <c r="BU17" s="17">
        <v>28</v>
      </c>
      <c r="BV17" s="17">
        <v>44</v>
      </c>
      <c r="BW17" s="17">
        <v>11655</v>
      </c>
      <c r="BX17" s="17">
        <v>8547</v>
      </c>
      <c r="BY17" s="17">
        <v>8029</v>
      </c>
      <c r="BZ17" s="17">
        <v>8029</v>
      </c>
      <c r="CA17" s="17">
        <v>6993</v>
      </c>
      <c r="CB17" s="17">
        <v>11655</v>
      </c>
      <c r="CC17" s="17">
        <v>9842</v>
      </c>
      <c r="CD17" s="17">
        <v>12691</v>
      </c>
      <c r="CE17" s="17">
        <v>7252</v>
      </c>
      <c r="CF17" s="17">
        <v>11655</v>
      </c>
      <c r="CG17" s="17">
        <v>10878</v>
      </c>
      <c r="CH17" s="17">
        <v>14504</v>
      </c>
      <c r="CI17" s="17">
        <v>8547</v>
      </c>
      <c r="CJ17" s="17">
        <v>7770</v>
      </c>
      <c r="CK17" s="17">
        <v>10101</v>
      </c>
      <c r="CL17" s="17">
        <v>8547</v>
      </c>
      <c r="CM17" s="17">
        <v>10101</v>
      </c>
      <c r="CN17" s="17">
        <v>11396</v>
      </c>
      <c r="CO17" s="17">
        <v>5180</v>
      </c>
      <c r="CP17" s="17">
        <v>6216</v>
      </c>
      <c r="CQ17" s="17">
        <v>5439</v>
      </c>
      <c r="CR17" s="17">
        <v>7511</v>
      </c>
      <c r="CS17" s="17">
        <v>8806</v>
      </c>
      <c r="CT17" s="17">
        <v>7252</v>
      </c>
      <c r="CU17" s="17">
        <v>6216</v>
      </c>
      <c r="CV17" s="17">
        <v>5796</v>
      </c>
      <c r="CW17" s="17">
        <v>6804</v>
      </c>
      <c r="CX17" s="17">
        <v>4284</v>
      </c>
      <c r="CY17" s="17">
        <v>7056</v>
      </c>
      <c r="CZ17" s="17">
        <v>11088</v>
      </c>
      <c r="DA17" s="22"/>
    </row>
    <row r="18" spans="1:105" ht="15">
      <c r="A18" s="17">
        <v>79306627</v>
      </c>
      <c r="B18" s="18" t="s">
        <v>365</v>
      </c>
      <c r="C18" s="18" t="s">
        <v>366</v>
      </c>
      <c r="D18" s="18" t="s">
        <v>311</v>
      </c>
      <c r="E18" s="18" t="s">
        <v>367</v>
      </c>
      <c r="F18" s="18" t="s">
        <v>368</v>
      </c>
      <c r="G18" s="17">
        <v>0</v>
      </c>
      <c r="H18" s="17">
        <v>28</v>
      </c>
      <c r="I18" s="17">
        <v>5</v>
      </c>
      <c r="J18" s="17">
        <v>2694</v>
      </c>
      <c r="K18" s="17">
        <v>2944</v>
      </c>
      <c r="L18" s="17">
        <v>2694</v>
      </c>
      <c r="M18" s="17">
        <v>2718.4569999999999</v>
      </c>
      <c r="N18" s="17">
        <v>92</v>
      </c>
      <c r="O18" s="17">
        <v>250098</v>
      </c>
      <c r="P18" s="17">
        <v>468933.8</v>
      </c>
      <c r="Q18" s="17">
        <v>218835.8</v>
      </c>
      <c r="R18" s="17">
        <v>46.666699999999999</v>
      </c>
      <c r="S18" s="19" t="s">
        <v>369</v>
      </c>
      <c r="T18" s="19" t="s">
        <v>370</v>
      </c>
      <c r="U18" s="17">
        <v>16</v>
      </c>
      <c r="V18" s="17">
        <v>14</v>
      </c>
      <c r="W18" s="17">
        <v>4</v>
      </c>
      <c r="X18" s="17">
        <v>5</v>
      </c>
      <c r="Y18" s="17">
        <v>46</v>
      </c>
      <c r="Z18" s="17">
        <v>2694</v>
      </c>
      <c r="AA18" s="17">
        <v>0</v>
      </c>
      <c r="AB18" s="17">
        <v>4990</v>
      </c>
      <c r="AC18" s="17">
        <v>0</v>
      </c>
      <c r="AD18" s="17">
        <v>2694</v>
      </c>
      <c r="AE18" s="17">
        <v>1</v>
      </c>
      <c r="AF18" s="17">
        <v>468</v>
      </c>
      <c r="AG18" s="17">
        <v>1369</v>
      </c>
      <c r="AH18" s="17">
        <v>1</v>
      </c>
      <c r="AI18" s="17">
        <v>3.0667</v>
      </c>
      <c r="AJ18" s="18" t="s">
        <v>316</v>
      </c>
      <c r="AK18" s="18"/>
      <c r="AL18" s="21">
        <v>44697</v>
      </c>
      <c r="AM18" s="21">
        <v>44717</v>
      </c>
      <c r="AN18" s="17">
        <v>7</v>
      </c>
      <c r="AO18" s="17">
        <v>0</v>
      </c>
      <c r="AP18" s="17">
        <v>0</v>
      </c>
      <c r="AQ18" s="17">
        <v>5</v>
      </c>
      <c r="AR18" s="17">
        <v>70</v>
      </c>
      <c r="AS18" s="17">
        <v>0</v>
      </c>
      <c r="AT18" s="17">
        <v>2</v>
      </c>
      <c r="AU18" s="17">
        <v>0</v>
      </c>
      <c r="AV18" s="17">
        <v>0</v>
      </c>
      <c r="AW18" s="17">
        <v>9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3</v>
      </c>
      <c r="BF18" s="17">
        <v>3</v>
      </c>
      <c r="BG18" s="17">
        <v>3</v>
      </c>
      <c r="BH18" s="17">
        <v>1</v>
      </c>
      <c r="BI18" s="17">
        <v>0</v>
      </c>
      <c r="BJ18" s="17">
        <v>11</v>
      </c>
      <c r="BK18" s="17">
        <v>9</v>
      </c>
      <c r="BL18" s="17">
        <v>14</v>
      </c>
      <c r="BM18" s="17">
        <v>7</v>
      </c>
      <c r="BN18" s="17">
        <v>4</v>
      </c>
      <c r="BO18" s="17">
        <v>4</v>
      </c>
      <c r="BP18" s="17">
        <v>7</v>
      </c>
      <c r="BQ18" s="17">
        <v>15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5888</v>
      </c>
      <c r="BY18" s="17">
        <v>0</v>
      </c>
      <c r="BZ18" s="17">
        <v>0</v>
      </c>
      <c r="CA18" s="17">
        <v>25146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8382</v>
      </c>
      <c r="CJ18" s="17">
        <v>8382</v>
      </c>
      <c r="CK18" s="17">
        <v>8232</v>
      </c>
      <c r="CL18" s="17">
        <v>2794</v>
      </c>
      <c r="CM18" s="17">
        <v>0</v>
      </c>
      <c r="CN18" s="17">
        <v>29634</v>
      </c>
      <c r="CO18" s="17">
        <v>24246</v>
      </c>
      <c r="CP18" s="17">
        <v>37716</v>
      </c>
      <c r="CQ18" s="17">
        <v>18858</v>
      </c>
      <c r="CR18" s="17">
        <v>10776</v>
      </c>
      <c r="CS18" s="17">
        <v>10776</v>
      </c>
      <c r="CT18" s="17">
        <v>18858</v>
      </c>
      <c r="CU18" s="17">
        <v>40410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22"/>
    </row>
    <row r="19" spans="1:105" ht="15">
      <c r="A19" s="17">
        <v>49585067</v>
      </c>
      <c r="B19" s="18" t="s">
        <v>362</v>
      </c>
      <c r="C19" s="18" t="s">
        <v>310</v>
      </c>
      <c r="D19" s="18" t="s">
        <v>311</v>
      </c>
      <c r="E19" s="18" t="s">
        <v>312</v>
      </c>
      <c r="F19" s="18" t="s">
        <v>320</v>
      </c>
      <c r="G19" s="17">
        <v>710</v>
      </c>
      <c r="H19" s="17">
        <v>0</v>
      </c>
      <c r="I19" s="17">
        <v>1118</v>
      </c>
      <c r="J19" s="17">
        <v>252</v>
      </c>
      <c r="K19" s="17">
        <v>259</v>
      </c>
      <c r="L19" s="17">
        <v>252</v>
      </c>
      <c r="M19" s="17">
        <v>257.81540000000001</v>
      </c>
      <c r="N19" s="17">
        <v>910</v>
      </c>
      <c r="O19" s="17">
        <v>234612</v>
      </c>
      <c r="P19" s="17">
        <v>234612</v>
      </c>
      <c r="Q19" s="17">
        <v>0</v>
      </c>
      <c r="R19" s="17">
        <v>0</v>
      </c>
      <c r="S19" s="19" t="s">
        <v>371</v>
      </c>
      <c r="T19" s="19" t="s">
        <v>372</v>
      </c>
      <c r="U19" s="17">
        <v>30</v>
      </c>
      <c r="V19" s="17">
        <v>30</v>
      </c>
      <c r="W19" s="17">
        <v>30.333300000000001</v>
      </c>
      <c r="X19" s="17">
        <v>5</v>
      </c>
      <c r="Y19" s="17">
        <v>32</v>
      </c>
      <c r="Z19" s="17">
        <v>252</v>
      </c>
      <c r="AA19" s="17">
        <v>0</v>
      </c>
      <c r="AB19" s="17">
        <v>371</v>
      </c>
      <c r="AC19" s="17">
        <v>0</v>
      </c>
      <c r="AD19" s="17">
        <v>252</v>
      </c>
      <c r="AE19" s="17">
        <v>0</v>
      </c>
      <c r="AF19" s="17">
        <v>765</v>
      </c>
      <c r="AG19" s="17">
        <v>11</v>
      </c>
      <c r="AH19" s="17">
        <v>10</v>
      </c>
      <c r="AI19" s="17">
        <v>30.333300000000001</v>
      </c>
      <c r="AJ19" s="18" t="s">
        <v>316</v>
      </c>
      <c r="AK19" s="18"/>
      <c r="AL19" s="20">
        <v>44530</v>
      </c>
      <c r="AM19" s="21">
        <v>44458</v>
      </c>
      <c r="AN19" s="17">
        <v>5</v>
      </c>
      <c r="AO19" s="17">
        <v>0</v>
      </c>
      <c r="AP19" s="17">
        <v>1</v>
      </c>
      <c r="AQ19" s="17">
        <v>4.4000000000000004</v>
      </c>
      <c r="AR19" s="17">
        <v>93</v>
      </c>
      <c r="AS19" s="17">
        <v>24</v>
      </c>
      <c r="AT19" s="17">
        <v>22</v>
      </c>
      <c r="AU19" s="17">
        <v>28</v>
      </c>
      <c r="AV19" s="17">
        <v>36</v>
      </c>
      <c r="AW19" s="17">
        <v>19</v>
      </c>
      <c r="AX19" s="17">
        <v>30</v>
      </c>
      <c r="AY19" s="17">
        <v>32</v>
      </c>
      <c r="AZ19" s="17">
        <v>17</v>
      </c>
      <c r="BA19" s="17">
        <v>41</v>
      </c>
      <c r="BB19" s="17">
        <v>37</v>
      </c>
      <c r="BC19" s="17">
        <v>38</v>
      </c>
      <c r="BD19" s="17">
        <v>46</v>
      </c>
      <c r="BE19" s="17">
        <v>29</v>
      </c>
      <c r="BF19" s="17">
        <v>50</v>
      </c>
      <c r="BG19" s="17">
        <v>41</v>
      </c>
      <c r="BH19" s="17">
        <v>23</v>
      </c>
      <c r="BI19" s="17">
        <v>39</v>
      </c>
      <c r="BJ19" s="17">
        <v>27</v>
      </c>
      <c r="BK19" s="17">
        <v>47</v>
      </c>
      <c r="BL19" s="17">
        <v>20</v>
      </c>
      <c r="BM19" s="17">
        <v>16</v>
      </c>
      <c r="BN19" s="17">
        <v>18</v>
      </c>
      <c r="BO19" s="17">
        <v>38</v>
      </c>
      <c r="BP19" s="17">
        <v>26</v>
      </c>
      <c r="BQ19" s="17">
        <v>12</v>
      </c>
      <c r="BR19" s="17">
        <v>31</v>
      </c>
      <c r="BS19" s="17">
        <v>28</v>
      </c>
      <c r="BT19" s="17">
        <v>20</v>
      </c>
      <c r="BU19" s="17">
        <v>26</v>
      </c>
      <c r="BV19" s="17">
        <v>49</v>
      </c>
      <c r="BW19" s="17">
        <v>6216</v>
      </c>
      <c r="BX19" s="17">
        <v>5698</v>
      </c>
      <c r="BY19" s="17">
        <v>7252</v>
      </c>
      <c r="BZ19" s="17">
        <v>9324</v>
      </c>
      <c r="CA19" s="17">
        <v>4921</v>
      </c>
      <c r="CB19" s="17">
        <v>7770</v>
      </c>
      <c r="CC19" s="17">
        <v>8288</v>
      </c>
      <c r="CD19" s="17">
        <v>4403</v>
      </c>
      <c r="CE19" s="17">
        <v>10619</v>
      </c>
      <c r="CF19" s="17">
        <v>9583</v>
      </c>
      <c r="CG19" s="17">
        <v>9842</v>
      </c>
      <c r="CH19" s="17">
        <v>11914</v>
      </c>
      <c r="CI19" s="17">
        <v>7511</v>
      </c>
      <c r="CJ19" s="17">
        <v>12950</v>
      </c>
      <c r="CK19" s="17">
        <v>10619</v>
      </c>
      <c r="CL19" s="17">
        <v>5957</v>
      </c>
      <c r="CM19" s="17">
        <v>10101</v>
      </c>
      <c r="CN19" s="17">
        <v>6993</v>
      </c>
      <c r="CO19" s="17">
        <v>12173</v>
      </c>
      <c r="CP19" s="17">
        <v>5180</v>
      </c>
      <c r="CQ19" s="17">
        <v>4144</v>
      </c>
      <c r="CR19" s="17">
        <v>4662</v>
      </c>
      <c r="CS19" s="17">
        <v>9842</v>
      </c>
      <c r="CT19" s="17">
        <v>6734</v>
      </c>
      <c r="CU19" s="17">
        <v>3108</v>
      </c>
      <c r="CV19" s="17">
        <v>7812</v>
      </c>
      <c r="CW19" s="17">
        <v>7056</v>
      </c>
      <c r="CX19" s="17">
        <v>5040</v>
      </c>
      <c r="CY19" s="17">
        <v>6552</v>
      </c>
      <c r="CZ19" s="17">
        <v>12348</v>
      </c>
      <c r="DA19" s="22"/>
    </row>
    <row r="20" spans="1:105" ht="15">
      <c r="A20" s="17">
        <v>11272034</v>
      </c>
      <c r="B20" s="18" t="s">
        <v>373</v>
      </c>
      <c r="C20" s="18" t="s">
        <v>374</v>
      </c>
      <c r="D20" s="18" t="s">
        <v>311</v>
      </c>
      <c r="E20" s="18" t="s">
        <v>325</v>
      </c>
      <c r="F20" s="18" t="s">
        <v>375</v>
      </c>
      <c r="G20" s="17">
        <v>294</v>
      </c>
      <c r="H20" s="17">
        <v>0</v>
      </c>
      <c r="I20" s="17">
        <v>423</v>
      </c>
      <c r="J20" s="17">
        <v>418</v>
      </c>
      <c r="K20" s="17">
        <v>418</v>
      </c>
      <c r="L20" s="17">
        <v>397</v>
      </c>
      <c r="M20" s="17">
        <v>413.52629999999999</v>
      </c>
      <c r="N20" s="17">
        <v>532</v>
      </c>
      <c r="O20" s="17">
        <v>219996</v>
      </c>
      <c r="P20" s="17">
        <v>219996</v>
      </c>
      <c r="Q20" s="17">
        <v>0</v>
      </c>
      <c r="R20" s="17">
        <v>0</v>
      </c>
      <c r="S20" s="19" t="s">
        <v>376</v>
      </c>
      <c r="T20" s="19" t="s">
        <v>377</v>
      </c>
      <c r="U20" s="17">
        <v>30</v>
      </c>
      <c r="V20" s="17">
        <v>30</v>
      </c>
      <c r="W20" s="17">
        <v>17.7333</v>
      </c>
      <c r="X20" s="17">
        <v>5</v>
      </c>
      <c r="Y20" s="17">
        <v>50</v>
      </c>
      <c r="Z20" s="17">
        <v>418</v>
      </c>
      <c r="AA20" s="17">
        <v>0</v>
      </c>
      <c r="AB20" s="17">
        <v>837</v>
      </c>
      <c r="AC20" s="17">
        <v>0</v>
      </c>
      <c r="AD20" s="17">
        <v>418</v>
      </c>
      <c r="AE20" s="17">
        <v>0</v>
      </c>
      <c r="AF20" s="17">
        <v>777</v>
      </c>
      <c r="AG20" s="17">
        <v>50</v>
      </c>
      <c r="AH20" s="17">
        <v>15</v>
      </c>
      <c r="AI20" s="17">
        <v>17.7333</v>
      </c>
      <c r="AJ20" s="18" t="s">
        <v>316</v>
      </c>
      <c r="AK20" s="18"/>
      <c r="AL20" s="21">
        <v>43893</v>
      </c>
      <c r="AM20" s="21">
        <v>43895</v>
      </c>
      <c r="AN20" s="17">
        <v>9</v>
      </c>
      <c r="AO20" s="17">
        <v>0</v>
      </c>
      <c r="AP20" s="17">
        <v>0</v>
      </c>
      <c r="AQ20" s="17">
        <v>4.8</v>
      </c>
      <c r="AR20" s="17">
        <v>87</v>
      </c>
      <c r="AS20" s="17">
        <v>6</v>
      </c>
      <c r="AT20" s="17">
        <v>6</v>
      </c>
      <c r="AU20" s="17">
        <v>14</v>
      </c>
      <c r="AV20" s="17">
        <v>4</v>
      </c>
      <c r="AW20" s="17">
        <v>12</v>
      </c>
      <c r="AX20" s="17">
        <v>4</v>
      </c>
      <c r="AY20" s="17">
        <v>13</v>
      </c>
      <c r="AZ20" s="17">
        <v>10</v>
      </c>
      <c r="BA20" s="17">
        <v>15</v>
      </c>
      <c r="BB20" s="17">
        <v>8</v>
      </c>
      <c r="BC20" s="17">
        <v>14</v>
      </c>
      <c r="BD20" s="17">
        <v>20</v>
      </c>
      <c r="BE20" s="17">
        <v>12</v>
      </c>
      <c r="BF20" s="17">
        <v>12</v>
      </c>
      <c r="BG20" s="17">
        <v>32</v>
      </c>
      <c r="BH20" s="17">
        <v>44</v>
      </c>
      <c r="BI20" s="17">
        <v>13</v>
      </c>
      <c r="BJ20" s="17">
        <v>13</v>
      </c>
      <c r="BK20" s="17">
        <v>26</v>
      </c>
      <c r="BL20" s="17">
        <v>21</v>
      </c>
      <c r="BM20" s="17">
        <v>17</v>
      </c>
      <c r="BN20" s="17">
        <v>14</v>
      </c>
      <c r="BO20" s="17">
        <v>24</v>
      </c>
      <c r="BP20" s="17">
        <v>20</v>
      </c>
      <c r="BQ20" s="17">
        <v>30</v>
      </c>
      <c r="BR20" s="17">
        <v>19</v>
      </c>
      <c r="BS20" s="17">
        <v>21</v>
      </c>
      <c r="BT20" s="17">
        <v>18</v>
      </c>
      <c r="BU20" s="17">
        <v>41</v>
      </c>
      <c r="BV20" s="17">
        <v>29</v>
      </c>
      <c r="BW20" s="17">
        <v>2460</v>
      </c>
      <c r="BX20" s="17">
        <v>2460</v>
      </c>
      <c r="BY20" s="17">
        <v>5740</v>
      </c>
      <c r="BZ20" s="17">
        <v>1640</v>
      </c>
      <c r="CA20" s="17">
        <v>4920</v>
      </c>
      <c r="CB20" s="17">
        <v>1640</v>
      </c>
      <c r="CC20" s="17">
        <v>5330</v>
      </c>
      <c r="CD20" s="17">
        <v>4100</v>
      </c>
      <c r="CE20" s="17">
        <v>6150</v>
      </c>
      <c r="CF20" s="17">
        <v>3280</v>
      </c>
      <c r="CG20" s="17">
        <v>5740</v>
      </c>
      <c r="CH20" s="17">
        <v>8200</v>
      </c>
      <c r="CI20" s="17">
        <v>4920</v>
      </c>
      <c r="CJ20" s="17">
        <v>4920</v>
      </c>
      <c r="CK20" s="17">
        <v>13120</v>
      </c>
      <c r="CL20" s="17">
        <v>17468</v>
      </c>
      <c r="CM20" s="17">
        <v>5434</v>
      </c>
      <c r="CN20" s="17">
        <v>5434</v>
      </c>
      <c r="CO20" s="17">
        <v>10868</v>
      </c>
      <c r="CP20" s="17">
        <v>8778</v>
      </c>
      <c r="CQ20" s="17">
        <v>7106</v>
      </c>
      <c r="CR20" s="17">
        <v>5852</v>
      </c>
      <c r="CS20" s="17">
        <v>10032</v>
      </c>
      <c r="CT20" s="17">
        <v>8360</v>
      </c>
      <c r="CU20" s="17">
        <v>12540</v>
      </c>
      <c r="CV20" s="17">
        <v>7942</v>
      </c>
      <c r="CW20" s="17">
        <v>8778</v>
      </c>
      <c r="CX20" s="17">
        <v>7524</v>
      </c>
      <c r="CY20" s="17">
        <v>17138</v>
      </c>
      <c r="CZ20" s="17">
        <v>12122</v>
      </c>
      <c r="DA20" s="22"/>
    </row>
    <row r="21" spans="1:105" ht="15">
      <c r="A21" s="17">
        <v>49593138</v>
      </c>
      <c r="B21" s="18" t="s">
        <v>378</v>
      </c>
      <c r="C21" s="18" t="s">
        <v>338</v>
      </c>
      <c r="D21" s="18" t="s">
        <v>311</v>
      </c>
      <c r="E21" s="18" t="s">
        <v>379</v>
      </c>
      <c r="F21" s="18" t="s">
        <v>320</v>
      </c>
      <c r="G21" s="17">
        <v>1259</v>
      </c>
      <c r="H21" s="17">
        <v>0</v>
      </c>
      <c r="I21" s="17">
        <v>413</v>
      </c>
      <c r="J21" s="17">
        <v>259</v>
      </c>
      <c r="K21" s="17">
        <v>259</v>
      </c>
      <c r="L21" s="17">
        <v>229</v>
      </c>
      <c r="M21" s="17">
        <v>231.96010000000001</v>
      </c>
      <c r="N21" s="17">
        <v>902</v>
      </c>
      <c r="O21" s="17">
        <v>209228</v>
      </c>
      <c r="P21" s="17">
        <v>209228</v>
      </c>
      <c r="Q21" s="17">
        <v>0</v>
      </c>
      <c r="R21" s="17">
        <v>0</v>
      </c>
      <c r="S21" s="19" t="s">
        <v>380</v>
      </c>
      <c r="T21" s="19" t="s">
        <v>381</v>
      </c>
      <c r="U21" s="17">
        <v>30</v>
      </c>
      <c r="V21" s="17">
        <v>30</v>
      </c>
      <c r="W21" s="17">
        <v>30.066700000000001</v>
      </c>
      <c r="X21" s="17">
        <v>5</v>
      </c>
      <c r="Y21" s="17">
        <v>39</v>
      </c>
      <c r="Z21" s="17">
        <v>259</v>
      </c>
      <c r="AA21" s="17">
        <v>0</v>
      </c>
      <c r="AB21" s="17">
        <v>425</v>
      </c>
      <c r="AC21" s="17">
        <v>0</v>
      </c>
      <c r="AD21" s="17">
        <v>259</v>
      </c>
      <c r="AE21" s="17">
        <v>0</v>
      </c>
      <c r="AF21" s="17">
        <v>519</v>
      </c>
      <c r="AG21" s="17">
        <v>467</v>
      </c>
      <c r="AH21" s="17">
        <v>10</v>
      </c>
      <c r="AI21" s="17">
        <v>30.066700000000001</v>
      </c>
      <c r="AJ21" s="18" t="s">
        <v>316</v>
      </c>
      <c r="AK21" s="18"/>
      <c r="AL21" s="20">
        <v>44529</v>
      </c>
      <c r="AM21" s="21">
        <v>44537</v>
      </c>
      <c r="AN21" s="17">
        <v>4</v>
      </c>
      <c r="AO21" s="17">
        <v>0</v>
      </c>
      <c r="AP21" s="17">
        <v>1</v>
      </c>
      <c r="AQ21" s="17">
        <v>4.7</v>
      </c>
      <c r="AR21" s="17">
        <v>100</v>
      </c>
      <c r="AS21" s="17">
        <v>25</v>
      </c>
      <c r="AT21" s="17">
        <v>28</v>
      </c>
      <c r="AU21" s="17">
        <v>30</v>
      </c>
      <c r="AV21" s="17">
        <v>22</v>
      </c>
      <c r="AW21" s="17">
        <v>31</v>
      </c>
      <c r="AX21" s="17">
        <v>31</v>
      </c>
      <c r="AY21" s="17">
        <v>43</v>
      </c>
      <c r="AZ21" s="17">
        <v>36</v>
      </c>
      <c r="BA21" s="17">
        <v>36</v>
      </c>
      <c r="BB21" s="17">
        <v>42</v>
      </c>
      <c r="BC21" s="17">
        <v>38</v>
      </c>
      <c r="BD21" s="17">
        <v>32</v>
      </c>
      <c r="BE21" s="17">
        <v>34</v>
      </c>
      <c r="BF21" s="17">
        <v>29</v>
      </c>
      <c r="BG21" s="17">
        <v>37</v>
      </c>
      <c r="BH21" s="17">
        <v>47</v>
      </c>
      <c r="BI21" s="17">
        <v>45</v>
      </c>
      <c r="BJ21" s="17">
        <v>35</v>
      </c>
      <c r="BK21" s="17">
        <v>28</v>
      </c>
      <c r="BL21" s="17">
        <v>28</v>
      </c>
      <c r="BM21" s="17">
        <v>18</v>
      </c>
      <c r="BN21" s="17">
        <v>28</v>
      </c>
      <c r="BO21" s="17">
        <v>26</v>
      </c>
      <c r="BP21" s="17">
        <v>29</v>
      </c>
      <c r="BQ21" s="17">
        <v>35</v>
      </c>
      <c r="BR21" s="17">
        <v>17</v>
      </c>
      <c r="BS21" s="17">
        <v>19</v>
      </c>
      <c r="BT21" s="17">
        <v>16</v>
      </c>
      <c r="BU21" s="17">
        <v>16</v>
      </c>
      <c r="BV21" s="17">
        <v>21</v>
      </c>
      <c r="BW21" s="17">
        <v>5725</v>
      </c>
      <c r="BX21" s="17">
        <v>6412</v>
      </c>
      <c r="BY21" s="17">
        <v>6870</v>
      </c>
      <c r="BZ21" s="17">
        <v>5038</v>
      </c>
      <c r="CA21" s="17">
        <v>7099</v>
      </c>
      <c r="CB21" s="17">
        <v>7099</v>
      </c>
      <c r="CC21" s="17">
        <v>9847</v>
      </c>
      <c r="CD21" s="17">
        <v>8244</v>
      </c>
      <c r="CE21" s="17">
        <v>8244</v>
      </c>
      <c r="CF21" s="17">
        <v>9618</v>
      </c>
      <c r="CG21" s="17">
        <v>8702</v>
      </c>
      <c r="CH21" s="17">
        <v>7328</v>
      </c>
      <c r="CI21" s="17">
        <v>7786</v>
      </c>
      <c r="CJ21" s="17">
        <v>6641</v>
      </c>
      <c r="CK21" s="17">
        <v>8473</v>
      </c>
      <c r="CL21" s="17">
        <v>10763</v>
      </c>
      <c r="CM21" s="17">
        <v>10305</v>
      </c>
      <c r="CN21" s="17">
        <v>8015</v>
      </c>
      <c r="CO21" s="17">
        <v>6412</v>
      </c>
      <c r="CP21" s="17">
        <v>6412</v>
      </c>
      <c r="CQ21" s="17">
        <v>4122</v>
      </c>
      <c r="CR21" s="17">
        <v>6412</v>
      </c>
      <c r="CS21" s="17">
        <v>5954</v>
      </c>
      <c r="CT21" s="17">
        <v>6641</v>
      </c>
      <c r="CU21" s="17">
        <v>8015</v>
      </c>
      <c r="CV21" s="17">
        <v>4403</v>
      </c>
      <c r="CW21" s="17">
        <v>4921</v>
      </c>
      <c r="CX21" s="17">
        <v>4144</v>
      </c>
      <c r="CY21" s="17">
        <v>4144</v>
      </c>
      <c r="CZ21" s="17">
        <v>5439</v>
      </c>
      <c r="DA21" s="22"/>
    </row>
    <row r="22" spans="1:105" ht="15">
      <c r="A22" s="17">
        <v>17392117</v>
      </c>
      <c r="B22" s="18" t="s">
        <v>347</v>
      </c>
      <c r="C22" s="18" t="s">
        <v>338</v>
      </c>
      <c r="D22" s="18" t="s">
        <v>311</v>
      </c>
      <c r="E22" s="18" t="s">
        <v>312</v>
      </c>
      <c r="F22" s="18" t="s">
        <v>382</v>
      </c>
      <c r="G22" s="17">
        <v>836</v>
      </c>
      <c r="H22" s="17">
        <v>0</v>
      </c>
      <c r="I22" s="17">
        <v>493</v>
      </c>
      <c r="J22" s="17">
        <v>369</v>
      </c>
      <c r="K22" s="17">
        <v>369</v>
      </c>
      <c r="L22" s="17">
        <v>359</v>
      </c>
      <c r="M22" s="17">
        <v>364.47039999999998</v>
      </c>
      <c r="N22" s="17">
        <v>574</v>
      </c>
      <c r="O22" s="17">
        <v>209206</v>
      </c>
      <c r="P22" s="17">
        <v>209206</v>
      </c>
      <c r="Q22" s="17">
        <v>0</v>
      </c>
      <c r="R22" s="17">
        <v>0</v>
      </c>
      <c r="S22" s="19" t="s">
        <v>383</v>
      </c>
      <c r="T22" s="19" t="s">
        <v>384</v>
      </c>
      <c r="U22" s="17">
        <v>30</v>
      </c>
      <c r="V22" s="17">
        <v>30</v>
      </c>
      <c r="W22" s="17">
        <v>19.133299999999998</v>
      </c>
      <c r="X22" s="17">
        <v>5</v>
      </c>
      <c r="Y22" s="17">
        <v>54</v>
      </c>
      <c r="Z22" s="17">
        <v>369</v>
      </c>
      <c r="AA22" s="17">
        <v>0</v>
      </c>
      <c r="AB22" s="17">
        <v>804</v>
      </c>
      <c r="AC22" s="17">
        <v>0</v>
      </c>
      <c r="AD22" s="17">
        <v>369</v>
      </c>
      <c r="AE22" s="17">
        <v>0</v>
      </c>
      <c r="AF22" s="17">
        <v>765</v>
      </c>
      <c r="AG22" s="17">
        <v>313</v>
      </c>
      <c r="AH22" s="17">
        <v>8</v>
      </c>
      <c r="AI22" s="17">
        <v>19.133299999999998</v>
      </c>
      <c r="AJ22" s="18" t="s">
        <v>316</v>
      </c>
      <c r="AK22" s="18"/>
      <c r="AL22" s="20">
        <v>44179</v>
      </c>
      <c r="AM22" s="20">
        <v>44194</v>
      </c>
      <c r="AN22" s="17">
        <v>5</v>
      </c>
      <c r="AO22" s="17">
        <v>1</v>
      </c>
      <c r="AP22" s="17">
        <v>1</v>
      </c>
      <c r="AQ22" s="17">
        <v>4.5</v>
      </c>
      <c r="AR22" s="17">
        <v>100</v>
      </c>
      <c r="AS22" s="17">
        <v>18</v>
      </c>
      <c r="AT22" s="17">
        <v>10</v>
      </c>
      <c r="AU22" s="17">
        <v>9</v>
      </c>
      <c r="AV22" s="17">
        <v>10</v>
      </c>
      <c r="AW22" s="17">
        <v>14</v>
      </c>
      <c r="AX22" s="17">
        <v>12</v>
      </c>
      <c r="AY22" s="17">
        <v>14</v>
      </c>
      <c r="AZ22" s="17">
        <v>15</v>
      </c>
      <c r="BA22" s="17">
        <v>17</v>
      </c>
      <c r="BB22" s="17">
        <v>27</v>
      </c>
      <c r="BC22" s="17">
        <v>24</v>
      </c>
      <c r="BD22" s="17">
        <v>23</v>
      </c>
      <c r="BE22" s="17">
        <v>24</v>
      </c>
      <c r="BF22" s="17">
        <v>16</v>
      </c>
      <c r="BG22" s="17">
        <v>27</v>
      </c>
      <c r="BH22" s="17">
        <v>20</v>
      </c>
      <c r="BI22" s="17">
        <v>33</v>
      </c>
      <c r="BJ22" s="17">
        <v>12</v>
      </c>
      <c r="BK22" s="17">
        <v>14</v>
      </c>
      <c r="BL22" s="17">
        <v>26</v>
      </c>
      <c r="BM22" s="17">
        <v>14</v>
      </c>
      <c r="BN22" s="17">
        <v>17</v>
      </c>
      <c r="BO22" s="17">
        <v>18</v>
      </c>
      <c r="BP22" s="17">
        <v>29</v>
      </c>
      <c r="BQ22" s="17">
        <v>31</v>
      </c>
      <c r="BR22" s="17">
        <v>15</v>
      </c>
      <c r="BS22" s="17">
        <v>7</v>
      </c>
      <c r="BT22" s="17">
        <v>18</v>
      </c>
      <c r="BU22" s="17">
        <v>27</v>
      </c>
      <c r="BV22" s="17">
        <v>33</v>
      </c>
      <c r="BW22" s="17">
        <v>6462</v>
      </c>
      <c r="BX22" s="17">
        <v>3590</v>
      </c>
      <c r="BY22" s="17">
        <v>3231</v>
      </c>
      <c r="BZ22" s="17">
        <v>3590</v>
      </c>
      <c r="CA22" s="17">
        <v>5026</v>
      </c>
      <c r="CB22" s="17">
        <v>4308</v>
      </c>
      <c r="CC22" s="17">
        <v>5026</v>
      </c>
      <c r="CD22" s="17">
        <v>5385</v>
      </c>
      <c r="CE22" s="17">
        <v>6103</v>
      </c>
      <c r="CF22" s="17">
        <v>9693</v>
      </c>
      <c r="CG22" s="17">
        <v>8616</v>
      </c>
      <c r="CH22" s="17">
        <v>8257</v>
      </c>
      <c r="CI22" s="17">
        <v>8616</v>
      </c>
      <c r="CJ22" s="17">
        <v>5744</v>
      </c>
      <c r="CK22" s="17">
        <v>9693</v>
      </c>
      <c r="CL22" s="17">
        <v>7380</v>
      </c>
      <c r="CM22" s="17">
        <v>12177</v>
      </c>
      <c r="CN22" s="17">
        <v>4428</v>
      </c>
      <c r="CO22" s="17">
        <v>5166</v>
      </c>
      <c r="CP22" s="17">
        <v>9594</v>
      </c>
      <c r="CQ22" s="17">
        <v>5166</v>
      </c>
      <c r="CR22" s="17">
        <v>6273</v>
      </c>
      <c r="CS22" s="17">
        <v>6642</v>
      </c>
      <c r="CT22" s="17">
        <v>10701</v>
      </c>
      <c r="CU22" s="17">
        <v>11439</v>
      </c>
      <c r="CV22" s="17">
        <v>5535</v>
      </c>
      <c r="CW22" s="17">
        <v>2583</v>
      </c>
      <c r="CX22" s="17">
        <v>6642</v>
      </c>
      <c r="CY22" s="17">
        <v>9963</v>
      </c>
      <c r="CZ22" s="17">
        <v>12177</v>
      </c>
      <c r="DA22" s="22"/>
    </row>
    <row r="23" spans="1:105" ht="15">
      <c r="A23" s="17">
        <v>49593137</v>
      </c>
      <c r="B23" s="18" t="s">
        <v>378</v>
      </c>
      <c r="C23" s="18" t="s">
        <v>338</v>
      </c>
      <c r="D23" s="18" t="s">
        <v>311</v>
      </c>
      <c r="E23" s="18" t="s">
        <v>379</v>
      </c>
      <c r="F23" s="18" t="s">
        <v>313</v>
      </c>
      <c r="G23" s="17">
        <v>1301</v>
      </c>
      <c r="H23" s="17">
        <v>0</v>
      </c>
      <c r="I23" s="17">
        <v>413</v>
      </c>
      <c r="J23" s="17">
        <v>259</v>
      </c>
      <c r="K23" s="17">
        <v>259</v>
      </c>
      <c r="L23" s="17">
        <v>229</v>
      </c>
      <c r="M23" s="17">
        <v>231.66480000000001</v>
      </c>
      <c r="N23" s="17">
        <v>698</v>
      </c>
      <c r="O23" s="17">
        <v>161702</v>
      </c>
      <c r="P23" s="17">
        <v>161702</v>
      </c>
      <c r="Q23" s="17">
        <v>0</v>
      </c>
      <c r="R23" s="17">
        <v>0</v>
      </c>
      <c r="S23" s="19" t="s">
        <v>385</v>
      </c>
      <c r="T23" s="19" t="s">
        <v>386</v>
      </c>
      <c r="U23" s="17">
        <v>30</v>
      </c>
      <c r="V23" s="17">
        <v>30</v>
      </c>
      <c r="W23" s="17">
        <v>23.2667</v>
      </c>
      <c r="X23" s="17">
        <v>5</v>
      </c>
      <c r="Y23" s="17">
        <v>39</v>
      </c>
      <c r="Z23" s="17">
        <v>259</v>
      </c>
      <c r="AA23" s="17">
        <v>0</v>
      </c>
      <c r="AB23" s="17">
        <v>425</v>
      </c>
      <c r="AC23" s="17">
        <v>0</v>
      </c>
      <c r="AD23" s="17">
        <v>259</v>
      </c>
      <c r="AE23" s="17">
        <v>0</v>
      </c>
      <c r="AF23" s="17">
        <v>519</v>
      </c>
      <c r="AG23" s="17">
        <v>627</v>
      </c>
      <c r="AH23" s="17">
        <v>10</v>
      </c>
      <c r="AI23" s="17">
        <v>23.2667</v>
      </c>
      <c r="AJ23" s="18" t="s">
        <v>316</v>
      </c>
      <c r="AK23" s="18"/>
      <c r="AL23" s="20">
        <v>44530</v>
      </c>
      <c r="AM23" s="21">
        <v>44537</v>
      </c>
      <c r="AN23" s="17">
        <v>4</v>
      </c>
      <c r="AO23" s="17">
        <v>0</v>
      </c>
      <c r="AP23" s="17">
        <v>1</v>
      </c>
      <c r="AQ23" s="17">
        <v>4.7</v>
      </c>
      <c r="AR23" s="17">
        <v>100</v>
      </c>
      <c r="AS23" s="17">
        <v>23</v>
      </c>
      <c r="AT23" s="17">
        <v>22</v>
      </c>
      <c r="AU23" s="17">
        <v>18</v>
      </c>
      <c r="AV23" s="17">
        <v>18</v>
      </c>
      <c r="AW23" s="17">
        <v>21</v>
      </c>
      <c r="AX23" s="17">
        <v>48</v>
      </c>
      <c r="AY23" s="17">
        <v>30</v>
      </c>
      <c r="AZ23" s="17">
        <v>30</v>
      </c>
      <c r="BA23" s="17">
        <v>46</v>
      </c>
      <c r="BB23" s="17">
        <v>32</v>
      </c>
      <c r="BC23" s="17">
        <v>25</v>
      </c>
      <c r="BD23" s="17">
        <v>22</v>
      </c>
      <c r="BE23" s="17">
        <v>21</v>
      </c>
      <c r="BF23" s="17">
        <v>33</v>
      </c>
      <c r="BG23" s="17">
        <v>30</v>
      </c>
      <c r="BH23" s="17">
        <v>21</v>
      </c>
      <c r="BI23" s="17">
        <v>32</v>
      </c>
      <c r="BJ23" s="17">
        <v>27</v>
      </c>
      <c r="BK23" s="17">
        <v>19</v>
      </c>
      <c r="BL23" s="17">
        <v>18</v>
      </c>
      <c r="BM23" s="17">
        <v>15</v>
      </c>
      <c r="BN23" s="17">
        <v>19</v>
      </c>
      <c r="BO23" s="17">
        <v>23</v>
      </c>
      <c r="BP23" s="17">
        <v>22</v>
      </c>
      <c r="BQ23" s="17">
        <v>21</v>
      </c>
      <c r="BR23" s="17">
        <v>9</v>
      </c>
      <c r="BS23" s="17">
        <v>13</v>
      </c>
      <c r="BT23" s="17">
        <v>12</v>
      </c>
      <c r="BU23" s="17">
        <v>12</v>
      </c>
      <c r="BV23" s="17">
        <v>16</v>
      </c>
      <c r="BW23" s="17">
        <v>5267</v>
      </c>
      <c r="BX23" s="17">
        <v>5038</v>
      </c>
      <c r="BY23" s="17">
        <v>4122</v>
      </c>
      <c r="BZ23" s="17">
        <v>4122</v>
      </c>
      <c r="CA23" s="17">
        <v>4809</v>
      </c>
      <c r="CB23" s="17">
        <v>10992</v>
      </c>
      <c r="CC23" s="17">
        <v>6870</v>
      </c>
      <c r="CD23" s="17">
        <v>6870</v>
      </c>
      <c r="CE23" s="17">
        <v>10534</v>
      </c>
      <c r="CF23" s="17">
        <v>7328</v>
      </c>
      <c r="CG23" s="17">
        <v>5725</v>
      </c>
      <c r="CH23" s="17">
        <v>5038</v>
      </c>
      <c r="CI23" s="17">
        <v>4809</v>
      </c>
      <c r="CJ23" s="17">
        <v>7557</v>
      </c>
      <c r="CK23" s="17">
        <v>6870</v>
      </c>
      <c r="CL23" s="17">
        <v>4809</v>
      </c>
      <c r="CM23" s="17">
        <v>7328</v>
      </c>
      <c r="CN23" s="17">
        <v>6183</v>
      </c>
      <c r="CO23" s="17">
        <v>4351</v>
      </c>
      <c r="CP23" s="17">
        <v>4122</v>
      </c>
      <c r="CQ23" s="17">
        <v>3435</v>
      </c>
      <c r="CR23" s="17">
        <v>4351</v>
      </c>
      <c r="CS23" s="17">
        <v>5267</v>
      </c>
      <c r="CT23" s="17">
        <v>5038</v>
      </c>
      <c r="CU23" s="17">
        <v>4809</v>
      </c>
      <c r="CV23" s="17">
        <v>2331</v>
      </c>
      <c r="CW23" s="17">
        <v>3367</v>
      </c>
      <c r="CX23" s="17">
        <v>3108</v>
      </c>
      <c r="CY23" s="17">
        <v>3108</v>
      </c>
      <c r="CZ23" s="17">
        <v>4144</v>
      </c>
      <c r="DA23" s="22"/>
    </row>
    <row r="24" spans="1:105" ht="15">
      <c r="A24" s="17">
        <v>63052076</v>
      </c>
      <c r="B24" s="18" t="s">
        <v>387</v>
      </c>
      <c r="C24" s="18" t="s">
        <v>338</v>
      </c>
      <c r="D24" s="18" t="s">
        <v>311</v>
      </c>
      <c r="E24" s="18" t="s">
        <v>388</v>
      </c>
      <c r="F24" s="18" t="s">
        <v>313</v>
      </c>
      <c r="G24" s="17">
        <v>664</v>
      </c>
      <c r="H24" s="17">
        <v>0</v>
      </c>
      <c r="I24" s="17">
        <v>57</v>
      </c>
      <c r="J24" s="17">
        <v>598</v>
      </c>
      <c r="K24" s="17">
        <v>598</v>
      </c>
      <c r="L24" s="17">
        <v>483</v>
      </c>
      <c r="M24" s="17">
        <v>540.03420000000006</v>
      </c>
      <c r="N24" s="17">
        <v>292</v>
      </c>
      <c r="O24" s="17">
        <v>157690</v>
      </c>
      <c r="P24" s="17">
        <v>157690</v>
      </c>
      <c r="Q24" s="17">
        <v>0</v>
      </c>
      <c r="R24" s="17">
        <v>0</v>
      </c>
      <c r="S24" s="19" t="s">
        <v>389</v>
      </c>
      <c r="T24" s="19" t="s">
        <v>390</v>
      </c>
      <c r="U24" s="17">
        <v>30</v>
      </c>
      <c r="V24" s="17">
        <v>30</v>
      </c>
      <c r="W24" s="17">
        <v>9.7332999999999998</v>
      </c>
      <c r="X24" s="17">
        <v>5</v>
      </c>
      <c r="Y24" s="17">
        <v>48</v>
      </c>
      <c r="Z24" s="17">
        <v>598</v>
      </c>
      <c r="AA24" s="17">
        <v>0</v>
      </c>
      <c r="AB24" s="17">
        <v>1150</v>
      </c>
      <c r="AC24" s="17">
        <v>0</v>
      </c>
      <c r="AD24" s="17">
        <v>598</v>
      </c>
      <c r="AE24" s="17">
        <v>0</v>
      </c>
      <c r="AF24" s="17">
        <v>765</v>
      </c>
      <c r="AG24" s="17">
        <v>810</v>
      </c>
      <c r="AH24" s="17">
        <v>7</v>
      </c>
      <c r="AI24" s="17">
        <v>9.7332999999999998</v>
      </c>
      <c r="AJ24" s="18" t="s">
        <v>316</v>
      </c>
      <c r="AK24" s="18"/>
      <c r="AL24" s="21">
        <v>44605</v>
      </c>
      <c r="AM24" s="21">
        <v>44609</v>
      </c>
      <c r="AN24" s="17">
        <v>5</v>
      </c>
      <c r="AO24" s="17">
        <v>0</v>
      </c>
      <c r="AP24" s="17">
        <v>1</v>
      </c>
      <c r="AQ24" s="17">
        <v>4.8</v>
      </c>
      <c r="AR24" s="17">
        <v>87</v>
      </c>
      <c r="AS24" s="17">
        <v>13</v>
      </c>
      <c r="AT24" s="17">
        <v>9</v>
      </c>
      <c r="AU24" s="17">
        <v>14</v>
      </c>
      <c r="AV24" s="17">
        <v>13</v>
      </c>
      <c r="AW24" s="17">
        <v>9</v>
      </c>
      <c r="AX24" s="17">
        <v>12</v>
      </c>
      <c r="AY24" s="17">
        <v>9</v>
      </c>
      <c r="AZ24" s="17">
        <v>11</v>
      </c>
      <c r="BA24" s="17">
        <v>11</v>
      </c>
      <c r="BB24" s="17">
        <v>6</v>
      </c>
      <c r="BC24" s="17">
        <v>11</v>
      </c>
      <c r="BD24" s="17">
        <v>7</v>
      </c>
      <c r="BE24" s="17">
        <v>13</v>
      </c>
      <c r="BF24" s="17">
        <v>10</v>
      </c>
      <c r="BG24" s="17">
        <v>7</v>
      </c>
      <c r="BH24" s="17">
        <v>11</v>
      </c>
      <c r="BI24" s="17">
        <v>7</v>
      </c>
      <c r="BJ24" s="17">
        <v>4</v>
      </c>
      <c r="BK24" s="17">
        <v>9</v>
      </c>
      <c r="BL24" s="17">
        <v>5</v>
      </c>
      <c r="BM24" s="17">
        <v>9</v>
      </c>
      <c r="BN24" s="17">
        <v>14</v>
      </c>
      <c r="BO24" s="17">
        <v>9</v>
      </c>
      <c r="BP24" s="17">
        <v>12</v>
      </c>
      <c r="BQ24" s="17">
        <v>13</v>
      </c>
      <c r="BR24" s="17">
        <v>8</v>
      </c>
      <c r="BS24" s="17">
        <v>13</v>
      </c>
      <c r="BT24" s="17">
        <v>5</v>
      </c>
      <c r="BU24" s="17">
        <v>6</v>
      </c>
      <c r="BV24" s="17">
        <v>12</v>
      </c>
      <c r="BW24" s="17">
        <v>6721</v>
      </c>
      <c r="BX24" s="17">
        <v>4653</v>
      </c>
      <c r="BY24" s="17">
        <v>7238</v>
      </c>
      <c r="BZ24" s="17">
        <v>6721</v>
      </c>
      <c r="CA24" s="17">
        <v>4653</v>
      </c>
      <c r="CB24" s="17">
        <v>6204</v>
      </c>
      <c r="CC24" s="17">
        <v>4653</v>
      </c>
      <c r="CD24" s="17">
        <v>5687</v>
      </c>
      <c r="CE24" s="17">
        <v>5687</v>
      </c>
      <c r="CF24" s="17">
        <v>3102</v>
      </c>
      <c r="CG24" s="17">
        <v>6072</v>
      </c>
      <c r="CH24" s="17">
        <v>3864</v>
      </c>
      <c r="CI24" s="17">
        <v>6279</v>
      </c>
      <c r="CJ24" s="17">
        <v>4830</v>
      </c>
      <c r="CK24" s="17">
        <v>3381</v>
      </c>
      <c r="CL24" s="17">
        <v>5313</v>
      </c>
      <c r="CM24" s="17">
        <v>3381</v>
      </c>
      <c r="CN24" s="17">
        <v>2344</v>
      </c>
      <c r="CO24" s="17">
        <v>5274</v>
      </c>
      <c r="CP24" s="17">
        <v>2930</v>
      </c>
      <c r="CQ24" s="17">
        <v>5274</v>
      </c>
      <c r="CR24" s="17">
        <v>8204</v>
      </c>
      <c r="CS24" s="17">
        <v>5274</v>
      </c>
      <c r="CT24" s="17">
        <v>6900</v>
      </c>
      <c r="CU24" s="17">
        <v>7475</v>
      </c>
      <c r="CV24" s="17">
        <v>4600</v>
      </c>
      <c r="CW24" s="17">
        <v>7475</v>
      </c>
      <c r="CX24" s="17">
        <v>2875</v>
      </c>
      <c r="CY24" s="17">
        <v>3450</v>
      </c>
      <c r="CZ24" s="17">
        <v>7176</v>
      </c>
      <c r="DA24" s="22"/>
    </row>
    <row r="25" spans="1:105" ht="15">
      <c r="A25" s="17">
        <v>41614112</v>
      </c>
      <c r="B25" s="18" t="s">
        <v>391</v>
      </c>
      <c r="C25" s="18" t="s">
        <v>338</v>
      </c>
      <c r="D25" s="18" t="s">
        <v>311</v>
      </c>
      <c r="E25" s="18" t="s">
        <v>339</v>
      </c>
      <c r="F25" s="18" t="s">
        <v>313</v>
      </c>
      <c r="G25" s="17">
        <v>2</v>
      </c>
      <c r="H25" s="17">
        <v>0</v>
      </c>
      <c r="I25" s="17">
        <v>123</v>
      </c>
      <c r="J25" s="17">
        <v>2582</v>
      </c>
      <c r="K25" s="17">
        <v>2861</v>
      </c>
      <c r="L25" s="17">
        <v>2582</v>
      </c>
      <c r="M25" s="17">
        <v>2684.79</v>
      </c>
      <c r="N25" s="17">
        <v>57</v>
      </c>
      <c r="O25" s="17">
        <v>153033</v>
      </c>
      <c r="P25" s="17">
        <v>158310</v>
      </c>
      <c r="Q25" s="17">
        <v>5277</v>
      </c>
      <c r="R25" s="17">
        <v>3.3332999999999999</v>
      </c>
      <c r="S25" s="19" t="s">
        <v>392</v>
      </c>
      <c r="T25" s="19" t="s">
        <v>393</v>
      </c>
      <c r="U25" s="17">
        <v>29</v>
      </c>
      <c r="V25" s="17">
        <v>25</v>
      </c>
      <c r="W25" s="17">
        <v>1.931</v>
      </c>
      <c r="X25" s="17">
        <v>4</v>
      </c>
      <c r="Y25" s="17">
        <v>63</v>
      </c>
      <c r="Z25" s="17">
        <v>2582</v>
      </c>
      <c r="AA25" s="17">
        <v>0</v>
      </c>
      <c r="AB25" s="17">
        <v>6980</v>
      </c>
      <c r="AC25" s="17">
        <v>0</v>
      </c>
      <c r="AD25" s="17">
        <v>2582</v>
      </c>
      <c r="AE25" s="17">
        <v>0</v>
      </c>
      <c r="AF25" s="17">
        <v>468</v>
      </c>
      <c r="AG25" s="17">
        <v>665</v>
      </c>
      <c r="AH25" s="17">
        <v>5</v>
      </c>
      <c r="AI25" s="17">
        <v>1.9</v>
      </c>
      <c r="AJ25" s="18" t="s">
        <v>316</v>
      </c>
      <c r="AK25" s="18"/>
      <c r="AL25" s="21">
        <v>44466</v>
      </c>
      <c r="AM25" s="20">
        <v>44151</v>
      </c>
      <c r="AN25" s="17">
        <v>8</v>
      </c>
      <c r="AO25" s="17">
        <v>0</v>
      </c>
      <c r="AP25" s="17">
        <v>0</v>
      </c>
      <c r="AQ25" s="17">
        <v>4.2</v>
      </c>
      <c r="AR25" s="17">
        <v>90</v>
      </c>
      <c r="AS25" s="17">
        <v>0</v>
      </c>
      <c r="AT25" s="17">
        <v>2</v>
      </c>
      <c r="AU25" s="17">
        <v>1</v>
      </c>
      <c r="AV25" s="17">
        <v>1</v>
      </c>
      <c r="AW25" s="17">
        <v>0</v>
      </c>
      <c r="AX25" s="17">
        <v>2</v>
      </c>
      <c r="AY25" s="17">
        <v>3</v>
      </c>
      <c r="AZ25" s="17">
        <v>0</v>
      </c>
      <c r="BA25" s="17">
        <v>1</v>
      </c>
      <c r="BB25" s="17">
        <v>0</v>
      </c>
      <c r="BC25" s="17">
        <v>2</v>
      </c>
      <c r="BD25" s="17">
        <v>2</v>
      </c>
      <c r="BE25" s="17">
        <v>1</v>
      </c>
      <c r="BF25" s="17">
        <v>4</v>
      </c>
      <c r="BG25" s="17">
        <v>2</v>
      </c>
      <c r="BH25" s="17">
        <v>2</v>
      </c>
      <c r="BI25" s="17">
        <v>3</v>
      </c>
      <c r="BJ25" s="17">
        <v>3</v>
      </c>
      <c r="BK25" s="17">
        <v>3</v>
      </c>
      <c r="BL25" s="17">
        <v>3</v>
      </c>
      <c r="BM25" s="17">
        <v>1</v>
      </c>
      <c r="BN25" s="17">
        <v>0</v>
      </c>
      <c r="BO25" s="17">
        <v>9</v>
      </c>
      <c r="BP25" s="17">
        <v>1</v>
      </c>
      <c r="BQ25" s="17">
        <v>3</v>
      </c>
      <c r="BR25" s="17">
        <v>1</v>
      </c>
      <c r="BS25" s="17">
        <v>2</v>
      </c>
      <c r="BT25" s="17">
        <v>2</v>
      </c>
      <c r="BU25" s="17">
        <v>1</v>
      </c>
      <c r="BV25" s="17">
        <v>2</v>
      </c>
      <c r="BW25" s="17">
        <v>0</v>
      </c>
      <c r="BX25" s="17">
        <v>5722</v>
      </c>
      <c r="BY25" s="17">
        <v>2861</v>
      </c>
      <c r="BZ25" s="17">
        <v>2861</v>
      </c>
      <c r="CA25" s="17">
        <v>0</v>
      </c>
      <c r="CB25" s="17">
        <v>5722</v>
      </c>
      <c r="CC25" s="17">
        <v>8583</v>
      </c>
      <c r="CD25" s="17">
        <v>0</v>
      </c>
      <c r="CE25" s="17">
        <v>2861</v>
      </c>
      <c r="CF25" s="17">
        <v>0</v>
      </c>
      <c r="CG25" s="17">
        <v>5722</v>
      </c>
      <c r="CH25" s="17">
        <v>5722</v>
      </c>
      <c r="CI25" s="17">
        <v>2861</v>
      </c>
      <c r="CJ25" s="17">
        <v>11444</v>
      </c>
      <c r="CK25" s="17">
        <v>5722</v>
      </c>
      <c r="CL25" s="17">
        <v>5164</v>
      </c>
      <c r="CM25" s="17">
        <v>7746</v>
      </c>
      <c r="CN25" s="17">
        <v>7746</v>
      </c>
      <c r="CO25" s="17">
        <v>7746</v>
      </c>
      <c r="CP25" s="17">
        <v>7746</v>
      </c>
      <c r="CQ25" s="17">
        <v>2582</v>
      </c>
      <c r="CR25" s="17">
        <v>0</v>
      </c>
      <c r="CS25" s="17">
        <v>23238</v>
      </c>
      <c r="CT25" s="17">
        <v>2582</v>
      </c>
      <c r="CU25" s="17">
        <v>7746</v>
      </c>
      <c r="CV25" s="17">
        <v>2582</v>
      </c>
      <c r="CW25" s="17">
        <v>5164</v>
      </c>
      <c r="CX25" s="17">
        <v>5164</v>
      </c>
      <c r="CY25" s="17">
        <v>2582</v>
      </c>
      <c r="CZ25" s="17">
        <v>5164</v>
      </c>
      <c r="DA25" s="22"/>
    </row>
    <row r="26" spans="1:105" ht="15">
      <c r="A26" s="17">
        <v>21589756</v>
      </c>
      <c r="B26" s="18" t="s">
        <v>354</v>
      </c>
      <c r="C26" s="18" t="s">
        <v>310</v>
      </c>
      <c r="D26" s="18" t="s">
        <v>311</v>
      </c>
      <c r="E26" s="18" t="s">
        <v>312</v>
      </c>
      <c r="F26" s="18" t="s">
        <v>320</v>
      </c>
      <c r="G26" s="17">
        <v>1206</v>
      </c>
      <c r="H26" s="17">
        <v>0</v>
      </c>
      <c r="I26" s="17">
        <v>761</v>
      </c>
      <c r="J26" s="17">
        <v>220</v>
      </c>
      <c r="K26" s="17">
        <v>220</v>
      </c>
      <c r="L26" s="17">
        <v>210</v>
      </c>
      <c r="M26" s="17">
        <v>214.68700000000001</v>
      </c>
      <c r="N26" s="17">
        <v>623</v>
      </c>
      <c r="O26" s="17">
        <v>133750</v>
      </c>
      <c r="P26" s="17">
        <v>133750</v>
      </c>
      <c r="Q26" s="17">
        <v>0</v>
      </c>
      <c r="R26" s="17">
        <v>0</v>
      </c>
      <c r="S26" s="19" t="s">
        <v>394</v>
      </c>
      <c r="T26" s="19" t="s">
        <v>395</v>
      </c>
      <c r="U26" s="17">
        <v>30</v>
      </c>
      <c r="V26" s="17">
        <v>30</v>
      </c>
      <c r="W26" s="17">
        <v>20.7667</v>
      </c>
      <c r="X26" s="17">
        <v>5</v>
      </c>
      <c r="Y26" s="17">
        <v>38</v>
      </c>
      <c r="Z26" s="17">
        <v>220</v>
      </c>
      <c r="AA26" s="17">
        <v>0</v>
      </c>
      <c r="AB26" s="17">
        <v>356</v>
      </c>
      <c r="AC26" s="17">
        <v>0</v>
      </c>
      <c r="AD26" s="17">
        <v>220</v>
      </c>
      <c r="AE26" s="17">
        <v>0</v>
      </c>
      <c r="AF26" s="17">
        <v>765</v>
      </c>
      <c r="AG26" s="17">
        <v>12</v>
      </c>
      <c r="AH26" s="17">
        <v>10</v>
      </c>
      <c r="AI26" s="17">
        <v>20.7667</v>
      </c>
      <c r="AJ26" s="18" t="s">
        <v>316</v>
      </c>
      <c r="AK26" s="18"/>
      <c r="AL26" s="21">
        <v>44267</v>
      </c>
      <c r="AM26" s="20">
        <v>44181</v>
      </c>
      <c r="AN26" s="17">
        <v>5</v>
      </c>
      <c r="AO26" s="17">
        <v>0</v>
      </c>
      <c r="AP26" s="17">
        <v>1</v>
      </c>
      <c r="AQ26" s="17">
        <v>4.5</v>
      </c>
      <c r="AR26" s="17">
        <v>97</v>
      </c>
      <c r="AS26" s="17">
        <v>23</v>
      </c>
      <c r="AT26" s="17">
        <v>21</v>
      </c>
      <c r="AU26" s="17">
        <v>26</v>
      </c>
      <c r="AV26" s="17">
        <v>15</v>
      </c>
      <c r="AW26" s="17">
        <v>23</v>
      </c>
      <c r="AX26" s="17">
        <v>18</v>
      </c>
      <c r="AY26" s="17">
        <v>17</v>
      </c>
      <c r="AZ26" s="17">
        <v>22</v>
      </c>
      <c r="BA26" s="17">
        <v>25</v>
      </c>
      <c r="BB26" s="17">
        <v>17</v>
      </c>
      <c r="BC26" s="17">
        <v>32</v>
      </c>
      <c r="BD26" s="17">
        <v>25</v>
      </c>
      <c r="BE26" s="17">
        <v>19</v>
      </c>
      <c r="BF26" s="17">
        <v>18</v>
      </c>
      <c r="BG26" s="17">
        <v>30</v>
      </c>
      <c r="BH26" s="17">
        <v>36</v>
      </c>
      <c r="BI26" s="17">
        <v>22</v>
      </c>
      <c r="BJ26" s="17">
        <v>15</v>
      </c>
      <c r="BK26" s="17">
        <v>15</v>
      </c>
      <c r="BL26" s="17">
        <v>15</v>
      </c>
      <c r="BM26" s="17">
        <v>10</v>
      </c>
      <c r="BN26" s="17">
        <v>18</v>
      </c>
      <c r="BO26" s="17">
        <v>26</v>
      </c>
      <c r="BP26" s="17">
        <v>25</v>
      </c>
      <c r="BQ26" s="17">
        <v>20</v>
      </c>
      <c r="BR26" s="17">
        <v>16</v>
      </c>
      <c r="BS26" s="17">
        <v>17</v>
      </c>
      <c r="BT26" s="17">
        <v>21</v>
      </c>
      <c r="BU26" s="17">
        <v>19</v>
      </c>
      <c r="BV26" s="17">
        <v>17</v>
      </c>
      <c r="BW26" s="17">
        <v>4830</v>
      </c>
      <c r="BX26" s="17">
        <v>4410</v>
      </c>
      <c r="BY26" s="17">
        <v>5460</v>
      </c>
      <c r="BZ26" s="17">
        <v>3150</v>
      </c>
      <c r="CA26" s="17">
        <v>4830</v>
      </c>
      <c r="CB26" s="17">
        <v>3780</v>
      </c>
      <c r="CC26" s="17">
        <v>3570</v>
      </c>
      <c r="CD26" s="17">
        <v>4620</v>
      </c>
      <c r="CE26" s="17">
        <v>5250</v>
      </c>
      <c r="CF26" s="17">
        <v>3570</v>
      </c>
      <c r="CG26" s="17">
        <v>6720</v>
      </c>
      <c r="CH26" s="17">
        <v>5250</v>
      </c>
      <c r="CI26" s="17">
        <v>3990</v>
      </c>
      <c r="CJ26" s="17">
        <v>3780</v>
      </c>
      <c r="CK26" s="17">
        <v>6300</v>
      </c>
      <c r="CL26" s="17">
        <v>7920</v>
      </c>
      <c r="CM26" s="17">
        <v>4840</v>
      </c>
      <c r="CN26" s="17">
        <v>3300</v>
      </c>
      <c r="CO26" s="17">
        <v>3300</v>
      </c>
      <c r="CP26" s="17">
        <v>3300</v>
      </c>
      <c r="CQ26" s="17">
        <v>2200</v>
      </c>
      <c r="CR26" s="17">
        <v>3960</v>
      </c>
      <c r="CS26" s="17">
        <v>5720</v>
      </c>
      <c r="CT26" s="17">
        <v>5500</v>
      </c>
      <c r="CU26" s="17">
        <v>4400</v>
      </c>
      <c r="CV26" s="17">
        <v>3520</v>
      </c>
      <c r="CW26" s="17">
        <v>3740</v>
      </c>
      <c r="CX26" s="17">
        <v>4620</v>
      </c>
      <c r="CY26" s="17">
        <v>4180</v>
      </c>
      <c r="CZ26" s="17">
        <v>3740</v>
      </c>
      <c r="DA26" s="22"/>
    </row>
    <row r="27" spans="1:105" ht="15">
      <c r="A27" s="17">
        <v>62491350</v>
      </c>
      <c r="B27" s="18" t="s">
        <v>362</v>
      </c>
      <c r="C27" s="18" t="s">
        <v>310</v>
      </c>
      <c r="D27" s="18" t="s">
        <v>311</v>
      </c>
      <c r="E27" s="18" t="s">
        <v>312</v>
      </c>
      <c r="F27" s="18" t="s">
        <v>396</v>
      </c>
      <c r="G27" s="17">
        <v>1268</v>
      </c>
      <c r="H27" s="17">
        <v>0</v>
      </c>
      <c r="I27" s="17">
        <v>1118</v>
      </c>
      <c r="J27" s="17">
        <v>398</v>
      </c>
      <c r="K27" s="17">
        <v>398</v>
      </c>
      <c r="L27" s="17">
        <v>398</v>
      </c>
      <c r="M27" s="17">
        <v>398</v>
      </c>
      <c r="N27" s="17">
        <v>316</v>
      </c>
      <c r="O27" s="17">
        <v>125768</v>
      </c>
      <c r="P27" s="17">
        <v>125768</v>
      </c>
      <c r="Q27" s="17">
        <v>0</v>
      </c>
      <c r="R27" s="17">
        <v>0</v>
      </c>
      <c r="S27" s="19" t="s">
        <v>397</v>
      </c>
      <c r="T27" s="19" t="s">
        <v>398</v>
      </c>
      <c r="U27" s="17">
        <v>30</v>
      </c>
      <c r="V27" s="17">
        <v>30</v>
      </c>
      <c r="W27" s="17">
        <v>10.533300000000001</v>
      </c>
      <c r="X27" s="17">
        <v>5</v>
      </c>
      <c r="Y27" s="17">
        <v>18</v>
      </c>
      <c r="Z27" s="17">
        <v>398</v>
      </c>
      <c r="AA27" s="17">
        <v>0</v>
      </c>
      <c r="AB27" s="17">
        <v>486</v>
      </c>
      <c r="AC27" s="17">
        <v>0</v>
      </c>
      <c r="AD27" s="17">
        <v>398</v>
      </c>
      <c r="AE27" s="17">
        <v>0</v>
      </c>
      <c r="AF27" s="17">
        <v>765</v>
      </c>
      <c r="AG27" s="17">
        <v>14</v>
      </c>
      <c r="AH27" s="17">
        <v>10</v>
      </c>
      <c r="AI27" s="17">
        <v>10.533300000000001</v>
      </c>
      <c r="AJ27" s="18" t="s">
        <v>316</v>
      </c>
      <c r="AK27" s="18"/>
      <c r="AL27" s="21">
        <v>44596</v>
      </c>
      <c r="AM27" s="21">
        <v>44458</v>
      </c>
      <c r="AN27" s="17">
        <v>4</v>
      </c>
      <c r="AO27" s="17">
        <v>0</v>
      </c>
      <c r="AP27" s="17">
        <v>1</v>
      </c>
      <c r="AQ27" s="17">
        <v>4.4000000000000004</v>
      </c>
      <c r="AR27" s="17">
        <v>93</v>
      </c>
      <c r="AS27" s="17">
        <v>11</v>
      </c>
      <c r="AT27" s="17">
        <v>10</v>
      </c>
      <c r="AU27" s="17">
        <v>12</v>
      </c>
      <c r="AV27" s="17">
        <v>9</v>
      </c>
      <c r="AW27" s="17">
        <v>5</v>
      </c>
      <c r="AX27" s="17">
        <v>9</v>
      </c>
      <c r="AY27" s="17">
        <v>6</v>
      </c>
      <c r="AZ27" s="17">
        <v>10</v>
      </c>
      <c r="BA27" s="17">
        <v>14</v>
      </c>
      <c r="BB27" s="17">
        <v>13</v>
      </c>
      <c r="BC27" s="17">
        <v>13</v>
      </c>
      <c r="BD27" s="17">
        <v>10</v>
      </c>
      <c r="BE27" s="17">
        <v>6</v>
      </c>
      <c r="BF27" s="17">
        <v>13</v>
      </c>
      <c r="BG27" s="17">
        <v>10</v>
      </c>
      <c r="BH27" s="17">
        <v>10</v>
      </c>
      <c r="BI27" s="17">
        <v>9</v>
      </c>
      <c r="BJ27" s="17">
        <v>9</v>
      </c>
      <c r="BK27" s="17">
        <v>8</v>
      </c>
      <c r="BL27" s="17">
        <v>7</v>
      </c>
      <c r="BM27" s="17">
        <v>4</v>
      </c>
      <c r="BN27" s="17">
        <v>11</v>
      </c>
      <c r="BO27" s="17">
        <v>30</v>
      </c>
      <c r="BP27" s="17">
        <v>21</v>
      </c>
      <c r="BQ27" s="17">
        <v>3</v>
      </c>
      <c r="BR27" s="17">
        <v>10</v>
      </c>
      <c r="BS27" s="17">
        <v>6</v>
      </c>
      <c r="BT27" s="17">
        <v>6</v>
      </c>
      <c r="BU27" s="17">
        <v>10</v>
      </c>
      <c r="BV27" s="17">
        <v>21</v>
      </c>
      <c r="BW27" s="17">
        <v>4378</v>
      </c>
      <c r="BX27" s="17">
        <v>3980</v>
      </c>
      <c r="BY27" s="17">
        <v>4776</v>
      </c>
      <c r="BZ27" s="17">
        <v>3582</v>
      </c>
      <c r="CA27" s="17">
        <v>1990</v>
      </c>
      <c r="CB27" s="17">
        <v>3582</v>
      </c>
      <c r="CC27" s="17">
        <v>2388</v>
      </c>
      <c r="CD27" s="17">
        <v>3980</v>
      </c>
      <c r="CE27" s="17">
        <v>5572</v>
      </c>
      <c r="CF27" s="17">
        <v>5174</v>
      </c>
      <c r="CG27" s="17">
        <v>5174</v>
      </c>
      <c r="CH27" s="17">
        <v>3980</v>
      </c>
      <c r="CI27" s="17">
        <v>2388</v>
      </c>
      <c r="CJ27" s="17">
        <v>5174</v>
      </c>
      <c r="CK27" s="17">
        <v>3980</v>
      </c>
      <c r="CL27" s="17">
        <v>3980</v>
      </c>
      <c r="CM27" s="17">
        <v>3582</v>
      </c>
      <c r="CN27" s="17">
        <v>3582</v>
      </c>
      <c r="CO27" s="17">
        <v>3184</v>
      </c>
      <c r="CP27" s="17">
        <v>2786</v>
      </c>
      <c r="CQ27" s="17">
        <v>1592</v>
      </c>
      <c r="CR27" s="17">
        <v>4378</v>
      </c>
      <c r="CS27" s="17">
        <v>11940</v>
      </c>
      <c r="CT27" s="17">
        <v>8358</v>
      </c>
      <c r="CU27" s="17">
        <v>1194</v>
      </c>
      <c r="CV27" s="17">
        <v>3980</v>
      </c>
      <c r="CW27" s="17">
        <v>2388</v>
      </c>
      <c r="CX27" s="17">
        <v>2388</v>
      </c>
      <c r="CY27" s="17">
        <v>3980</v>
      </c>
      <c r="CZ27" s="17">
        <v>8358</v>
      </c>
      <c r="DA27" s="22"/>
    </row>
    <row r="28" spans="1:105" ht="15">
      <c r="A28" s="17">
        <v>52173491</v>
      </c>
      <c r="B28" s="18" t="s">
        <v>399</v>
      </c>
      <c r="C28" s="18" t="s">
        <v>400</v>
      </c>
      <c r="D28" s="18" t="s">
        <v>311</v>
      </c>
      <c r="E28" s="18" t="s">
        <v>344</v>
      </c>
      <c r="F28" s="18" t="s">
        <v>313</v>
      </c>
      <c r="G28" s="17">
        <v>316</v>
      </c>
      <c r="H28" s="17">
        <v>0</v>
      </c>
      <c r="I28" s="17">
        <v>64</v>
      </c>
      <c r="J28" s="17">
        <v>248</v>
      </c>
      <c r="K28" s="17">
        <v>261</v>
      </c>
      <c r="L28" s="17">
        <v>248</v>
      </c>
      <c r="M28" s="17">
        <v>256.9126</v>
      </c>
      <c r="N28" s="17">
        <v>435</v>
      </c>
      <c r="O28" s="17">
        <v>111757</v>
      </c>
      <c r="P28" s="17">
        <v>111757</v>
      </c>
      <c r="Q28" s="17">
        <v>0</v>
      </c>
      <c r="R28" s="17">
        <v>0</v>
      </c>
      <c r="S28" s="19" t="s">
        <v>401</v>
      </c>
      <c r="T28" s="19" t="s">
        <v>402</v>
      </c>
      <c r="U28" s="17">
        <v>30</v>
      </c>
      <c r="V28" s="17">
        <v>30</v>
      </c>
      <c r="W28" s="17">
        <v>14.5</v>
      </c>
      <c r="X28" s="17">
        <v>5</v>
      </c>
      <c r="Y28" s="17">
        <v>20</v>
      </c>
      <c r="Z28" s="17">
        <v>248</v>
      </c>
      <c r="AA28" s="17">
        <v>0</v>
      </c>
      <c r="AB28" s="17">
        <v>311</v>
      </c>
      <c r="AC28" s="17">
        <v>0</v>
      </c>
      <c r="AD28" s="17">
        <v>248</v>
      </c>
      <c r="AE28" s="17">
        <v>0</v>
      </c>
      <c r="AF28" s="17">
        <v>765</v>
      </c>
      <c r="AG28" s="17">
        <v>4231</v>
      </c>
      <c r="AH28" s="17">
        <v>1</v>
      </c>
      <c r="AI28" s="17">
        <v>14.5</v>
      </c>
      <c r="AJ28" s="18" t="s">
        <v>316</v>
      </c>
      <c r="AK28" s="18"/>
      <c r="AL28" s="20">
        <v>44543</v>
      </c>
      <c r="AM28" s="21">
        <v>44597</v>
      </c>
      <c r="AN28" s="17">
        <v>5</v>
      </c>
      <c r="AO28" s="17">
        <v>0</v>
      </c>
      <c r="AP28" s="17">
        <v>0</v>
      </c>
      <c r="AQ28" s="17">
        <v>4.5999999999999996</v>
      </c>
      <c r="AR28" s="17">
        <v>77</v>
      </c>
      <c r="AS28" s="17">
        <v>9</v>
      </c>
      <c r="AT28" s="17">
        <v>16</v>
      </c>
      <c r="AU28" s="17">
        <v>16</v>
      </c>
      <c r="AV28" s="17">
        <v>15</v>
      </c>
      <c r="AW28" s="17">
        <v>16</v>
      </c>
      <c r="AX28" s="17">
        <v>16</v>
      </c>
      <c r="AY28" s="17">
        <v>14</v>
      </c>
      <c r="AZ28" s="17">
        <v>21</v>
      </c>
      <c r="BA28" s="17">
        <v>11</v>
      </c>
      <c r="BB28" s="17">
        <v>20</v>
      </c>
      <c r="BC28" s="17">
        <v>16</v>
      </c>
      <c r="BD28" s="17">
        <v>13</v>
      </c>
      <c r="BE28" s="17">
        <v>11</v>
      </c>
      <c r="BF28" s="17">
        <v>19</v>
      </c>
      <c r="BG28" s="17">
        <v>15</v>
      </c>
      <c r="BH28" s="17">
        <v>24</v>
      </c>
      <c r="BI28" s="17">
        <v>18</v>
      </c>
      <c r="BJ28" s="17">
        <v>13</v>
      </c>
      <c r="BK28" s="17">
        <v>13</v>
      </c>
      <c r="BL28" s="17">
        <v>15</v>
      </c>
      <c r="BM28" s="17">
        <v>7</v>
      </c>
      <c r="BN28" s="17">
        <v>9</v>
      </c>
      <c r="BO28" s="17">
        <v>15</v>
      </c>
      <c r="BP28" s="17">
        <v>7</v>
      </c>
      <c r="BQ28" s="17">
        <v>14</v>
      </c>
      <c r="BR28" s="17">
        <v>10</v>
      </c>
      <c r="BS28" s="17">
        <v>20</v>
      </c>
      <c r="BT28" s="17">
        <v>17</v>
      </c>
      <c r="BU28" s="17">
        <v>10</v>
      </c>
      <c r="BV28" s="17">
        <v>15</v>
      </c>
      <c r="BW28" s="17">
        <v>2349</v>
      </c>
      <c r="BX28" s="17">
        <v>4176</v>
      </c>
      <c r="BY28" s="17">
        <v>4176</v>
      </c>
      <c r="BZ28" s="17">
        <v>3915</v>
      </c>
      <c r="CA28" s="17">
        <v>4176</v>
      </c>
      <c r="CB28" s="17">
        <v>4176</v>
      </c>
      <c r="CC28" s="17">
        <v>3654</v>
      </c>
      <c r="CD28" s="17">
        <v>5481</v>
      </c>
      <c r="CE28" s="17">
        <v>2871</v>
      </c>
      <c r="CF28" s="17">
        <v>5220</v>
      </c>
      <c r="CG28" s="17">
        <v>4176</v>
      </c>
      <c r="CH28" s="17">
        <v>3393</v>
      </c>
      <c r="CI28" s="17">
        <v>2871</v>
      </c>
      <c r="CJ28" s="17">
        <v>4959</v>
      </c>
      <c r="CK28" s="17">
        <v>3915</v>
      </c>
      <c r="CL28" s="17">
        <v>6216</v>
      </c>
      <c r="CM28" s="17">
        <v>4662</v>
      </c>
      <c r="CN28" s="17">
        <v>3367</v>
      </c>
      <c r="CO28" s="17">
        <v>3367</v>
      </c>
      <c r="CP28" s="17">
        <v>3885</v>
      </c>
      <c r="CQ28" s="17">
        <v>1736</v>
      </c>
      <c r="CR28" s="17">
        <v>2232</v>
      </c>
      <c r="CS28" s="17">
        <v>3720</v>
      </c>
      <c r="CT28" s="17">
        <v>1736</v>
      </c>
      <c r="CU28" s="17">
        <v>3472</v>
      </c>
      <c r="CV28" s="17">
        <v>2480</v>
      </c>
      <c r="CW28" s="17">
        <v>4960</v>
      </c>
      <c r="CX28" s="17">
        <v>4216</v>
      </c>
      <c r="CY28" s="17">
        <v>2480</v>
      </c>
      <c r="CZ28" s="17">
        <v>3720</v>
      </c>
      <c r="DA28" s="22"/>
    </row>
    <row r="29" spans="1:105" ht="15">
      <c r="A29" s="17">
        <v>73415410</v>
      </c>
      <c r="B29" s="18" t="s">
        <v>403</v>
      </c>
      <c r="C29" s="18" t="s">
        <v>400</v>
      </c>
      <c r="D29" s="18" t="s">
        <v>311</v>
      </c>
      <c r="E29" s="18" t="s">
        <v>404</v>
      </c>
      <c r="F29" s="18" t="s">
        <v>313</v>
      </c>
      <c r="G29" s="17">
        <v>47</v>
      </c>
      <c r="H29" s="17">
        <v>0</v>
      </c>
      <c r="I29" s="17">
        <v>25</v>
      </c>
      <c r="J29" s="17">
        <v>346</v>
      </c>
      <c r="K29" s="17">
        <v>427</v>
      </c>
      <c r="L29" s="17">
        <v>335</v>
      </c>
      <c r="M29" s="17">
        <v>349.96749999999997</v>
      </c>
      <c r="N29" s="17">
        <v>308</v>
      </c>
      <c r="O29" s="17">
        <v>107790</v>
      </c>
      <c r="P29" s="17">
        <v>107790</v>
      </c>
      <c r="Q29" s="17">
        <v>0</v>
      </c>
      <c r="R29" s="17">
        <v>0</v>
      </c>
      <c r="S29" s="19" t="s">
        <v>405</v>
      </c>
      <c r="T29" s="19" t="s">
        <v>406</v>
      </c>
      <c r="U29" s="17">
        <v>30</v>
      </c>
      <c r="V29" s="17">
        <v>30</v>
      </c>
      <c r="W29" s="17">
        <v>10.2667</v>
      </c>
      <c r="X29" s="17">
        <v>5</v>
      </c>
      <c r="Y29" s="17">
        <v>66</v>
      </c>
      <c r="Z29" s="17">
        <v>346</v>
      </c>
      <c r="AA29" s="17">
        <v>0</v>
      </c>
      <c r="AB29" s="17">
        <v>1018</v>
      </c>
      <c r="AC29" s="17">
        <v>0</v>
      </c>
      <c r="AD29" s="17">
        <v>346</v>
      </c>
      <c r="AE29" s="17">
        <v>0</v>
      </c>
      <c r="AF29" s="17">
        <v>765</v>
      </c>
      <c r="AG29" s="17">
        <v>4229</v>
      </c>
      <c r="AH29" s="17">
        <v>1</v>
      </c>
      <c r="AI29" s="17">
        <v>10.2667</v>
      </c>
      <c r="AJ29" s="18" t="s">
        <v>316</v>
      </c>
      <c r="AK29" s="18"/>
      <c r="AL29" s="21">
        <v>44665</v>
      </c>
      <c r="AM29" s="21">
        <v>44673</v>
      </c>
      <c r="AN29" s="17">
        <v>4</v>
      </c>
      <c r="AO29" s="17">
        <v>0</v>
      </c>
      <c r="AP29" s="17">
        <v>1</v>
      </c>
      <c r="AQ29" s="17">
        <v>5</v>
      </c>
      <c r="AR29" s="17">
        <v>87</v>
      </c>
      <c r="AS29" s="17">
        <v>4</v>
      </c>
      <c r="AT29" s="17">
        <v>2</v>
      </c>
      <c r="AU29" s="17">
        <v>9</v>
      </c>
      <c r="AV29" s="17">
        <v>5</v>
      </c>
      <c r="AW29" s="17">
        <v>6</v>
      </c>
      <c r="AX29" s="17">
        <v>8</v>
      </c>
      <c r="AY29" s="17">
        <v>5</v>
      </c>
      <c r="AZ29" s="17">
        <v>5</v>
      </c>
      <c r="BA29" s="17">
        <v>13</v>
      </c>
      <c r="BB29" s="17">
        <v>5</v>
      </c>
      <c r="BC29" s="17">
        <v>6</v>
      </c>
      <c r="BD29" s="17">
        <v>2</v>
      </c>
      <c r="BE29" s="17">
        <v>6</v>
      </c>
      <c r="BF29" s="17">
        <v>8</v>
      </c>
      <c r="BG29" s="17">
        <v>12</v>
      </c>
      <c r="BH29" s="17">
        <v>9</v>
      </c>
      <c r="BI29" s="17">
        <v>13</v>
      </c>
      <c r="BJ29" s="17">
        <v>13</v>
      </c>
      <c r="BK29" s="17">
        <v>14</v>
      </c>
      <c r="BL29" s="17">
        <v>11</v>
      </c>
      <c r="BM29" s="17">
        <v>14</v>
      </c>
      <c r="BN29" s="17">
        <v>17</v>
      </c>
      <c r="BO29" s="17">
        <v>13</v>
      </c>
      <c r="BP29" s="17">
        <v>12</v>
      </c>
      <c r="BQ29" s="17">
        <v>11</v>
      </c>
      <c r="BR29" s="17">
        <v>14</v>
      </c>
      <c r="BS29" s="17">
        <v>19</v>
      </c>
      <c r="BT29" s="17">
        <v>23</v>
      </c>
      <c r="BU29" s="17">
        <v>15</v>
      </c>
      <c r="BV29" s="17">
        <v>14</v>
      </c>
      <c r="BW29" s="17">
        <v>1464</v>
      </c>
      <c r="BX29" s="17">
        <v>732</v>
      </c>
      <c r="BY29" s="17">
        <v>3294</v>
      </c>
      <c r="BZ29" s="17">
        <v>1830</v>
      </c>
      <c r="CA29" s="17">
        <v>2196</v>
      </c>
      <c r="CB29" s="17">
        <v>3000</v>
      </c>
      <c r="CC29" s="17">
        <v>1875</v>
      </c>
      <c r="CD29" s="17">
        <v>1875</v>
      </c>
      <c r="CE29" s="17">
        <v>4875</v>
      </c>
      <c r="CF29" s="17">
        <v>2135</v>
      </c>
      <c r="CG29" s="17">
        <v>2562</v>
      </c>
      <c r="CH29" s="17">
        <v>794</v>
      </c>
      <c r="CI29" s="17">
        <v>2382</v>
      </c>
      <c r="CJ29" s="17">
        <v>2680</v>
      </c>
      <c r="CK29" s="17">
        <v>4020</v>
      </c>
      <c r="CL29" s="17">
        <v>3015</v>
      </c>
      <c r="CM29" s="17">
        <v>4355</v>
      </c>
      <c r="CN29" s="17">
        <v>4355</v>
      </c>
      <c r="CO29" s="17">
        <v>4690</v>
      </c>
      <c r="CP29" s="17">
        <v>3685</v>
      </c>
      <c r="CQ29" s="17">
        <v>4690</v>
      </c>
      <c r="CR29" s="17">
        <v>5695</v>
      </c>
      <c r="CS29" s="17">
        <v>4355</v>
      </c>
      <c r="CT29" s="17">
        <v>4020</v>
      </c>
      <c r="CU29" s="17">
        <v>3806</v>
      </c>
      <c r="CV29" s="17">
        <v>4844</v>
      </c>
      <c r="CW29" s="17">
        <v>6574</v>
      </c>
      <c r="CX29" s="17">
        <v>7958</v>
      </c>
      <c r="CY29" s="17">
        <v>5190</v>
      </c>
      <c r="CZ29" s="17">
        <v>4844</v>
      </c>
      <c r="DA29" s="22"/>
    </row>
    <row r="30" spans="1:105" ht="15">
      <c r="A30" s="17">
        <v>17392119</v>
      </c>
      <c r="B30" s="18" t="s">
        <v>407</v>
      </c>
      <c r="C30" s="18" t="s">
        <v>408</v>
      </c>
      <c r="D30" s="18" t="s">
        <v>311</v>
      </c>
      <c r="E30" s="18" t="s">
        <v>312</v>
      </c>
      <c r="F30" s="18" t="s">
        <v>313</v>
      </c>
      <c r="G30" s="17">
        <v>0</v>
      </c>
      <c r="H30" s="17">
        <v>0</v>
      </c>
      <c r="I30" s="17">
        <v>212</v>
      </c>
      <c r="J30" s="17">
        <v>219</v>
      </c>
      <c r="K30" s="17">
        <v>219</v>
      </c>
      <c r="L30" s="17">
        <v>219</v>
      </c>
      <c r="M30" s="17">
        <v>219</v>
      </c>
      <c r="N30" s="17">
        <v>483</v>
      </c>
      <c r="O30" s="17">
        <v>105777</v>
      </c>
      <c r="P30" s="17">
        <v>167016.29999999999</v>
      </c>
      <c r="Q30" s="17">
        <v>61239.32</v>
      </c>
      <c r="R30" s="17">
        <v>36.666699999999999</v>
      </c>
      <c r="S30" s="19" t="s">
        <v>409</v>
      </c>
      <c r="T30" s="19" t="s">
        <v>410</v>
      </c>
      <c r="U30" s="17">
        <v>19</v>
      </c>
      <c r="V30" s="17">
        <v>26</v>
      </c>
      <c r="W30" s="17">
        <v>24</v>
      </c>
      <c r="X30" s="17">
        <v>5</v>
      </c>
      <c r="Y30" s="17">
        <v>73</v>
      </c>
      <c r="Z30" s="17">
        <v>219</v>
      </c>
      <c r="AA30" s="17">
        <v>0</v>
      </c>
      <c r="AB30" s="17">
        <v>812</v>
      </c>
      <c r="AC30" s="17">
        <v>0</v>
      </c>
      <c r="AD30" s="17">
        <v>219</v>
      </c>
      <c r="AE30" s="17">
        <v>0</v>
      </c>
      <c r="AF30" s="17">
        <v>1889</v>
      </c>
      <c r="AG30" s="17">
        <v>1877</v>
      </c>
      <c r="AH30" s="17">
        <v>1</v>
      </c>
      <c r="AI30" s="17">
        <v>16.100000000000001</v>
      </c>
      <c r="AJ30" s="18" t="s">
        <v>316</v>
      </c>
      <c r="AK30" s="18"/>
      <c r="AL30" s="21">
        <v>44170</v>
      </c>
      <c r="AM30" s="20">
        <v>44191</v>
      </c>
      <c r="AN30" s="17">
        <v>3</v>
      </c>
      <c r="AO30" s="17">
        <v>0</v>
      </c>
      <c r="AP30" s="17">
        <v>1</v>
      </c>
      <c r="AQ30" s="17">
        <v>4.5999999999999996</v>
      </c>
      <c r="AR30" s="17">
        <v>100</v>
      </c>
      <c r="AS30" s="17">
        <v>17</v>
      </c>
      <c r="AT30" s="17">
        <v>22</v>
      </c>
      <c r="AU30" s="17">
        <v>21</v>
      </c>
      <c r="AV30" s="17">
        <v>11</v>
      </c>
      <c r="AW30" s="17">
        <v>16</v>
      </c>
      <c r="AX30" s="17">
        <v>16</v>
      </c>
      <c r="AY30" s="17">
        <v>27</v>
      </c>
      <c r="AZ30" s="17">
        <v>32</v>
      </c>
      <c r="BA30" s="17">
        <v>28</v>
      </c>
      <c r="BB30" s="17">
        <v>28</v>
      </c>
      <c r="BC30" s="17">
        <v>44</v>
      </c>
      <c r="BD30" s="17">
        <v>28</v>
      </c>
      <c r="BE30" s="17">
        <v>22</v>
      </c>
      <c r="BF30" s="17">
        <v>14</v>
      </c>
      <c r="BG30" s="17">
        <v>25</v>
      </c>
      <c r="BH30" s="17">
        <v>29</v>
      </c>
      <c r="BI30" s="17">
        <v>28</v>
      </c>
      <c r="BJ30" s="17">
        <v>46</v>
      </c>
      <c r="BK30" s="17">
        <v>19</v>
      </c>
      <c r="BL30" s="17">
        <v>0</v>
      </c>
      <c r="BM30" s="17">
        <v>2</v>
      </c>
      <c r="BN30" s="17">
        <v>2</v>
      </c>
      <c r="BO30" s="17">
        <v>2</v>
      </c>
      <c r="BP30" s="17">
        <v>1</v>
      </c>
      <c r="BQ30" s="17">
        <v>1</v>
      </c>
      <c r="BR30" s="17">
        <v>0</v>
      </c>
      <c r="BS30" s="17">
        <v>1</v>
      </c>
      <c r="BT30" s="17">
        <v>0</v>
      </c>
      <c r="BU30" s="17">
        <v>0</v>
      </c>
      <c r="BV30" s="17">
        <v>1</v>
      </c>
      <c r="BW30" s="17">
        <v>3723</v>
      </c>
      <c r="BX30" s="17">
        <v>4818</v>
      </c>
      <c r="BY30" s="17">
        <v>4599</v>
      </c>
      <c r="BZ30" s="17">
        <v>2409</v>
      </c>
      <c r="CA30" s="17">
        <v>3504</v>
      </c>
      <c r="CB30" s="17">
        <v>3504</v>
      </c>
      <c r="CC30" s="17">
        <v>5913</v>
      </c>
      <c r="CD30" s="17">
        <v>7008</v>
      </c>
      <c r="CE30" s="17">
        <v>6132</v>
      </c>
      <c r="CF30" s="17">
        <v>6132</v>
      </c>
      <c r="CG30" s="17">
        <v>9636</v>
      </c>
      <c r="CH30" s="17">
        <v>6132</v>
      </c>
      <c r="CI30" s="17">
        <v>4818</v>
      </c>
      <c r="CJ30" s="17">
        <v>3066</v>
      </c>
      <c r="CK30" s="17">
        <v>5475</v>
      </c>
      <c r="CL30" s="17">
        <v>6351</v>
      </c>
      <c r="CM30" s="17">
        <v>6132</v>
      </c>
      <c r="CN30" s="17">
        <v>10074</v>
      </c>
      <c r="CO30" s="17">
        <v>4161</v>
      </c>
      <c r="CP30" s="17">
        <v>0</v>
      </c>
      <c r="CQ30" s="17">
        <v>438</v>
      </c>
      <c r="CR30" s="17">
        <v>438</v>
      </c>
      <c r="CS30" s="17">
        <v>438</v>
      </c>
      <c r="CT30" s="17">
        <v>219</v>
      </c>
      <c r="CU30" s="17">
        <v>219</v>
      </c>
      <c r="CV30" s="17">
        <v>0</v>
      </c>
      <c r="CW30" s="17">
        <v>219</v>
      </c>
      <c r="CX30" s="17">
        <v>0</v>
      </c>
      <c r="CY30" s="17">
        <v>0</v>
      </c>
      <c r="CZ30" s="17">
        <v>219</v>
      </c>
      <c r="DA30" s="22"/>
    </row>
    <row r="31" spans="1:105" ht="15">
      <c r="A31" s="17">
        <v>21642820</v>
      </c>
      <c r="B31" s="18" t="s">
        <v>411</v>
      </c>
      <c r="C31" s="18" t="s">
        <v>412</v>
      </c>
      <c r="D31" s="18" t="s">
        <v>311</v>
      </c>
      <c r="E31" s="18" t="s">
        <v>413</v>
      </c>
      <c r="F31" s="18" t="s">
        <v>320</v>
      </c>
      <c r="G31" s="17">
        <v>769</v>
      </c>
      <c r="H31" s="17">
        <v>0</v>
      </c>
      <c r="I31" s="17">
        <v>64</v>
      </c>
      <c r="J31" s="17">
        <v>217</v>
      </c>
      <c r="K31" s="17">
        <v>250</v>
      </c>
      <c r="L31" s="17">
        <v>217</v>
      </c>
      <c r="M31" s="17">
        <v>247.73220000000001</v>
      </c>
      <c r="N31" s="17">
        <v>366</v>
      </c>
      <c r="O31" s="17">
        <v>90670</v>
      </c>
      <c r="P31" s="17">
        <v>90670</v>
      </c>
      <c r="Q31" s="17">
        <v>0</v>
      </c>
      <c r="R31" s="17">
        <v>0</v>
      </c>
      <c r="S31" s="19" t="s">
        <v>414</v>
      </c>
      <c r="T31" s="19" t="s">
        <v>415</v>
      </c>
      <c r="U31" s="17">
        <v>30</v>
      </c>
      <c r="V31" s="17">
        <v>30</v>
      </c>
      <c r="W31" s="17">
        <v>12.2</v>
      </c>
      <c r="X31" s="17">
        <v>5</v>
      </c>
      <c r="Y31" s="17">
        <v>80</v>
      </c>
      <c r="Z31" s="17">
        <v>217</v>
      </c>
      <c r="AA31" s="17">
        <v>0</v>
      </c>
      <c r="AB31" s="17">
        <v>1089</v>
      </c>
      <c r="AC31" s="17">
        <v>0</v>
      </c>
      <c r="AD31" s="17">
        <v>217</v>
      </c>
      <c r="AE31" s="17">
        <v>0</v>
      </c>
      <c r="AF31" s="17">
        <v>593</v>
      </c>
      <c r="AG31" s="17">
        <v>348</v>
      </c>
      <c r="AH31" s="17">
        <v>8</v>
      </c>
      <c r="AI31" s="17">
        <v>12.2</v>
      </c>
      <c r="AJ31" s="18" t="s">
        <v>316</v>
      </c>
      <c r="AK31" s="18"/>
      <c r="AL31" s="21">
        <v>44605</v>
      </c>
      <c r="AM31" s="21">
        <v>44624</v>
      </c>
      <c r="AN31" s="17">
        <v>10</v>
      </c>
      <c r="AO31" s="17">
        <v>0</v>
      </c>
      <c r="AP31" s="17">
        <v>0</v>
      </c>
      <c r="AQ31" s="17">
        <v>4.7</v>
      </c>
      <c r="AR31" s="17">
        <v>83</v>
      </c>
      <c r="AS31" s="17">
        <v>16</v>
      </c>
      <c r="AT31" s="17">
        <v>15</v>
      </c>
      <c r="AU31" s="17">
        <v>29</v>
      </c>
      <c r="AV31" s="17">
        <v>14</v>
      </c>
      <c r="AW31" s="17">
        <v>19</v>
      </c>
      <c r="AX31" s="17">
        <v>15</v>
      </c>
      <c r="AY31" s="17">
        <v>20</v>
      </c>
      <c r="AZ31" s="17">
        <v>16</v>
      </c>
      <c r="BA31" s="17">
        <v>16</v>
      </c>
      <c r="BB31" s="17">
        <v>18</v>
      </c>
      <c r="BC31" s="17">
        <v>16</v>
      </c>
      <c r="BD31" s="17">
        <v>7</v>
      </c>
      <c r="BE31" s="17">
        <v>13</v>
      </c>
      <c r="BF31" s="17">
        <v>22</v>
      </c>
      <c r="BG31" s="17">
        <v>14</v>
      </c>
      <c r="BH31" s="17">
        <v>5</v>
      </c>
      <c r="BI31" s="17">
        <v>12</v>
      </c>
      <c r="BJ31" s="17">
        <v>15</v>
      </c>
      <c r="BK31" s="17">
        <v>4</v>
      </c>
      <c r="BL31" s="17">
        <v>9</v>
      </c>
      <c r="BM31" s="17">
        <v>5</v>
      </c>
      <c r="BN31" s="17">
        <v>7</v>
      </c>
      <c r="BO31" s="17">
        <v>5</v>
      </c>
      <c r="BP31" s="17">
        <v>9</v>
      </c>
      <c r="BQ31" s="17">
        <v>5</v>
      </c>
      <c r="BR31" s="17">
        <v>15</v>
      </c>
      <c r="BS31" s="17">
        <v>6</v>
      </c>
      <c r="BT31" s="17">
        <v>6</v>
      </c>
      <c r="BU31" s="17">
        <v>8</v>
      </c>
      <c r="BV31" s="17">
        <v>5</v>
      </c>
      <c r="BW31" s="17">
        <v>4000</v>
      </c>
      <c r="BX31" s="17">
        <v>3750</v>
      </c>
      <c r="BY31" s="17">
        <v>7250</v>
      </c>
      <c r="BZ31" s="17">
        <v>3500</v>
      </c>
      <c r="CA31" s="17">
        <v>4750</v>
      </c>
      <c r="CB31" s="17">
        <v>3750</v>
      </c>
      <c r="CC31" s="17">
        <v>5000</v>
      </c>
      <c r="CD31" s="17">
        <v>4000</v>
      </c>
      <c r="CE31" s="17">
        <v>4000</v>
      </c>
      <c r="CF31" s="17">
        <v>4500</v>
      </c>
      <c r="CG31" s="17">
        <v>4000</v>
      </c>
      <c r="CH31" s="17">
        <v>1750</v>
      </c>
      <c r="CI31" s="17">
        <v>3250</v>
      </c>
      <c r="CJ31" s="17">
        <v>5500</v>
      </c>
      <c r="CK31" s="17">
        <v>3500</v>
      </c>
      <c r="CL31" s="17">
        <v>1250</v>
      </c>
      <c r="CM31" s="17">
        <v>3000</v>
      </c>
      <c r="CN31" s="17">
        <v>3750</v>
      </c>
      <c r="CO31" s="17">
        <v>1000</v>
      </c>
      <c r="CP31" s="17">
        <v>2250</v>
      </c>
      <c r="CQ31" s="17">
        <v>1250</v>
      </c>
      <c r="CR31" s="17">
        <v>1750</v>
      </c>
      <c r="CS31" s="17">
        <v>1250</v>
      </c>
      <c r="CT31" s="17">
        <v>2250</v>
      </c>
      <c r="CU31" s="17">
        <v>1250</v>
      </c>
      <c r="CV31" s="17">
        <v>3465</v>
      </c>
      <c r="CW31" s="17">
        <v>1386</v>
      </c>
      <c r="CX31" s="17">
        <v>1386</v>
      </c>
      <c r="CY31" s="17">
        <v>1848</v>
      </c>
      <c r="CZ31" s="17">
        <v>1085</v>
      </c>
      <c r="DA31" s="22"/>
    </row>
    <row r="32" spans="1:105" ht="15">
      <c r="A32" s="17">
        <v>49592184</v>
      </c>
      <c r="B32" s="18" t="s">
        <v>416</v>
      </c>
      <c r="C32" s="18" t="s">
        <v>338</v>
      </c>
      <c r="D32" s="18" t="s">
        <v>311</v>
      </c>
      <c r="E32" s="18" t="s">
        <v>379</v>
      </c>
      <c r="F32" s="18" t="s">
        <v>313</v>
      </c>
      <c r="G32" s="17">
        <v>922</v>
      </c>
      <c r="H32" s="17">
        <v>0</v>
      </c>
      <c r="I32" s="17">
        <v>219</v>
      </c>
      <c r="J32" s="17">
        <v>248</v>
      </c>
      <c r="K32" s="17">
        <v>248</v>
      </c>
      <c r="L32" s="17">
        <v>245</v>
      </c>
      <c r="M32" s="17">
        <v>245.4</v>
      </c>
      <c r="N32" s="17">
        <v>345</v>
      </c>
      <c r="O32" s="17">
        <v>84663</v>
      </c>
      <c r="P32" s="17">
        <v>84663</v>
      </c>
      <c r="Q32" s="17">
        <v>0</v>
      </c>
      <c r="R32" s="17">
        <v>0</v>
      </c>
      <c r="S32" s="19" t="s">
        <v>417</v>
      </c>
      <c r="T32" s="19" t="s">
        <v>418</v>
      </c>
      <c r="U32" s="17">
        <v>30</v>
      </c>
      <c r="V32" s="17">
        <v>30</v>
      </c>
      <c r="W32" s="17">
        <v>11.5</v>
      </c>
      <c r="X32" s="17">
        <v>5</v>
      </c>
      <c r="Y32" s="17">
        <v>35</v>
      </c>
      <c r="Z32" s="17">
        <v>248</v>
      </c>
      <c r="AA32" s="17">
        <v>0</v>
      </c>
      <c r="AB32" s="17">
        <v>383</v>
      </c>
      <c r="AC32" s="17">
        <v>0</v>
      </c>
      <c r="AD32" s="17">
        <v>248</v>
      </c>
      <c r="AE32" s="17">
        <v>0</v>
      </c>
      <c r="AF32" s="17">
        <v>519</v>
      </c>
      <c r="AG32" s="17">
        <v>1226</v>
      </c>
      <c r="AH32" s="17">
        <v>10</v>
      </c>
      <c r="AI32" s="17">
        <v>11.5</v>
      </c>
      <c r="AJ32" s="18" t="s">
        <v>316</v>
      </c>
      <c r="AK32" s="18"/>
      <c r="AL32" s="20">
        <v>44530</v>
      </c>
      <c r="AM32" s="20">
        <v>44545</v>
      </c>
      <c r="AN32" s="17">
        <v>3</v>
      </c>
      <c r="AO32" s="17">
        <v>0</v>
      </c>
      <c r="AP32" s="17">
        <v>1</v>
      </c>
      <c r="AQ32" s="17">
        <v>4.5</v>
      </c>
      <c r="AR32" s="17">
        <v>100</v>
      </c>
      <c r="AS32" s="17">
        <v>16</v>
      </c>
      <c r="AT32" s="17">
        <v>10</v>
      </c>
      <c r="AU32" s="17">
        <v>20</v>
      </c>
      <c r="AV32" s="17">
        <v>13</v>
      </c>
      <c r="AW32" s="17">
        <v>19</v>
      </c>
      <c r="AX32" s="17">
        <v>13</v>
      </c>
      <c r="AY32" s="17">
        <v>8</v>
      </c>
      <c r="AZ32" s="17">
        <v>6</v>
      </c>
      <c r="BA32" s="17">
        <v>11</v>
      </c>
      <c r="BB32" s="17">
        <v>24</v>
      </c>
      <c r="BC32" s="17">
        <v>4</v>
      </c>
      <c r="BD32" s="17">
        <v>8</v>
      </c>
      <c r="BE32" s="17">
        <v>8</v>
      </c>
      <c r="BF32" s="17">
        <v>11</v>
      </c>
      <c r="BG32" s="17">
        <v>14</v>
      </c>
      <c r="BH32" s="17">
        <v>9</v>
      </c>
      <c r="BI32" s="17">
        <v>13</v>
      </c>
      <c r="BJ32" s="17">
        <v>13</v>
      </c>
      <c r="BK32" s="17">
        <v>10</v>
      </c>
      <c r="BL32" s="17">
        <v>15</v>
      </c>
      <c r="BM32" s="17">
        <v>13</v>
      </c>
      <c r="BN32" s="17">
        <v>8</v>
      </c>
      <c r="BO32" s="17">
        <v>8</v>
      </c>
      <c r="BP32" s="17">
        <v>11</v>
      </c>
      <c r="BQ32" s="17">
        <v>14</v>
      </c>
      <c r="BR32" s="17">
        <v>14</v>
      </c>
      <c r="BS32" s="17">
        <v>6</v>
      </c>
      <c r="BT32" s="17">
        <v>8</v>
      </c>
      <c r="BU32" s="17">
        <v>5</v>
      </c>
      <c r="BV32" s="17">
        <v>13</v>
      </c>
      <c r="BW32" s="17">
        <v>3920</v>
      </c>
      <c r="BX32" s="17">
        <v>2450</v>
      </c>
      <c r="BY32" s="17">
        <v>4900</v>
      </c>
      <c r="BZ32" s="17">
        <v>3185</v>
      </c>
      <c r="CA32" s="17">
        <v>4655</v>
      </c>
      <c r="CB32" s="17">
        <v>3185</v>
      </c>
      <c r="CC32" s="17">
        <v>1960</v>
      </c>
      <c r="CD32" s="17">
        <v>1470</v>
      </c>
      <c r="CE32" s="17">
        <v>2695</v>
      </c>
      <c r="CF32" s="17">
        <v>5880</v>
      </c>
      <c r="CG32" s="17">
        <v>980</v>
      </c>
      <c r="CH32" s="17">
        <v>1960</v>
      </c>
      <c r="CI32" s="17">
        <v>1960</v>
      </c>
      <c r="CJ32" s="17">
        <v>2695</v>
      </c>
      <c r="CK32" s="17">
        <v>3430</v>
      </c>
      <c r="CL32" s="17">
        <v>2205</v>
      </c>
      <c r="CM32" s="17">
        <v>3185</v>
      </c>
      <c r="CN32" s="17">
        <v>3185</v>
      </c>
      <c r="CO32" s="17">
        <v>2450</v>
      </c>
      <c r="CP32" s="17">
        <v>3675</v>
      </c>
      <c r="CQ32" s="17">
        <v>3185</v>
      </c>
      <c r="CR32" s="17">
        <v>1960</v>
      </c>
      <c r="CS32" s="17">
        <v>1960</v>
      </c>
      <c r="CT32" s="17">
        <v>2695</v>
      </c>
      <c r="CU32" s="17">
        <v>3430</v>
      </c>
      <c r="CV32" s="17">
        <v>3472</v>
      </c>
      <c r="CW32" s="17">
        <v>1488</v>
      </c>
      <c r="CX32" s="17">
        <v>1984</v>
      </c>
      <c r="CY32" s="17">
        <v>1240</v>
      </c>
      <c r="CZ32" s="17">
        <v>3224</v>
      </c>
      <c r="DA32" s="22"/>
    </row>
    <row r="33" spans="1:105" ht="15">
      <c r="A33" s="17">
        <v>52763594</v>
      </c>
      <c r="B33" s="18" t="s">
        <v>347</v>
      </c>
      <c r="C33" s="18" t="s">
        <v>338</v>
      </c>
      <c r="D33" s="18" t="s">
        <v>311</v>
      </c>
      <c r="E33" s="18" t="s">
        <v>312</v>
      </c>
      <c r="F33" s="18" t="s">
        <v>382</v>
      </c>
      <c r="G33" s="17">
        <v>135</v>
      </c>
      <c r="H33" s="17">
        <v>0</v>
      </c>
      <c r="I33" s="17">
        <v>493</v>
      </c>
      <c r="J33" s="17">
        <v>398</v>
      </c>
      <c r="K33" s="17">
        <v>398</v>
      </c>
      <c r="L33" s="17">
        <v>389</v>
      </c>
      <c r="M33" s="17">
        <v>392.72250000000003</v>
      </c>
      <c r="N33" s="17">
        <v>191</v>
      </c>
      <c r="O33" s="17">
        <v>75010</v>
      </c>
      <c r="P33" s="17">
        <v>102286.39999999999</v>
      </c>
      <c r="Q33" s="17">
        <v>27276.36</v>
      </c>
      <c r="R33" s="17">
        <v>26.666699999999999</v>
      </c>
      <c r="S33" s="19" t="s">
        <v>419</v>
      </c>
      <c r="T33" s="19" t="s">
        <v>420</v>
      </c>
      <c r="U33" s="17">
        <v>22</v>
      </c>
      <c r="V33" s="17">
        <v>24</v>
      </c>
      <c r="W33" s="17">
        <v>8.5</v>
      </c>
      <c r="X33" s="17">
        <v>5</v>
      </c>
      <c r="Y33" s="17">
        <v>50</v>
      </c>
      <c r="Z33" s="17">
        <v>398</v>
      </c>
      <c r="AA33" s="17">
        <v>0</v>
      </c>
      <c r="AB33" s="17">
        <v>797</v>
      </c>
      <c r="AC33" s="17">
        <v>0</v>
      </c>
      <c r="AD33" s="17">
        <v>398</v>
      </c>
      <c r="AE33" s="17">
        <v>0</v>
      </c>
      <c r="AF33" s="17">
        <v>765</v>
      </c>
      <c r="AG33" s="17">
        <v>1373</v>
      </c>
      <c r="AH33" s="17">
        <v>8</v>
      </c>
      <c r="AI33" s="17">
        <v>6.3666999999999998</v>
      </c>
      <c r="AJ33" s="18" t="s">
        <v>316</v>
      </c>
      <c r="AK33" s="18"/>
      <c r="AL33" s="20">
        <v>44544</v>
      </c>
      <c r="AM33" s="20">
        <v>44194</v>
      </c>
      <c r="AN33" s="17">
        <v>6</v>
      </c>
      <c r="AO33" s="17">
        <v>0</v>
      </c>
      <c r="AP33" s="17">
        <v>1</v>
      </c>
      <c r="AQ33" s="17">
        <v>4.5</v>
      </c>
      <c r="AR33" s="17">
        <v>97</v>
      </c>
      <c r="AS33" s="17">
        <v>2</v>
      </c>
      <c r="AT33" s="17">
        <v>3</v>
      </c>
      <c r="AU33" s="17">
        <v>4</v>
      </c>
      <c r="AV33" s="17">
        <v>5</v>
      </c>
      <c r="AW33" s="17">
        <v>9</v>
      </c>
      <c r="AX33" s="17">
        <v>6</v>
      </c>
      <c r="AY33" s="17">
        <v>12</v>
      </c>
      <c r="AZ33" s="17">
        <v>13</v>
      </c>
      <c r="BA33" s="17">
        <v>13</v>
      </c>
      <c r="BB33" s="17">
        <v>3</v>
      </c>
      <c r="BC33" s="17">
        <v>14</v>
      </c>
      <c r="BD33" s="17">
        <v>1</v>
      </c>
      <c r="BE33" s="17">
        <v>0</v>
      </c>
      <c r="BF33" s="17">
        <v>2</v>
      </c>
      <c r="BG33" s="17">
        <v>1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11</v>
      </c>
      <c r="BN33" s="17">
        <v>13</v>
      </c>
      <c r="BO33" s="17">
        <v>7</v>
      </c>
      <c r="BP33" s="17">
        <v>16</v>
      </c>
      <c r="BQ33" s="17">
        <v>12</v>
      </c>
      <c r="BR33" s="17">
        <v>5</v>
      </c>
      <c r="BS33" s="17">
        <v>7</v>
      </c>
      <c r="BT33" s="17">
        <v>7</v>
      </c>
      <c r="BU33" s="17">
        <v>17</v>
      </c>
      <c r="BV33" s="17">
        <v>8</v>
      </c>
      <c r="BW33" s="17">
        <v>778</v>
      </c>
      <c r="BX33" s="17">
        <v>1167</v>
      </c>
      <c r="BY33" s="17">
        <v>1556</v>
      </c>
      <c r="BZ33" s="17">
        <v>1945</v>
      </c>
      <c r="CA33" s="17">
        <v>3501</v>
      </c>
      <c r="CB33" s="17">
        <v>2334</v>
      </c>
      <c r="CC33" s="17">
        <v>4668</v>
      </c>
      <c r="CD33" s="17">
        <v>5057</v>
      </c>
      <c r="CE33" s="17">
        <v>5057</v>
      </c>
      <c r="CF33" s="17">
        <v>1167</v>
      </c>
      <c r="CG33" s="17">
        <v>5446</v>
      </c>
      <c r="CH33" s="17">
        <v>389</v>
      </c>
      <c r="CI33" s="17">
        <v>0</v>
      </c>
      <c r="CJ33" s="17">
        <v>778</v>
      </c>
      <c r="CK33" s="17">
        <v>389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4279</v>
      </c>
      <c r="CR33" s="17">
        <v>5057</v>
      </c>
      <c r="CS33" s="17">
        <v>2786</v>
      </c>
      <c r="CT33" s="17">
        <v>6368</v>
      </c>
      <c r="CU33" s="17">
        <v>4776</v>
      </c>
      <c r="CV33" s="17">
        <v>1990</v>
      </c>
      <c r="CW33" s="17">
        <v>2786</v>
      </c>
      <c r="CX33" s="17">
        <v>2786</v>
      </c>
      <c r="CY33" s="17">
        <v>6766</v>
      </c>
      <c r="CZ33" s="17">
        <v>3184</v>
      </c>
      <c r="DA33" s="22"/>
    </row>
    <row r="34" spans="1:105" ht="15">
      <c r="A34" s="17">
        <v>77108546</v>
      </c>
      <c r="B34" s="18" t="s">
        <v>407</v>
      </c>
      <c r="C34" s="18" t="s">
        <v>408</v>
      </c>
      <c r="D34" s="18" t="s">
        <v>311</v>
      </c>
      <c r="E34" s="18" t="s">
        <v>312</v>
      </c>
      <c r="F34" s="18" t="s">
        <v>396</v>
      </c>
      <c r="G34" s="17">
        <v>391</v>
      </c>
      <c r="H34" s="17">
        <v>1</v>
      </c>
      <c r="I34" s="17">
        <v>212</v>
      </c>
      <c r="J34" s="17">
        <v>289</v>
      </c>
      <c r="K34" s="17">
        <v>289</v>
      </c>
      <c r="L34" s="17">
        <v>259</v>
      </c>
      <c r="M34" s="17">
        <v>272.37079999999997</v>
      </c>
      <c r="N34" s="17">
        <v>267</v>
      </c>
      <c r="O34" s="17">
        <v>72723</v>
      </c>
      <c r="P34" s="17">
        <v>72723</v>
      </c>
      <c r="Q34" s="17">
        <v>0</v>
      </c>
      <c r="R34" s="17">
        <v>0</v>
      </c>
      <c r="S34" s="19" t="s">
        <v>421</v>
      </c>
      <c r="T34" s="19" t="s">
        <v>422</v>
      </c>
      <c r="U34" s="17">
        <v>30</v>
      </c>
      <c r="V34" s="17">
        <v>30</v>
      </c>
      <c r="W34" s="17">
        <v>8.9</v>
      </c>
      <c r="X34" s="17">
        <v>5</v>
      </c>
      <c r="Y34" s="17">
        <v>46</v>
      </c>
      <c r="Z34" s="17">
        <v>289</v>
      </c>
      <c r="AA34" s="17">
        <v>0</v>
      </c>
      <c r="AB34" s="17">
        <v>536</v>
      </c>
      <c r="AC34" s="17">
        <v>0</v>
      </c>
      <c r="AD34" s="17">
        <v>289</v>
      </c>
      <c r="AE34" s="17">
        <v>1</v>
      </c>
      <c r="AF34" s="17">
        <v>1889</v>
      </c>
      <c r="AG34" s="17">
        <v>20</v>
      </c>
      <c r="AH34" s="17">
        <v>7</v>
      </c>
      <c r="AI34" s="17">
        <v>8.9</v>
      </c>
      <c r="AJ34" s="18" t="s">
        <v>316</v>
      </c>
      <c r="AK34" s="18"/>
      <c r="AL34" s="21">
        <v>44679</v>
      </c>
      <c r="AM34" s="20">
        <v>44191</v>
      </c>
      <c r="AN34" s="17">
        <v>4</v>
      </c>
      <c r="AO34" s="17">
        <v>0</v>
      </c>
      <c r="AP34" s="17">
        <v>0</v>
      </c>
      <c r="AQ34" s="17">
        <v>4.7</v>
      </c>
      <c r="AR34" s="17">
        <v>93</v>
      </c>
      <c r="AS34" s="17">
        <v>5</v>
      </c>
      <c r="AT34" s="17">
        <v>9</v>
      </c>
      <c r="AU34" s="17">
        <v>4</v>
      </c>
      <c r="AV34" s="17">
        <v>6</v>
      </c>
      <c r="AW34" s="17">
        <v>11</v>
      </c>
      <c r="AX34" s="17">
        <v>3</v>
      </c>
      <c r="AY34" s="17">
        <v>10</v>
      </c>
      <c r="AZ34" s="17">
        <v>8</v>
      </c>
      <c r="BA34" s="17">
        <v>9</v>
      </c>
      <c r="BB34" s="17">
        <v>9</v>
      </c>
      <c r="BC34" s="17">
        <v>13</v>
      </c>
      <c r="BD34" s="17">
        <v>16</v>
      </c>
      <c r="BE34" s="17">
        <v>4</v>
      </c>
      <c r="BF34" s="17">
        <v>21</v>
      </c>
      <c r="BG34" s="17">
        <v>20</v>
      </c>
      <c r="BH34" s="17">
        <v>11</v>
      </c>
      <c r="BI34" s="17">
        <v>11</v>
      </c>
      <c r="BJ34" s="17">
        <v>14</v>
      </c>
      <c r="BK34" s="17">
        <v>8</v>
      </c>
      <c r="BL34" s="17">
        <v>8</v>
      </c>
      <c r="BM34" s="17">
        <v>12</v>
      </c>
      <c r="BN34" s="17">
        <v>8</v>
      </c>
      <c r="BO34" s="17">
        <v>10</v>
      </c>
      <c r="BP34" s="17">
        <v>13</v>
      </c>
      <c r="BQ34" s="17">
        <v>9</v>
      </c>
      <c r="BR34" s="17">
        <v>3</v>
      </c>
      <c r="BS34" s="17">
        <v>2</v>
      </c>
      <c r="BT34" s="17">
        <v>3</v>
      </c>
      <c r="BU34" s="17">
        <v>5</v>
      </c>
      <c r="BV34" s="17">
        <v>2</v>
      </c>
      <c r="BW34" s="17">
        <v>1295</v>
      </c>
      <c r="BX34" s="17">
        <v>2331</v>
      </c>
      <c r="BY34" s="17">
        <v>1036</v>
      </c>
      <c r="BZ34" s="17">
        <v>1554</v>
      </c>
      <c r="CA34" s="17">
        <v>2849</v>
      </c>
      <c r="CB34" s="17">
        <v>777</v>
      </c>
      <c r="CC34" s="17">
        <v>2590</v>
      </c>
      <c r="CD34" s="17">
        <v>2072</v>
      </c>
      <c r="CE34" s="17">
        <v>2331</v>
      </c>
      <c r="CF34" s="17">
        <v>2331</v>
      </c>
      <c r="CG34" s="17">
        <v>3367</v>
      </c>
      <c r="CH34" s="17">
        <v>4144</v>
      </c>
      <c r="CI34" s="17">
        <v>1036</v>
      </c>
      <c r="CJ34" s="17">
        <v>5439</v>
      </c>
      <c r="CK34" s="17">
        <v>5180</v>
      </c>
      <c r="CL34" s="17">
        <v>3179</v>
      </c>
      <c r="CM34" s="17">
        <v>3179</v>
      </c>
      <c r="CN34" s="17">
        <v>4046</v>
      </c>
      <c r="CO34" s="17">
        <v>2312</v>
      </c>
      <c r="CP34" s="17">
        <v>2312</v>
      </c>
      <c r="CQ34" s="17">
        <v>3468</v>
      </c>
      <c r="CR34" s="17">
        <v>2312</v>
      </c>
      <c r="CS34" s="17">
        <v>2890</v>
      </c>
      <c r="CT34" s="17">
        <v>3757</v>
      </c>
      <c r="CU34" s="17">
        <v>2601</v>
      </c>
      <c r="CV34" s="17">
        <v>867</v>
      </c>
      <c r="CW34" s="17">
        <v>578</v>
      </c>
      <c r="CX34" s="17">
        <v>867</v>
      </c>
      <c r="CY34" s="17">
        <v>1445</v>
      </c>
      <c r="CZ34" s="17">
        <v>578</v>
      </c>
      <c r="DA34" s="22"/>
    </row>
    <row r="35" spans="1:105" ht="15">
      <c r="A35" s="17">
        <v>35039743</v>
      </c>
      <c r="B35" s="18" t="s">
        <v>423</v>
      </c>
      <c r="C35" s="18" t="s">
        <v>400</v>
      </c>
      <c r="D35" s="18" t="s">
        <v>311</v>
      </c>
      <c r="E35" s="18" t="s">
        <v>424</v>
      </c>
      <c r="F35" s="18" t="s">
        <v>313</v>
      </c>
      <c r="G35" s="17">
        <v>393</v>
      </c>
      <c r="H35" s="17">
        <v>0</v>
      </c>
      <c r="I35" s="17">
        <v>307</v>
      </c>
      <c r="J35" s="17">
        <v>353</v>
      </c>
      <c r="K35" s="17">
        <v>353</v>
      </c>
      <c r="L35" s="17">
        <v>353</v>
      </c>
      <c r="M35" s="17">
        <v>353</v>
      </c>
      <c r="N35" s="17">
        <v>199</v>
      </c>
      <c r="O35" s="17">
        <v>70247</v>
      </c>
      <c r="P35" s="17">
        <v>70247</v>
      </c>
      <c r="Q35" s="17">
        <v>0</v>
      </c>
      <c r="R35" s="17">
        <v>0</v>
      </c>
      <c r="S35" s="19" t="s">
        <v>425</v>
      </c>
      <c r="T35" s="19" t="s">
        <v>426</v>
      </c>
      <c r="U35" s="17">
        <v>30</v>
      </c>
      <c r="V35" s="17">
        <v>30</v>
      </c>
      <c r="W35" s="17">
        <v>6.6333000000000002</v>
      </c>
      <c r="X35" s="17">
        <v>4</v>
      </c>
      <c r="Y35" s="17">
        <v>44</v>
      </c>
      <c r="Z35" s="17">
        <v>353</v>
      </c>
      <c r="AA35" s="17">
        <v>0</v>
      </c>
      <c r="AB35" s="17">
        <v>632</v>
      </c>
      <c r="AC35" s="17">
        <v>0</v>
      </c>
      <c r="AD35" s="17">
        <v>353</v>
      </c>
      <c r="AE35" s="17">
        <v>0</v>
      </c>
      <c r="AF35" s="17">
        <v>765</v>
      </c>
      <c r="AG35" s="17">
        <v>4242</v>
      </c>
      <c r="AH35" s="17">
        <v>1</v>
      </c>
      <c r="AI35" s="17">
        <v>6.6333000000000002</v>
      </c>
      <c r="AJ35" s="18" t="s">
        <v>316</v>
      </c>
      <c r="AK35" s="18"/>
      <c r="AL35" s="21">
        <v>44401</v>
      </c>
      <c r="AM35" s="21">
        <v>44406</v>
      </c>
      <c r="AN35" s="17">
        <v>4</v>
      </c>
      <c r="AO35" s="17">
        <v>0</v>
      </c>
      <c r="AP35" s="17">
        <v>0</v>
      </c>
      <c r="AQ35" s="17">
        <v>4.5</v>
      </c>
      <c r="AR35" s="17">
        <v>83</v>
      </c>
      <c r="AS35" s="17">
        <v>3</v>
      </c>
      <c r="AT35" s="17">
        <v>7</v>
      </c>
      <c r="AU35" s="17">
        <v>5</v>
      </c>
      <c r="AV35" s="17">
        <v>7</v>
      </c>
      <c r="AW35" s="17">
        <v>9</v>
      </c>
      <c r="AX35" s="17">
        <v>6</v>
      </c>
      <c r="AY35" s="17">
        <v>5</v>
      </c>
      <c r="AZ35" s="17">
        <v>7</v>
      </c>
      <c r="BA35" s="17">
        <v>6</v>
      </c>
      <c r="BB35" s="17">
        <v>6</v>
      </c>
      <c r="BC35" s="17">
        <v>7</v>
      </c>
      <c r="BD35" s="17">
        <v>11</v>
      </c>
      <c r="BE35" s="17">
        <v>14</v>
      </c>
      <c r="BF35" s="17">
        <v>3</v>
      </c>
      <c r="BG35" s="17">
        <v>6</v>
      </c>
      <c r="BH35" s="17">
        <v>10</v>
      </c>
      <c r="BI35" s="17">
        <v>13</v>
      </c>
      <c r="BJ35" s="17">
        <v>8</v>
      </c>
      <c r="BK35" s="17">
        <v>5</v>
      </c>
      <c r="BL35" s="17">
        <v>10</v>
      </c>
      <c r="BM35" s="17">
        <v>1</v>
      </c>
      <c r="BN35" s="17">
        <v>5</v>
      </c>
      <c r="BO35" s="17">
        <v>6</v>
      </c>
      <c r="BP35" s="17">
        <v>9</v>
      </c>
      <c r="BQ35" s="17">
        <v>7</v>
      </c>
      <c r="BR35" s="17">
        <v>5</v>
      </c>
      <c r="BS35" s="17">
        <v>4</v>
      </c>
      <c r="BT35" s="17">
        <v>3</v>
      </c>
      <c r="BU35" s="17">
        <v>5</v>
      </c>
      <c r="BV35" s="17">
        <v>6</v>
      </c>
      <c r="BW35" s="17">
        <v>1059</v>
      </c>
      <c r="BX35" s="17">
        <v>2471</v>
      </c>
      <c r="BY35" s="17">
        <v>1765</v>
      </c>
      <c r="BZ35" s="17">
        <v>2471</v>
      </c>
      <c r="CA35" s="17">
        <v>3177</v>
      </c>
      <c r="CB35" s="17">
        <v>2118</v>
      </c>
      <c r="CC35" s="17">
        <v>1765</v>
      </c>
      <c r="CD35" s="17">
        <v>2471</v>
      </c>
      <c r="CE35" s="17">
        <v>2118</v>
      </c>
      <c r="CF35" s="17">
        <v>2118</v>
      </c>
      <c r="CG35" s="17">
        <v>2471</v>
      </c>
      <c r="CH35" s="17">
        <v>3883</v>
      </c>
      <c r="CI35" s="17">
        <v>4942</v>
      </c>
      <c r="CJ35" s="17">
        <v>1059</v>
      </c>
      <c r="CK35" s="17">
        <v>2118</v>
      </c>
      <c r="CL35" s="17">
        <v>3530</v>
      </c>
      <c r="CM35" s="17">
        <v>4589</v>
      </c>
      <c r="CN35" s="17">
        <v>2824</v>
      </c>
      <c r="CO35" s="17">
        <v>1765</v>
      </c>
      <c r="CP35" s="17">
        <v>3530</v>
      </c>
      <c r="CQ35" s="17">
        <v>353</v>
      </c>
      <c r="CR35" s="17">
        <v>1765</v>
      </c>
      <c r="CS35" s="17">
        <v>2118</v>
      </c>
      <c r="CT35" s="17">
        <v>3177</v>
      </c>
      <c r="CU35" s="17">
        <v>2471</v>
      </c>
      <c r="CV35" s="17">
        <v>1765</v>
      </c>
      <c r="CW35" s="17">
        <v>1412</v>
      </c>
      <c r="CX35" s="17">
        <v>1059</v>
      </c>
      <c r="CY35" s="17">
        <v>1765</v>
      </c>
      <c r="CZ35" s="17">
        <v>2118</v>
      </c>
      <c r="DA35" s="22"/>
    </row>
    <row r="36" spans="1:105" ht="15">
      <c r="A36" s="17">
        <v>50427199</v>
      </c>
      <c r="B36" s="18" t="s">
        <v>427</v>
      </c>
      <c r="C36" s="18" t="s">
        <v>428</v>
      </c>
      <c r="D36" s="18" t="s">
        <v>311</v>
      </c>
      <c r="E36" s="18" t="s">
        <v>344</v>
      </c>
      <c r="F36" s="18" t="s">
        <v>320</v>
      </c>
      <c r="G36" s="17">
        <v>42</v>
      </c>
      <c r="H36" s="17">
        <v>0</v>
      </c>
      <c r="I36" s="17">
        <v>18</v>
      </c>
      <c r="J36" s="17">
        <v>699</v>
      </c>
      <c r="K36" s="17">
        <v>799</v>
      </c>
      <c r="L36" s="17">
        <v>699</v>
      </c>
      <c r="M36" s="17">
        <v>791.59259999999995</v>
      </c>
      <c r="N36" s="17">
        <v>81</v>
      </c>
      <c r="O36" s="17">
        <v>64119</v>
      </c>
      <c r="P36" s="17">
        <v>64119</v>
      </c>
      <c r="Q36" s="17">
        <v>0</v>
      </c>
      <c r="R36" s="17">
        <v>0</v>
      </c>
      <c r="S36" s="19" t="s">
        <v>429</v>
      </c>
      <c r="T36" s="19" t="s">
        <v>430</v>
      </c>
      <c r="U36" s="17">
        <v>30</v>
      </c>
      <c r="V36" s="17">
        <v>27</v>
      </c>
      <c r="W36" s="17">
        <v>2.7</v>
      </c>
      <c r="X36" s="17">
        <v>5</v>
      </c>
      <c r="Y36" s="17">
        <v>0</v>
      </c>
      <c r="Z36" s="17">
        <v>699</v>
      </c>
      <c r="AA36" s="17">
        <v>0</v>
      </c>
      <c r="AB36" s="17">
        <v>699</v>
      </c>
      <c r="AC36" s="17">
        <v>0</v>
      </c>
      <c r="AD36" s="17">
        <v>699</v>
      </c>
      <c r="AE36" s="17">
        <v>0</v>
      </c>
      <c r="AF36" s="17">
        <v>3095</v>
      </c>
      <c r="AG36" s="17">
        <v>7</v>
      </c>
      <c r="AH36" s="17">
        <v>3</v>
      </c>
      <c r="AI36" s="17">
        <v>2.7</v>
      </c>
      <c r="AJ36" s="18" t="s">
        <v>316</v>
      </c>
      <c r="AK36" s="18"/>
      <c r="AL36" s="21">
        <v>44531</v>
      </c>
      <c r="AM36" s="21">
        <v>44589</v>
      </c>
      <c r="AN36" s="17">
        <v>6</v>
      </c>
      <c r="AO36" s="17">
        <v>0</v>
      </c>
      <c r="AP36" s="17">
        <v>0</v>
      </c>
      <c r="AQ36" s="17">
        <v>4.9000000000000004</v>
      </c>
      <c r="AR36" s="17">
        <v>77</v>
      </c>
      <c r="AS36" s="17">
        <v>3</v>
      </c>
      <c r="AT36" s="17">
        <v>1</v>
      </c>
      <c r="AU36" s="17">
        <v>2</v>
      </c>
      <c r="AV36" s="17">
        <v>1</v>
      </c>
      <c r="AW36" s="17">
        <v>4</v>
      </c>
      <c r="AX36" s="17">
        <v>2</v>
      </c>
      <c r="AY36" s="17">
        <v>1</v>
      </c>
      <c r="AZ36" s="17">
        <v>7</v>
      </c>
      <c r="BA36" s="17">
        <v>0</v>
      </c>
      <c r="BB36" s="17">
        <v>4</v>
      </c>
      <c r="BC36" s="17">
        <v>0</v>
      </c>
      <c r="BD36" s="17">
        <v>0</v>
      </c>
      <c r="BE36" s="17">
        <v>1</v>
      </c>
      <c r="BF36" s="17">
        <v>5</v>
      </c>
      <c r="BG36" s="17">
        <v>5</v>
      </c>
      <c r="BH36" s="17">
        <v>2</v>
      </c>
      <c r="BI36" s="17">
        <v>2</v>
      </c>
      <c r="BJ36" s="17">
        <v>1</v>
      </c>
      <c r="BK36" s="17">
        <v>6</v>
      </c>
      <c r="BL36" s="17">
        <v>1</v>
      </c>
      <c r="BM36" s="17">
        <v>3</v>
      </c>
      <c r="BN36" s="17">
        <v>6</v>
      </c>
      <c r="BO36" s="17">
        <v>2</v>
      </c>
      <c r="BP36" s="17">
        <v>5</v>
      </c>
      <c r="BQ36" s="17">
        <v>1</v>
      </c>
      <c r="BR36" s="17">
        <v>4</v>
      </c>
      <c r="BS36" s="17">
        <v>2</v>
      </c>
      <c r="BT36" s="17">
        <v>4</v>
      </c>
      <c r="BU36" s="17">
        <v>1</v>
      </c>
      <c r="BV36" s="17">
        <v>5</v>
      </c>
      <c r="BW36" s="17">
        <v>2397</v>
      </c>
      <c r="BX36" s="17">
        <v>799</v>
      </c>
      <c r="BY36" s="17">
        <v>1598</v>
      </c>
      <c r="BZ36" s="17">
        <v>799</v>
      </c>
      <c r="CA36" s="17">
        <v>3196</v>
      </c>
      <c r="CB36" s="17">
        <v>1598</v>
      </c>
      <c r="CC36" s="17">
        <v>799</v>
      </c>
      <c r="CD36" s="17">
        <v>5593</v>
      </c>
      <c r="CE36" s="17">
        <v>0</v>
      </c>
      <c r="CF36" s="17">
        <v>3196</v>
      </c>
      <c r="CG36" s="17">
        <v>0</v>
      </c>
      <c r="CH36" s="17">
        <v>0</v>
      </c>
      <c r="CI36" s="17">
        <v>799</v>
      </c>
      <c r="CJ36" s="17">
        <v>3995</v>
      </c>
      <c r="CK36" s="17">
        <v>3995</v>
      </c>
      <c r="CL36" s="17">
        <v>1598</v>
      </c>
      <c r="CM36" s="17">
        <v>1598</v>
      </c>
      <c r="CN36" s="17">
        <v>799</v>
      </c>
      <c r="CO36" s="17">
        <v>4794</v>
      </c>
      <c r="CP36" s="17">
        <v>799</v>
      </c>
      <c r="CQ36" s="17">
        <v>2397</v>
      </c>
      <c r="CR36" s="17">
        <v>4794</v>
      </c>
      <c r="CS36" s="17">
        <v>1598</v>
      </c>
      <c r="CT36" s="17">
        <v>3995</v>
      </c>
      <c r="CU36" s="17">
        <v>799</v>
      </c>
      <c r="CV36" s="17">
        <v>3196</v>
      </c>
      <c r="CW36" s="17">
        <v>1598</v>
      </c>
      <c r="CX36" s="17">
        <v>3196</v>
      </c>
      <c r="CY36" s="17">
        <v>699</v>
      </c>
      <c r="CZ36" s="17">
        <v>3495</v>
      </c>
      <c r="DA36" s="22"/>
    </row>
    <row r="37" spans="1:105" ht="15">
      <c r="A37" s="17">
        <v>17798271</v>
      </c>
      <c r="B37" s="18" t="s">
        <v>431</v>
      </c>
      <c r="C37" s="18" t="s">
        <v>338</v>
      </c>
      <c r="D37" s="18" t="s">
        <v>311</v>
      </c>
      <c r="E37" s="18" t="s">
        <v>339</v>
      </c>
      <c r="F37" s="18" t="s">
        <v>313</v>
      </c>
      <c r="G37" s="17">
        <v>1</v>
      </c>
      <c r="H37" s="17">
        <v>0</v>
      </c>
      <c r="I37" s="17">
        <v>103</v>
      </c>
      <c r="J37" s="17">
        <v>347</v>
      </c>
      <c r="K37" s="17">
        <v>403</v>
      </c>
      <c r="L37" s="17">
        <v>347</v>
      </c>
      <c r="M37" s="17">
        <v>367.27589999999998</v>
      </c>
      <c r="N37" s="17">
        <v>174</v>
      </c>
      <c r="O37" s="17">
        <v>63906</v>
      </c>
      <c r="P37" s="17">
        <v>63906</v>
      </c>
      <c r="Q37" s="17">
        <v>0</v>
      </c>
      <c r="R37" s="17">
        <v>0</v>
      </c>
      <c r="S37" s="19" t="s">
        <v>432</v>
      </c>
      <c r="T37" s="19" t="s">
        <v>433</v>
      </c>
      <c r="U37" s="17">
        <v>30</v>
      </c>
      <c r="V37" s="17">
        <v>29</v>
      </c>
      <c r="W37" s="17">
        <v>5.8</v>
      </c>
      <c r="X37" s="17">
        <v>4</v>
      </c>
      <c r="Y37" s="17">
        <v>75</v>
      </c>
      <c r="Z37" s="17">
        <v>347</v>
      </c>
      <c r="AA37" s="17">
        <v>0</v>
      </c>
      <c r="AB37" s="17">
        <v>1390</v>
      </c>
      <c r="AC37" s="17">
        <v>0</v>
      </c>
      <c r="AD37" s="17">
        <v>347</v>
      </c>
      <c r="AE37" s="17">
        <v>0</v>
      </c>
      <c r="AF37" s="17">
        <v>765</v>
      </c>
      <c r="AG37" s="17">
        <v>1453</v>
      </c>
      <c r="AH37" s="17">
        <v>6</v>
      </c>
      <c r="AI37" s="17">
        <v>5.8</v>
      </c>
      <c r="AJ37" s="18" t="s">
        <v>316</v>
      </c>
      <c r="AK37" s="18"/>
      <c r="AL37" s="20">
        <v>44184</v>
      </c>
      <c r="AM37" s="21">
        <v>44211</v>
      </c>
      <c r="AN37" s="17">
        <v>5</v>
      </c>
      <c r="AO37" s="17">
        <v>0</v>
      </c>
      <c r="AP37" s="17">
        <v>0</v>
      </c>
      <c r="AQ37" s="17">
        <v>4.5</v>
      </c>
      <c r="AR37" s="17">
        <v>90</v>
      </c>
      <c r="AS37" s="17">
        <v>5</v>
      </c>
      <c r="AT37" s="17">
        <v>4</v>
      </c>
      <c r="AU37" s="17">
        <v>5</v>
      </c>
      <c r="AV37" s="17">
        <v>3</v>
      </c>
      <c r="AW37" s="17">
        <v>4</v>
      </c>
      <c r="AX37" s="17">
        <v>5</v>
      </c>
      <c r="AY37" s="17">
        <v>6</v>
      </c>
      <c r="AZ37" s="17">
        <v>3</v>
      </c>
      <c r="BA37" s="17">
        <v>8</v>
      </c>
      <c r="BB37" s="17">
        <v>5</v>
      </c>
      <c r="BC37" s="17">
        <v>4</v>
      </c>
      <c r="BD37" s="17">
        <v>4</v>
      </c>
      <c r="BE37" s="17">
        <v>5</v>
      </c>
      <c r="BF37" s="17">
        <v>2</v>
      </c>
      <c r="BG37" s="17">
        <v>0</v>
      </c>
      <c r="BH37" s="17">
        <v>7</v>
      </c>
      <c r="BI37" s="17">
        <v>7</v>
      </c>
      <c r="BJ37" s="17">
        <v>6</v>
      </c>
      <c r="BK37" s="17">
        <v>12</v>
      </c>
      <c r="BL37" s="17">
        <v>6</v>
      </c>
      <c r="BM37" s="17">
        <v>4</v>
      </c>
      <c r="BN37" s="17">
        <v>5</v>
      </c>
      <c r="BO37" s="17">
        <v>6</v>
      </c>
      <c r="BP37" s="17">
        <v>6</v>
      </c>
      <c r="BQ37" s="17">
        <v>8</v>
      </c>
      <c r="BR37" s="17">
        <v>14</v>
      </c>
      <c r="BS37" s="17">
        <v>9</v>
      </c>
      <c r="BT37" s="17">
        <v>7</v>
      </c>
      <c r="BU37" s="17">
        <v>8</v>
      </c>
      <c r="BV37" s="17">
        <v>6</v>
      </c>
      <c r="BW37" s="17">
        <v>2015</v>
      </c>
      <c r="BX37" s="17">
        <v>1612</v>
      </c>
      <c r="BY37" s="17">
        <v>2015</v>
      </c>
      <c r="BZ37" s="17">
        <v>1209</v>
      </c>
      <c r="CA37" s="17">
        <v>1612</v>
      </c>
      <c r="CB37" s="17">
        <v>2015</v>
      </c>
      <c r="CC37" s="17">
        <v>2418</v>
      </c>
      <c r="CD37" s="17">
        <v>1209</v>
      </c>
      <c r="CE37" s="17">
        <v>3224</v>
      </c>
      <c r="CF37" s="17">
        <v>2015</v>
      </c>
      <c r="CG37" s="17">
        <v>1612</v>
      </c>
      <c r="CH37" s="17">
        <v>1612</v>
      </c>
      <c r="CI37" s="17">
        <v>2015</v>
      </c>
      <c r="CJ37" s="17">
        <v>806</v>
      </c>
      <c r="CK37" s="17">
        <v>0</v>
      </c>
      <c r="CL37" s="17">
        <v>2429</v>
      </c>
      <c r="CM37" s="17">
        <v>2429</v>
      </c>
      <c r="CN37" s="17">
        <v>2082</v>
      </c>
      <c r="CO37" s="17">
        <v>4164</v>
      </c>
      <c r="CP37" s="17">
        <v>2082</v>
      </c>
      <c r="CQ37" s="17">
        <v>1388</v>
      </c>
      <c r="CR37" s="17">
        <v>1735</v>
      </c>
      <c r="CS37" s="17">
        <v>2082</v>
      </c>
      <c r="CT37" s="17">
        <v>2082</v>
      </c>
      <c r="CU37" s="17">
        <v>2776</v>
      </c>
      <c r="CV37" s="17">
        <v>4858</v>
      </c>
      <c r="CW37" s="17">
        <v>3123</v>
      </c>
      <c r="CX37" s="17">
        <v>2429</v>
      </c>
      <c r="CY37" s="17">
        <v>2776</v>
      </c>
      <c r="CZ37" s="17">
        <v>2082</v>
      </c>
      <c r="DA37" s="22"/>
    </row>
    <row r="38" spans="1:105" ht="15">
      <c r="A38" s="17">
        <v>36098879</v>
      </c>
      <c r="B38" s="18" t="s">
        <v>434</v>
      </c>
      <c r="C38" s="18" t="s">
        <v>324</v>
      </c>
      <c r="D38" s="18" t="s">
        <v>311</v>
      </c>
      <c r="E38" s="18" t="s">
        <v>344</v>
      </c>
      <c r="F38" s="18" t="s">
        <v>320</v>
      </c>
      <c r="G38" s="17">
        <v>140</v>
      </c>
      <c r="H38" s="17">
        <v>0</v>
      </c>
      <c r="I38" s="17">
        <v>107</v>
      </c>
      <c r="J38" s="17">
        <v>399</v>
      </c>
      <c r="K38" s="17">
        <v>449</v>
      </c>
      <c r="L38" s="17">
        <v>399</v>
      </c>
      <c r="M38" s="17">
        <v>415.07139999999998</v>
      </c>
      <c r="N38" s="17">
        <v>140</v>
      </c>
      <c r="O38" s="17">
        <v>58110</v>
      </c>
      <c r="P38" s="17">
        <v>58110</v>
      </c>
      <c r="Q38" s="17">
        <v>0</v>
      </c>
      <c r="R38" s="17">
        <v>0</v>
      </c>
      <c r="S38" s="19" t="s">
        <v>435</v>
      </c>
      <c r="T38" s="19" t="s">
        <v>436</v>
      </c>
      <c r="U38" s="17">
        <v>30</v>
      </c>
      <c r="V38" s="17">
        <v>28</v>
      </c>
      <c r="W38" s="17">
        <v>4.6666999999999996</v>
      </c>
      <c r="X38" s="17">
        <v>5</v>
      </c>
      <c r="Y38" s="17">
        <v>50</v>
      </c>
      <c r="Z38" s="17">
        <v>399</v>
      </c>
      <c r="AA38" s="17">
        <v>0</v>
      </c>
      <c r="AB38" s="17">
        <v>799</v>
      </c>
      <c r="AC38" s="17">
        <v>0</v>
      </c>
      <c r="AD38" s="17">
        <v>399</v>
      </c>
      <c r="AE38" s="17">
        <v>0</v>
      </c>
      <c r="AF38" s="17">
        <v>777</v>
      </c>
      <c r="AG38" s="17">
        <v>879</v>
      </c>
      <c r="AH38" s="17">
        <v>3</v>
      </c>
      <c r="AI38" s="17">
        <v>4.6666999999999996</v>
      </c>
      <c r="AJ38" s="18" t="s">
        <v>316</v>
      </c>
      <c r="AK38" s="18"/>
      <c r="AL38" s="21">
        <v>44411</v>
      </c>
      <c r="AM38" s="21">
        <v>44419</v>
      </c>
      <c r="AN38" s="17">
        <v>5</v>
      </c>
      <c r="AO38" s="17">
        <v>0</v>
      </c>
      <c r="AP38" s="17">
        <v>0</v>
      </c>
      <c r="AQ38" s="17">
        <v>4.5999999999999996</v>
      </c>
      <c r="AR38" s="17">
        <v>83</v>
      </c>
      <c r="AS38" s="17">
        <v>4</v>
      </c>
      <c r="AT38" s="17">
        <v>0</v>
      </c>
      <c r="AU38" s="17">
        <v>5</v>
      </c>
      <c r="AV38" s="17">
        <v>4</v>
      </c>
      <c r="AW38" s="17">
        <v>4</v>
      </c>
      <c r="AX38" s="17">
        <v>3</v>
      </c>
      <c r="AY38" s="17">
        <v>2</v>
      </c>
      <c r="AZ38" s="17">
        <v>5</v>
      </c>
      <c r="BA38" s="17">
        <v>0</v>
      </c>
      <c r="BB38" s="17">
        <v>1</v>
      </c>
      <c r="BC38" s="17">
        <v>4</v>
      </c>
      <c r="BD38" s="17">
        <v>7</v>
      </c>
      <c r="BE38" s="17">
        <v>3</v>
      </c>
      <c r="BF38" s="17">
        <v>2</v>
      </c>
      <c r="BG38" s="17">
        <v>1</v>
      </c>
      <c r="BH38" s="17">
        <v>5</v>
      </c>
      <c r="BI38" s="17">
        <v>5</v>
      </c>
      <c r="BJ38" s="17">
        <v>7</v>
      </c>
      <c r="BK38" s="17">
        <v>7</v>
      </c>
      <c r="BL38" s="17">
        <v>5</v>
      </c>
      <c r="BM38" s="17">
        <v>2</v>
      </c>
      <c r="BN38" s="17">
        <v>1</v>
      </c>
      <c r="BO38" s="17">
        <v>9</v>
      </c>
      <c r="BP38" s="17">
        <v>6</v>
      </c>
      <c r="BQ38" s="17">
        <v>4</v>
      </c>
      <c r="BR38" s="17">
        <v>10</v>
      </c>
      <c r="BS38" s="17">
        <v>15</v>
      </c>
      <c r="BT38" s="17">
        <v>5</v>
      </c>
      <c r="BU38" s="17">
        <v>6</v>
      </c>
      <c r="BV38" s="17">
        <v>8</v>
      </c>
      <c r="BW38" s="17">
        <v>1796</v>
      </c>
      <c r="BX38" s="17">
        <v>0</v>
      </c>
      <c r="BY38" s="17">
        <v>2245</v>
      </c>
      <c r="BZ38" s="17">
        <v>1796</v>
      </c>
      <c r="CA38" s="17">
        <v>1796</v>
      </c>
      <c r="CB38" s="17">
        <v>1347</v>
      </c>
      <c r="CC38" s="17">
        <v>898</v>
      </c>
      <c r="CD38" s="17">
        <v>2245</v>
      </c>
      <c r="CE38" s="17">
        <v>0</v>
      </c>
      <c r="CF38" s="17">
        <v>449</v>
      </c>
      <c r="CG38" s="17">
        <v>1796</v>
      </c>
      <c r="CH38" s="17">
        <v>3143</v>
      </c>
      <c r="CI38" s="17">
        <v>1347</v>
      </c>
      <c r="CJ38" s="17">
        <v>898</v>
      </c>
      <c r="CK38" s="17">
        <v>449</v>
      </c>
      <c r="CL38" s="17">
        <v>1995</v>
      </c>
      <c r="CM38" s="17">
        <v>1995</v>
      </c>
      <c r="CN38" s="17">
        <v>2793</v>
      </c>
      <c r="CO38" s="17">
        <v>2793</v>
      </c>
      <c r="CP38" s="17">
        <v>1995</v>
      </c>
      <c r="CQ38" s="17">
        <v>798</v>
      </c>
      <c r="CR38" s="17">
        <v>399</v>
      </c>
      <c r="CS38" s="17">
        <v>3591</v>
      </c>
      <c r="CT38" s="17">
        <v>2394</v>
      </c>
      <c r="CU38" s="17">
        <v>1596</v>
      </c>
      <c r="CV38" s="17">
        <v>3990</v>
      </c>
      <c r="CW38" s="17">
        <v>5985</v>
      </c>
      <c r="CX38" s="17">
        <v>1995</v>
      </c>
      <c r="CY38" s="17">
        <v>2394</v>
      </c>
      <c r="CZ38" s="17">
        <v>3192</v>
      </c>
      <c r="DA38" s="22"/>
    </row>
    <row r="39" spans="1:105" ht="15">
      <c r="A39" s="17">
        <v>16934745</v>
      </c>
      <c r="B39" s="18" t="s">
        <v>437</v>
      </c>
      <c r="C39" s="18" t="s">
        <v>338</v>
      </c>
      <c r="D39" s="18" t="s">
        <v>311</v>
      </c>
      <c r="E39" s="18" t="s">
        <v>339</v>
      </c>
      <c r="F39" s="18" t="s">
        <v>313</v>
      </c>
      <c r="G39" s="17">
        <v>121</v>
      </c>
      <c r="H39" s="17">
        <v>0</v>
      </c>
      <c r="I39" s="17">
        <v>807</v>
      </c>
      <c r="J39" s="17">
        <v>237</v>
      </c>
      <c r="K39" s="17">
        <v>267</v>
      </c>
      <c r="L39" s="17">
        <v>237</v>
      </c>
      <c r="M39" s="17">
        <v>251.10140000000001</v>
      </c>
      <c r="N39" s="17">
        <v>217</v>
      </c>
      <c r="O39" s="17">
        <v>54489</v>
      </c>
      <c r="P39" s="17">
        <v>54489</v>
      </c>
      <c r="Q39" s="17">
        <v>0</v>
      </c>
      <c r="R39" s="17">
        <v>0</v>
      </c>
      <c r="S39" s="19" t="s">
        <v>438</v>
      </c>
      <c r="T39" s="19" t="s">
        <v>439</v>
      </c>
      <c r="U39" s="17">
        <v>30</v>
      </c>
      <c r="V39" s="17">
        <v>30</v>
      </c>
      <c r="W39" s="17">
        <v>7.2332999999999998</v>
      </c>
      <c r="X39" s="17">
        <v>4</v>
      </c>
      <c r="Y39" s="17">
        <v>76</v>
      </c>
      <c r="Z39" s="17">
        <v>237</v>
      </c>
      <c r="AA39" s="17">
        <v>0</v>
      </c>
      <c r="AB39" s="17">
        <v>990</v>
      </c>
      <c r="AC39" s="17">
        <v>0</v>
      </c>
      <c r="AD39" s="17">
        <v>237</v>
      </c>
      <c r="AE39" s="17">
        <v>0</v>
      </c>
      <c r="AF39" s="17">
        <v>765</v>
      </c>
      <c r="AG39" s="17">
        <v>1851</v>
      </c>
      <c r="AH39" s="17">
        <v>6</v>
      </c>
      <c r="AI39" s="17">
        <v>7.2332999999999998</v>
      </c>
      <c r="AJ39" s="18" t="s">
        <v>316</v>
      </c>
      <c r="AK39" s="18"/>
      <c r="AL39" s="20">
        <v>44164</v>
      </c>
      <c r="AM39" s="21">
        <v>44171</v>
      </c>
      <c r="AN39" s="17">
        <v>5</v>
      </c>
      <c r="AO39" s="17">
        <v>0</v>
      </c>
      <c r="AP39" s="17">
        <v>0</v>
      </c>
      <c r="AQ39" s="17">
        <v>4.5</v>
      </c>
      <c r="AR39" s="17">
        <v>90</v>
      </c>
      <c r="AS39" s="17">
        <v>2</v>
      </c>
      <c r="AT39" s="17">
        <v>7</v>
      </c>
      <c r="AU39" s="17">
        <v>7</v>
      </c>
      <c r="AV39" s="17">
        <v>6</v>
      </c>
      <c r="AW39" s="17">
        <v>8</v>
      </c>
      <c r="AX39" s="17">
        <v>8</v>
      </c>
      <c r="AY39" s="17">
        <v>6</v>
      </c>
      <c r="AZ39" s="17">
        <v>12</v>
      </c>
      <c r="BA39" s="17">
        <v>7</v>
      </c>
      <c r="BB39" s="17">
        <v>7</v>
      </c>
      <c r="BC39" s="17">
        <v>4</v>
      </c>
      <c r="BD39" s="17">
        <v>4</v>
      </c>
      <c r="BE39" s="17">
        <v>8</v>
      </c>
      <c r="BF39" s="17">
        <v>10</v>
      </c>
      <c r="BG39" s="17">
        <v>6</v>
      </c>
      <c r="BH39" s="17">
        <v>11</v>
      </c>
      <c r="BI39" s="17">
        <v>5</v>
      </c>
      <c r="BJ39" s="17">
        <v>6</v>
      </c>
      <c r="BK39" s="17">
        <v>9</v>
      </c>
      <c r="BL39" s="17">
        <v>4</v>
      </c>
      <c r="BM39" s="17">
        <v>4</v>
      </c>
      <c r="BN39" s="17">
        <v>4</v>
      </c>
      <c r="BO39" s="17">
        <v>14</v>
      </c>
      <c r="BP39" s="17">
        <v>7</v>
      </c>
      <c r="BQ39" s="17">
        <v>12</v>
      </c>
      <c r="BR39" s="17">
        <v>10</v>
      </c>
      <c r="BS39" s="17">
        <v>9</v>
      </c>
      <c r="BT39" s="17">
        <v>7</v>
      </c>
      <c r="BU39" s="17">
        <v>9</v>
      </c>
      <c r="BV39" s="17">
        <v>4</v>
      </c>
      <c r="BW39" s="17">
        <v>534</v>
      </c>
      <c r="BX39" s="17">
        <v>1869</v>
      </c>
      <c r="BY39" s="17">
        <v>1869</v>
      </c>
      <c r="BZ39" s="17">
        <v>1602</v>
      </c>
      <c r="CA39" s="17">
        <v>2136</v>
      </c>
      <c r="CB39" s="17">
        <v>2136</v>
      </c>
      <c r="CC39" s="17">
        <v>1602</v>
      </c>
      <c r="CD39" s="17">
        <v>3204</v>
      </c>
      <c r="CE39" s="17">
        <v>1869</v>
      </c>
      <c r="CF39" s="17">
        <v>1869</v>
      </c>
      <c r="CG39" s="17">
        <v>1068</v>
      </c>
      <c r="CH39" s="17">
        <v>1068</v>
      </c>
      <c r="CI39" s="17">
        <v>2136</v>
      </c>
      <c r="CJ39" s="17">
        <v>2670</v>
      </c>
      <c r="CK39" s="17">
        <v>1602</v>
      </c>
      <c r="CL39" s="17">
        <v>2607</v>
      </c>
      <c r="CM39" s="17">
        <v>1185</v>
      </c>
      <c r="CN39" s="17">
        <v>1422</v>
      </c>
      <c r="CO39" s="17">
        <v>2133</v>
      </c>
      <c r="CP39" s="17">
        <v>948</v>
      </c>
      <c r="CQ39" s="17">
        <v>948</v>
      </c>
      <c r="CR39" s="17">
        <v>948</v>
      </c>
      <c r="CS39" s="17">
        <v>3318</v>
      </c>
      <c r="CT39" s="17">
        <v>1659</v>
      </c>
      <c r="CU39" s="17">
        <v>2844</v>
      </c>
      <c r="CV39" s="17">
        <v>2370</v>
      </c>
      <c r="CW39" s="17">
        <v>2133</v>
      </c>
      <c r="CX39" s="17">
        <v>1659</v>
      </c>
      <c r="CY39" s="17">
        <v>2133</v>
      </c>
      <c r="CZ39" s="17">
        <v>948</v>
      </c>
      <c r="DA39" s="22"/>
    </row>
    <row r="40" spans="1:105" ht="15">
      <c r="A40" s="17">
        <v>64865966</v>
      </c>
      <c r="B40" s="18" t="s">
        <v>440</v>
      </c>
      <c r="C40" s="18" t="s">
        <v>310</v>
      </c>
      <c r="D40" s="18" t="s">
        <v>311</v>
      </c>
      <c r="E40" s="18" t="s">
        <v>388</v>
      </c>
      <c r="F40" s="18"/>
      <c r="G40" s="17">
        <v>766</v>
      </c>
      <c r="H40" s="17">
        <v>0</v>
      </c>
      <c r="I40" s="17">
        <v>76</v>
      </c>
      <c r="J40" s="17">
        <v>487</v>
      </c>
      <c r="K40" s="17">
        <v>498</v>
      </c>
      <c r="L40" s="17">
        <v>406</v>
      </c>
      <c r="M40" s="17">
        <v>450.7835</v>
      </c>
      <c r="N40" s="17">
        <v>97</v>
      </c>
      <c r="O40" s="17">
        <v>43726</v>
      </c>
      <c r="P40" s="17">
        <v>43726</v>
      </c>
      <c r="Q40" s="17">
        <v>0</v>
      </c>
      <c r="R40" s="17">
        <v>0</v>
      </c>
      <c r="S40" s="19" t="s">
        <v>441</v>
      </c>
      <c r="T40" s="19" t="s">
        <v>442</v>
      </c>
      <c r="U40" s="17">
        <v>30</v>
      </c>
      <c r="V40" s="17">
        <v>25</v>
      </c>
      <c r="W40" s="17">
        <v>3.2332999999999998</v>
      </c>
      <c r="X40" s="17">
        <v>5</v>
      </c>
      <c r="Y40" s="17">
        <v>58</v>
      </c>
      <c r="Z40" s="17">
        <v>487</v>
      </c>
      <c r="AA40" s="17">
        <v>0</v>
      </c>
      <c r="AB40" s="17">
        <v>1160</v>
      </c>
      <c r="AC40" s="17">
        <v>0</v>
      </c>
      <c r="AD40" s="17">
        <v>487</v>
      </c>
      <c r="AE40" s="17">
        <v>0</v>
      </c>
      <c r="AF40" s="17">
        <v>765</v>
      </c>
      <c r="AG40" s="17">
        <v>83</v>
      </c>
      <c r="AH40" s="17">
        <v>6</v>
      </c>
      <c r="AI40" s="17">
        <v>3.2332999999999998</v>
      </c>
      <c r="AJ40" s="18"/>
      <c r="AK40" s="18"/>
      <c r="AL40" s="21">
        <v>44616</v>
      </c>
      <c r="AM40" s="21">
        <v>25569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1</v>
      </c>
      <c r="AU40" s="17">
        <v>3</v>
      </c>
      <c r="AV40" s="17">
        <v>2</v>
      </c>
      <c r="AW40" s="17">
        <v>3</v>
      </c>
      <c r="AX40" s="17">
        <v>0</v>
      </c>
      <c r="AY40" s="17">
        <v>0</v>
      </c>
      <c r="AZ40" s="17">
        <v>1</v>
      </c>
      <c r="BA40" s="17">
        <v>0</v>
      </c>
      <c r="BB40" s="17">
        <v>4</v>
      </c>
      <c r="BC40" s="17">
        <v>6</v>
      </c>
      <c r="BD40" s="17">
        <v>2</v>
      </c>
      <c r="BE40" s="17">
        <v>6</v>
      </c>
      <c r="BF40" s="17">
        <v>8</v>
      </c>
      <c r="BG40" s="17">
        <v>2</v>
      </c>
      <c r="BH40" s="17">
        <v>5</v>
      </c>
      <c r="BI40" s="17">
        <v>4</v>
      </c>
      <c r="BJ40" s="17">
        <v>4</v>
      </c>
      <c r="BK40" s="17">
        <v>1</v>
      </c>
      <c r="BL40" s="17">
        <v>0</v>
      </c>
      <c r="BM40" s="17">
        <v>5</v>
      </c>
      <c r="BN40" s="17">
        <v>4</v>
      </c>
      <c r="BO40" s="17">
        <v>4</v>
      </c>
      <c r="BP40" s="17">
        <v>8</v>
      </c>
      <c r="BQ40" s="17">
        <v>5</v>
      </c>
      <c r="BR40" s="17">
        <v>2</v>
      </c>
      <c r="BS40" s="17">
        <v>3</v>
      </c>
      <c r="BT40" s="17">
        <v>4</v>
      </c>
      <c r="BU40" s="17">
        <v>2</v>
      </c>
      <c r="BV40" s="17">
        <v>8</v>
      </c>
      <c r="BW40" s="17">
        <v>0</v>
      </c>
      <c r="BX40" s="17">
        <v>440</v>
      </c>
      <c r="BY40" s="17">
        <v>1320</v>
      </c>
      <c r="BZ40" s="17">
        <v>880</v>
      </c>
      <c r="CA40" s="17">
        <v>1320</v>
      </c>
      <c r="CB40" s="17">
        <v>0</v>
      </c>
      <c r="CC40" s="17">
        <v>0</v>
      </c>
      <c r="CD40" s="17">
        <v>440</v>
      </c>
      <c r="CE40" s="17">
        <v>0</v>
      </c>
      <c r="CF40" s="17">
        <v>1760</v>
      </c>
      <c r="CG40" s="17">
        <v>2712</v>
      </c>
      <c r="CH40" s="17">
        <v>904</v>
      </c>
      <c r="CI40" s="17">
        <v>2436</v>
      </c>
      <c r="CJ40" s="17">
        <v>3248</v>
      </c>
      <c r="CK40" s="17">
        <v>812</v>
      </c>
      <c r="CL40" s="17">
        <v>2030</v>
      </c>
      <c r="CM40" s="17">
        <v>1624</v>
      </c>
      <c r="CN40" s="17">
        <v>1624</v>
      </c>
      <c r="CO40" s="17">
        <v>406</v>
      </c>
      <c r="CP40" s="17">
        <v>0</v>
      </c>
      <c r="CQ40" s="17">
        <v>2490</v>
      </c>
      <c r="CR40" s="17">
        <v>1992</v>
      </c>
      <c r="CS40" s="17">
        <v>1992</v>
      </c>
      <c r="CT40" s="17">
        <v>3800</v>
      </c>
      <c r="CU40" s="17">
        <v>2375</v>
      </c>
      <c r="CV40" s="17">
        <v>950</v>
      </c>
      <c r="CW40" s="17">
        <v>1425</v>
      </c>
      <c r="CX40" s="17">
        <v>1900</v>
      </c>
      <c r="CY40" s="17">
        <v>950</v>
      </c>
      <c r="CZ40" s="17">
        <v>3896</v>
      </c>
      <c r="DA40" s="22"/>
    </row>
    <row r="41" spans="1:105" ht="15">
      <c r="A41" s="17">
        <v>49592183</v>
      </c>
      <c r="B41" s="18" t="s">
        <v>416</v>
      </c>
      <c r="C41" s="18" t="s">
        <v>338</v>
      </c>
      <c r="D41" s="18" t="s">
        <v>311</v>
      </c>
      <c r="E41" s="18" t="s">
        <v>379</v>
      </c>
      <c r="F41" s="18" t="s">
        <v>320</v>
      </c>
      <c r="G41" s="17">
        <v>354</v>
      </c>
      <c r="H41" s="17">
        <v>0</v>
      </c>
      <c r="I41" s="17">
        <v>219</v>
      </c>
      <c r="J41" s="17">
        <v>248</v>
      </c>
      <c r="K41" s="17">
        <v>248</v>
      </c>
      <c r="L41" s="17">
        <v>245</v>
      </c>
      <c r="M41" s="17">
        <v>245.38980000000001</v>
      </c>
      <c r="N41" s="17">
        <v>177</v>
      </c>
      <c r="O41" s="17">
        <v>43434</v>
      </c>
      <c r="P41" s="17">
        <v>43434</v>
      </c>
      <c r="Q41" s="17">
        <v>0</v>
      </c>
      <c r="R41" s="17">
        <v>0</v>
      </c>
      <c r="S41" s="19" t="s">
        <v>443</v>
      </c>
      <c r="T41" s="19" t="s">
        <v>444</v>
      </c>
      <c r="U41" s="17">
        <v>30</v>
      </c>
      <c r="V41" s="17">
        <v>30</v>
      </c>
      <c r="W41" s="17">
        <v>5.9</v>
      </c>
      <c r="X41" s="17">
        <v>5</v>
      </c>
      <c r="Y41" s="17">
        <v>35</v>
      </c>
      <c r="Z41" s="17">
        <v>248</v>
      </c>
      <c r="AA41" s="17">
        <v>0</v>
      </c>
      <c r="AB41" s="17">
        <v>383</v>
      </c>
      <c r="AC41" s="17">
        <v>0</v>
      </c>
      <c r="AD41" s="17">
        <v>248</v>
      </c>
      <c r="AE41" s="17">
        <v>0</v>
      </c>
      <c r="AF41" s="17">
        <v>519</v>
      </c>
      <c r="AG41" s="17">
        <v>1919</v>
      </c>
      <c r="AH41" s="17">
        <v>10</v>
      </c>
      <c r="AI41" s="17">
        <v>5.9</v>
      </c>
      <c r="AJ41" s="18" t="s">
        <v>316</v>
      </c>
      <c r="AK41" s="18"/>
      <c r="AL41" s="20">
        <v>44530</v>
      </c>
      <c r="AM41" s="20">
        <v>44545</v>
      </c>
      <c r="AN41" s="17">
        <v>3</v>
      </c>
      <c r="AO41" s="17">
        <v>0</v>
      </c>
      <c r="AP41" s="17">
        <v>1</v>
      </c>
      <c r="AQ41" s="17">
        <v>4.5</v>
      </c>
      <c r="AR41" s="17">
        <v>100</v>
      </c>
      <c r="AS41" s="17">
        <v>10</v>
      </c>
      <c r="AT41" s="17">
        <v>8</v>
      </c>
      <c r="AU41" s="17">
        <v>7</v>
      </c>
      <c r="AV41" s="17">
        <v>6</v>
      </c>
      <c r="AW41" s="17">
        <v>8</v>
      </c>
      <c r="AX41" s="17">
        <v>9</v>
      </c>
      <c r="AY41" s="17">
        <v>7</v>
      </c>
      <c r="AZ41" s="17">
        <v>7</v>
      </c>
      <c r="BA41" s="17">
        <v>7</v>
      </c>
      <c r="BB41" s="17">
        <v>10</v>
      </c>
      <c r="BC41" s="17">
        <v>5</v>
      </c>
      <c r="BD41" s="17">
        <v>2</v>
      </c>
      <c r="BE41" s="17">
        <v>9</v>
      </c>
      <c r="BF41" s="17">
        <v>5</v>
      </c>
      <c r="BG41" s="17">
        <v>9</v>
      </c>
      <c r="BH41" s="17">
        <v>7</v>
      </c>
      <c r="BI41" s="17">
        <v>6</v>
      </c>
      <c r="BJ41" s="17">
        <v>4</v>
      </c>
      <c r="BK41" s="17">
        <v>4</v>
      </c>
      <c r="BL41" s="17">
        <v>6</v>
      </c>
      <c r="BM41" s="17">
        <v>4</v>
      </c>
      <c r="BN41" s="17">
        <v>5</v>
      </c>
      <c r="BO41" s="17">
        <v>3</v>
      </c>
      <c r="BP41" s="17">
        <v>2</v>
      </c>
      <c r="BQ41" s="17">
        <v>4</v>
      </c>
      <c r="BR41" s="17">
        <v>13</v>
      </c>
      <c r="BS41" s="17">
        <v>1</v>
      </c>
      <c r="BT41" s="17">
        <v>3</v>
      </c>
      <c r="BU41" s="17">
        <v>2</v>
      </c>
      <c r="BV41" s="17">
        <v>4</v>
      </c>
      <c r="BW41" s="17">
        <v>2450</v>
      </c>
      <c r="BX41" s="17">
        <v>1960</v>
      </c>
      <c r="BY41" s="17">
        <v>1715</v>
      </c>
      <c r="BZ41" s="17">
        <v>1470</v>
      </c>
      <c r="CA41" s="17">
        <v>1960</v>
      </c>
      <c r="CB41" s="17">
        <v>2205</v>
      </c>
      <c r="CC41" s="17">
        <v>1715</v>
      </c>
      <c r="CD41" s="17">
        <v>1715</v>
      </c>
      <c r="CE41" s="17">
        <v>1715</v>
      </c>
      <c r="CF41" s="17">
        <v>2450</v>
      </c>
      <c r="CG41" s="17">
        <v>1225</v>
      </c>
      <c r="CH41" s="17">
        <v>490</v>
      </c>
      <c r="CI41" s="17">
        <v>2205</v>
      </c>
      <c r="CJ41" s="17">
        <v>1225</v>
      </c>
      <c r="CK41" s="17">
        <v>2205</v>
      </c>
      <c r="CL41" s="17">
        <v>1715</v>
      </c>
      <c r="CM41" s="17">
        <v>1470</v>
      </c>
      <c r="CN41" s="17">
        <v>980</v>
      </c>
      <c r="CO41" s="17">
        <v>980</v>
      </c>
      <c r="CP41" s="17">
        <v>1470</v>
      </c>
      <c r="CQ41" s="17">
        <v>980</v>
      </c>
      <c r="CR41" s="17">
        <v>1225</v>
      </c>
      <c r="CS41" s="17">
        <v>735</v>
      </c>
      <c r="CT41" s="17">
        <v>490</v>
      </c>
      <c r="CU41" s="17">
        <v>980</v>
      </c>
      <c r="CV41" s="17">
        <v>3224</v>
      </c>
      <c r="CW41" s="17">
        <v>248</v>
      </c>
      <c r="CX41" s="17">
        <v>744</v>
      </c>
      <c r="CY41" s="17">
        <v>496</v>
      </c>
      <c r="CZ41" s="17">
        <v>992</v>
      </c>
      <c r="DA41" s="22"/>
    </row>
    <row r="42" spans="1:105" ht="15">
      <c r="A42" s="17">
        <v>57267262</v>
      </c>
      <c r="B42" s="18" t="s">
        <v>445</v>
      </c>
      <c r="C42" s="18" t="s">
        <v>310</v>
      </c>
      <c r="D42" s="18" t="s">
        <v>311</v>
      </c>
      <c r="E42" s="18" t="s">
        <v>388</v>
      </c>
      <c r="F42" s="18" t="s">
        <v>313</v>
      </c>
      <c r="G42" s="17">
        <v>1143</v>
      </c>
      <c r="H42" s="17">
        <v>0</v>
      </c>
      <c r="I42" s="17">
        <v>76</v>
      </c>
      <c r="J42" s="17">
        <v>535</v>
      </c>
      <c r="K42" s="17">
        <v>547</v>
      </c>
      <c r="L42" s="17">
        <v>384</v>
      </c>
      <c r="M42" s="17">
        <v>481.19099999999997</v>
      </c>
      <c r="N42" s="17">
        <v>89</v>
      </c>
      <c r="O42" s="17">
        <v>42826</v>
      </c>
      <c r="P42" s="17">
        <v>42826</v>
      </c>
      <c r="Q42" s="17">
        <v>0</v>
      </c>
      <c r="R42" s="17">
        <v>0</v>
      </c>
      <c r="S42" s="19" t="s">
        <v>446</v>
      </c>
      <c r="T42" s="19" t="s">
        <v>447</v>
      </c>
      <c r="U42" s="17">
        <v>30</v>
      </c>
      <c r="V42" s="17">
        <v>28</v>
      </c>
      <c r="W42" s="17">
        <v>2.9666999999999999</v>
      </c>
      <c r="X42" s="17">
        <v>5</v>
      </c>
      <c r="Y42" s="17">
        <v>54</v>
      </c>
      <c r="Z42" s="17">
        <v>535</v>
      </c>
      <c r="AA42" s="17">
        <v>0</v>
      </c>
      <c r="AB42" s="17">
        <v>1165</v>
      </c>
      <c r="AC42" s="17">
        <v>0</v>
      </c>
      <c r="AD42" s="17">
        <v>535</v>
      </c>
      <c r="AE42" s="17">
        <v>0</v>
      </c>
      <c r="AF42" s="17">
        <v>765</v>
      </c>
      <c r="AG42" s="17">
        <v>22</v>
      </c>
      <c r="AH42" s="17">
        <v>10</v>
      </c>
      <c r="AI42" s="17">
        <v>2.9666999999999999</v>
      </c>
      <c r="AJ42" s="18" t="s">
        <v>316</v>
      </c>
      <c r="AK42" s="18"/>
      <c r="AL42" s="21">
        <v>44572</v>
      </c>
      <c r="AM42" s="21">
        <v>44575</v>
      </c>
      <c r="AN42" s="17">
        <v>5</v>
      </c>
      <c r="AO42" s="17">
        <v>0</v>
      </c>
      <c r="AP42" s="17">
        <v>1</v>
      </c>
      <c r="AQ42" s="17">
        <v>4.8</v>
      </c>
      <c r="AR42" s="17">
        <v>90</v>
      </c>
      <c r="AS42" s="17">
        <v>3</v>
      </c>
      <c r="AT42" s="17">
        <v>4</v>
      </c>
      <c r="AU42" s="17">
        <v>3</v>
      </c>
      <c r="AV42" s="17">
        <v>3</v>
      </c>
      <c r="AW42" s="17">
        <v>4</v>
      </c>
      <c r="AX42" s="17">
        <v>1</v>
      </c>
      <c r="AY42" s="17">
        <v>4</v>
      </c>
      <c r="AZ42" s="17">
        <v>4</v>
      </c>
      <c r="BA42" s="17">
        <v>1</v>
      </c>
      <c r="BB42" s="17">
        <v>1</v>
      </c>
      <c r="BC42" s="17">
        <v>1</v>
      </c>
      <c r="BD42" s="17">
        <v>1</v>
      </c>
      <c r="BE42" s="17">
        <v>2</v>
      </c>
      <c r="BF42" s="17">
        <v>1</v>
      </c>
      <c r="BG42" s="17">
        <v>2</v>
      </c>
      <c r="BH42" s="17">
        <v>1</v>
      </c>
      <c r="BI42" s="17">
        <v>2</v>
      </c>
      <c r="BJ42" s="17">
        <v>0</v>
      </c>
      <c r="BK42" s="17">
        <v>1</v>
      </c>
      <c r="BL42" s="17">
        <v>0</v>
      </c>
      <c r="BM42" s="17">
        <v>1</v>
      </c>
      <c r="BN42" s="17">
        <v>4</v>
      </c>
      <c r="BO42" s="17">
        <v>4</v>
      </c>
      <c r="BP42" s="17">
        <v>5</v>
      </c>
      <c r="BQ42" s="17">
        <v>5</v>
      </c>
      <c r="BR42" s="17">
        <v>5</v>
      </c>
      <c r="BS42" s="17">
        <v>3</v>
      </c>
      <c r="BT42" s="17">
        <v>11</v>
      </c>
      <c r="BU42" s="17">
        <v>4</v>
      </c>
      <c r="BV42" s="17">
        <v>8</v>
      </c>
      <c r="BW42" s="17">
        <v>1257</v>
      </c>
      <c r="BX42" s="17">
        <v>1676</v>
      </c>
      <c r="BY42" s="17">
        <v>1257</v>
      </c>
      <c r="BZ42" s="17">
        <v>1257</v>
      </c>
      <c r="CA42" s="17">
        <v>1676</v>
      </c>
      <c r="CB42" s="17">
        <v>419</v>
      </c>
      <c r="CC42" s="17">
        <v>1676</v>
      </c>
      <c r="CD42" s="17">
        <v>1676</v>
      </c>
      <c r="CE42" s="17">
        <v>419</v>
      </c>
      <c r="CF42" s="17">
        <v>419</v>
      </c>
      <c r="CG42" s="17">
        <v>431</v>
      </c>
      <c r="CH42" s="17">
        <v>431</v>
      </c>
      <c r="CI42" s="17">
        <v>768</v>
      </c>
      <c r="CJ42" s="17">
        <v>431</v>
      </c>
      <c r="CK42" s="17">
        <v>862</v>
      </c>
      <c r="CL42" s="17">
        <v>431</v>
      </c>
      <c r="CM42" s="17">
        <v>1094</v>
      </c>
      <c r="CN42" s="17">
        <v>0</v>
      </c>
      <c r="CO42" s="17">
        <v>547</v>
      </c>
      <c r="CP42" s="17">
        <v>0</v>
      </c>
      <c r="CQ42" s="17">
        <v>547</v>
      </c>
      <c r="CR42" s="17">
        <v>2188</v>
      </c>
      <c r="CS42" s="17">
        <v>2188</v>
      </c>
      <c r="CT42" s="17">
        <v>2560</v>
      </c>
      <c r="CU42" s="17">
        <v>2560</v>
      </c>
      <c r="CV42" s="17">
        <v>2560</v>
      </c>
      <c r="CW42" s="17">
        <v>1536</v>
      </c>
      <c r="CX42" s="17">
        <v>5632</v>
      </c>
      <c r="CY42" s="17">
        <v>2048</v>
      </c>
      <c r="CZ42" s="17">
        <v>4280</v>
      </c>
      <c r="DA42" s="22"/>
    </row>
    <row r="43" spans="1:105" ht="15">
      <c r="A43" s="17">
        <v>13802768</v>
      </c>
      <c r="B43" s="18" t="s">
        <v>448</v>
      </c>
      <c r="C43" s="18" t="s">
        <v>338</v>
      </c>
      <c r="D43" s="18" t="s">
        <v>311</v>
      </c>
      <c r="E43" s="18" t="s">
        <v>339</v>
      </c>
      <c r="F43" s="18" t="s">
        <v>313</v>
      </c>
      <c r="G43" s="17">
        <v>134</v>
      </c>
      <c r="H43" s="17">
        <v>0</v>
      </c>
      <c r="I43" s="17">
        <v>374</v>
      </c>
      <c r="J43" s="17">
        <v>250</v>
      </c>
      <c r="K43" s="17">
        <v>281</v>
      </c>
      <c r="L43" s="17">
        <v>250</v>
      </c>
      <c r="M43" s="17">
        <v>263.98039999999997</v>
      </c>
      <c r="N43" s="17">
        <v>153</v>
      </c>
      <c r="O43" s="17">
        <v>40389</v>
      </c>
      <c r="P43" s="17">
        <v>40389</v>
      </c>
      <c r="Q43" s="17">
        <v>0</v>
      </c>
      <c r="R43" s="17">
        <v>0</v>
      </c>
      <c r="S43" s="19" t="s">
        <v>449</v>
      </c>
      <c r="T43" s="19" t="s">
        <v>450</v>
      </c>
      <c r="U43" s="17">
        <v>30</v>
      </c>
      <c r="V43" s="17">
        <v>30</v>
      </c>
      <c r="W43" s="17">
        <v>5.0999999999999996</v>
      </c>
      <c r="X43" s="17">
        <v>4</v>
      </c>
      <c r="Y43" s="17">
        <v>67</v>
      </c>
      <c r="Z43" s="17">
        <v>250</v>
      </c>
      <c r="AA43" s="17">
        <v>0</v>
      </c>
      <c r="AB43" s="17">
        <v>760</v>
      </c>
      <c r="AC43" s="17">
        <v>0</v>
      </c>
      <c r="AD43" s="17">
        <v>250</v>
      </c>
      <c r="AE43" s="17">
        <v>0</v>
      </c>
      <c r="AF43" s="17">
        <v>765</v>
      </c>
      <c r="AG43" s="17">
        <v>2417</v>
      </c>
      <c r="AH43" s="17">
        <v>6</v>
      </c>
      <c r="AI43" s="17">
        <v>5.0999999999999996</v>
      </c>
      <c r="AJ43" s="18" t="s">
        <v>316</v>
      </c>
      <c r="AK43" s="18"/>
      <c r="AL43" s="21">
        <v>44041</v>
      </c>
      <c r="AM43" s="21">
        <v>44063</v>
      </c>
      <c r="AN43" s="17">
        <v>5</v>
      </c>
      <c r="AO43" s="17">
        <v>0</v>
      </c>
      <c r="AP43" s="17">
        <v>1</v>
      </c>
      <c r="AQ43" s="17">
        <v>4.3</v>
      </c>
      <c r="AR43" s="17">
        <v>93</v>
      </c>
      <c r="AS43" s="17">
        <v>6</v>
      </c>
      <c r="AT43" s="17">
        <v>4</v>
      </c>
      <c r="AU43" s="17">
        <v>5</v>
      </c>
      <c r="AV43" s="17">
        <v>3</v>
      </c>
      <c r="AW43" s="17">
        <v>9</v>
      </c>
      <c r="AX43" s="17">
        <v>3</v>
      </c>
      <c r="AY43" s="17">
        <v>3</v>
      </c>
      <c r="AZ43" s="17">
        <v>7</v>
      </c>
      <c r="BA43" s="17">
        <v>2</v>
      </c>
      <c r="BB43" s="17">
        <v>5</v>
      </c>
      <c r="BC43" s="17">
        <v>9</v>
      </c>
      <c r="BD43" s="17">
        <v>4</v>
      </c>
      <c r="BE43" s="17">
        <v>3</v>
      </c>
      <c r="BF43" s="17">
        <v>2</v>
      </c>
      <c r="BG43" s="17">
        <v>4</v>
      </c>
      <c r="BH43" s="17">
        <v>1</v>
      </c>
      <c r="BI43" s="17">
        <v>5</v>
      </c>
      <c r="BJ43" s="17">
        <v>6</v>
      </c>
      <c r="BK43" s="17">
        <v>7</v>
      </c>
      <c r="BL43" s="17">
        <v>9</v>
      </c>
      <c r="BM43" s="17">
        <v>2</v>
      </c>
      <c r="BN43" s="17">
        <v>5</v>
      </c>
      <c r="BO43" s="17">
        <v>6</v>
      </c>
      <c r="BP43" s="17">
        <v>9</v>
      </c>
      <c r="BQ43" s="17">
        <v>6</v>
      </c>
      <c r="BR43" s="17">
        <v>7</v>
      </c>
      <c r="BS43" s="17">
        <v>3</v>
      </c>
      <c r="BT43" s="17">
        <v>3</v>
      </c>
      <c r="BU43" s="17">
        <v>7</v>
      </c>
      <c r="BV43" s="17">
        <v>8</v>
      </c>
      <c r="BW43" s="17">
        <v>1686</v>
      </c>
      <c r="BX43" s="17">
        <v>1124</v>
      </c>
      <c r="BY43" s="17">
        <v>1405</v>
      </c>
      <c r="BZ43" s="17">
        <v>843</v>
      </c>
      <c r="CA43" s="17">
        <v>2529</v>
      </c>
      <c r="CB43" s="17">
        <v>843</v>
      </c>
      <c r="CC43" s="17">
        <v>843</v>
      </c>
      <c r="CD43" s="17">
        <v>1967</v>
      </c>
      <c r="CE43" s="17">
        <v>562</v>
      </c>
      <c r="CF43" s="17">
        <v>1405</v>
      </c>
      <c r="CG43" s="17">
        <v>2529</v>
      </c>
      <c r="CH43" s="17">
        <v>1124</v>
      </c>
      <c r="CI43" s="17">
        <v>843</v>
      </c>
      <c r="CJ43" s="17">
        <v>562</v>
      </c>
      <c r="CK43" s="17">
        <v>1124</v>
      </c>
      <c r="CL43" s="17">
        <v>250</v>
      </c>
      <c r="CM43" s="17">
        <v>1250</v>
      </c>
      <c r="CN43" s="17">
        <v>1500</v>
      </c>
      <c r="CO43" s="17">
        <v>1750</v>
      </c>
      <c r="CP43" s="17">
        <v>2250</v>
      </c>
      <c r="CQ43" s="17">
        <v>500</v>
      </c>
      <c r="CR43" s="17">
        <v>1250</v>
      </c>
      <c r="CS43" s="17">
        <v>1500</v>
      </c>
      <c r="CT43" s="17">
        <v>2250</v>
      </c>
      <c r="CU43" s="17">
        <v>1500</v>
      </c>
      <c r="CV43" s="17">
        <v>1750</v>
      </c>
      <c r="CW43" s="17">
        <v>750</v>
      </c>
      <c r="CX43" s="17">
        <v>750</v>
      </c>
      <c r="CY43" s="17">
        <v>1750</v>
      </c>
      <c r="CZ43" s="17">
        <v>2000</v>
      </c>
      <c r="DA43" s="22"/>
    </row>
    <row r="44" spans="1:105" ht="15">
      <c r="A44" s="17">
        <v>37668138</v>
      </c>
      <c r="B44" s="18" t="s">
        <v>451</v>
      </c>
      <c r="C44" s="18" t="s">
        <v>338</v>
      </c>
      <c r="D44" s="18" t="s">
        <v>311</v>
      </c>
      <c r="E44" s="18" t="s">
        <v>344</v>
      </c>
      <c r="F44" s="18" t="s">
        <v>320</v>
      </c>
      <c r="G44" s="17">
        <v>214</v>
      </c>
      <c r="H44" s="17">
        <v>0</v>
      </c>
      <c r="I44" s="17">
        <v>216</v>
      </c>
      <c r="J44" s="17">
        <v>249</v>
      </c>
      <c r="K44" s="17">
        <v>249</v>
      </c>
      <c r="L44" s="17">
        <v>249</v>
      </c>
      <c r="M44" s="17">
        <v>249</v>
      </c>
      <c r="N44" s="17">
        <v>150</v>
      </c>
      <c r="O44" s="17">
        <v>37350</v>
      </c>
      <c r="P44" s="17">
        <v>37350</v>
      </c>
      <c r="Q44" s="17">
        <v>0</v>
      </c>
      <c r="R44" s="17">
        <v>0</v>
      </c>
      <c r="S44" s="19" t="s">
        <v>452</v>
      </c>
      <c r="T44" s="19" t="s">
        <v>453</v>
      </c>
      <c r="U44" s="17">
        <v>30</v>
      </c>
      <c r="V44" s="17">
        <v>30</v>
      </c>
      <c r="W44" s="17">
        <v>5</v>
      </c>
      <c r="X44" s="17">
        <v>5</v>
      </c>
      <c r="Y44" s="17">
        <v>50</v>
      </c>
      <c r="Z44" s="17">
        <v>249</v>
      </c>
      <c r="AA44" s="17">
        <v>0</v>
      </c>
      <c r="AB44" s="17">
        <v>499</v>
      </c>
      <c r="AC44" s="17">
        <v>0</v>
      </c>
      <c r="AD44" s="17">
        <v>249</v>
      </c>
      <c r="AE44" s="17">
        <v>0</v>
      </c>
      <c r="AF44" s="17">
        <v>519</v>
      </c>
      <c r="AG44" s="17">
        <v>-1</v>
      </c>
      <c r="AH44" s="17">
        <v>0</v>
      </c>
      <c r="AI44" s="17">
        <v>5</v>
      </c>
      <c r="AJ44" s="18" t="s">
        <v>316</v>
      </c>
      <c r="AK44" s="18"/>
      <c r="AL44" s="21">
        <v>44432</v>
      </c>
      <c r="AM44" s="21">
        <v>44445</v>
      </c>
      <c r="AN44" s="17">
        <v>5</v>
      </c>
      <c r="AO44" s="17">
        <v>0</v>
      </c>
      <c r="AP44" s="17">
        <v>0</v>
      </c>
      <c r="AQ44" s="17">
        <v>4.7</v>
      </c>
      <c r="AR44" s="17">
        <v>93</v>
      </c>
      <c r="AS44" s="17">
        <v>7</v>
      </c>
      <c r="AT44" s="17">
        <v>4</v>
      </c>
      <c r="AU44" s="17">
        <v>5</v>
      </c>
      <c r="AV44" s="17">
        <v>6</v>
      </c>
      <c r="AW44" s="17">
        <v>11</v>
      </c>
      <c r="AX44" s="17">
        <v>4</v>
      </c>
      <c r="AY44" s="17">
        <v>7</v>
      </c>
      <c r="AZ44" s="17">
        <v>2</v>
      </c>
      <c r="BA44" s="17">
        <v>1</v>
      </c>
      <c r="BB44" s="17">
        <v>6</v>
      </c>
      <c r="BC44" s="17">
        <v>3</v>
      </c>
      <c r="BD44" s="17">
        <v>4</v>
      </c>
      <c r="BE44" s="17">
        <v>6</v>
      </c>
      <c r="BF44" s="17">
        <v>9</v>
      </c>
      <c r="BG44" s="17">
        <v>4</v>
      </c>
      <c r="BH44" s="17">
        <v>2</v>
      </c>
      <c r="BI44" s="17">
        <v>3</v>
      </c>
      <c r="BJ44" s="17">
        <v>4</v>
      </c>
      <c r="BK44" s="17">
        <v>9</v>
      </c>
      <c r="BL44" s="17">
        <v>4</v>
      </c>
      <c r="BM44" s="17">
        <v>6</v>
      </c>
      <c r="BN44" s="17">
        <v>5</v>
      </c>
      <c r="BO44" s="17">
        <v>2</v>
      </c>
      <c r="BP44" s="17">
        <v>9</v>
      </c>
      <c r="BQ44" s="17">
        <v>9</v>
      </c>
      <c r="BR44" s="17">
        <v>3</v>
      </c>
      <c r="BS44" s="17">
        <v>5</v>
      </c>
      <c r="BT44" s="17">
        <v>1</v>
      </c>
      <c r="BU44" s="17">
        <v>5</v>
      </c>
      <c r="BV44" s="17">
        <v>4</v>
      </c>
      <c r="BW44" s="17">
        <v>1743</v>
      </c>
      <c r="BX44" s="17">
        <v>996</v>
      </c>
      <c r="BY44" s="17">
        <v>1245</v>
      </c>
      <c r="BZ44" s="17">
        <v>1494</v>
      </c>
      <c r="CA44" s="17">
        <v>2739</v>
      </c>
      <c r="CB44" s="17">
        <v>996</v>
      </c>
      <c r="CC44" s="17">
        <v>1743</v>
      </c>
      <c r="CD44" s="17">
        <v>498</v>
      </c>
      <c r="CE44" s="17">
        <v>249</v>
      </c>
      <c r="CF44" s="17">
        <v>1494</v>
      </c>
      <c r="CG44" s="17">
        <v>747</v>
      </c>
      <c r="CH44" s="17">
        <v>996</v>
      </c>
      <c r="CI44" s="17">
        <v>1494</v>
      </c>
      <c r="CJ44" s="17">
        <v>2241</v>
      </c>
      <c r="CK44" s="17">
        <v>996</v>
      </c>
      <c r="CL44" s="17">
        <v>498</v>
      </c>
      <c r="CM44" s="17">
        <v>747</v>
      </c>
      <c r="CN44" s="17">
        <v>996</v>
      </c>
      <c r="CO44" s="17">
        <v>2241</v>
      </c>
      <c r="CP44" s="17">
        <v>996</v>
      </c>
      <c r="CQ44" s="17">
        <v>1494</v>
      </c>
      <c r="CR44" s="17">
        <v>1245</v>
      </c>
      <c r="CS44" s="17">
        <v>498</v>
      </c>
      <c r="CT44" s="17">
        <v>2241</v>
      </c>
      <c r="CU44" s="17">
        <v>2241</v>
      </c>
      <c r="CV44" s="17">
        <v>747</v>
      </c>
      <c r="CW44" s="17">
        <v>1245</v>
      </c>
      <c r="CX44" s="17">
        <v>249</v>
      </c>
      <c r="CY44" s="17">
        <v>1245</v>
      </c>
      <c r="CZ44" s="17">
        <v>996</v>
      </c>
      <c r="DA44" s="22"/>
    </row>
    <row r="45" spans="1:105" ht="15">
      <c r="A45" s="17">
        <v>75636947</v>
      </c>
      <c r="B45" s="18" t="s">
        <v>454</v>
      </c>
      <c r="C45" s="18" t="s">
        <v>400</v>
      </c>
      <c r="D45" s="18" t="s">
        <v>311</v>
      </c>
      <c r="E45" s="18" t="s">
        <v>455</v>
      </c>
      <c r="F45" s="18" t="s">
        <v>313</v>
      </c>
      <c r="G45" s="17">
        <v>113</v>
      </c>
      <c r="H45" s="17">
        <v>0</v>
      </c>
      <c r="I45" s="17">
        <v>18</v>
      </c>
      <c r="J45" s="17">
        <v>420</v>
      </c>
      <c r="K45" s="17">
        <v>420</v>
      </c>
      <c r="L45" s="17">
        <v>370</v>
      </c>
      <c r="M45" s="17">
        <v>398.26089999999999</v>
      </c>
      <c r="N45" s="17">
        <v>92</v>
      </c>
      <c r="O45" s="17">
        <v>36640</v>
      </c>
      <c r="P45" s="17">
        <v>36640</v>
      </c>
      <c r="Q45" s="17">
        <v>0</v>
      </c>
      <c r="R45" s="17">
        <v>0</v>
      </c>
      <c r="S45" s="19" t="s">
        <v>456</v>
      </c>
      <c r="T45" s="19" t="s">
        <v>457</v>
      </c>
      <c r="U45" s="17">
        <v>30</v>
      </c>
      <c r="V45" s="17">
        <v>24</v>
      </c>
      <c r="W45" s="17">
        <v>3.0667</v>
      </c>
      <c r="X45" s="17">
        <v>5</v>
      </c>
      <c r="Y45" s="17">
        <v>65</v>
      </c>
      <c r="Z45" s="17">
        <v>420</v>
      </c>
      <c r="AA45" s="17">
        <v>0</v>
      </c>
      <c r="AB45" s="17">
        <v>1200</v>
      </c>
      <c r="AC45" s="17">
        <v>0</v>
      </c>
      <c r="AD45" s="17">
        <v>420</v>
      </c>
      <c r="AE45" s="17">
        <v>0</v>
      </c>
      <c r="AF45" s="17">
        <v>765</v>
      </c>
      <c r="AG45" s="17">
        <v>4270</v>
      </c>
      <c r="AH45" s="17">
        <v>1</v>
      </c>
      <c r="AI45" s="17">
        <v>3.0667</v>
      </c>
      <c r="AJ45" s="18"/>
      <c r="AK45" s="18"/>
      <c r="AL45" s="21">
        <v>44686</v>
      </c>
      <c r="AM45" s="21">
        <v>44697</v>
      </c>
      <c r="AN45" s="17">
        <v>3</v>
      </c>
      <c r="AO45" s="17">
        <v>0</v>
      </c>
      <c r="AP45" s="17">
        <v>1</v>
      </c>
      <c r="AQ45" s="17">
        <v>5</v>
      </c>
      <c r="AR45" s="17">
        <v>74</v>
      </c>
      <c r="AS45" s="17">
        <v>0</v>
      </c>
      <c r="AT45" s="17">
        <v>4</v>
      </c>
      <c r="AU45" s="17">
        <v>0</v>
      </c>
      <c r="AV45" s="17">
        <v>1</v>
      </c>
      <c r="AW45" s="17">
        <v>5</v>
      </c>
      <c r="AX45" s="17">
        <v>2</v>
      </c>
      <c r="AY45" s="17">
        <v>4</v>
      </c>
      <c r="AZ45" s="17">
        <v>6</v>
      </c>
      <c r="BA45" s="17">
        <v>9</v>
      </c>
      <c r="BB45" s="17">
        <v>4</v>
      </c>
      <c r="BC45" s="17">
        <v>5</v>
      </c>
      <c r="BD45" s="17">
        <v>6</v>
      </c>
      <c r="BE45" s="17">
        <v>0</v>
      </c>
      <c r="BF45" s="17">
        <v>1</v>
      </c>
      <c r="BG45" s="17">
        <v>6</v>
      </c>
      <c r="BH45" s="17">
        <v>3</v>
      </c>
      <c r="BI45" s="17">
        <v>5</v>
      </c>
      <c r="BJ45" s="17">
        <v>3</v>
      </c>
      <c r="BK45" s="17">
        <v>2</v>
      </c>
      <c r="BL45" s="17">
        <v>6</v>
      </c>
      <c r="BM45" s="17">
        <v>0</v>
      </c>
      <c r="BN45" s="17">
        <v>0</v>
      </c>
      <c r="BO45" s="17">
        <v>3</v>
      </c>
      <c r="BP45" s="17">
        <v>1</v>
      </c>
      <c r="BQ45" s="17">
        <v>6</v>
      </c>
      <c r="BR45" s="17">
        <v>2</v>
      </c>
      <c r="BS45" s="17">
        <v>0</v>
      </c>
      <c r="BT45" s="17">
        <v>3</v>
      </c>
      <c r="BU45" s="17">
        <v>4</v>
      </c>
      <c r="BV45" s="17">
        <v>1</v>
      </c>
      <c r="BW45" s="17">
        <v>0</v>
      </c>
      <c r="BX45" s="17">
        <v>1480</v>
      </c>
      <c r="BY45" s="17">
        <v>0</v>
      </c>
      <c r="BZ45" s="17">
        <v>370</v>
      </c>
      <c r="CA45" s="17">
        <v>1850</v>
      </c>
      <c r="CB45" s="17">
        <v>740</v>
      </c>
      <c r="CC45" s="17">
        <v>1480</v>
      </c>
      <c r="CD45" s="17">
        <v>2220</v>
      </c>
      <c r="CE45" s="17">
        <v>3330</v>
      </c>
      <c r="CF45" s="17">
        <v>1480</v>
      </c>
      <c r="CG45" s="17">
        <v>1850</v>
      </c>
      <c r="CH45" s="17">
        <v>2520</v>
      </c>
      <c r="CI45" s="17">
        <v>0</v>
      </c>
      <c r="CJ45" s="17">
        <v>420</v>
      </c>
      <c r="CK45" s="17">
        <v>2520</v>
      </c>
      <c r="CL45" s="17">
        <v>1260</v>
      </c>
      <c r="CM45" s="17">
        <v>2100</v>
      </c>
      <c r="CN45" s="17">
        <v>1260</v>
      </c>
      <c r="CO45" s="17">
        <v>840</v>
      </c>
      <c r="CP45" s="17">
        <v>2520</v>
      </c>
      <c r="CQ45" s="17">
        <v>0</v>
      </c>
      <c r="CR45" s="17">
        <v>0</v>
      </c>
      <c r="CS45" s="17">
        <v>1260</v>
      </c>
      <c r="CT45" s="17">
        <v>420</v>
      </c>
      <c r="CU45" s="17">
        <v>2520</v>
      </c>
      <c r="CV45" s="17">
        <v>840</v>
      </c>
      <c r="CW45" s="17">
        <v>0</v>
      </c>
      <c r="CX45" s="17">
        <v>1260</v>
      </c>
      <c r="CY45" s="17">
        <v>1680</v>
      </c>
      <c r="CZ45" s="17">
        <v>420</v>
      </c>
      <c r="DA45" s="22"/>
    </row>
    <row r="46" spans="1:105" ht="15">
      <c r="A46" s="17">
        <v>25628904</v>
      </c>
      <c r="B46" s="18" t="s">
        <v>458</v>
      </c>
      <c r="C46" s="18" t="s">
        <v>338</v>
      </c>
      <c r="D46" s="18" t="s">
        <v>311</v>
      </c>
      <c r="E46" s="18" t="s">
        <v>339</v>
      </c>
      <c r="F46" s="18" t="s">
        <v>313</v>
      </c>
      <c r="G46" s="17">
        <v>66</v>
      </c>
      <c r="H46" s="17">
        <v>0</v>
      </c>
      <c r="I46" s="17">
        <v>42</v>
      </c>
      <c r="J46" s="17">
        <v>200</v>
      </c>
      <c r="K46" s="17">
        <v>200</v>
      </c>
      <c r="L46" s="17">
        <v>200</v>
      </c>
      <c r="M46" s="17">
        <v>200</v>
      </c>
      <c r="N46" s="17">
        <v>175</v>
      </c>
      <c r="O46" s="17">
        <v>35000</v>
      </c>
      <c r="P46" s="17">
        <v>58333.33</v>
      </c>
      <c r="Q46" s="17">
        <v>23333.33</v>
      </c>
      <c r="R46" s="17">
        <v>40</v>
      </c>
      <c r="S46" s="19" t="s">
        <v>459</v>
      </c>
      <c r="T46" s="19" t="s">
        <v>460</v>
      </c>
      <c r="U46" s="17">
        <v>18</v>
      </c>
      <c r="V46" s="17">
        <v>22</v>
      </c>
      <c r="W46" s="17">
        <v>8.2222000000000008</v>
      </c>
      <c r="X46" s="17">
        <v>5</v>
      </c>
      <c r="Y46" s="17">
        <v>75</v>
      </c>
      <c r="Z46" s="17">
        <v>200</v>
      </c>
      <c r="AA46" s="17">
        <v>0</v>
      </c>
      <c r="AB46" s="17">
        <v>800</v>
      </c>
      <c r="AC46" s="17">
        <v>0</v>
      </c>
      <c r="AD46" s="17">
        <v>200</v>
      </c>
      <c r="AE46" s="17">
        <v>0</v>
      </c>
      <c r="AF46" s="17">
        <v>519</v>
      </c>
      <c r="AG46" s="17">
        <v>2550</v>
      </c>
      <c r="AH46" s="17">
        <v>9</v>
      </c>
      <c r="AI46" s="17">
        <v>5.8333000000000004</v>
      </c>
      <c r="AJ46" s="18" t="s">
        <v>316</v>
      </c>
      <c r="AK46" s="18"/>
      <c r="AL46" s="21">
        <v>44294</v>
      </c>
      <c r="AM46" s="21">
        <v>44363</v>
      </c>
      <c r="AN46" s="17">
        <v>5</v>
      </c>
      <c r="AO46" s="17">
        <v>0</v>
      </c>
      <c r="AP46" s="17">
        <v>0</v>
      </c>
      <c r="AQ46" s="17">
        <v>4.8</v>
      </c>
      <c r="AR46" s="17">
        <v>83</v>
      </c>
      <c r="AS46" s="17">
        <v>2</v>
      </c>
      <c r="AT46" s="17">
        <v>2</v>
      </c>
      <c r="AU46" s="17">
        <v>4</v>
      </c>
      <c r="AV46" s="17">
        <v>4</v>
      </c>
      <c r="AW46" s="17">
        <v>10</v>
      </c>
      <c r="AX46" s="17">
        <v>22</v>
      </c>
      <c r="AY46" s="17">
        <v>5</v>
      </c>
      <c r="AZ46" s="17">
        <v>0</v>
      </c>
      <c r="BA46" s="17">
        <v>1</v>
      </c>
      <c r="BB46" s="17">
        <v>0</v>
      </c>
      <c r="BC46" s="17">
        <v>0</v>
      </c>
      <c r="BD46" s="17">
        <v>3</v>
      </c>
      <c r="BE46" s="17">
        <v>24</v>
      </c>
      <c r="BF46" s="17">
        <v>26</v>
      </c>
      <c r="BG46" s="17">
        <v>20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1</v>
      </c>
      <c r="BN46" s="17">
        <v>7</v>
      </c>
      <c r="BO46" s="17">
        <v>6</v>
      </c>
      <c r="BP46" s="17">
        <v>6</v>
      </c>
      <c r="BQ46" s="17">
        <v>4</v>
      </c>
      <c r="BR46" s="17">
        <v>6</v>
      </c>
      <c r="BS46" s="17">
        <v>5</v>
      </c>
      <c r="BT46" s="17">
        <v>5</v>
      </c>
      <c r="BU46" s="17">
        <v>4</v>
      </c>
      <c r="BV46" s="17">
        <v>8</v>
      </c>
      <c r="BW46" s="17">
        <v>400</v>
      </c>
      <c r="BX46" s="17">
        <v>400</v>
      </c>
      <c r="BY46" s="17">
        <v>800</v>
      </c>
      <c r="BZ46" s="17">
        <v>800</v>
      </c>
      <c r="CA46" s="17">
        <v>2000</v>
      </c>
      <c r="CB46" s="17">
        <v>4400</v>
      </c>
      <c r="CC46" s="17">
        <v>1000</v>
      </c>
      <c r="CD46" s="17">
        <v>0</v>
      </c>
      <c r="CE46" s="17">
        <v>200</v>
      </c>
      <c r="CF46" s="17">
        <v>0</v>
      </c>
      <c r="CG46" s="17">
        <v>0</v>
      </c>
      <c r="CH46" s="17">
        <v>600</v>
      </c>
      <c r="CI46" s="17">
        <v>4800</v>
      </c>
      <c r="CJ46" s="17">
        <v>5200</v>
      </c>
      <c r="CK46" s="17">
        <v>4000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200</v>
      </c>
      <c r="CR46" s="17">
        <v>1400</v>
      </c>
      <c r="CS46" s="17">
        <v>1200</v>
      </c>
      <c r="CT46" s="17">
        <v>1200</v>
      </c>
      <c r="CU46" s="17">
        <v>800</v>
      </c>
      <c r="CV46" s="17">
        <v>1200</v>
      </c>
      <c r="CW46" s="17">
        <v>1000</v>
      </c>
      <c r="CX46" s="17">
        <v>1000</v>
      </c>
      <c r="CY46" s="17">
        <v>800</v>
      </c>
      <c r="CZ46" s="17">
        <v>1600</v>
      </c>
      <c r="DA46" s="22"/>
    </row>
    <row r="47" spans="1:105" ht="15">
      <c r="A47" s="17">
        <v>53700328</v>
      </c>
      <c r="B47" s="18" t="s">
        <v>461</v>
      </c>
      <c r="C47" s="18" t="s">
        <v>412</v>
      </c>
      <c r="D47" s="18" t="s">
        <v>311</v>
      </c>
      <c r="E47" s="18" t="s">
        <v>462</v>
      </c>
      <c r="F47" s="18"/>
      <c r="G47" s="17">
        <v>13</v>
      </c>
      <c r="H47" s="17">
        <v>10</v>
      </c>
      <c r="I47" s="17">
        <v>7</v>
      </c>
      <c r="J47" s="17">
        <v>1440</v>
      </c>
      <c r="K47" s="17">
        <v>1500</v>
      </c>
      <c r="L47" s="17">
        <v>1440</v>
      </c>
      <c r="M47" s="17">
        <v>1447.826</v>
      </c>
      <c r="N47" s="17">
        <v>23</v>
      </c>
      <c r="O47" s="17">
        <v>33300</v>
      </c>
      <c r="P47" s="17">
        <v>33300</v>
      </c>
      <c r="Q47" s="17">
        <v>0</v>
      </c>
      <c r="R47" s="17">
        <v>0</v>
      </c>
      <c r="S47" s="19" t="s">
        <v>463</v>
      </c>
      <c r="T47" s="19" t="s">
        <v>464</v>
      </c>
      <c r="U47" s="17">
        <v>30</v>
      </c>
      <c r="V47" s="17">
        <v>14</v>
      </c>
      <c r="W47" s="17">
        <v>0.76670000000000005</v>
      </c>
      <c r="X47" s="17">
        <v>5</v>
      </c>
      <c r="Y47" s="17">
        <v>52</v>
      </c>
      <c r="Z47" s="17">
        <v>1440</v>
      </c>
      <c r="AA47" s="17">
        <v>0</v>
      </c>
      <c r="AB47" s="17">
        <v>3000</v>
      </c>
      <c r="AC47" s="17">
        <v>0</v>
      </c>
      <c r="AD47" s="17">
        <v>1440</v>
      </c>
      <c r="AE47" s="17">
        <v>1</v>
      </c>
      <c r="AF47" s="17">
        <v>593</v>
      </c>
      <c r="AG47" s="17">
        <v>688</v>
      </c>
      <c r="AH47" s="17">
        <v>8</v>
      </c>
      <c r="AI47" s="17">
        <v>0.76670000000000005</v>
      </c>
      <c r="AJ47" s="18"/>
      <c r="AK47" s="18"/>
      <c r="AL47" s="20">
        <v>44548</v>
      </c>
      <c r="AM47" s="20">
        <v>44553</v>
      </c>
      <c r="AN47" s="17">
        <v>7</v>
      </c>
      <c r="AO47" s="17">
        <v>0</v>
      </c>
      <c r="AP47" s="17">
        <v>0</v>
      </c>
      <c r="AQ47" s="17">
        <v>4.5</v>
      </c>
      <c r="AR47" s="17">
        <v>54</v>
      </c>
      <c r="AS47" s="17">
        <v>1</v>
      </c>
      <c r="AT47" s="17">
        <v>1</v>
      </c>
      <c r="AU47" s="17">
        <v>1</v>
      </c>
      <c r="AV47" s="17">
        <v>0</v>
      </c>
      <c r="AW47" s="17">
        <v>2</v>
      </c>
      <c r="AX47" s="17">
        <v>3</v>
      </c>
      <c r="AY47" s="17">
        <v>2</v>
      </c>
      <c r="AZ47" s="17">
        <v>0</v>
      </c>
      <c r="BA47" s="17">
        <v>0</v>
      </c>
      <c r="BB47" s="17">
        <v>1</v>
      </c>
      <c r="BC47" s="17">
        <v>2</v>
      </c>
      <c r="BD47" s="17">
        <v>0</v>
      </c>
      <c r="BE47" s="17">
        <v>0</v>
      </c>
      <c r="BF47" s="17">
        <v>0</v>
      </c>
      <c r="BG47" s="17">
        <v>1</v>
      </c>
      <c r="BH47" s="17">
        <v>0</v>
      </c>
      <c r="BI47" s="17">
        <v>4</v>
      </c>
      <c r="BJ47" s="17">
        <v>0</v>
      </c>
      <c r="BK47" s="17">
        <v>0</v>
      </c>
      <c r="BL47" s="17">
        <v>1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2</v>
      </c>
      <c r="BS47" s="17">
        <v>1</v>
      </c>
      <c r="BT47" s="17">
        <v>0</v>
      </c>
      <c r="BU47" s="17">
        <v>1</v>
      </c>
      <c r="BV47" s="17">
        <v>0</v>
      </c>
      <c r="BW47" s="17">
        <v>1500</v>
      </c>
      <c r="BX47" s="17">
        <v>1500</v>
      </c>
      <c r="BY47" s="17">
        <v>1500</v>
      </c>
      <c r="BZ47" s="17">
        <v>0</v>
      </c>
      <c r="CA47" s="17">
        <v>2880</v>
      </c>
      <c r="CB47" s="17">
        <v>4320</v>
      </c>
      <c r="CC47" s="17">
        <v>2880</v>
      </c>
      <c r="CD47" s="17">
        <v>0</v>
      </c>
      <c r="CE47" s="17">
        <v>0</v>
      </c>
      <c r="CF47" s="17">
        <v>1440</v>
      </c>
      <c r="CG47" s="17">
        <v>2880</v>
      </c>
      <c r="CH47" s="17">
        <v>0</v>
      </c>
      <c r="CI47" s="17">
        <v>0</v>
      </c>
      <c r="CJ47" s="17">
        <v>0</v>
      </c>
      <c r="CK47" s="17">
        <v>1440</v>
      </c>
      <c r="CL47" s="17">
        <v>0</v>
      </c>
      <c r="CM47" s="17">
        <v>5760</v>
      </c>
      <c r="CN47" s="17">
        <v>0</v>
      </c>
      <c r="CO47" s="17">
        <v>0</v>
      </c>
      <c r="CP47" s="17">
        <v>1440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2880</v>
      </c>
      <c r="CW47" s="17">
        <v>1440</v>
      </c>
      <c r="CX47" s="17">
        <v>0</v>
      </c>
      <c r="CY47" s="17">
        <v>1440</v>
      </c>
      <c r="CZ47" s="17">
        <v>0</v>
      </c>
      <c r="DA47" s="22"/>
    </row>
    <row r="48" spans="1:105" ht="15">
      <c r="A48" s="17">
        <v>63916210</v>
      </c>
      <c r="B48" s="18" t="s">
        <v>465</v>
      </c>
      <c r="C48" s="18" t="s">
        <v>338</v>
      </c>
      <c r="D48" s="18" t="s">
        <v>311</v>
      </c>
      <c r="E48" s="18" t="s">
        <v>404</v>
      </c>
      <c r="F48" s="18" t="s">
        <v>313</v>
      </c>
      <c r="G48" s="17">
        <v>1</v>
      </c>
      <c r="H48" s="17">
        <v>0</v>
      </c>
      <c r="I48" s="17">
        <v>35</v>
      </c>
      <c r="J48" s="17">
        <v>371</v>
      </c>
      <c r="K48" s="17">
        <v>379</v>
      </c>
      <c r="L48" s="17">
        <v>278</v>
      </c>
      <c r="M48" s="17">
        <v>316.1524</v>
      </c>
      <c r="N48" s="17">
        <v>105</v>
      </c>
      <c r="O48" s="17">
        <v>33196</v>
      </c>
      <c r="P48" s="17">
        <v>36884.44</v>
      </c>
      <c r="Q48" s="17">
        <v>3688.444</v>
      </c>
      <c r="R48" s="17">
        <v>10</v>
      </c>
      <c r="S48" s="19" t="s">
        <v>466</v>
      </c>
      <c r="T48" s="19" t="s">
        <v>467</v>
      </c>
      <c r="U48" s="17">
        <v>27</v>
      </c>
      <c r="V48" s="17">
        <v>28</v>
      </c>
      <c r="W48" s="17">
        <v>3.7778</v>
      </c>
      <c r="X48" s="17">
        <v>5</v>
      </c>
      <c r="Y48" s="17">
        <v>56</v>
      </c>
      <c r="Z48" s="17">
        <v>371</v>
      </c>
      <c r="AA48" s="17">
        <v>0</v>
      </c>
      <c r="AB48" s="17">
        <v>844</v>
      </c>
      <c r="AC48" s="17">
        <v>0</v>
      </c>
      <c r="AD48" s="17">
        <v>371</v>
      </c>
      <c r="AE48" s="17">
        <v>0</v>
      </c>
      <c r="AF48" s="17">
        <v>765</v>
      </c>
      <c r="AG48" s="17">
        <v>-1</v>
      </c>
      <c r="AH48" s="17">
        <v>0</v>
      </c>
      <c r="AI48" s="17">
        <v>3.5</v>
      </c>
      <c r="AJ48" s="18" t="s">
        <v>316</v>
      </c>
      <c r="AK48" s="18"/>
      <c r="AL48" s="21">
        <v>44609</v>
      </c>
      <c r="AM48" s="21">
        <v>44613</v>
      </c>
      <c r="AN48" s="17">
        <v>6</v>
      </c>
      <c r="AO48" s="17">
        <v>0</v>
      </c>
      <c r="AP48" s="17">
        <v>0</v>
      </c>
      <c r="AQ48" s="17">
        <v>4.9000000000000004</v>
      </c>
      <c r="AR48" s="17">
        <v>87</v>
      </c>
      <c r="AS48" s="17">
        <v>1</v>
      </c>
      <c r="AT48" s="17">
        <v>4</v>
      </c>
      <c r="AU48" s="17">
        <v>2</v>
      </c>
      <c r="AV48" s="17">
        <v>4</v>
      </c>
      <c r="AW48" s="17">
        <v>3</v>
      </c>
      <c r="AX48" s="17">
        <v>5</v>
      </c>
      <c r="AY48" s="17">
        <v>4</v>
      </c>
      <c r="AZ48" s="17">
        <v>5</v>
      </c>
      <c r="BA48" s="17">
        <v>9</v>
      </c>
      <c r="BB48" s="17">
        <v>5</v>
      </c>
      <c r="BC48" s="17">
        <v>6</v>
      </c>
      <c r="BD48" s="17">
        <v>1</v>
      </c>
      <c r="BE48" s="17">
        <v>2</v>
      </c>
      <c r="BF48" s="17">
        <v>6</v>
      </c>
      <c r="BG48" s="17">
        <v>3</v>
      </c>
      <c r="BH48" s="17">
        <v>8</v>
      </c>
      <c r="BI48" s="17">
        <v>2</v>
      </c>
      <c r="BJ48" s="17">
        <v>7</v>
      </c>
      <c r="BK48" s="17">
        <v>7</v>
      </c>
      <c r="BL48" s="17">
        <v>3</v>
      </c>
      <c r="BM48" s="17">
        <v>4</v>
      </c>
      <c r="BN48" s="17">
        <v>1</v>
      </c>
      <c r="BO48" s="17">
        <v>1</v>
      </c>
      <c r="BP48" s="17">
        <v>4</v>
      </c>
      <c r="BQ48" s="17">
        <v>4</v>
      </c>
      <c r="BR48" s="17">
        <v>2</v>
      </c>
      <c r="BS48" s="17">
        <v>1</v>
      </c>
      <c r="BT48" s="17">
        <v>1</v>
      </c>
      <c r="BU48" s="17">
        <v>0</v>
      </c>
      <c r="BV48" s="17">
        <v>0</v>
      </c>
      <c r="BW48" s="17">
        <v>306</v>
      </c>
      <c r="BX48" s="17">
        <v>1224</v>
      </c>
      <c r="BY48" s="17">
        <v>612</v>
      </c>
      <c r="BZ48" s="17">
        <v>1224</v>
      </c>
      <c r="CA48" s="17">
        <v>918</v>
      </c>
      <c r="CB48" s="17">
        <v>1895</v>
      </c>
      <c r="CC48" s="17">
        <v>1248</v>
      </c>
      <c r="CD48" s="17">
        <v>1560</v>
      </c>
      <c r="CE48" s="17">
        <v>2808</v>
      </c>
      <c r="CF48" s="17">
        <v>1895</v>
      </c>
      <c r="CG48" s="17">
        <v>2274</v>
      </c>
      <c r="CH48" s="17">
        <v>354</v>
      </c>
      <c r="CI48" s="17">
        <v>708</v>
      </c>
      <c r="CJ48" s="17">
        <v>1668</v>
      </c>
      <c r="CK48" s="17">
        <v>834</v>
      </c>
      <c r="CL48" s="17">
        <v>2224</v>
      </c>
      <c r="CM48" s="17">
        <v>556</v>
      </c>
      <c r="CN48" s="17">
        <v>1946</v>
      </c>
      <c r="CO48" s="17">
        <v>1946</v>
      </c>
      <c r="CP48" s="17">
        <v>834</v>
      </c>
      <c r="CQ48" s="17">
        <v>1112</v>
      </c>
      <c r="CR48" s="17">
        <v>312</v>
      </c>
      <c r="CS48" s="17">
        <v>354</v>
      </c>
      <c r="CT48" s="17">
        <v>1416</v>
      </c>
      <c r="CU48" s="17">
        <v>1484</v>
      </c>
      <c r="CV48" s="17">
        <v>742</v>
      </c>
      <c r="CW48" s="17">
        <v>371</v>
      </c>
      <c r="CX48" s="17">
        <v>371</v>
      </c>
      <c r="CY48" s="17">
        <v>0</v>
      </c>
      <c r="CZ48" s="17">
        <v>0</v>
      </c>
      <c r="DA48" s="22"/>
    </row>
    <row r="49" spans="1:105" ht="15">
      <c r="A49" s="17">
        <v>49590500</v>
      </c>
      <c r="B49" s="18" t="s">
        <v>468</v>
      </c>
      <c r="C49" s="18" t="s">
        <v>338</v>
      </c>
      <c r="D49" s="18" t="s">
        <v>311</v>
      </c>
      <c r="E49" s="18" t="s">
        <v>379</v>
      </c>
      <c r="F49" s="18" t="s">
        <v>313</v>
      </c>
      <c r="G49" s="17">
        <v>892</v>
      </c>
      <c r="H49" s="17">
        <v>0</v>
      </c>
      <c r="I49" s="17">
        <v>204</v>
      </c>
      <c r="J49" s="17">
        <v>265</v>
      </c>
      <c r="K49" s="17">
        <v>265</v>
      </c>
      <c r="L49" s="17">
        <v>245</v>
      </c>
      <c r="M49" s="17">
        <v>247.9008</v>
      </c>
      <c r="N49" s="17">
        <v>131</v>
      </c>
      <c r="O49" s="17">
        <v>32475</v>
      </c>
      <c r="P49" s="17">
        <v>32475</v>
      </c>
      <c r="Q49" s="17">
        <v>0</v>
      </c>
      <c r="R49" s="17">
        <v>0</v>
      </c>
      <c r="S49" s="19" t="s">
        <v>469</v>
      </c>
      <c r="T49" s="19" t="s">
        <v>470</v>
      </c>
      <c r="U49" s="17">
        <v>30</v>
      </c>
      <c r="V49" s="17">
        <v>29</v>
      </c>
      <c r="W49" s="17">
        <v>4.3666999999999998</v>
      </c>
      <c r="X49" s="17">
        <v>5</v>
      </c>
      <c r="Y49" s="17">
        <v>35</v>
      </c>
      <c r="Z49" s="17">
        <v>265</v>
      </c>
      <c r="AA49" s="17">
        <v>0</v>
      </c>
      <c r="AB49" s="17">
        <v>409</v>
      </c>
      <c r="AC49" s="17">
        <v>0</v>
      </c>
      <c r="AD49" s="17">
        <v>265</v>
      </c>
      <c r="AE49" s="17">
        <v>0</v>
      </c>
      <c r="AF49" s="17">
        <v>519</v>
      </c>
      <c r="AG49" s="17">
        <v>2264</v>
      </c>
      <c r="AH49" s="17">
        <v>10</v>
      </c>
      <c r="AI49" s="17">
        <v>4.3666999999999998</v>
      </c>
      <c r="AJ49" s="18" t="s">
        <v>316</v>
      </c>
      <c r="AK49" s="18"/>
      <c r="AL49" s="20">
        <v>44530</v>
      </c>
      <c r="AM49" s="21">
        <v>44539</v>
      </c>
      <c r="AN49" s="17">
        <v>3</v>
      </c>
      <c r="AO49" s="17">
        <v>0</v>
      </c>
      <c r="AP49" s="17">
        <v>1</v>
      </c>
      <c r="AQ49" s="17">
        <v>4.5</v>
      </c>
      <c r="AR49" s="17">
        <v>100</v>
      </c>
      <c r="AS49" s="17">
        <v>7</v>
      </c>
      <c r="AT49" s="17">
        <v>3</v>
      </c>
      <c r="AU49" s="17">
        <v>3</v>
      </c>
      <c r="AV49" s="17">
        <v>8</v>
      </c>
      <c r="AW49" s="17">
        <v>7</v>
      </c>
      <c r="AX49" s="17">
        <v>5</v>
      </c>
      <c r="AY49" s="17">
        <v>2</v>
      </c>
      <c r="AZ49" s="17">
        <v>2</v>
      </c>
      <c r="BA49" s="17">
        <v>5</v>
      </c>
      <c r="BB49" s="17">
        <v>4</v>
      </c>
      <c r="BC49" s="17">
        <v>8</v>
      </c>
      <c r="BD49" s="17">
        <v>5</v>
      </c>
      <c r="BE49" s="17">
        <v>0</v>
      </c>
      <c r="BF49" s="17">
        <v>4</v>
      </c>
      <c r="BG49" s="17">
        <v>3</v>
      </c>
      <c r="BH49" s="17">
        <v>5</v>
      </c>
      <c r="BI49" s="17">
        <v>3</v>
      </c>
      <c r="BJ49" s="17">
        <v>2</v>
      </c>
      <c r="BK49" s="17">
        <v>5</v>
      </c>
      <c r="BL49" s="17">
        <v>5</v>
      </c>
      <c r="BM49" s="17">
        <v>5</v>
      </c>
      <c r="BN49" s="17">
        <v>2</v>
      </c>
      <c r="BO49" s="17">
        <v>5</v>
      </c>
      <c r="BP49" s="17">
        <v>7</v>
      </c>
      <c r="BQ49" s="17">
        <v>7</v>
      </c>
      <c r="BR49" s="17">
        <v>8</v>
      </c>
      <c r="BS49" s="17">
        <v>2</v>
      </c>
      <c r="BT49" s="17">
        <v>5</v>
      </c>
      <c r="BU49" s="17">
        <v>1</v>
      </c>
      <c r="BV49" s="17">
        <v>3</v>
      </c>
      <c r="BW49" s="17">
        <v>1715</v>
      </c>
      <c r="BX49" s="17">
        <v>735</v>
      </c>
      <c r="BY49" s="17">
        <v>735</v>
      </c>
      <c r="BZ49" s="17">
        <v>1960</v>
      </c>
      <c r="CA49" s="17">
        <v>1715</v>
      </c>
      <c r="CB49" s="17">
        <v>1225</v>
      </c>
      <c r="CC49" s="17">
        <v>490</v>
      </c>
      <c r="CD49" s="17">
        <v>490</v>
      </c>
      <c r="CE49" s="17">
        <v>1225</v>
      </c>
      <c r="CF49" s="17">
        <v>980</v>
      </c>
      <c r="CG49" s="17">
        <v>1960</v>
      </c>
      <c r="CH49" s="17">
        <v>1225</v>
      </c>
      <c r="CI49" s="17">
        <v>0</v>
      </c>
      <c r="CJ49" s="17">
        <v>980</v>
      </c>
      <c r="CK49" s="17">
        <v>735</v>
      </c>
      <c r="CL49" s="17">
        <v>1225</v>
      </c>
      <c r="CM49" s="17">
        <v>735</v>
      </c>
      <c r="CN49" s="17">
        <v>490</v>
      </c>
      <c r="CO49" s="17">
        <v>1225</v>
      </c>
      <c r="CP49" s="17">
        <v>1225</v>
      </c>
      <c r="CQ49" s="17">
        <v>1225</v>
      </c>
      <c r="CR49" s="17">
        <v>490</v>
      </c>
      <c r="CS49" s="17">
        <v>1225</v>
      </c>
      <c r="CT49" s="17">
        <v>1715</v>
      </c>
      <c r="CU49" s="17">
        <v>1715</v>
      </c>
      <c r="CV49" s="17">
        <v>2120</v>
      </c>
      <c r="CW49" s="17">
        <v>530</v>
      </c>
      <c r="CX49" s="17">
        <v>1325</v>
      </c>
      <c r="CY49" s="17">
        <v>265</v>
      </c>
      <c r="CZ49" s="17">
        <v>795</v>
      </c>
      <c r="DA49" s="22"/>
    </row>
    <row r="50" spans="1:105" ht="15">
      <c r="A50" s="17">
        <v>12770649</v>
      </c>
      <c r="B50" s="18" t="s">
        <v>471</v>
      </c>
      <c r="C50" s="18" t="s">
        <v>338</v>
      </c>
      <c r="D50" s="18" t="s">
        <v>311</v>
      </c>
      <c r="E50" s="18" t="s">
        <v>339</v>
      </c>
      <c r="F50" s="18" t="s">
        <v>313</v>
      </c>
      <c r="G50" s="17">
        <v>0</v>
      </c>
      <c r="H50" s="17">
        <v>0</v>
      </c>
      <c r="I50" s="17">
        <v>186</v>
      </c>
      <c r="J50" s="17">
        <v>169</v>
      </c>
      <c r="K50" s="17">
        <v>190</v>
      </c>
      <c r="L50" s="17">
        <v>169</v>
      </c>
      <c r="M50" s="17">
        <v>177.1053</v>
      </c>
      <c r="N50" s="17">
        <v>171</v>
      </c>
      <c r="O50" s="17">
        <v>30285</v>
      </c>
      <c r="P50" s="17">
        <v>33650</v>
      </c>
      <c r="Q50" s="17">
        <v>3365</v>
      </c>
      <c r="R50" s="17">
        <v>10</v>
      </c>
      <c r="S50" s="19" t="s">
        <v>472</v>
      </c>
      <c r="T50" s="19" t="s">
        <v>473</v>
      </c>
      <c r="U50" s="17">
        <v>27</v>
      </c>
      <c r="V50" s="17">
        <v>28</v>
      </c>
      <c r="W50" s="17">
        <v>6.2592999999999996</v>
      </c>
      <c r="X50" s="17">
        <v>4</v>
      </c>
      <c r="Y50" s="17">
        <v>67</v>
      </c>
      <c r="Z50" s="17">
        <v>169</v>
      </c>
      <c r="AA50" s="17">
        <v>0</v>
      </c>
      <c r="AB50" s="17">
        <v>515</v>
      </c>
      <c r="AC50" s="17">
        <v>0</v>
      </c>
      <c r="AD50" s="17">
        <v>169</v>
      </c>
      <c r="AE50" s="17">
        <v>0</v>
      </c>
      <c r="AF50" s="17">
        <v>765</v>
      </c>
      <c r="AG50" s="17">
        <v>-1</v>
      </c>
      <c r="AH50" s="17">
        <v>0</v>
      </c>
      <c r="AI50" s="17">
        <v>5.7</v>
      </c>
      <c r="AJ50" s="18" t="s">
        <v>316</v>
      </c>
      <c r="AK50" s="18"/>
      <c r="AL50" s="21">
        <v>43997</v>
      </c>
      <c r="AM50" s="21">
        <v>44028</v>
      </c>
      <c r="AN50" s="17">
        <v>6</v>
      </c>
      <c r="AO50" s="17">
        <v>0</v>
      </c>
      <c r="AP50" s="17">
        <v>0</v>
      </c>
      <c r="AQ50" s="17">
        <v>4.0999999999999996</v>
      </c>
      <c r="AR50" s="17">
        <v>87</v>
      </c>
      <c r="AS50" s="17">
        <v>7</v>
      </c>
      <c r="AT50" s="17">
        <v>4</v>
      </c>
      <c r="AU50" s="17">
        <v>1</v>
      </c>
      <c r="AV50" s="17">
        <v>6</v>
      </c>
      <c r="AW50" s="17">
        <v>4</v>
      </c>
      <c r="AX50" s="17">
        <v>6</v>
      </c>
      <c r="AY50" s="17">
        <v>1</v>
      </c>
      <c r="AZ50" s="17">
        <v>6</v>
      </c>
      <c r="BA50" s="17">
        <v>5</v>
      </c>
      <c r="BB50" s="17">
        <v>1</v>
      </c>
      <c r="BC50" s="17">
        <v>5</v>
      </c>
      <c r="BD50" s="17">
        <v>8</v>
      </c>
      <c r="BE50" s="17">
        <v>8</v>
      </c>
      <c r="BF50" s="17">
        <v>2</v>
      </c>
      <c r="BG50" s="17">
        <v>2</v>
      </c>
      <c r="BH50" s="17">
        <v>6</v>
      </c>
      <c r="BI50" s="17">
        <v>13</v>
      </c>
      <c r="BJ50" s="17">
        <v>10</v>
      </c>
      <c r="BK50" s="17">
        <v>7</v>
      </c>
      <c r="BL50" s="17">
        <v>5</v>
      </c>
      <c r="BM50" s="17">
        <v>8</v>
      </c>
      <c r="BN50" s="17">
        <v>6</v>
      </c>
      <c r="BO50" s="17">
        <v>13</v>
      </c>
      <c r="BP50" s="17">
        <v>8</v>
      </c>
      <c r="BQ50" s="17">
        <v>8</v>
      </c>
      <c r="BR50" s="17">
        <v>12</v>
      </c>
      <c r="BS50" s="17">
        <v>7</v>
      </c>
      <c r="BT50" s="17">
        <v>2</v>
      </c>
      <c r="BU50" s="17">
        <v>0</v>
      </c>
      <c r="BV50" s="17">
        <v>0</v>
      </c>
      <c r="BW50" s="17">
        <v>1330</v>
      </c>
      <c r="BX50" s="17">
        <v>760</v>
      </c>
      <c r="BY50" s="17">
        <v>190</v>
      </c>
      <c r="BZ50" s="17">
        <v>1140</v>
      </c>
      <c r="CA50" s="17">
        <v>760</v>
      </c>
      <c r="CB50" s="17">
        <v>1140</v>
      </c>
      <c r="CC50" s="17">
        <v>190</v>
      </c>
      <c r="CD50" s="17">
        <v>1140</v>
      </c>
      <c r="CE50" s="17">
        <v>950</v>
      </c>
      <c r="CF50" s="17">
        <v>190</v>
      </c>
      <c r="CG50" s="17">
        <v>950</v>
      </c>
      <c r="CH50" s="17">
        <v>1520</v>
      </c>
      <c r="CI50" s="17">
        <v>1520</v>
      </c>
      <c r="CJ50" s="17">
        <v>380</v>
      </c>
      <c r="CK50" s="17">
        <v>380</v>
      </c>
      <c r="CL50" s="17">
        <v>1014</v>
      </c>
      <c r="CM50" s="17">
        <v>2197</v>
      </c>
      <c r="CN50" s="17">
        <v>1690</v>
      </c>
      <c r="CO50" s="17">
        <v>1183</v>
      </c>
      <c r="CP50" s="17">
        <v>845</v>
      </c>
      <c r="CQ50" s="17">
        <v>1352</v>
      </c>
      <c r="CR50" s="17">
        <v>1014</v>
      </c>
      <c r="CS50" s="17">
        <v>2197</v>
      </c>
      <c r="CT50" s="17">
        <v>1352</v>
      </c>
      <c r="CU50" s="17">
        <v>1352</v>
      </c>
      <c r="CV50" s="17">
        <v>2028</v>
      </c>
      <c r="CW50" s="17">
        <v>1183</v>
      </c>
      <c r="CX50" s="17">
        <v>338</v>
      </c>
      <c r="CY50" s="17">
        <v>0</v>
      </c>
      <c r="CZ50" s="17">
        <v>0</v>
      </c>
      <c r="DA50" s="22"/>
    </row>
    <row r="51" spans="1:105" ht="15">
      <c r="A51" s="17">
        <v>64695028</v>
      </c>
      <c r="B51" s="18" t="s">
        <v>465</v>
      </c>
      <c r="C51" s="18" t="s">
        <v>400</v>
      </c>
      <c r="D51" s="18" t="s">
        <v>311</v>
      </c>
      <c r="E51" s="18" t="s">
        <v>404</v>
      </c>
      <c r="F51" s="18"/>
      <c r="G51" s="17">
        <v>17</v>
      </c>
      <c r="H51" s="17">
        <v>0</v>
      </c>
      <c r="I51" s="17">
        <v>35</v>
      </c>
      <c r="J51" s="17">
        <v>278</v>
      </c>
      <c r="K51" s="17">
        <v>375</v>
      </c>
      <c r="L51" s="17">
        <v>270</v>
      </c>
      <c r="M51" s="17">
        <v>297.61619999999999</v>
      </c>
      <c r="N51" s="17">
        <v>99</v>
      </c>
      <c r="O51" s="17">
        <v>29464</v>
      </c>
      <c r="P51" s="17">
        <v>29464</v>
      </c>
      <c r="Q51" s="17">
        <v>0</v>
      </c>
      <c r="R51" s="17">
        <v>0</v>
      </c>
      <c r="S51" s="19" t="s">
        <v>474</v>
      </c>
      <c r="T51" s="19" t="s">
        <v>475</v>
      </c>
      <c r="U51" s="17">
        <v>30</v>
      </c>
      <c r="V51" s="17">
        <v>29</v>
      </c>
      <c r="W51" s="17">
        <v>3.3</v>
      </c>
      <c r="X51" s="17">
        <v>5</v>
      </c>
      <c r="Y51" s="17">
        <v>67</v>
      </c>
      <c r="Z51" s="17">
        <v>278</v>
      </c>
      <c r="AA51" s="17">
        <v>0</v>
      </c>
      <c r="AB51" s="17">
        <v>844</v>
      </c>
      <c r="AC51" s="17">
        <v>0</v>
      </c>
      <c r="AD51" s="17">
        <v>278</v>
      </c>
      <c r="AE51" s="17">
        <v>0</v>
      </c>
      <c r="AF51" s="17">
        <v>765</v>
      </c>
      <c r="AG51" s="17">
        <v>4288</v>
      </c>
      <c r="AH51" s="17">
        <v>1</v>
      </c>
      <c r="AI51" s="17">
        <v>3.3</v>
      </c>
      <c r="AJ51" s="18"/>
      <c r="AK51" s="18"/>
      <c r="AL51" s="21">
        <v>44609</v>
      </c>
      <c r="AM51" s="21">
        <v>25569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1</v>
      </c>
      <c r="AT51" s="17">
        <v>2</v>
      </c>
      <c r="AU51" s="17">
        <v>3</v>
      </c>
      <c r="AV51" s="17">
        <v>3</v>
      </c>
      <c r="AW51" s="17">
        <v>2</v>
      </c>
      <c r="AX51" s="17">
        <v>4</v>
      </c>
      <c r="AY51" s="17">
        <v>4</v>
      </c>
      <c r="AZ51" s="17">
        <v>4</v>
      </c>
      <c r="BA51" s="17">
        <v>7</v>
      </c>
      <c r="BB51" s="17">
        <v>6</v>
      </c>
      <c r="BC51" s="17">
        <v>6</v>
      </c>
      <c r="BD51" s="17">
        <v>4</v>
      </c>
      <c r="BE51" s="17">
        <v>1</v>
      </c>
      <c r="BF51" s="17">
        <v>0</v>
      </c>
      <c r="BG51" s="17">
        <v>3</v>
      </c>
      <c r="BH51" s="17">
        <v>4</v>
      </c>
      <c r="BI51" s="17">
        <v>2</v>
      </c>
      <c r="BJ51" s="17">
        <v>3</v>
      </c>
      <c r="BK51" s="17">
        <v>6</v>
      </c>
      <c r="BL51" s="17">
        <v>6</v>
      </c>
      <c r="BM51" s="17">
        <v>1</v>
      </c>
      <c r="BN51" s="17">
        <v>1</v>
      </c>
      <c r="BO51" s="17">
        <v>1</v>
      </c>
      <c r="BP51" s="17">
        <v>3</v>
      </c>
      <c r="BQ51" s="17">
        <v>4</v>
      </c>
      <c r="BR51" s="17">
        <v>6</v>
      </c>
      <c r="BS51" s="17">
        <v>3</v>
      </c>
      <c r="BT51" s="17">
        <v>1</v>
      </c>
      <c r="BU51" s="17">
        <v>3</v>
      </c>
      <c r="BV51" s="17">
        <v>5</v>
      </c>
      <c r="BW51" s="17">
        <v>298</v>
      </c>
      <c r="BX51" s="17">
        <v>596</v>
      </c>
      <c r="BY51" s="17">
        <v>894</v>
      </c>
      <c r="BZ51" s="17">
        <v>894</v>
      </c>
      <c r="CA51" s="17">
        <v>596</v>
      </c>
      <c r="CB51" s="17">
        <v>1200</v>
      </c>
      <c r="CC51" s="17">
        <v>1200</v>
      </c>
      <c r="CD51" s="17">
        <v>1200</v>
      </c>
      <c r="CE51" s="17">
        <v>2100</v>
      </c>
      <c r="CF51" s="17">
        <v>2250</v>
      </c>
      <c r="CG51" s="17">
        <v>2250</v>
      </c>
      <c r="CH51" s="17">
        <v>1416</v>
      </c>
      <c r="CI51" s="17">
        <v>354</v>
      </c>
      <c r="CJ51" s="17">
        <v>0</v>
      </c>
      <c r="CK51" s="17">
        <v>810</v>
      </c>
      <c r="CL51" s="17">
        <v>1080</v>
      </c>
      <c r="CM51" s="17">
        <v>540</v>
      </c>
      <c r="CN51" s="17">
        <v>810</v>
      </c>
      <c r="CO51" s="17">
        <v>1620</v>
      </c>
      <c r="CP51" s="17">
        <v>1620</v>
      </c>
      <c r="CQ51" s="17">
        <v>270</v>
      </c>
      <c r="CR51" s="17">
        <v>270</v>
      </c>
      <c r="CS51" s="17">
        <v>270</v>
      </c>
      <c r="CT51" s="17">
        <v>810</v>
      </c>
      <c r="CU51" s="17">
        <v>1112</v>
      </c>
      <c r="CV51" s="17">
        <v>1668</v>
      </c>
      <c r="CW51" s="17">
        <v>834</v>
      </c>
      <c r="CX51" s="17">
        <v>278</v>
      </c>
      <c r="CY51" s="17">
        <v>834</v>
      </c>
      <c r="CZ51" s="17">
        <v>1390</v>
      </c>
      <c r="DA51" s="22"/>
    </row>
    <row r="52" spans="1:105" ht="15">
      <c r="A52" s="17">
        <v>60342025</v>
      </c>
      <c r="B52" s="18" t="s">
        <v>476</v>
      </c>
      <c r="C52" s="18" t="s">
        <v>400</v>
      </c>
      <c r="D52" s="18" t="s">
        <v>311</v>
      </c>
      <c r="E52" s="18" t="s">
        <v>404</v>
      </c>
      <c r="F52" s="18" t="s">
        <v>313</v>
      </c>
      <c r="G52" s="17">
        <v>200</v>
      </c>
      <c r="H52" s="17">
        <v>0</v>
      </c>
      <c r="I52" s="17">
        <v>44</v>
      </c>
      <c r="J52" s="17">
        <v>427</v>
      </c>
      <c r="K52" s="17">
        <v>499</v>
      </c>
      <c r="L52" s="17">
        <v>413</v>
      </c>
      <c r="M52" s="17">
        <v>428.89710000000002</v>
      </c>
      <c r="N52" s="17">
        <v>68</v>
      </c>
      <c r="O52" s="17">
        <v>29165</v>
      </c>
      <c r="P52" s="17">
        <v>29165</v>
      </c>
      <c r="Q52" s="17">
        <v>0</v>
      </c>
      <c r="R52" s="17">
        <v>0</v>
      </c>
      <c r="S52" s="19" t="s">
        <v>477</v>
      </c>
      <c r="T52" s="19" t="s">
        <v>478</v>
      </c>
      <c r="U52" s="17">
        <v>30</v>
      </c>
      <c r="V52" s="17">
        <v>26</v>
      </c>
      <c r="W52" s="17">
        <v>2.2667000000000002</v>
      </c>
      <c r="X52" s="17">
        <v>5</v>
      </c>
      <c r="Y52" s="17">
        <v>70</v>
      </c>
      <c r="Z52" s="17">
        <v>427</v>
      </c>
      <c r="AA52" s="17">
        <v>0</v>
      </c>
      <c r="AB52" s="17">
        <v>1426</v>
      </c>
      <c r="AC52" s="17">
        <v>0</v>
      </c>
      <c r="AD52" s="17">
        <v>427</v>
      </c>
      <c r="AE52" s="17">
        <v>0</v>
      </c>
      <c r="AF52" s="17">
        <v>765</v>
      </c>
      <c r="AG52" s="17">
        <v>4279</v>
      </c>
      <c r="AH52" s="17">
        <v>1</v>
      </c>
      <c r="AI52" s="17">
        <v>2.2667000000000002</v>
      </c>
      <c r="AJ52" s="18" t="s">
        <v>316</v>
      </c>
      <c r="AK52" s="18"/>
      <c r="AL52" s="21">
        <v>44586</v>
      </c>
      <c r="AM52" s="21">
        <v>44588</v>
      </c>
      <c r="AN52" s="17">
        <v>5</v>
      </c>
      <c r="AO52" s="17">
        <v>0</v>
      </c>
      <c r="AP52" s="17">
        <v>1</v>
      </c>
      <c r="AQ52" s="17">
        <v>4.5</v>
      </c>
      <c r="AR52" s="17">
        <v>90</v>
      </c>
      <c r="AS52" s="17">
        <v>3</v>
      </c>
      <c r="AT52" s="17">
        <v>0</v>
      </c>
      <c r="AU52" s="17">
        <v>1</v>
      </c>
      <c r="AV52" s="17">
        <v>0</v>
      </c>
      <c r="AW52" s="17">
        <v>2</v>
      </c>
      <c r="AX52" s="17">
        <v>1</v>
      </c>
      <c r="AY52" s="17">
        <v>1</v>
      </c>
      <c r="AZ52" s="17">
        <v>2</v>
      </c>
      <c r="BA52" s="17">
        <v>2</v>
      </c>
      <c r="BB52" s="17">
        <v>3</v>
      </c>
      <c r="BC52" s="17">
        <v>0</v>
      </c>
      <c r="BD52" s="17">
        <v>0</v>
      </c>
      <c r="BE52" s="17">
        <v>1</v>
      </c>
      <c r="BF52" s="17">
        <v>4</v>
      </c>
      <c r="BG52" s="17">
        <v>2</v>
      </c>
      <c r="BH52" s="17">
        <v>5</v>
      </c>
      <c r="BI52" s="17">
        <v>3</v>
      </c>
      <c r="BJ52" s="17">
        <v>3</v>
      </c>
      <c r="BK52" s="17">
        <v>6</v>
      </c>
      <c r="BL52" s="17">
        <v>2</v>
      </c>
      <c r="BM52" s="17">
        <v>4</v>
      </c>
      <c r="BN52" s="17">
        <v>4</v>
      </c>
      <c r="BO52" s="17">
        <v>4</v>
      </c>
      <c r="BP52" s="17">
        <v>2</v>
      </c>
      <c r="BQ52" s="17">
        <v>1</v>
      </c>
      <c r="BR52" s="17">
        <v>2</v>
      </c>
      <c r="BS52" s="17">
        <v>4</v>
      </c>
      <c r="BT52" s="17">
        <v>1</v>
      </c>
      <c r="BU52" s="17">
        <v>3</v>
      </c>
      <c r="BV52" s="17">
        <v>2</v>
      </c>
      <c r="BW52" s="17">
        <v>1380</v>
      </c>
      <c r="BX52" s="17">
        <v>0</v>
      </c>
      <c r="BY52" s="17">
        <v>460</v>
      </c>
      <c r="BZ52" s="17">
        <v>0</v>
      </c>
      <c r="CA52" s="17">
        <v>920</v>
      </c>
      <c r="CB52" s="17">
        <v>461</v>
      </c>
      <c r="CC52" s="17">
        <v>461</v>
      </c>
      <c r="CD52" s="17">
        <v>922</v>
      </c>
      <c r="CE52" s="17">
        <v>922</v>
      </c>
      <c r="CF52" s="17">
        <v>1497</v>
      </c>
      <c r="CG52" s="17">
        <v>0</v>
      </c>
      <c r="CH52" s="17">
        <v>0</v>
      </c>
      <c r="CI52" s="17">
        <v>484</v>
      </c>
      <c r="CJ52" s="17">
        <v>1652</v>
      </c>
      <c r="CK52" s="17">
        <v>826</v>
      </c>
      <c r="CL52" s="17">
        <v>2065</v>
      </c>
      <c r="CM52" s="17">
        <v>1239</v>
      </c>
      <c r="CN52" s="17">
        <v>1239</v>
      </c>
      <c r="CO52" s="17">
        <v>2478</v>
      </c>
      <c r="CP52" s="17">
        <v>826</v>
      </c>
      <c r="CQ52" s="17">
        <v>1652</v>
      </c>
      <c r="CR52" s="17">
        <v>1652</v>
      </c>
      <c r="CS52" s="17">
        <v>1652</v>
      </c>
      <c r="CT52" s="17">
        <v>826</v>
      </c>
      <c r="CU52" s="17">
        <v>427</v>
      </c>
      <c r="CV52" s="17">
        <v>854</v>
      </c>
      <c r="CW52" s="17">
        <v>1708</v>
      </c>
      <c r="CX52" s="17">
        <v>427</v>
      </c>
      <c r="CY52" s="17">
        <v>1281</v>
      </c>
      <c r="CZ52" s="17">
        <v>854</v>
      </c>
      <c r="DA52" s="22"/>
    </row>
    <row r="53" spans="1:105" ht="15">
      <c r="A53" s="17">
        <v>16934746</v>
      </c>
      <c r="B53" s="18" t="s">
        <v>437</v>
      </c>
      <c r="C53" s="18" t="s">
        <v>338</v>
      </c>
      <c r="D53" s="18" t="s">
        <v>311</v>
      </c>
      <c r="E53" s="18" t="s">
        <v>339</v>
      </c>
      <c r="F53" s="18" t="s">
        <v>320</v>
      </c>
      <c r="G53" s="17">
        <v>68</v>
      </c>
      <c r="H53" s="17">
        <v>0</v>
      </c>
      <c r="I53" s="17">
        <v>807</v>
      </c>
      <c r="J53" s="17">
        <v>237</v>
      </c>
      <c r="K53" s="17">
        <v>267</v>
      </c>
      <c r="L53" s="17">
        <v>237</v>
      </c>
      <c r="M53" s="17">
        <v>248.79490000000001</v>
      </c>
      <c r="N53" s="17">
        <v>117</v>
      </c>
      <c r="O53" s="17">
        <v>29109</v>
      </c>
      <c r="P53" s="17">
        <v>29109</v>
      </c>
      <c r="Q53" s="17">
        <v>0</v>
      </c>
      <c r="R53" s="17">
        <v>0</v>
      </c>
      <c r="S53" s="19" t="s">
        <v>479</v>
      </c>
      <c r="T53" s="19" t="s">
        <v>480</v>
      </c>
      <c r="U53" s="17">
        <v>30</v>
      </c>
      <c r="V53" s="17">
        <v>26</v>
      </c>
      <c r="W53" s="17">
        <v>3.9</v>
      </c>
      <c r="X53" s="17">
        <v>4</v>
      </c>
      <c r="Y53" s="17">
        <v>76</v>
      </c>
      <c r="Z53" s="17">
        <v>237</v>
      </c>
      <c r="AA53" s="17">
        <v>0</v>
      </c>
      <c r="AB53" s="17">
        <v>990</v>
      </c>
      <c r="AC53" s="17">
        <v>0</v>
      </c>
      <c r="AD53" s="17">
        <v>237</v>
      </c>
      <c r="AE53" s="17">
        <v>0</v>
      </c>
      <c r="AF53" s="17">
        <v>765</v>
      </c>
      <c r="AG53" s="17">
        <v>2571</v>
      </c>
      <c r="AH53" s="17">
        <v>6</v>
      </c>
      <c r="AI53" s="17">
        <v>3.9</v>
      </c>
      <c r="AJ53" s="18" t="s">
        <v>316</v>
      </c>
      <c r="AK53" s="18"/>
      <c r="AL53" s="20">
        <v>44164</v>
      </c>
      <c r="AM53" s="21">
        <v>44171</v>
      </c>
      <c r="AN53" s="17">
        <v>6</v>
      </c>
      <c r="AO53" s="17">
        <v>0</v>
      </c>
      <c r="AP53" s="17">
        <v>0</v>
      </c>
      <c r="AQ53" s="17">
        <v>4.5</v>
      </c>
      <c r="AR53" s="17">
        <v>90</v>
      </c>
      <c r="AS53" s="17">
        <v>4</v>
      </c>
      <c r="AT53" s="17">
        <v>3</v>
      </c>
      <c r="AU53" s="17">
        <v>3</v>
      </c>
      <c r="AV53" s="17">
        <v>3</v>
      </c>
      <c r="AW53" s="17">
        <v>1</v>
      </c>
      <c r="AX53" s="17">
        <v>6</v>
      </c>
      <c r="AY53" s="17">
        <v>5</v>
      </c>
      <c r="AZ53" s="17">
        <v>3</v>
      </c>
      <c r="BA53" s="17">
        <v>3</v>
      </c>
      <c r="BB53" s="17">
        <v>4</v>
      </c>
      <c r="BC53" s="17">
        <v>2</v>
      </c>
      <c r="BD53" s="17">
        <v>3</v>
      </c>
      <c r="BE53" s="17">
        <v>2</v>
      </c>
      <c r="BF53" s="17">
        <v>2</v>
      </c>
      <c r="BG53" s="17">
        <v>2</v>
      </c>
      <c r="BH53" s="17">
        <v>6</v>
      </c>
      <c r="BI53" s="17">
        <v>11</v>
      </c>
      <c r="BJ53" s="17">
        <v>8</v>
      </c>
      <c r="BK53" s="17">
        <v>0</v>
      </c>
      <c r="BL53" s="17">
        <v>4</v>
      </c>
      <c r="BM53" s="17">
        <v>0</v>
      </c>
      <c r="BN53" s="17">
        <v>0</v>
      </c>
      <c r="BO53" s="17">
        <v>6</v>
      </c>
      <c r="BP53" s="17">
        <v>5</v>
      </c>
      <c r="BQ53" s="17">
        <v>9</v>
      </c>
      <c r="BR53" s="17">
        <v>4</v>
      </c>
      <c r="BS53" s="17">
        <v>7</v>
      </c>
      <c r="BT53" s="17">
        <v>0</v>
      </c>
      <c r="BU53" s="17">
        <v>3</v>
      </c>
      <c r="BV53" s="17">
        <v>8</v>
      </c>
      <c r="BW53" s="17">
        <v>1068</v>
      </c>
      <c r="BX53" s="17">
        <v>801</v>
      </c>
      <c r="BY53" s="17">
        <v>801</v>
      </c>
      <c r="BZ53" s="17">
        <v>801</v>
      </c>
      <c r="CA53" s="17">
        <v>267</v>
      </c>
      <c r="CB53" s="17">
        <v>1602</v>
      </c>
      <c r="CC53" s="17">
        <v>1335</v>
      </c>
      <c r="CD53" s="17">
        <v>801</v>
      </c>
      <c r="CE53" s="17">
        <v>801</v>
      </c>
      <c r="CF53" s="17">
        <v>1068</v>
      </c>
      <c r="CG53" s="17">
        <v>534</v>
      </c>
      <c r="CH53" s="17">
        <v>801</v>
      </c>
      <c r="CI53" s="17">
        <v>534</v>
      </c>
      <c r="CJ53" s="17">
        <v>534</v>
      </c>
      <c r="CK53" s="17">
        <v>534</v>
      </c>
      <c r="CL53" s="17">
        <v>1422</v>
      </c>
      <c r="CM53" s="17">
        <v>2607</v>
      </c>
      <c r="CN53" s="17">
        <v>1896</v>
      </c>
      <c r="CO53" s="17">
        <v>0</v>
      </c>
      <c r="CP53" s="17">
        <v>948</v>
      </c>
      <c r="CQ53" s="17">
        <v>0</v>
      </c>
      <c r="CR53" s="17">
        <v>0</v>
      </c>
      <c r="CS53" s="17">
        <v>1422</v>
      </c>
      <c r="CT53" s="17">
        <v>1185</v>
      </c>
      <c r="CU53" s="17">
        <v>2133</v>
      </c>
      <c r="CV53" s="17">
        <v>948</v>
      </c>
      <c r="CW53" s="17">
        <v>1659</v>
      </c>
      <c r="CX53" s="17">
        <v>0</v>
      </c>
      <c r="CY53" s="17">
        <v>711</v>
      </c>
      <c r="CZ53" s="17">
        <v>1896</v>
      </c>
      <c r="DA53" s="22"/>
    </row>
    <row r="54" spans="1:105" ht="15">
      <c r="A54" s="17">
        <v>35448062</v>
      </c>
      <c r="B54" s="18" t="s">
        <v>481</v>
      </c>
      <c r="C54" s="18" t="s">
        <v>408</v>
      </c>
      <c r="D54" s="18" t="s">
        <v>311</v>
      </c>
      <c r="E54" s="18" t="s">
        <v>344</v>
      </c>
      <c r="F54" s="18" t="s">
        <v>482</v>
      </c>
      <c r="G54" s="17">
        <v>150</v>
      </c>
      <c r="H54" s="17">
        <v>0</v>
      </c>
      <c r="I54" s="17">
        <v>87</v>
      </c>
      <c r="J54" s="17">
        <v>279</v>
      </c>
      <c r="K54" s="17">
        <v>299</v>
      </c>
      <c r="L54" s="17">
        <v>279</v>
      </c>
      <c r="M54" s="17">
        <v>286.39999999999998</v>
      </c>
      <c r="N54" s="17">
        <v>100</v>
      </c>
      <c r="O54" s="17">
        <v>28640</v>
      </c>
      <c r="P54" s="17">
        <v>28640</v>
      </c>
      <c r="Q54" s="17">
        <v>0</v>
      </c>
      <c r="R54" s="17">
        <v>0</v>
      </c>
      <c r="S54" s="19" t="s">
        <v>483</v>
      </c>
      <c r="T54" s="19" t="s">
        <v>484</v>
      </c>
      <c r="U54" s="17">
        <v>30</v>
      </c>
      <c r="V54" s="17">
        <v>28</v>
      </c>
      <c r="W54" s="17">
        <v>3.3332999999999999</v>
      </c>
      <c r="X54" s="17">
        <v>5</v>
      </c>
      <c r="Y54" s="17">
        <v>50</v>
      </c>
      <c r="Z54" s="17">
        <v>279</v>
      </c>
      <c r="AA54" s="17">
        <v>0</v>
      </c>
      <c r="AB54" s="17">
        <v>559</v>
      </c>
      <c r="AC54" s="17">
        <v>0</v>
      </c>
      <c r="AD54" s="17">
        <v>279</v>
      </c>
      <c r="AE54" s="17">
        <v>0</v>
      </c>
      <c r="AF54" s="17">
        <v>1889</v>
      </c>
      <c r="AG54" s="17">
        <v>997</v>
      </c>
      <c r="AH54" s="17">
        <v>6</v>
      </c>
      <c r="AI54" s="17">
        <v>3.3332999999999999</v>
      </c>
      <c r="AJ54" s="18" t="s">
        <v>316</v>
      </c>
      <c r="AK54" s="18"/>
      <c r="AL54" s="21">
        <v>44400</v>
      </c>
      <c r="AM54" s="21">
        <v>44403</v>
      </c>
      <c r="AN54" s="17">
        <v>7</v>
      </c>
      <c r="AO54" s="17">
        <v>0</v>
      </c>
      <c r="AP54" s="17">
        <v>0</v>
      </c>
      <c r="AQ54" s="17">
        <v>4.5999999999999996</v>
      </c>
      <c r="AR54" s="17">
        <v>77</v>
      </c>
      <c r="AS54" s="17">
        <v>3</v>
      </c>
      <c r="AT54" s="17">
        <v>4</v>
      </c>
      <c r="AU54" s="17">
        <v>4</v>
      </c>
      <c r="AV54" s="17">
        <v>2</v>
      </c>
      <c r="AW54" s="17">
        <v>2</v>
      </c>
      <c r="AX54" s="17">
        <v>2</v>
      </c>
      <c r="AY54" s="17">
        <v>2</v>
      </c>
      <c r="AZ54" s="17">
        <v>0</v>
      </c>
      <c r="BA54" s="17">
        <v>3</v>
      </c>
      <c r="BB54" s="17">
        <v>3</v>
      </c>
      <c r="BC54" s="17">
        <v>4</v>
      </c>
      <c r="BD54" s="17">
        <v>4</v>
      </c>
      <c r="BE54" s="17">
        <v>1</v>
      </c>
      <c r="BF54" s="17">
        <v>3</v>
      </c>
      <c r="BG54" s="17">
        <v>0</v>
      </c>
      <c r="BH54" s="17">
        <v>5</v>
      </c>
      <c r="BI54" s="17">
        <v>4</v>
      </c>
      <c r="BJ54" s="17">
        <v>5</v>
      </c>
      <c r="BK54" s="17">
        <v>3</v>
      </c>
      <c r="BL54" s="17">
        <v>3</v>
      </c>
      <c r="BM54" s="17">
        <v>2</v>
      </c>
      <c r="BN54" s="17">
        <v>1</v>
      </c>
      <c r="BO54" s="17">
        <v>4</v>
      </c>
      <c r="BP54" s="17">
        <v>3</v>
      </c>
      <c r="BQ54" s="17">
        <v>5</v>
      </c>
      <c r="BR54" s="17">
        <v>9</v>
      </c>
      <c r="BS54" s="17">
        <v>7</v>
      </c>
      <c r="BT54" s="17">
        <v>1</v>
      </c>
      <c r="BU54" s="17">
        <v>6</v>
      </c>
      <c r="BV54" s="17">
        <v>5</v>
      </c>
      <c r="BW54" s="17">
        <v>897</v>
      </c>
      <c r="BX54" s="17">
        <v>1196</v>
      </c>
      <c r="BY54" s="17">
        <v>1196</v>
      </c>
      <c r="BZ54" s="17">
        <v>598</v>
      </c>
      <c r="CA54" s="17">
        <v>598</v>
      </c>
      <c r="CB54" s="17">
        <v>598</v>
      </c>
      <c r="CC54" s="17">
        <v>598</v>
      </c>
      <c r="CD54" s="17">
        <v>0</v>
      </c>
      <c r="CE54" s="17">
        <v>897</v>
      </c>
      <c r="CF54" s="17">
        <v>897</v>
      </c>
      <c r="CG54" s="17">
        <v>1196</v>
      </c>
      <c r="CH54" s="17">
        <v>1196</v>
      </c>
      <c r="CI54" s="17">
        <v>299</v>
      </c>
      <c r="CJ54" s="17">
        <v>897</v>
      </c>
      <c r="CK54" s="17">
        <v>0</v>
      </c>
      <c r="CL54" s="17">
        <v>1395</v>
      </c>
      <c r="CM54" s="17">
        <v>1116</v>
      </c>
      <c r="CN54" s="17">
        <v>1395</v>
      </c>
      <c r="CO54" s="17">
        <v>837</v>
      </c>
      <c r="CP54" s="17">
        <v>837</v>
      </c>
      <c r="CQ54" s="17">
        <v>558</v>
      </c>
      <c r="CR54" s="17">
        <v>279</v>
      </c>
      <c r="CS54" s="17">
        <v>1116</v>
      </c>
      <c r="CT54" s="17">
        <v>837</v>
      </c>
      <c r="CU54" s="17">
        <v>1395</v>
      </c>
      <c r="CV54" s="17">
        <v>2511</v>
      </c>
      <c r="CW54" s="17">
        <v>1953</v>
      </c>
      <c r="CX54" s="17">
        <v>279</v>
      </c>
      <c r="CY54" s="17">
        <v>1674</v>
      </c>
      <c r="CZ54" s="17">
        <v>1395</v>
      </c>
      <c r="DA54" s="22"/>
    </row>
    <row r="55" spans="1:105" ht="15">
      <c r="A55" s="17">
        <v>47683636</v>
      </c>
      <c r="B55" s="18" t="s">
        <v>434</v>
      </c>
      <c r="C55" s="18" t="s">
        <v>324</v>
      </c>
      <c r="D55" s="18" t="s">
        <v>311</v>
      </c>
      <c r="E55" s="18" t="s">
        <v>344</v>
      </c>
      <c r="F55" s="18" t="s">
        <v>485</v>
      </c>
      <c r="G55" s="17">
        <v>38</v>
      </c>
      <c r="H55" s="17">
        <v>0</v>
      </c>
      <c r="I55" s="17">
        <v>107</v>
      </c>
      <c r="J55" s="17">
        <v>414</v>
      </c>
      <c r="K55" s="17">
        <v>414</v>
      </c>
      <c r="L55" s="17">
        <v>414</v>
      </c>
      <c r="M55" s="17">
        <v>414</v>
      </c>
      <c r="N55" s="17">
        <v>69</v>
      </c>
      <c r="O55" s="17">
        <v>28566</v>
      </c>
      <c r="P55" s="17">
        <v>34279.199999999997</v>
      </c>
      <c r="Q55" s="17">
        <v>5713.2</v>
      </c>
      <c r="R55" s="17">
        <v>16.666699999999999</v>
      </c>
      <c r="S55" s="19" t="s">
        <v>486</v>
      </c>
      <c r="T55" s="19" t="s">
        <v>487</v>
      </c>
      <c r="U55" s="17">
        <v>25</v>
      </c>
      <c r="V55" s="17">
        <v>26</v>
      </c>
      <c r="W55" s="17">
        <v>2.6</v>
      </c>
      <c r="X55" s="17">
        <v>5</v>
      </c>
      <c r="Y55" s="17">
        <v>61</v>
      </c>
      <c r="Z55" s="17">
        <v>414</v>
      </c>
      <c r="AA55" s="17">
        <v>0</v>
      </c>
      <c r="AB55" s="17">
        <v>1062</v>
      </c>
      <c r="AC55" s="17">
        <v>0</v>
      </c>
      <c r="AD55" s="17">
        <v>414</v>
      </c>
      <c r="AE55" s="17">
        <v>0</v>
      </c>
      <c r="AF55" s="17">
        <v>777</v>
      </c>
      <c r="AG55" s="17">
        <v>76</v>
      </c>
      <c r="AH55" s="17">
        <v>5</v>
      </c>
      <c r="AI55" s="17">
        <v>2.2999999999999998</v>
      </c>
      <c r="AJ55" s="18" t="s">
        <v>316</v>
      </c>
      <c r="AK55" s="18"/>
      <c r="AL55" s="20">
        <v>44511</v>
      </c>
      <c r="AM55" s="21">
        <v>44419</v>
      </c>
      <c r="AN55" s="17">
        <v>5</v>
      </c>
      <c r="AO55" s="17">
        <v>0</v>
      </c>
      <c r="AP55" s="17">
        <v>0</v>
      </c>
      <c r="AQ55" s="17">
        <v>4.5999999999999996</v>
      </c>
      <c r="AR55" s="17">
        <v>83</v>
      </c>
      <c r="AS55" s="17">
        <v>4</v>
      </c>
      <c r="AT55" s="17">
        <v>2</v>
      </c>
      <c r="AU55" s="17">
        <v>1</v>
      </c>
      <c r="AV55" s="17">
        <v>3</v>
      </c>
      <c r="AW55" s="17">
        <v>6</v>
      </c>
      <c r="AX55" s="17">
        <v>3</v>
      </c>
      <c r="AY55" s="17">
        <v>1</v>
      </c>
      <c r="AZ55" s="17">
        <v>1</v>
      </c>
      <c r="BA55" s="17">
        <v>8</v>
      </c>
      <c r="BB55" s="17">
        <v>3</v>
      </c>
      <c r="BC55" s="17">
        <v>3</v>
      </c>
      <c r="BD55" s="17">
        <v>0</v>
      </c>
      <c r="BE55" s="17">
        <v>0</v>
      </c>
      <c r="BF55" s="17">
        <v>1</v>
      </c>
      <c r="BG55" s="17">
        <v>0</v>
      </c>
      <c r="BH55" s="17">
        <v>1</v>
      </c>
      <c r="BI55" s="17">
        <v>2</v>
      </c>
      <c r="BJ55" s="17">
        <v>5</v>
      </c>
      <c r="BK55" s="17">
        <v>2</v>
      </c>
      <c r="BL55" s="17">
        <v>1</v>
      </c>
      <c r="BM55" s="17">
        <v>0</v>
      </c>
      <c r="BN55" s="17">
        <v>2</v>
      </c>
      <c r="BO55" s="17">
        <v>3</v>
      </c>
      <c r="BP55" s="17">
        <v>3</v>
      </c>
      <c r="BQ55" s="17">
        <v>5</v>
      </c>
      <c r="BR55" s="17">
        <v>1</v>
      </c>
      <c r="BS55" s="17">
        <v>2</v>
      </c>
      <c r="BT55" s="17">
        <v>1</v>
      </c>
      <c r="BU55" s="17">
        <v>4</v>
      </c>
      <c r="BV55" s="17">
        <v>1</v>
      </c>
      <c r="BW55" s="17">
        <v>1656</v>
      </c>
      <c r="BX55" s="17">
        <v>828</v>
      </c>
      <c r="BY55" s="17">
        <v>414</v>
      </c>
      <c r="BZ55" s="17">
        <v>1242</v>
      </c>
      <c r="CA55" s="17">
        <v>2484</v>
      </c>
      <c r="CB55" s="17">
        <v>1242</v>
      </c>
      <c r="CC55" s="17">
        <v>414</v>
      </c>
      <c r="CD55" s="17">
        <v>414</v>
      </c>
      <c r="CE55" s="17">
        <v>3312</v>
      </c>
      <c r="CF55" s="17">
        <v>1242</v>
      </c>
      <c r="CG55" s="17">
        <v>1242</v>
      </c>
      <c r="CH55" s="17">
        <v>0</v>
      </c>
      <c r="CI55" s="17">
        <v>0</v>
      </c>
      <c r="CJ55" s="17">
        <v>414</v>
      </c>
      <c r="CK55" s="17">
        <v>0</v>
      </c>
      <c r="CL55" s="17">
        <v>414</v>
      </c>
      <c r="CM55" s="17">
        <v>828</v>
      </c>
      <c r="CN55" s="17">
        <v>2070</v>
      </c>
      <c r="CO55" s="17">
        <v>828</v>
      </c>
      <c r="CP55" s="17">
        <v>414</v>
      </c>
      <c r="CQ55" s="17">
        <v>0</v>
      </c>
      <c r="CR55" s="17">
        <v>828</v>
      </c>
      <c r="CS55" s="17">
        <v>1242</v>
      </c>
      <c r="CT55" s="17">
        <v>1242</v>
      </c>
      <c r="CU55" s="17">
        <v>2070</v>
      </c>
      <c r="CV55" s="17">
        <v>414</v>
      </c>
      <c r="CW55" s="17">
        <v>828</v>
      </c>
      <c r="CX55" s="17">
        <v>414</v>
      </c>
      <c r="CY55" s="17">
        <v>1656</v>
      </c>
      <c r="CZ55" s="17">
        <v>414</v>
      </c>
      <c r="DA55" s="22"/>
    </row>
    <row r="56" spans="1:105" ht="15">
      <c r="A56" s="17">
        <v>76450724</v>
      </c>
      <c r="B56" s="18" t="s">
        <v>488</v>
      </c>
      <c r="C56" s="18" t="s">
        <v>338</v>
      </c>
      <c r="D56" s="18" t="s">
        <v>311</v>
      </c>
      <c r="E56" s="18" t="s">
        <v>489</v>
      </c>
      <c r="F56" s="18" t="s">
        <v>490</v>
      </c>
      <c r="G56" s="17">
        <v>56</v>
      </c>
      <c r="H56" s="17">
        <v>0</v>
      </c>
      <c r="I56" s="17">
        <v>6</v>
      </c>
      <c r="J56" s="17">
        <v>442</v>
      </c>
      <c r="K56" s="17">
        <v>442</v>
      </c>
      <c r="L56" s="17">
        <v>442</v>
      </c>
      <c r="M56" s="17">
        <v>442</v>
      </c>
      <c r="N56" s="17">
        <v>64</v>
      </c>
      <c r="O56" s="17">
        <v>28288</v>
      </c>
      <c r="P56" s="17">
        <v>36897.39</v>
      </c>
      <c r="Q56" s="17">
        <v>8609.3909999999996</v>
      </c>
      <c r="R56" s="17">
        <v>23.333300000000001</v>
      </c>
      <c r="S56" s="19" t="s">
        <v>491</v>
      </c>
      <c r="T56" s="19" t="s">
        <v>492</v>
      </c>
      <c r="U56" s="17">
        <v>23</v>
      </c>
      <c r="V56" s="17">
        <v>23</v>
      </c>
      <c r="W56" s="17">
        <v>2.5217000000000001</v>
      </c>
      <c r="X56" s="17">
        <v>5</v>
      </c>
      <c r="Y56" s="17">
        <v>30</v>
      </c>
      <c r="Z56" s="17">
        <v>442</v>
      </c>
      <c r="AA56" s="17">
        <v>0</v>
      </c>
      <c r="AB56" s="17">
        <v>632</v>
      </c>
      <c r="AC56" s="17">
        <v>0</v>
      </c>
      <c r="AD56" s="17">
        <v>442</v>
      </c>
      <c r="AE56" s="17">
        <v>0</v>
      </c>
      <c r="AF56" s="17">
        <v>519</v>
      </c>
      <c r="AG56" s="17">
        <v>2854</v>
      </c>
      <c r="AH56" s="17">
        <v>9</v>
      </c>
      <c r="AI56" s="17">
        <v>2.1333000000000002</v>
      </c>
      <c r="AJ56" s="18" t="s">
        <v>316</v>
      </c>
      <c r="AK56" s="18"/>
      <c r="AL56" s="21">
        <v>44678</v>
      </c>
      <c r="AM56" s="21">
        <v>44694</v>
      </c>
      <c r="AN56" s="17">
        <v>3</v>
      </c>
      <c r="AO56" s="17">
        <v>0</v>
      </c>
      <c r="AP56" s="17">
        <v>1</v>
      </c>
      <c r="AQ56" s="17">
        <v>5</v>
      </c>
      <c r="AR56" s="17">
        <v>87</v>
      </c>
      <c r="AS56" s="17">
        <v>2</v>
      </c>
      <c r="AT56" s="17">
        <v>6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2</v>
      </c>
      <c r="BC56" s="17">
        <v>2</v>
      </c>
      <c r="BD56" s="17">
        <v>3</v>
      </c>
      <c r="BE56" s="17">
        <v>2</v>
      </c>
      <c r="BF56" s="17">
        <v>1</v>
      </c>
      <c r="BG56" s="17">
        <v>4</v>
      </c>
      <c r="BH56" s="17">
        <v>1</v>
      </c>
      <c r="BI56" s="17">
        <v>3</v>
      </c>
      <c r="BJ56" s="17">
        <v>2</v>
      </c>
      <c r="BK56" s="17">
        <v>2</v>
      </c>
      <c r="BL56" s="17">
        <v>4</v>
      </c>
      <c r="BM56" s="17">
        <v>3</v>
      </c>
      <c r="BN56" s="17">
        <v>1</v>
      </c>
      <c r="BO56" s="17">
        <v>3</v>
      </c>
      <c r="BP56" s="17">
        <v>4</v>
      </c>
      <c r="BQ56" s="17">
        <v>5</v>
      </c>
      <c r="BR56" s="17">
        <v>3</v>
      </c>
      <c r="BS56" s="17">
        <v>4</v>
      </c>
      <c r="BT56" s="17">
        <v>1</v>
      </c>
      <c r="BU56" s="17">
        <v>1</v>
      </c>
      <c r="BV56" s="17">
        <v>5</v>
      </c>
      <c r="BW56" s="17">
        <v>884</v>
      </c>
      <c r="BX56" s="17">
        <v>2652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884</v>
      </c>
      <c r="CG56" s="17">
        <v>884</v>
      </c>
      <c r="CH56" s="17">
        <v>1326</v>
      </c>
      <c r="CI56" s="17">
        <v>884</v>
      </c>
      <c r="CJ56" s="17">
        <v>442</v>
      </c>
      <c r="CK56" s="17">
        <v>1768</v>
      </c>
      <c r="CL56" s="17">
        <v>442</v>
      </c>
      <c r="CM56" s="17">
        <v>1326</v>
      </c>
      <c r="CN56" s="17">
        <v>884</v>
      </c>
      <c r="CO56" s="17">
        <v>884</v>
      </c>
      <c r="CP56" s="17">
        <v>1768</v>
      </c>
      <c r="CQ56" s="17">
        <v>1326</v>
      </c>
      <c r="CR56" s="17">
        <v>442</v>
      </c>
      <c r="CS56" s="17">
        <v>1326</v>
      </c>
      <c r="CT56" s="17">
        <v>1768</v>
      </c>
      <c r="CU56" s="17">
        <v>2210</v>
      </c>
      <c r="CV56" s="17">
        <v>1326</v>
      </c>
      <c r="CW56" s="17">
        <v>1768</v>
      </c>
      <c r="CX56" s="17">
        <v>442</v>
      </c>
      <c r="CY56" s="17">
        <v>442</v>
      </c>
      <c r="CZ56" s="17">
        <v>2210</v>
      </c>
      <c r="DA56" s="22"/>
    </row>
    <row r="57" spans="1:105" ht="15">
      <c r="A57" s="17">
        <v>21650875</v>
      </c>
      <c r="B57" s="18" t="s">
        <v>493</v>
      </c>
      <c r="C57" s="18" t="s">
        <v>338</v>
      </c>
      <c r="D57" s="18" t="s">
        <v>311</v>
      </c>
      <c r="E57" s="18" t="s">
        <v>413</v>
      </c>
      <c r="F57" s="18" t="s">
        <v>485</v>
      </c>
      <c r="G57" s="17">
        <v>456</v>
      </c>
      <c r="H57" s="17">
        <v>0</v>
      </c>
      <c r="I57" s="17">
        <v>11</v>
      </c>
      <c r="J57" s="17">
        <v>227</v>
      </c>
      <c r="K57" s="17">
        <v>286</v>
      </c>
      <c r="L57" s="17">
        <v>227</v>
      </c>
      <c r="M57" s="17">
        <v>284.79590000000002</v>
      </c>
      <c r="N57" s="17">
        <v>98</v>
      </c>
      <c r="O57" s="17">
        <v>27910</v>
      </c>
      <c r="P57" s="17">
        <v>27910</v>
      </c>
      <c r="Q57" s="17">
        <v>0</v>
      </c>
      <c r="R57" s="17">
        <v>0</v>
      </c>
      <c r="S57" s="19" t="s">
        <v>494</v>
      </c>
      <c r="T57" s="19" t="s">
        <v>495</v>
      </c>
      <c r="U57" s="17">
        <v>30</v>
      </c>
      <c r="V57" s="17">
        <v>28</v>
      </c>
      <c r="W57" s="17">
        <v>3.2667000000000002</v>
      </c>
      <c r="X57" s="17">
        <v>5</v>
      </c>
      <c r="Y57" s="17">
        <v>80</v>
      </c>
      <c r="Z57" s="17">
        <v>227</v>
      </c>
      <c r="AA57" s="17">
        <v>0</v>
      </c>
      <c r="AB57" s="17">
        <v>1137</v>
      </c>
      <c r="AC57" s="17">
        <v>0</v>
      </c>
      <c r="AD57" s="17">
        <v>227</v>
      </c>
      <c r="AE57" s="17">
        <v>0</v>
      </c>
      <c r="AF57" s="17">
        <v>519</v>
      </c>
      <c r="AG57" s="17">
        <v>2710</v>
      </c>
      <c r="AH57" s="17">
        <v>10</v>
      </c>
      <c r="AI57" s="17">
        <v>3.2667000000000002</v>
      </c>
      <c r="AJ57" s="18" t="s">
        <v>316</v>
      </c>
      <c r="AK57" s="18"/>
      <c r="AL57" s="21">
        <v>44275</v>
      </c>
      <c r="AM57" s="21">
        <v>44618</v>
      </c>
      <c r="AN57" s="17">
        <v>6</v>
      </c>
      <c r="AO57" s="17">
        <v>0</v>
      </c>
      <c r="AP57" s="17">
        <v>0</v>
      </c>
      <c r="AQ57" s="17">
        <v>4.5999999999999996</v>
      </c>
      <c r="AR57" s="17">
        <v>74</v>
      </c>
      <c r="AS57" s="17">
        <v>2</v>
      </c>
      <c r="AT57" s="17">
        <v>1</v>
      </c>
      <c r="AU57" s="17">
        <v>6</v>
      </c>
      <c r="AV57" s="17">
        <v>5</v>
      </c>
      <c r="AW57" s="17">
        <v>3</v>
      </c>
      <c r="AX57" s="17">
        <v>0</v>
      </c>
      <c r="AY57" s="17">
        <v>3</v>
      </c>
      <c r="AZ57" s="17">
        <v>3</v>
      </c>
      <c r="BA57" s="17">
        <v>3</v>
      </c>
      <c r="BB57" s="17">
        <v>3</v>
      </c>
      <c r="BC57" s="17">
        <v>6</v>
      </c>
      <c r="BD57" s="17">
        <v>3</v>
      </c>
      <c r="BE57" s="17">
        <v>3</v>
      </c>
      <c r="BF57" s="17">
        <v>7</v>
      </c>
      <c r="BG57" s="17">
        <v>4</v>
      </c>
      <c r="BH57" s="17">
        <v>5</v>
      </c>
      <c r="BI57" s="17">
        <v>5</v>
      </c>
      <c r="BJ57" s="17">
        <v>2</v>
      </c>
      <c r="BK57" s="17">
        <v>2</v>
      </c>
      <c r="BL57" s="17">
        <v>3</v>
      </c>
      <c r="BM57" s="17">
        <v>4</v>
      </c>
      <c r="BN57" s="17">
        <v>1</v>
      </c>
      <c r="BO57" s="17">
        <v>6</v>
      </c>
      <c r="BP57" s="17">
        <v>4</v>
      </c>
      <c r="BQ57" s="17">
        <v>2</v>
      </c>
      <c r="BR57" s="17">
        <v>2</v>
      </c>
      <c r="BS57" s="17">
        <v>0</v>
      </c>
      <c r="BT57" s="17">
        <v>4</v>
      </c>
      <c r="BU57" s="17">
        <v>4</v>
      </c>
      <c r="BV57" s="17">
        <v>2</v>
      </c>
      <c r="BW57" s="17">
        <v>572</v>
      </c>
      <c r="BX57" s="17">
        <v>286</v>
      </c>
      <c r="BY57" s="17">
        <v>1716</v>
      </c>
      <c r="BZ57" s="17">
        <v>1430</v>
      </c>
      <c r="CA57" s="17">
        <v>858</v>
      </c>
      <c r="CB57" s="17">
        <v>0</v>
      </c>
      <c r="CC57" s="17">
        <v>858</v>
      </c>
      <c r="CD57" s="17">
        <v>858</v>
      </c>
      <c r="CE57" s="17">
        <v>858</v>
      </c>
      <c r="CF57" s="17">
        <v>858</v>
      </c>
      <c r="CG57" s="17">
        <v>1716</v>
      </c>
      <c r="CH57" s="17">
        <v>858</v>
      </c>
      <c r="CI57" s="17">
        <v>858</v>
      </c>
      <c r="CJ57" s="17">
        <v>2002</v>
      </c>
      <c r="CK57" s="17">
        <v>1144</v>
      </c>
      <c r="CL57" s="17">
        <v>1430</v>
      </c>
      <c r="CM57" s="17">
        <v>1430</v>
      </c>
      <c r="CN57" s="17">
        <v>572</v>
      </c>
      <c r="CO57" s="17">
        <v>572</v>
      </c>
      <c r="CP57" s="17">
        <v>858</v>
      </c>
      <c r="CQ57" s="17">
        <v>1144</v>
      </c>
      <c r="CR57" s="17">
        <v>286</v>
      </c>
      <c r="CS57" s="17">
        <v>1716</v>
      </c>
      <c r="CT57" s="17">
        <v>1144</v>
      </c>
      <c r="CU57" s="17">
        <v>572</v>
      </c>
      <c r="CV57" s="17">
        <v>572</v>
      </c>
      <c r="CW57" s="17">
        <v>0</v>
      </c>
      <c r="CX57" s="17">
        <v>1144</v>
      </c>
      <c r="CY57" s="17">
        <v>1144</v>
      </c>
      <c r="CZ57" s="17">
        <v>454</v>
      </c>
      <c r="DA57" s="22"/>
    </row>
    <row r="58" spans="1:105" ht="15">
      <c r="A58" s="17">
        <v>10461407</v>
      </c>
      <c r="B58" s="18" t="s">
        <v>373</v>
      </c>
      <c r="C58" s="18" t="s">
        <v>374</v>
      </c>
      <c r="D58" s="18" t="s">
        <v>311</v>
      </c>
      <c r="E58" s="18" t="s">
        <v>325</v>
      </c>
      <c r="F58" s="18" t="s">
        <v>496</v>
      </c>
      <c r="G58" s="17">
        <v>201</v>
      </c>
      <c r="H58" s="17">
        <v>0</v>
      </c>
      <c r="I58" s="17">
        <v>423</v>
      </c>
      <c r="J58" s="17">
        <v>459</v>
      </c>
      <c r="K58" s="17">
        <v>459</v>
      </c>
      <c r="L58" s="17">
        <v>459</v>
      </c>
      <c r="M58" s="17">
        <v>459</v>
      </c>
      <c r="N58" s="17">
        <v>59</v>
      </c>
      <c r="O58" s="17">
        <v>27081</v>
      </c>
      <c r="P58" s="17">
        <v>27081</v>
      </c>
      <c r="Q58" s="17">
        <v>0</v>
      </c>
      <c r="R58" s="17">
        <v>0</v>
      </c>
      <c r="S58" s="19" t="s">
        <v>497</v>
      </c>
      <c r="T58" s="19" t="s">
        <v>498</v>
      </c>
      <c r="U58" s="17">
        <v>30</v>
      </c>
      <c r="V58" s="17">
        <v>27</v>
      </c>
      <c r="W58" s="17">
        <v>1.9666999999999999</v>
      </c>
      <c r="X58" s="17">
        <v>5</v>
      </c>
      <c r="Y58" s="17">
        <v>21</v>
      </c>
      <c r="Z58" s="17">
        <v>459</v>
      </c>
      <c r="AA58" s="17">
        <v>0</v>
      </c>
      <c r="AB58" s="17">
        <v>582</v>
      </c>
      <c r="AC58" s="17">
        <v>0</v>
      </c>
      <c r="AD58" s="17">
        <v>459</v>
      </c>
      <c r="AE58" s="17">
        <v>0</v>
      </c>
      <c r="AF58" s="17">
        <v>777</v>
      </c>
      <c r="AG58" s="17">
        <v>168</v>
      </c>
      <c r="AH58" s="17">
        <v>15</v>
      </c>
      <c r="AI58" s="17">
        <v>1.9666999999999999</v>
      </c>
      <c r="AJ58" s="18" t="s">
        <v>316</v>
      </c>
      <c r="AK58" s="18"/>
      <c r="AL58" s="21">
        <v>43995</v>
      </c>
      <c r="AM58" s="21">
        <v>43895</v>
      </c>
      <c r="AN58" s="17">
        <v>10</v>
      </c>
      <c r="AO58" s="17">
        <v>0</v>
      </c>
      <c r="AP58" s="17">
        <v>0</v>
      </c>
      <c r="AQ58" s="17">
        <v>4.8</v>
      </c>
      <c r="AR58" s="17">
        <v>87</v>
      </c>
      <c r="AS58" s="17">
        <v>1</v>
      </c>
      <c r="AT58" s="17">
        <v>3</v>
      </c>
      <c r="AU58" s="17">
        <v>2</v>
      </c>
      <c r="AV58" s="17">
        <v>3</v>
      </c>
      <c r="AW58" s="17">
        <v>3</v>
      </c>
      <c r="AX58" s="17">
        <v>2</v>
      </c>
      <c r="AY58" s="17">
        <v>1</v>
      </c>
      <c r="AZ58" s="17">
        <v>1</v>
      </c>
      <c r="BA58" s="17">
        <v>3</v>
      </c>
      <c r="BB58" s="17">
        <v>1</v>
      </c>
      <c r="BC58" s="17">
        <v>2</v>
      </c>
      <c r="BD58" s="17">
        <v>2</v>
      </c>
      <c r="BE58" s="17">
        <v>0</v>
      </c>
      <c r="BF58" s="17">
        <v>2</v>
      </c>
      <c r="BG58" s="17">
        <v>2</v>
      </c>
      <c r="BH58" s="17">
        <v>2</v>
      </c>
      <c r="BI58" s="17">
        <v>5</v>
      </c>
      <c r="BJ58" s="17">
        <v>1</v>
      </c>
      <c r="BK58" s="17">
        <v>2</v>
      </c>
      <c r="BL58" s="17">
        <v>0</v>
      </c>
      <c r="BM58" s="17">
        <v>1</v>
      </c>
      <c r="BN58" s="17">
        <v>4</v>
      </c>
      <c r="BO58" s="17">
        <v>0</v>
      </c>
      <c r="BP58" s="17">
        <v>1</v>
      </c>
      <c r="BQ58" s="17">
        <v>2</v>
      </c>
      <c r="BR58" s="17">
        <v>1</v>
      </c>
      <c r="BS58" s="17">
        <v>2</v>
      </c>
      <c r="BT58" s="17">
        <v>6</v>
      </c>
      <c r="BU58" s="17">
        <v>2</v>
      </c>
      <c r="BV58" s="17">
        <v>2</v>
      </c>
      <c r="BW58" s="17">
        <v>459</v>
      </c>
      <c r="BX58" s="17">
        <v>1377</v>
      </c>
      <c r="BY58" s="17">
        <v>918</v>
      </c>
      <c r="BZ58" s="17">
        <v>1377</v>
      </c>
      <c r="CA58" s="17">
        <v>1377</v>
      </c>
      <c r="CB58" s="17">
        <v>918</v>
      </c>
      <c r="CC58" s="17">
        <v>459</v>
      </c>
      <c r="CD58" s="17">
        <v>459</v>
      </c>
      <c r="CE58" s="17">
        <v>1377</v>
      </c>
      <c r="CF58" s="17">
        <v>459</v>
      </c>
      <c r="CG58" s="17">
        <v>918</v>
      </c>
      <c r="CH58" s="17">
        <v>918</v>
      </c>
      <c r="CI58" s="17">
        <v>0</v>
      </c>
      <c r="CJ58" s="17">
        <v>918</v>
      </c>
      <c r="CK58" s="17">
        <v>918</v>
      </c>
      <c r="CL58" s="17">
        <v>918</v>
      </c>
      <c r="CM58" s="17">
        <v>2295</v>
      </c>
      <c r="CN58" s="17">
        <v>459</v>
      </c>
      <c r="CO58" s="17">
        <v>918</v>
      </c>
      <c r="CP58" s="17">
        <v>0</v>
      </c>
      <c r="CQ58" s="17">
        <v>459</v>
      </c>
      <c r="CR58" s="17">
        <v>1836</v>
      </c>
      <c r="CS58" s="17">
        <v>0</v>
      </c>
      <c r="CT58" s="17">
        <v>459</v>
      </c>
      <c r="CU58" s="17">
        <v>918</v>
      </c>
      <c r="CV58" s="17">
        <v>459</v>
      </c>
      <c r="CW58" s="17">
        <v>918</v>
      </c>
      <c r="CX58" s="17">
        <v>2754</v>
      </c>
      <c r="CY58" s="17">
        <v>918</v>
      </c>
      <c r="CZ58" s="17">
        <v>918</v>
      </c>
      <c r="DA58" s="22"/>
    </row>
    <row r="59" spans="1:105" ht="15">
      <c r="A59" s="17">
        <v>72335045</v>
      </c>
      <c r="B59" s="18" t="s">
        <v>499</v>
      </c>
      <c r="C59" s="18" t="s">
        <v>324</v>
      </c>
      <c r="D59" s="18" t="s">
        <v>311</v>
      </c>
      <c r="E59" s="18" t="s">
        <v>344</v>
      </c>
      <c r="F59" s="18"/>
      <c r="G59" s="17">
        <v>55</v>
      </c>
      <c r="H59" s="17">
        <v>0</v>
      </c>
      <c r="I59" s="17">
        <v>107</v>
      </c>
      <c r="J59" s="17">
        <v>449</v>
      </c>
      <c r="K59" s="17">
        <v>458</v>
      </c>
      <c r="L59" s="17">
        <v>449</v>
      </c>
      <c r="M59" s="17">
        <v>450.42110000000002</v>
      </c>
      <c r="N59" s="17">
        <v>57</v>
      </c>
      <c r="O59" s="17">
        <v>25674</v>
      </c>
      <c r="P59" s="17">
        <v>25674</v>
      </c>
      <c r="Q59" s="17">
        <v>0</v>
      </c>
      <c r="R59" s="17">
        <v>0</v>
      </c>
      <c r="S59" s="19" t="s">
        <v>500</v>
      </c>
      <c r="T59" s="19" t="s">
        <v>501</v>
      </c>
      <c r="U59" s="17">
        <v>30</v>
      </c>
      <c r="V59" s="17">
        <v>24</v>
      </c>
      <c r="W59" s="17">
        <v>1.9</v>
      </c>
      <c r="X59" s="17">
        <v>5</v>
      </c>
      <c r="Y59" s="17">
        <v>50</v>
      </c>
      <c r="Z59" s="17">
        <v>449</v>
      </c>
      <c r="AA59" s="17">
        <v>0</v>
      </c>
      <c r="AB59" s="17">
        <v>899</v>
      </c>
      <c r="AC59" s="17">
        <v>0</v>
      </c>
      <c r="AD59" s="17">
        <v>449</v>
      </c>
      <c r="AE59" s="17">
        <v>0</v>
      </c>
      <c r="AF59" s="17">
        <v>777</v>
      </c>
      <c r="AG59" s="17">
        <v>887</v>
      </c>
      <c r="AH59" s="17">
        <v>3</v>
      </c>
      <c r="AI59" s="17">
        <v>1.9</v>
      </c>
      <c r="AJ59" s="18"/>
      <c r="AK59" s="18"/>
      <c r="AL59" s="21">
        <v>44653</v>
      </c>
      <c r="AM59" s="21">
        <v>25569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2</v>
      </c>
      <c r="AT59" s="17">
        <v>2</v>
      </c>
      <c r="AU59" s="17">
        <v>5</v>
      </c>
      <c r="AV59" s="17">
        <v>1</v>
      </c>
      <c r="AW59" s="17">
        <v>0</v>
      </c>
      <c r="AX59" s="17">
        <v>1</v>
      </c>
      <c r="AY59" s="17">
        <v>4</v>
      </c>
      <c r="AZ59" s="17">
        <v>1</v>
      </c>
      <c r="BA59" s="17">
        <v>4</v>
      </c>
      <c r="BB59" s="17">
        <v>0</v>
      </c>
      <c r="BC59" s="17">
        <v>4</v>
      </c>
      <c r="BD59" s="17">
        <v>0</v>
      </c>
      <c r="BE59" s="17">
        <v>4</v>
      </c>
      <c r="BF59" s="17">
        <v>4</v>
      </c>
      <c r="BG59" s="17">
        <v>1</v>
      </c>
      <c r="BH59" s="17">
        <v>2</v>
      </c>
      <c r="BI59" s="17">
        <v>1</v>
      </c>
      <c r="BJ59" s="17">
        <v>3</v>
      </c>
      <c r="BK59" s="17">
        <v>0</v>
      </c>
      <c r="BL59" s="17">
        <v>1</v>
      </c>
      <c r="BM59" s="17">
        <v>1</v>
      </c>
      <c r="BN59" s="17">
        <v>0</v>
      </c>
      <c r="BO59" s="17">
        <v>2</v>
      </c>
      <c r="BP59" s="17">
        <v>2</v>
      </c>
      <c r="BQ59" s="17">
        <v>1</v>
      </c>
      <c r="BR59" s="17">
        <v>1</v>
      </c>
      <c r="BS59" s="17">
        <v>3</v>
      </c>
      <c r="BT59" s="17">
        <v>3</v>
      </c>
      <c r="BU59" s="17">
        <v>4</v>
      </c>
      <c r="BV59" s="17">
        <v>0</v>
      </c>
      <c r="BW59" s="17">
        <v>916</v>
      </c>
      <c r="BX59" s="17">
        <v>916</v>
      </c>
      <c r="BY59" s="17">
        <v>2290</v>
      </c>
      <c r="BZ59" s="17">
        <v>449</v>
      </c>
      <c r="CA59" s="17">
        <v>0</v>
      </c>
      <c r="CB59" s="17">
        <v>449</v>
      </c>
      <c r="CC59" s="17">
        <v>1796</v>
      </c>
      <c r="CD59" s="17">
        <v>449</v>
      </c>
      <c r="CE59" s="17">
        <v>1796</v>
      </c>
      <c r="CF59" s="17">
        <v>0</v>
      </c>
      <c r="CG59" s="17">
        <v>1796</v>
      </c>
      <c r="CH59" s="17">
        <v>0</v>
      </c>
      <c r="CI59" s="17">
        <v>1796</v>
      </c>
      <c r="CJ59" s="17">
        <v>1796</v>
      </c>
      <c r="CK59" s="17">
        <v>449</v>
      </c>
      <c r="CL59" s="17">
        <v>898</v>
      </c>
      <c r="CM59" s="17">
        <v>449</v>
      </c>
      <c r="CN59" s="17">
        <v>1347</v>
      </c>
      <c r="CO59" s="17">
        <v>0</v>
      </c>
      <c r="CP59" s="17">
        <v>449</v>
      </c>
      <c r="CQ59" s="17">
        <v>449</v>
      </c>
      <c r="CR59" s="17">
        <v>0</v>
      </c>
      <c r="CS59" s="17">
        <v>898</v>
      </c>
      <c r="CT59" s="17">
        <v>898</v>
      </c>
      <c r="CU59" s="17">
        <v>449</v>
      </c>
      <c r="CV59" s="17">
        <v>449</v>
      </c>
      <c r="CW59" s="17">
        <v>1347</v>
      </c>
      <c r="CX59" s="17">
        <v>1347</v>
      </c>
      <c r="CY59" s="17">
        <v>1796</v>
      </c>
      <c r="CZ59" s="17">
        <v>0</v>
      </c>
      <c r="DA59" s="22"/>
    </row>
    <row r="60" spans="1:105" ht="15">
      <c r="A60" s="17">
        <v>73410265</v>
      </c>
      <c r="B60" s="18" t="s">
        <v>502</v>
      </c>
      <c r="C60" s="18" t="s">
        <v>400</v>
      </c>
      <c r="D60" s="18" t="s">
        <v>311</v>
      </c>
      <c r="E60" s="18" t="s">
        <v>404</v>
      </c>
      <c r="F60" s="18" t="s">
        <v>313</v>
      </c>
      <c r="G60" s="17">
        <v>144</v>
      </c>
      <c r="H60" s="17">
        <v>0</v>
      </c>
      <c r="I60" s="17">
        <v>11</v>
      </c>
      <c r="J60" s="17">
        <v>279</v>
      </c>
      <c r="K60" s="17">
        <v>359</v>
      </c>
      <c r="L60" s="17">
        <v>271</v>
      </c>
      <c r="M60" s="17">
        <v>283.05680000000001</v>
      </c>
      <c r="N60" s="17">
        <v>88</v>
      </c>
      <c r="O60" s="17">
        <v>24909</v>
      </c>
      <c r="P60" s="17">
        <v>24909</v>
      </c>
      <c r="Q60" s="17">
        <v>0</v>
      </c>
      <c r="R60" s="17">
        <v>0</v>
      </c>
      <c r="S60" s="19" t="s">
        <v>503</v>
      </c>
      <c r="T60" s="19" t="s">
        <v>504</v>
      </c>
      <c r="U60" s="17">
        <v>30</v>
      </c>
      <c r="V60" s="17">
        <v>28</v>
      </c>
      <c r="W60" s="17">
        <v>2.9333</v>
      </c>
      <c r="X60" s="17">
        <v>5</v>
      </c>
      <c r="Y60" s="17">
        <v>65</v>
      </c>
      <c r="Z60" s="17">
        <v>279</v>
      </c>
      <c r="AA60" s="17">
        <v>0</v>
      </c>
      <c r="AB60" s="17">
        <v>798</v>
      </c>
      <c r="AC60" s="17">
        <v>0</v>
      </c>
      <c r="AD60" s="17">
        <v>279</v>
      </c>
      <c r="AE60" s="17">
        <v>0</v>
      </c>
      <c r="AF60" s="17">
        <v>765</v>
      </c>
      <c r="AG60" s="17">
        <v>4307</v>
      </c>
      <c r="AH60" s="17">
        <v>1</v>
      </c>
      <c r="AI60" s="17">
        <v>2.9333</v>
      </c>
      <c r="AJ60" s="18" t="s">
        <v>316</v>
      </c>
      <c r="AK60" s="18"/>
      <c r="AL60" s="21">
        <v>44665</v>
      </c>
      <c r="AM60" s="21">
        <v>44673</v>
      </c>
      <c r="AN60" s="17">
        <v>5</v>
      </c>
      <c r="AO60" s="17">
        <v>0</v>
      </c>
      <c r="AP60" s="17">
        <v>1</v>
      </c>
      <c r="AQ60" s="17">
        <v>4.9000000000000004</v>
      </c>
      <c r="AR60" s="17">
        <v>77</v>
      </c>
      <c r="AS60" s="17">
        <v>0</v>
      </c>
      <c r="AT60" s="17">
        <v>1</v>
      </c>
      <c r="AU60" s="17">
        <v>5</v>
      </c>
      <c r="AV60" s="17">
        <v>1</v>
      </c>
      <c r="AW60" s="17">
        <v>2</v>
      </c>
      <c r="AX60" s="17">
        <v>3</v>
      </c>
      <c r="AY60" s="17">
        <v>2</v>
      </c>
      <c r="AZ60" s="17">
        <v>1</v>
      </c>
      <c r="BA60" s="17">
        <v>3</v>
      </c>
      <c r="BB60" s="17">
        <v>0</v>
      </c>
      <c r="BC60" s="17">
        <v>1</v>
      </c>
      <c r="BD60" s="17">
        <v>1</v>
      </c>
      <c r="BE60" s="17">
        <v>2</v>
      </c>
      <c r="BF60" s="17">
        <v>1</v>
      </c>
      <c r="BG60" s="17">
        <v>5</v>
      </c>
      <c r="BH60" s="17">
        <v>3</v>
      </c>
      <c r="BI60" s="17">
        <v>3</v>
      </c>
      <c r="BJ60" s="17">
        <v>5</v>
      </c>
      <c r="BK60" s="17">
        <v>2</v>
      </c>
      <c r="BL60" s="17">
        <v>3</v>
      </c>
      <c r="BM60" s="17">
        <v>4</v>
      </c>
      <c r="BN60" s="17">
        <v>3</v>
      </c>
      <c r="BO60" s="17">
        <v>3</v>
      </c>
      <c r="BP60" s="17">
        <v>2</v>
      </c>
      <c r="BQ60" s="17">
        <v>1</v>
      </c>
      <c r="BR60" s="17">
        <v>7</v>
      </c>
      <c r="BS60" s="17">
        <v>8</v>
      </c>
      <c r="BT60" s="17">
        <v>6</v>
      </c>
      <c r="BU60" s="17">
        <v>3</v>
      </c>
      <c r="BV60" s="17">
        <v>7</v>
      </c>
      <c r="BW60" s="17">
        <v>0</v>
      </c>
      <c r="BX60" s="17">
        <v>300</v>
      </c>
      <c r="BY60" s="17">
        <v>1500</v>
      </c>
      <c r="BZ60" s="17">
        <v>300</v>
      </c>
      <c r="CA60" s="17">
        <v>600</v>
      </c>
      <c r="CB60" s="17">
        <v>909</v>
      </c>
      <c r="CC60" s="17">
        <v>606</v>
      </c>
      <c r="CD60" s="17">
        <v>303</v>
      </c>
      <c r="CE60" s="17">
        <v>909</v>
      </c>
      <c r="CF60" s="17">
        <v>0</v>
      </c>
      <c r="CG60" s="17">
        <v>359</v>
      </c>
      <c r="CH60" s="17">
        <v>327</v>
      </c>
      <c r="CI60" s="17">
        <v>654</v>
      </c>
      <c r="CJ60" s="17">
        <v>271</v>
      </c>
      <c r="CK60" s="17">
        <v>1355</v>
      </c>
      <c r="CL60" s="17">
        <v>813</v>
      </c>
      <c r="CM60" s="17">
        <v>813</v>
      </c>
      <c r="CN60" s="17">
        <v>1355</v>
      </c>
      <c r="CO60" s="17">
        <v>542</v>
      </c>
      <c r="CP60" s="17">
        <v>813</v>
      </c>
      <c r="CQ60" s="17">
        <v>1084</v>
      </c>
      <c r="CR60" s="17">
        <v>813</v>
      </c>
      <c r="CS60" s="17">
        <v>813</v>
      </c>
      <c r="CT60" s="17">
        <v>542</v>
      </c>
      <c r="CU60" s="17">
        <v>279</v>
      </c>
      <c r="CV60" s="17">
        <v>1953</v>
      </c>
      <c r="CW60" s="17">
        <v>2232</v>
      </c>
      <c r="CX60" s="17">
        <v>1674</v>
      </c>
      <c r="CY60" s="17">
        <v>837</v>
      </c>
      <c r="CZ60" s="17">
        <v>1953</v>
      </c>
      <c r="DA60" s="22"/>
    </row>
    <row r="61" spans="1:105" ht="15">
      <c r="A61" s="17">
        <v>35502749</v>
      </c>
      <c r="B61" s="18" t="s">
        <v>505</v>
      </c>
      <c r="C61" s="18" t="s">
        <v>338</v>
      </c>
      <c r="D61" s="18" t="s">
        <v>311</v>
      </c>
      <c r="E61" s="18" t="s">
        <v>339</v>
      </c>
      <c r="F61" s="18" t="s">
        <v>313</v>
      </c>
      <c r="G61" s="17">
        <v>106</v>
      </c>
      <c r="H61" s="17">
        <v>0</v>
      </c>
      <c r="I61" s="17">
        <v>49</v>
      </c>
      <c r="J61" s="17">
        <v>356</v>
      </c>
      <c r="K61" s="17">
        <v>397</v>
      </c>
      <c r="L61" s="17">
        <v>356</v>
      </c>
      <c r="M61" s="17">
        <v>378.07690000000002</v>
      </c>
      <c r="N61" s="17">
        <v>65</v>
      </c>
      <c r="O61" s="17">
        <v>24575</v>
      </c>
      <c r="P61" s="17">
        <v>24575</v>
      </c>
      <c r="Q61" s="17">
        <v>0</v>
      </c>
      <c r="R61" s="17">
        <v>0</v>
      </c>
      <c r="S61" s="19" t="s">
        <v>506</v>
      </c>
      <c r="T61" s="19" t="s">
        <v>507</v>
      </c>
      <c r="U61" s="17">
        <v>30</v>
      </c>
      <c r="V61" s="17">
        <v>27</v>
      </c>
      <c r="W61" s="17">
        <v>2.1667000000000001</v>
      </c>
      <c r="X61" s="17">
        <v>5</v>
      </c>
      <c r="Y61" s="17">
        <v>74</v>
      </c>
      <c r="Z61" s="17">
        <v>356</v>
      </c>
      <c r="AA61" s="17">
        <v>0</v>
      </c>
      <c r="AB61" s="17">
        <v>1370</v>
      </c>
      <c r="AC61" s="17">
        <v>0</v>
      </c>
      <c r="AD61" s="17">
        <v>356</v>
      </c>
      <c r="AE61" s="17">
        <v>0</v>
      </c>
      <c r="AF61" s="17">
        <v>765</v>
      </c>
      <c r="AG61" s="17">
        <v>3675</v>
      </c>
      <c r="AH61" s="17">
        <v>6</v>
      </c>
      <c r="AI61" s="17">
        <v>2.1667000000000001</v>
      </c>
      <c r="AJ61" s="18" t="s">
        <v>316</v>
      </c>
      <c r="AK61" s="18"/>
      <c r="AL61" s="21">
        <v>44401</v>
      </c>
      <c r="AM61" s="21">
        <v>44449</v>
      </c>
      <c r="AN61" s="17">
        <v>8</v>
      </c>
      <c r="AO61" s="17">
        <v>0</v>
      </c>
      <c r="AP61" s="17">
        <v>0</v>
      </c>
      <c r="AQ61" s="17">
        <v>4.8</v>
      </c>
      <c r="AR61" s="17">
        <v>83</v>
      </c>
      <c r="AS61" s="17">
        <v>1</v>
      </c>
      <c r="AT61" s="17">
        <v>2</v>
      </c>
      <c r="AU61" s="17">
        <v>4</v>
      </c>
      <c r="AV61" s="17">
        <v>1</v>
      </c>
      <c r="AW61" s="17">
        <v>3</v>
      </c>
      <c r="AX61" s="17">
        <v>2</v>
      </c>
      <c r="AY61" s="17">
        <v>3</v>
      </c>
      <c r="AZ61" s="17">
        <v>3</v>
      </c>
      <c r="BA61" s="17">
        <v>1</v>
      </c>
      <c r="BB61" s="17">
        <v>4</v>
      </c>
      <c r="BC61" s="17">
        <v>0</v>
      </c>
      <c r="BD61" s="17">
        <v>7</v>
      </c>
      <c r="BE61" s="17">
        <v>1</v>
      </c>
      <c r="BF61" s="17">
        <v>2</v>
      </c>
      <c r="BG61" s="17">
        <v>1</v>
      </c>
      <c r="BH61" s="17">
        <v>1</v>
      </c>
      <c r="BI61" s="17">
        <v>0</v>
      </c>
      <c r="BJ61" s="17">
        <v>0</v>
      </c>
      <c r="BK61" s="17">
        <v>1</v>
      </c>
      <c r="BL61" s="17">
        <v>1</v>
      </c>
      <c r="BM61" s="17">
        <v>1</v>
      </c>
      <c r="BN61" s="17">
        <v>4</v>
      </c>
      <c r="BO61" s="17">
        <v>2</v>
      </c>
      <c r="BP61" s="17">
        <v>2</v>
      </c>
      <c r="BQ61" s="17">
        <v>3</v>
      </c>
      <c r="BR61" s="17">
        <v>3</v>
      </c>
      <c r="BS61" s="17">
        <v>1</v>
      </c>
      <c r="BT61" s="17">
        <v>5</v>
      </c>
      <c r="BU61" s="17">
        <v>2</v>
      </c>
      <c r="BV61" s="17">
        <v>4</v>
      </c>
      <c r="BW61" s="17">
        <v>397</v>
      </c>
      <c r="BX61" s="17">
        <v>794</v>
      </c>
      <c r="BY61" s="17">
        <v>1588</v>
      </c>
      <c r="BZ61" s="17">
        <v>397</v>
      </c>
      <c r="CA61" s="17">
        <v>1191</v>
      </c>
      <c r="CB61" s="17">
        <v>794</v>
      </c>
      <c r="CC61" s="17">
        <v>1191</v>
      </c>
      <c r="CD61" s="17">
        <v>1191</v>
      </c>
      <c r="CE61" s="17">
        <v>397</v>
      </c>
      <c r="CF61" s="17">
        <v>1588</v>
      </c>
      <c r="CG61" s="17">
        <v>0</v>
      </c>
      <c r="CH61" s="17">
        <v>2779</v>
      </c>
      <c r="CI61" s="17">
        <v>397</v>
      </c>
      <c r="CJ61" s="17">
        <v>794</v>
      </c>
      <c r="CK61" s="17">
        <v>397</v>
      </c>
      <c r="CL61" s="17">
        <v>356</v>
      </c>
      <c r="CM61" s="17">
        <v>0</v>
      </c>
      <c r="CN61" s="17">
        <v>0</v>
      </c>
      <c r="CO61" s="17">
        <v>356</v>
      </c>
      <c r="CP61" s="17">
        <v>356</v>
      </c>
      <c r="CQ61" s="17">
        <v>356</v>
      </c>
      <c r="CR61" s="17">
        <v>1424</v>
      </c>
      <c r="CS61" s="17">
        <v>712</v>
      </c>
      <c r="CT61" s="17">
        <v>712</v>
      </c>
      <c r="CU61" s="17">
        <v>1068</v>
      </c>
      <c r="CV61" s="17">
        <v>1068</v>
      </c>
      <c r="CW61" s="17">
        <v>356</v>
      </c>
      <c r="CX61" s="17">
        <v>1780</v>
      </c>
      <c r="CY61" s="17">
        <v>712</v>
      </c>
      <c r="CZ61" s="17">
        <v>1424</v>
      </c>
      <c r="DA61" s="22"/>
    </row>
    <row r="62" spans="1:105" ht="15">
      <c r="A62" s="17">
        <v>10226744</v>
      </c>
      <c r="B62" s="18" t="s">
        <v>508</v>
      </c>
      <c r="C62" s="18" t="s">
        <v>400</v>
      </c>
      <c r="D62" s="18" t="s">
        <v>311</v>
      </c>
      <c r="E62" s="18" t="s">
        <v>509</v>
      </c>
      <c r="F62" s="18"/>
      <c r="G62" s="17">
        <v>0</v>
      </c>
      <c r="H62" s="17">
        <v>0</v>
      </c>
      <c r="I62" s="17">
        <v>0</v>
      </c>
      <c r="J62" s="17">
        <v>413</v>
      </c>
      <c r="K62" s="17">
        <v>413</v>
      </c>
      <c r="L62" s="17">
        <v>413</v>
      </c>
      <c r="M62" s="17">
        <v>413</v>
      </c>
      <c r="N62" s="17">
        <v>58</v>
      </c>
      <c r="O62" s="17">
        <v>23954</v>
      </c>
      <c r="P62" s="17">
        <v>718620</v>
      </c>
      <c r="Q62" s="17">
        <v>694666</v>
      </c>
      <c r="R62" s="17">
        <v>96.666700000000006</v>
      </c>
      <c r="S62" s="19" t="s">
        <v>510</v>
      </c>
      <c r="T62" s="19" t="s">
        <v>511</v>
      </c>
      <c r="U62" s="17">
        <v>1</v>
      </c>
      <c r="V62" s="17">
        <v>12</v>
      </c>
      <c r="W62" s="17">
        <v>4</v>
      </c>
      <c r="X62" s="17">
        <v>0</v>
      </c>
      <c r="Y62" s="17">
        <v>40</v>
      </c>
      <c r="Z62" s="17">
        <v>413</v>
      </c>
      <c r="AA62" s="17">
        <v>0</v>
      </c>
      <c r="AB62" s="17">
        <v>689</v>
      </c>
      <c r="AC62" s="17">
        <v>0</v>
      </c>
      <c r="AD62" s="17">
        <v>413</v>
      </c>
      <c r="AE62" s="17">
        <v>0</v>
      </c>
      <c r="AF62" s="17">
        <v>765</v>
      </c>
      <c r="AG62" s="17">
        <v>-1</v>
      </c>
      <c r="AH62" s="17">
        <v>0</v>
      </c>
      <c r="AI62" s="17">
        <v>1.9333</v>
      </c>
      <c r="AJ62" s="18" t="s">
        <v>316</v>
      </c>
      <c r="AK62" s="18"/>
      <c r="AL62" s="21">
        <v>43855</v>
      </c>
      <c r="AM62" s="21">
        <v>25569</v>
      </c>
      <c r="AN62" s="17">
        <v>1</v>
      </c>
      <c r="AO62" s="17">
        <v>0</v>
      </c>
      <c r="AP62" s="17">
        <v>0</v>
      </c>
      <c r="AQ62" s="17">
        <v>0</v>
      </c>
      <c r="AR62" s="17">
        <v>20</v>
      </c>
      <c r="AS62" s="17">
        <v>8</v>
      </c>
      <c r="AT62" s="17">
        <v>5</v>
      </c>
      <c r="AU62" s="17">
        <v>4</v>
      </c>
      <c r="AV62" s="17">
        <v>4</v>
      </c>
      <c r="AW62" s="17">
        <v>5</v>
      </c>
      <c r="AX62" s="17">
        <v>3</v>
      </c>
      <c r="AY62" s="17">
        <v>6</v>
      </c>
      <c r="AZ62" s="17">
        <v>6</v>
      </c>
      <c r="BA62" s="17">
        <v>9</v>
      </c>
      <c r="BB62" s="17">
        <v>5</v>
      </c>
      <c r="BC62" s="17">
        <v>2</v>
      </c>
      <c r="BD62" s="17">
        <v>1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3304</v>
      </c>
      <c r="BX62" s="17">
        <v>2065</v>
      </c>
      <c r="BY62" s="17">
        <v>1652</v>
      </c>
      <c r="BZ62" s="17">
        <v>1652</v>
      </c>
      <c r="CA62" s="17">
        <v>2065</v>
      </c>
      <c r="CB62" s="17">
        <v>1239</v>
      </c>
      <c r="CC62" s="17">
        <v>2478</v>
      </c>
      <c r="CD62" s="17">
        <v>2478</v>
      </c>
      <c r="CE62" s="17">
        <v>3717</v>
      </c>
      <c r="CF62" s="17">
        <v>2065</v>
      </c>
      <c r="CG62" s="17">
        <v>826</v>
      </c>
      <c r="CH62" s="17">
        <v>413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22"/>
    </row>
    <row r="63" spans="1:105" ht="15">
      <c r="A63" s="17">
        <v>27381448</v>
      </c>
      <c r="B63" s="18" t="s">
        <v>512</v>
      </c>
      <c r="C63" s="18" t="s">
        <v>374</v>
      </c>
      <c r="D63" s="18" t="s">
        <v>311</v>
      </c>
      <c r="E63" s="18" t="s">
        <v>513</v>
      </c>
      <c r="F63" s="18" t="s">
        <v>313</v>
      </c>
      <c r="G63" s="17">
        <v>71</v>
      </c>
      <c r="H63" s="17">
        <v>0</v>
      </c>
      <c r="I63" s="17">
        <v>83</v>
      </c>
      <c r="J63" s="17">
        <v>224</v>
      </c>
      <c r="K63" s="17">
        <v>246</v>
      </c>
      <c r="L63" s="17">
        <v>224</v>
      </c>
      <c r="M63" s="17">
        <v>226.34</v>
      </c>
      <c r="N63" s="17">
        <v>100</v>
      </c>
      <c r="O63" s="17">
        <v>22634</v>
      </c>
      <c r="P63" s="17">
        <v>25148.89</v>
      </c>
      <c r="Q63" s="17">
        <v>2514.8890000000001</v>
      </c>
      <c r="R63" s="17">
        <v>10</v>
      </c>
      <c r="S63" s="19" t="s">
        <v>514</v>
      </c>
      <c r="T63" s="19" t="s">
        <v>515</v>
      </c>
      <c r="U63" s="17">
        <v>27</v>
      </c>
      <c r="V63" s="17">
        <v>25</v>
      </c>
      <c r="W63" s="17">
        <v>3.7037</v>
      </c>
      <c r="X63" s="17">
        <v>5</v>
      </c>
      <c r="Y63" s="17">
        <v>68</v>
      </c>
      <c r="Z63" s="17">
        <v>224</v>
      </c>
      <c r="AA63" s="17">
        <v>0</v>
      </c>
      <c r="AB63" s="17">
        <v>700</v>
      </c>
      <c r="AC63" s="17">
        <v>0</v>
      </c>
      <c r="AD63" s="17">
        <v>224</v>
      </c>
      <c r="AE63" s="17">
        <v>0</v>
      </c>
      <c r="AF63" s="17">
        <v>765</v>
      </c>
      <c r="AG63" s="17">
        <v>2639</v>
      </c>
      <c r="AH63" s="17">
        <v>2</v>
      </c>
      <c r="AI63" s="17">
        <v>3.3332999999999999</v>
      </c>
      <c r="AJ63" s="18" t="s">
        <v>316</v>
      </c>
      <c r="AK63" s="18"/>
      <c r="AL63" s="21">
        <v>44319</v>
      </c>
      <c r="AM63" s="21">
        <v>44345</v>
      </c>
      <c r="AN63" s="17">
        <v>2</v>
      </c>
      <c r="AO63" s="17">
        <v>0</v>
      </c>
      <c r="AP63" s="17">
        <v>1</v>
      </c>
      <c r="AQ63" s="17">
        <v>4.5</v>
      </c>
      <c r="AR63" s="17">
        <v>85</v>
      </c>
      <c r="AS63" s="17">
        <v>0</v>
      </c>
      <c r="AT63" s="17">
        <v>0</v>
      </c>
      <c r="AU63" s="17">
        <v>0</v>
      </c>
      <c r="AV63" s="17">
        <v>0</v>
      </c>
      <c r="AW63" s="17">
        <v>6</v>
      </c>
      <c r="AX63" s="17">
        <v>3</v>
      </c>
      <c r="AY63" s="17">
        <v>0</v>
      </c>
      <c r="AZ63" s="17">
        <v>1</v>
      </c>
      <c r="BA63" s="17">
        <v>1</v>
      </c>
      <c r="BB63" s="17">
        <v>4</v>
      </c>
      <c r="BC63" s="17">
        <v>5</v>
      </c>
      <c r="BD63" s="17">
        <v>4</v>
      </c>
      <c r="BE63" s="17">
        <v>4</v>
      </c>
      <c r="BF63" s="17">
        <v>2</v>
      </c>
      <c r="BG63" s="17">
        <v>4</v>
      </c>
      <c r="BH63" s="17">
        <v>4</v>
      </c>
      <c r="BI63" s="17">
        <v>6</v>
      </c>
      <c r="BJ63" s="17">
        <v>7</v>
      </c>
      <c r="BK63" s="17">
        <v>1</v>
      </c>
      <c r="BL63" s="17">
        <v>4</v>
      </c>
      <c r="BM63" s="17">
        <v>3</v>
      </c>
      <c r="BN63" s="17">
        <v>4</v>
      </c>
      <c r="BO63" s="17">
        <v>8</v>
      </c>
      <c r="BP63" s="17">
        <v>4</v>
      </c>
      <c r="BQ63" s="17">
        <v>7</v>
      </c>
      <c r="BR63" s="17">
        <v>7</v>
      </c>
      <c r="BS63" s="17">
        <v>4</v>
      </c>
      <c r="BT63" s="17">
        <v>3</v>
      </c>
      <c r="BU63" s="17">
        <v>2</v>
      </c>
      <c r="BV63" s="17">
        <v>2</v>
      </c>
      <c r="BW63" s="17">
        <v>0</v>
      </c>
      <c r="BX63" s="17">
        <v>0</v>
      </c>
      <c r="BY63" s="17">
        <v>0</v>
      </c>
      <c r="BZ63" s="17">
        <v>0</v>
      </c>
      <c r="CA63" s="17">
        <v>1476</v>
      </c>
      <c r="CB63" s="17">
        <v>738</v>
      </c>
      <c r="CC63" s="17">
        <v>0</v>
      </c>
      <c r="CD63" s="17">
        <v>246</v>
      </c>
      <c r="CE63" s="17">
        <v>238</v>
      </c>
      <c r="CF63" s="17">
        <v>896</v>
      </c>
      <c r="CG63" s="17">
        <v>1120</v>
      </c>
      <c r="CH63" s="17">
        <v>896</v>
      </c>
      <c r="CI63" s="17">
        <v>896</v>
      </c>
      <c r="CJ63" s="17">
        <v>448</v>
      </c>
      <c r="CK63" s="17">
        <v>896</v>
      </c>
      <c r="CL63" s="17">
        <v>896</v>
      </c>
      <c r="CM63" s="17">
        <v>1344</v>
      </c>
      <c r="CN63" s="17">
        <v>1568</v>
      </c>
      <c r="CO63" s="17">
        <v>224</v>
      </c>
      <c r="CP63" s="17">
        <v>896</v>
      </c>
      <c r="CQ63" s="17">
        <v>672</v>
      </c>
      <c r="CR63" s="17">
        <v>896</v>
      </c>
      <c r="CS63" s="17">
        <v>1792</v>
      </c>
      <c r="CT63" s="17">
        <v>896</v>
      </c>
      <c r="CU63" s="17">
        <v>1568</v>
      </c>
      <c r="CV63" s="17">
        <v>1568</v>
      </c>
      <c r="CW63" s="17">
        <v>896</v>
      </c>
      <c r="CX63" s="17">
        <v>672</v>
      </c>
      <c r="CY63" s="17">
        <v>448</v>
      </c>
      <c r="CZ63" s="17">
        <v>448</v>
      </c>
      <c r="DA63" s="22"/>
    </row>
    <row r="64" spans="1:105" ht="15">
      <c r="A64" s="17">
        <v>49590501</v>
      </c>
      <c r="B64" s="18" t="s">
        <v>468</v>
      </c>
      <c r="C64" s="18" t="s">
        <v>338</v>
      </c>
      <c r="D64" s="18" t="s">
        <v>311</v>
      </c>
      <c r="E64" s="18" t="s">
        <v>379</v>
      </c>
      <c r="F64" s="18" t="s">
        <v>320</v>
      </c>
      <c r="G64" s="17">
        <v>146</v>
      </c>
      <c r="H64" s="17">
        <v>0</v>
      </c>
      <c r="I64" s="17">
        <v>204</v>
      </c>
      <c r="J64" s="17">
        <v>265</v>
      </c>
      <c r="K64" s="17">
        <v>265</v>
      </c>
      <c r="L64" s="17">
        <v>245</v>
      </c>
      <c r="M64" s="17">
        <v>246.31870000000001</v>
      </c>
      <c r="N64" s="17">
        <v>91</v>
      </c>
      <c r="O64" s="17">
        <v>22415</v>
      </c>
      <c r="P64" s="17">
        <v>22415</v>
      </c>
      <c r="Q64" s="17">
        <v>0</v>
      </c>
      <c r="R64" s="17">
        <v>0</v>
      </c>
      <c r="S64" s="19" t="s">
        <v>516</v>
      </c>
      <c r="T64" s="19" t="s">
        <v>517</v>
      </c>
      <c r="U64" s="17">
        <v>30</v>
      </c>
      <c r="V64" s="17">
        <v>29</v>
      </c>
      <c r="W64" s="17">
        <v>3.0333000000000001</v>
      </c>
      <c r="X64" s="17">
        <v>5</v>
      </c>
      <c r="Y64" s="17">
        <v>35</v>
      </c>
      <c r="Z64" s="17">
        <v>265</v>
      </c>
      <c r="AA64" s="17">
        <v>0</v>
      </c>
      <c r="AB64" s="17">
        <v>409</v>
      </c>
      <c r="AC64" s="17">
        <v>0</v>
      </c>
      <c r="AD64" s="17">
        <v>265</v>
      </c>
      <c r="AE64" s="17">
        <v>0</v>
      </c>
      <c r="AF64" s="17">
        <v>519</v>
      </c>
      <c r="AG64" s="17">
        <v>3357</v>
      </c>
      <c r="AH64" s="17">
        <v>10</v>
      </c>
      <c r="AI64" s="17">
        <v>3.0333000000000001</v>
      </c>
      <c r="AJ64" s="18" t="s">
        <v>316</v>
      </c>
      <c r="AK64" s="18"/>
      <c r="AL64" s="20">
        <v>44530</v>
      </c>
      <c r="AM64" s="21">
        <v>44539</v>
      </c>
      <c r="AN64" s="17">
        <v>3</v>
      </c>
      <c r="AO64" s="17">
        <v>0</v>
      </c>
      <c r="AP64" s="17">
        <v>1</v>
      </c>
      <c r="AQ64" s="17">
        <v>4.5</v>
      </c>
      <c r="AR64" s="17">
        <v>100</v>
      </c>
      <c r="AS64" s="17">
        <v>2</v>
      </c>
      <c r="AT64" s="17">
        <v>4</v>
      </c>
      <c r="AU64" s="17">
        <v>4</v>
      </c>
      <c r="AV64" s="17">
        <v>3</v>
      </c>
      <c r="AW64" s="17">
        <v>2</v>
      </c>
      <c r="AX64" s="17">
        <v>3</v>
      </c>
      <c r="AY64" s="17">
        <v>1</v>
      </c>
      <c r="AZ64" s="17">
        <v>7</v>
      </c>
      <c r="BA64" s="17">
        <v>3</v>
      </c>
      <c r="BB64" s="17">
        <v>5</v>
      </c>
      <c r="BC64" s="17">
        <v>6</v>
      </c>
      <c r="BD64" s="17">
        <v>3</v>
      </c>
      <c r="BE64" s="17">
        <v>4</v>
      </c>
      <c r="BF64" s="17">
        <v>6</v>
      </c>
      <c r="BG64" s="17">
        <v>3</v>
      </c>
      <c r="BH64" s="17">
        <v>2</v>
      </c>
      <c r="BI64" s="17">
        <v>7</v>
      </c>
      <c r="BJ64" s="17">
        <v>0</v>
      </c>
      <c r="BK64" s="17">
        <v>3</v>
      </c>
      <c r="BL64" s="17">
        <v>4</v>
      </c>
      <c r="BM64" s="17">
        <v>3</v>
      </c>
      <c r="BN64" s="17">
        <v>2</v>
      </c>
      <c r="BO64" s="17">
        <v>4</v>
      </c>
      <c r="BP64" s="17">
        <v>1</v>
      </c>
      <c r="BQ64" s="17">
        <v>3</v>
      </c>
      <c r="BR64" s="17">
        <v>1</v>
      </c>
      <c r="BS64" s="17">
        <v>1</v>
      </c>
      <c r="BT64" s="17">
        <v>1</v>
      </c>
      <c r="BU64" s="17">
        <v>1</v>
      </c>
      <c r="BV64" s="17">
        <v>2</v>
      </c>
      <c r="BW64" s="17">
        <v>490</v>
      </c>
      <c r="BX64" s="17">
        <v>980</v>
      </c>
      <c r="BY64" s="17">
        <v>980</v>
      </c>
      <c r="BZ64" s="17">
        <v>735</v>
      </c>
      <c r="CA64" s="17">
        <v>490</v>
      </c>
      <c r="CB64" s="17">
        <v>735</v>
      </c>
      <c r="CC64" s="17">
        <v>245</v>
      </c>
      <c r="CD64" s="17">
        <v>1715</v>
      </c>
      <c r="CE64" s="17">
        <v>735</v>
      </c>
      <c r="CF64" s="17">
        <v>1225</v>
      </c>
      <c r="CG64" s="17">
        <v>1470</v>
      </c>
      <c r="CH64" s="17">
        <v>735</v>
      </c>
      <c r="CI64" s="17">
        <v>980</v>
      </c>
      <c r="CJ64" s="17">
        <v>1470</v>
      </c>
      <c r="CK64" s="17">
        <v>735</v>
      </c>
      <c r="CL64" s="17">
        <v>490</v>
      </c>
      <c r="CM64" s="17">
        <v>1715</v>
      </c>
      <c r="CN64" s="17">
        <v>0</v>
      </c>
      <c r="CO64" s="17">
        <v>735</v>
      </c>
      <c r="CP64" s="17">
        <v>980</v>
      </c>
      <c r="CQ64" s="17">
        <v>735</v>
      </c>
      <c r="CR64" s="17">
        <v>490</v>
      </c>
      <c r="CS64" s="17">
        <v>980</v>
      </c>
      <c r="CT64" s="17">
        <v>245</v>
      </c>
      <c r="CU64" s="17">
        <v>735</v>
      </c>
      <c r="CV64" s="17">
        <v>265</v>
      </c>
      <c r="CW64" s="17">
        <v>265</v>
      </c>
      <c r="CX64" s="17">
        <v>265</v>
      </c>
      <c r="CY64" s="17">
        <v>265</v>
      </c>
      <c r="CZ64" s="17">
        <v>530</v>
      </c>
      <c r="DA64" s="22"/>
    </row>
    <row r="65" spans="1:105" ht="15">
      <c r="A65" s="17">
        <v>75402530</v>
      </c>
      <c r="B65" s="18" t="s">
        <v>518</v>
      </c>
      <c r="C65" s="18" t="s">
        <v>343</v>
      </c>
      <c r="D65" s="18" t="s">
        <v>311</v>
      </c>
      <c r="E65" s="18" t="s">
        <v>344</v>
      </c>
      <c r="F65" s="18" t="s">
        <v>320</v>
      </c>
      <c r="G65" s="17">
        <v>44</v>
      </c>
      <c r="H65" s="17">
        <v>0</v>
      </c>
      <c r="I65" s="17">
        <v>6</v>
      </c>
      <c r="J65" s="17">
        <v>299</v>
      </c>
      <c r="K65" s="17">
        <v>299</v>
      </c>
      <c r="L65" s="17">
        <v>299</v>
      </c>
      <c r="M65" s="17">
        <v>299</v>
      </c>
      <c r="N65" s="17">
        <v>71</v>
      </c>
      <c r="O65" s="17">
        <v>21229</v>
      </c>
      <c r="P65" s="17">
        <v>21229</v>
      </c>
      <c r="Q65" s="17">
        <v>0</v>
      </c>
      <c r="R65" s="17">
        <v>0</v>
      </c>
      <c r="S65" s="19" t="s">
        <v>519</v>
      </c>
      <c r="T65" s="19" t="s">
        <v>520</v>
      </c>
      <c r="U65" s="17">
        <v>30</v>
      </c>
      <c r="V65" s="17">
        <v>25</v>
      </c>
      <c r="W65" s="17">
        <v>2.3666999999999998</v>
      </c>
      <c r="X65" s="17">
        <v>5</v>
      </c>
      <c r="Y65" s="17">
        <v>0</v>
      </c>
      <c r="Z65" s="17">
        <v>299</v>
      </c>
      <c r="AA65" s="17">
        <v>0</v>
      </c>
      <c r="AB65" s="17">
        <v>299</v>
      </c>
      <c r="AC65" s="17">
        <v>0</v>
      </c>
      <c r="AD65" s="17">
        <v>299</v>
      </c>
      <c r="AE65" s="17">
        <v>0</v>
      </c>
      <c r="AF65" s="17">
        <v>519</v>
      </c>
      <c r="AG65" s="17">
        <v>-1</v>
      </c>
      <c r="AH65" s="17">
        <v>0</v>
      </c>
      <c r="AI65" s="17">
        <v>2.3666999999999998</v>
      </c>
      <c r="AJ65" s="18" t="s">
        <v>316</v>
      </c>
      <c r="AK65" s="18"/>
      <c r="AL65" s="21">
        <v>44672</v>
      </c>
      <c r="AM65" s="21">
        <v>44697</v>
      </c>
      <c r="AN65" s="17">
        <v>5</v>
      </c>
      <c r="AO65" s="17">
        <v>0</v>
      </c>
      <c r="AP65" s="17">
        <v>0</v>
      </c>
      <c r="AQ65" s="17">
        <v>4.8</v>
      </c>
      <c r="AR65" s="17">
        <v>74</v>
      </c>
      <c r="AS65" s="17">
        <v>0</v>
      </c>
      <c r="AT65" s="17">
        <v>3</v>
      </c>
      <c r="AU65" s="17">
        <v>1</v>
      </c>
      <c r="AV65" s="17">
        <v>4</v>
      </c>
      <c r="AW65" s="17">
        <v>2</v>
      </c>
      <c r="AX65" s="17">
        <v>1</v>
      </c>
      <c r="AY65" s="17">
        <v>0</v>
      </c>
      <c r="AZ65" s="17">
        <v>6</v>
      </c>
      <c r="BA65" s="17">
        <v>3</v>
      </c>
      <c r="BB65" s="17">
        <v>2</v>
      </c>
      <c r="BC65" s="17">
        <v>2</v>
      </c>
      <c r="BD65" s="17">
        <v>0</v>
      </c>
      <c r="BE65" s="17">
        <v>2</v>
      </c>
      <c r="BF65" s="17">
        <v>6</v>
      </c>
      <c r="BG65" s="17">
        <v>1</v>
      </c>
      <c r="BH65" s="17">
        <v>6</v>
      </c>
      <c r="BI65" s="17">
        <v>2</v>
      </c>
      <c r="BJ65" s="17">
        <v>1</v>
      </c>
      <c r="BK65" s="17">
        <v>2</v>
      </c>
      <c r="BL65" s="17">
        <v>0</v>
      </c>
      <c r="BM65" s="17">
        <v>1</v>
      </c>
      <c r="BN65" s="17">
        <v>2</v>
      </c>
      <c r="BO65" s="17">
        <v>4</v>
      </c>
      <c r="BP65" s="17">
        <v>5</v>
      </c>
      <c r="BQ65" s="17">
        <v>3</v>
      </c>
      <c r="BR65" s="17">
        <v>0</v>
      </c>
      <c r="BS65" s="17">
        <v>3</v>
      </c>
      <c r="BT65" s="17">
        <v>4</v>
      </c>
      <c r="BU65" s="17">
        <v>3</v>
      </c>
      <c r="BV65" s="17">
        <v>2</v>
      </c>
      <c r="BW65" s="17">
        <v>0</v>
      </c>
      <c r="BX65" s="17">
        <v>897</v>
      </c>
      <c r="BY65" s="17">
        <v>299</v>
      </c>
      <c r="BZ65" s="17">
        <v>1196</v>
      </c>
      <c r="CA65" s="17">
        <v>598</v>
      </c>
      <c r="CB65" s="17">
        <v>299</v>
      </c>
      <c r="CC65" s="17">
        <v>0</v>
      </c>
      <c r="CD65" s="17">
        <v>1794</v>
      </c>
      <c r="CE65" s="17">
        <v>897</v>
      </c>
      <c r="CF65" s="17">
        <v>598</v>
      </c>
      <c r="CG65" s="17">
        <v>598</v>
      </c>
      <c r="CH65" s="17">
        <v>0</v>
      </c>
      <c r="CI65" s="17">
        <v>598</v>
      </c>
      <c r="CJ65" s="17">
        <v>1794</v>
      </c>
      <c r="CK65" s="17">
        <v>299</v>
      </c>
      <c r="CL65" s="17">
        <v>1794</v>
      </c>
      <c r="CM65" s="17">
        <v>598</v>
      </c>
      <c r="CN65" s="17">
        <v>299</v>
      </c>
      <c r="CO65" s="17">
        <v>598</v>
      </c>
      <c r="CP65" s="17">
        <v>0</v>
      </c>
      <c r="CQ65" s="17">
        <v>299</v>
      </c>
      <c r="CR65" s="17">
        <v>598</v>
      </c>
      <c r="CS65" s="17">
        <v>1196</v>
      </c>
      <c r="CT65" s="17">
        <v>1495</v>
      </c>
      <c r="CU65" s="17">
        <v>897</v>
      </c>
      <c r="CV65" s="17">
        <v>0</v>
      </c>
      <c r="CW65" s="17">
        <v>897</v>
      </c>
      <c r="CX65" s="17">
        <v>1196</v>
      </c>
      <c r="CY65" s="17">
        <v>897</v>
      </c>
      <c r="CZ65" s="17">
        <v>598</v>
      </c>
      <c r="DA65" s="22"/>
    </row>
    <row r="66" spans="1:105" ht="15">
      <c r="A66" s="17">
        <v>36105011</v>
      </c>
      <c r="B66" s="18" t="s">
        <v>521</v>
      </c>
      <c r="C66" s="18" t="s">
        <v>400</v>
      </c>
      <c r="D66" s="18" t="s">
        <v>311</v>
      </c>
      <c r="E66" s="18" t="s">
        <v>344</v>
      </c>
      <c r="F66" s="18" t="s">
        <v>313</v>
      </c>
      <c r="G66" s="17">
        <v>129</v>
      </c>
      <c r="H66" s="17">
        <v>0</v>
      </c>
      <c r="I66" s="17">
        <v>134</v>
      </c>
      <c r="J66" s="17">
        <v>299</v>
      </c>
      <c r="K66" s="17">
        <v>319</v>
      </c>
      <c r="L66" s="17">
        <v>299</v>
      </c>
      <c r="M66" s="17">
        <v>310.17649999999998</v>
      </c>
      <c r="N66" s="17">
        <v>68</v>
      </c>
      <c r="O66" s="17">
        <v>21092</v>
      </c>
      <c r="P66" s="17">
        <v>21092</v>
      </c>
      <c r="Q66" s="17">
        <v>0</v>
      </c>
      <c r="R66" s="17">
        <v>0</v>
      </c>
      <c r="S66" s="19" t="s">
        <v>522</v>
      </c>
      <c r="T66" s="19" t="s">
        <v>523</v>
      </c>
      <c r="U66" s="17">
        <v>30</v>
      </c>
      <c r="V66" s="17">
        <v>28</v>
      </c>
      <c r="W66" s="17">
        <v>2.2667000000000002</v>
      </c>
      <c r="X66" s="17">
        <v>4</v>
      </c>
      <c r="Y66" s="17">
        <v>50</v>
      </c>
      <c r="Z66" s="17">
        <v>299</v>
      </c>
      <c r="AA66" s="17">
        <v>0</v>
      </c>
      <c r="AB66" s="17">
        <v>599</v>
      </c>
      <c r="AC66" s="17">
        <v>0</v>
      </c>
      <c r="AD66" s="17">
        <v>299</v>
      </c>
      <c r="AE66" s="17">
        <v>0</v>
      </c>
      <c r="AF66" s="17">
        <v>765</v>
      </c>
      <c r="AG66" s="17">
        <v>4292</v>
      </c>
      <c r="AH66" s="17">
        <v>1</v>
      </c>
      <c r="AI66" s="17">
        <v>2.2667000000000002</v>
      </c>
      <c r="AJ66" s="18" t="s">
        <v>316</v>
      </c>
      <c r="AK66" s="18"/>
      <c r="AL66" s="21">
        <v>44411</v>
      </c>
      <c r="AM66" s="21">
        <v>44413</v>
      </c>
      <c r="AN66" s="17">
        <v>6</v>
      </c>
      <c r="AO66" s="17">
        <v>0</v>
      </c>
      <c r="AP66" s="17">
        <v>0</v>
      </c>
      <c r="AQ66" s="17">
        <v>4.4000000000000004</v>
      </c>
      <c r="AR66" s="17">
        <v>87</v>
      </c>
      <c r="AS66" s="17">
        <v>2</v>
      </c>
      <c r="AT66" s="17">
        <v>4</v>
      </c>
      <c r="AU66" s="17">
        <v>3</v>
      </c>
      <c r="AV66" s="17">
        <v>6</v>
      </c>
      <c r="AW66" s="17">
        <v>7</v>
      </c>
      <c r="AX66" s="17">
        <v>3</v>
      </c>
      <c r="AY66" s="17">
        <v>1</v>
      </c>
      <c r="AZ66" s="17">
        <v>1</v>
      </c>
      <c r="BA66" s="17">
        <v>3</v>
      </c>
      <c r="BB66" s="17">
        <v>1</v>
      </c>
      <c r="BC66" s="17">
        <v>1</v>
      </c>
      <c r="BD66" s="17">
        <v>1</v>
      </c>
      <c r="BE66" s="17">
        <v>0</v>
      </c>
      <c r="BF66" s="17">
        <v>2</v>
      </c>
      <c r="BG66" s="17">
        <v>3</v>
      </c>
      <c r="BH66" s="17">
        <v>2</v>
      </c>
      <c r="BI66" s="17">
        <v>1</v>
      </c>
      <c r="BJ66" s="17">
        <v>2</v>
      </c>
      <c r="BK66" s="17">
        <v>2</v>
      </c>
      <c r="BL66" s="17">
        <v>0</v>
      </c>
      <c r="BM66" s="17">
        <v>2</v>
      </c>
      <c r="BN66" s="17">
        <v>3</v>
      </c>
      <c r="BO66" s="17">
        <v>2</v>
      </c>
      <c r="BP66" s="17">
        <v>1</v>
      </c>
      <c r="BQ66" s="17">
        <v>6</v>
      </c>
      <c r="BR66" s="17">
        <v>3</v>
      </c>
      <c r="BS66" s="17">
        <v>1</v>
      </c>
      <c r="BT66" s="17">
        <v>1</v>
      </c>
      <c r="BU66" s="17">
        <v>3</v>
      </c>
      <c r="BV66" s="17">
        <v>1</v>
      </c>
      <c r="BW66" s="17">
        <v>638</v>
      </c>
      <c r="BX66" s="17">
        <v>1276</v>
      </c>
      <c r="BY66" s="17">
        <v>957</v>
      </c>
      <c r="BZ66" s="17">
        <v>1914</v>
      </c>
      <c r="CA66" s="17">
        <v>2233</v>
      </c>
      <c r="CB66" s="17">
        <v>957</v>
      </c>
      <c r="CC66" s="17">
        <v>319</v>
      </c>
      <c r="CD66" s="17">
        <v>319</v>
      </c>
      <c r="CE66" s="17">
        <v>957</v>
      </c>
      <c r="CF66" s="17">
        <v>319</v>
      </c>
      <c r="CG66" s="17">
        <v>319</v>
      </c>
      <c r="CH66" s="17">
        <v>319</v>
      </c>
      <c r="CI66" s="17">
        <v>0</v>
      </c>
      <c r="CJ66" s="17">
        <v>638</v>
      </c>
      <c r="CK66" s="17">
        <v>957</v>
      </c>
      <c r="CL66" s="17">
        <v>598</v>
      </c>
      <c r="CM66" s="17">
        <v>299</v>
      </c>
      <c r="CN66" s="17">
        <v>598</v>
      </c>
      <c r="CO66" s="17">
        <v>598</v>
      </c>
      <c r="CP66" s="17">
        <v>0</v>
      </c>
      <c r="CQ66" s="17">
        <v>598</v>
      </c>
      <c r="CR66" s="17">
        <v>897</v>
      </c>
      <c r="CS66" s="17">
        <v>598</v>
      </c>
      <c r="CT66" s="17">
        <v>299</v>
      </c>
      <c r="CU66" s="17">
        <v>1794</v>
      </c>
      <c r="CV66" s="17">
        <v>897</v>
      </c>
      <c r="CW66" s="17">
        <v>299</v>
      </c>
      <c r="CX66" s="17">
        <v>299</v>
      </c>
      <c r="CY66" s="17">
        <v>897</v>
      </c>
      <c r="CZ66" s="17">
        <v>299</v>
      </c>
      <c r="DA66" s="22"/>
    </row>
    <row r="67" spans="1:105" ht="15">
      <c r="A67" s="17">
        <v>27468277</v>
      </c>
      <c r="B67" s="18" t="s">
        <v>524</v>
      </c>
      <c r="C67" s="18" t="s">
        <v>400</v>
      </c>
      <c r="D67" s="18" t="s">
        <v>311</v>
      </c>
      <c r="E67" s="18" t="s">
        <v>513</v>
      </c>
      <c r="F67" s="18" t="s">
        <v>313</v>
      </c>
      <c r="G67" s="17">
        <v>27</v>
      </c>
      <c r="H67" s="17">
        <v>0</v>
      </c>
      <c r="I67" s="17">
        <v>60</v>
      </c>
      <c r="J67" s="17">
        <v>269</v>
      </c>
      <c r="K67" s="17">
        <v>296</v>
      </c>
      <c r="L67" s="17">
        <v>269</v>
      </c>
      <c r="M67" s="17">
        <v>282.51389999999998</v>
      </c>
      <c r="N67" s="17">
        <v>72</v>
      </c>
      <c r="O67" s="17">
        <v>20341</v>
      </c>
      <c r="P67" s="17">
        <v>20341</v>
      </c>
      <c r="Q67" s="17">
        <v>0</v>
      </c>
      <c r="R67" s="17">
        <v>0</v>
      </c>
      <c r="S67" s="19" t="s">
        <v>525</v>
      </c>
      <c r="T67" s="19" t="s">
        <v>526</v>
      </c>
      <c r="U67" s="17">
        <v>30</v>
      </c>
      <c r="V67" s="17">
        <v>26</v>
      </c>
      <c r="W67" s="17">
        <v>2.4</v>
      </c>
      <c r="X67" s="17">
        <v>5</v>
      </c>
      <c r="Y67" s="17">
        <v>65</v>
      </c>
      <c r="Z67" s="17">
        <v>269</v>
      </c>
      <c r="AA67" s="17">
        <v>0</v>
      </c>
      <c r="AB67" s="17">
        <v>770</v>
      </c>
      <c r="AC67" s="17">
        <v>0</v>
      </c>
      <c r="AD67" s="17">
        <v>269</v>
      </c>
      <c r="AE67" s="17">
        <v>0</v>
      </c>
      <c r="AF67" s="17">
        <v>765</v>
      </c>
      <c r="AG67" s="17">
        <v>5667</v>
      </c>
      <c r="AH67" s="17">
        <v>1</v>
      </c>
      <c r="AI67" s="17">
        <v>2.4</v>
      </c>
      <c r="AJ67" s="18" t="s">
        <v>316</v>
      </c>
      <c r="AK67" s="18"/>
      <c r="AL67" s="21">
        <v>44319</v>
      </c>
      <c r="AM67" s="21">
        <v>44368</v>
      </c>
      <c r="AN67" s="17">
        <v>2</v>
      </c>
      <c r="AO67" s="17">
        <v>0</v>
      </c>
      <c r="AP67" s="17">
        <v>1</v>
      </c>
      <c r="AQ67" s="17">
        <v>4.5999999999999996</v>
      </c>
      <c r="AR67" s="17">
        <v>89</v>
      </c>
      <c r="AS67" s="17">
        <v>1</v>
      </c>
      <c r="AT67" s="17">
        <v>1</v>
      </c>
      <c r="AU67" s="17">
        <v>4</v>
      </c>
      <c r="AV67" s="17">
        <v>1</v>
      </c>
      <c r="AW67" s="17">
        <v>2</v>
      </c>
      <c r="AX67" s="17">
        <v>9</v>
      </c>
      <c r="AY67" s="17">
        <v>3</v>
      </c>
      <c r="AZ67" s="17">
        <v>2</v>
      </c>
      <c r="BA67" s="17">
        <v>0</v>
      </c>
      <c r="BB67" s="17">
        <v>1</v>
      </c>
      <c r="BC67" s="17">
        <v>4</v>
      </c>
      <c r="BD67" s="17">
        <v>5</v>
      </c>
      <c r="BE67" s="17">
        <v>2</v>
      </c>
      <c r="BF67" s="17">
        <v>1</v>
      </c>
      <c r="BG67" s="17">
        <v>1</v>
      </c>
      <c r="BH67" s="17">
        <v>4</v>
      </c>
      <c r="BI67" s="17">
        <v>3</v>
      </c>
      <c r="BJ67" s="17">
        <v>1</v>
      </c>
      <c r="BK67" s="17">
        <v>0</v>
      </c>
      <c r="BL67" s="17">
        <v>2</v>
      </c>
      <c r="BM67" s="17">
        <v>1</v>
      </c>
      <c r="BN67" s="17">
        <v>3</v>
      </c>
      <c r="BO67" s="17">
        <v>3</v>
      </c>
      <c r="BP67" s="17">
        <v>6</v>
      </c>
      <c r="BQ67" s="17">
        <v>2</v>
      </c>
      <c r="BR67" s="17">
        <v>3</v>
      </c>
      <c r="BS67" s="17">
        <v>0</v>
      </c>
      <c r="BT67" s="17">
        <v>0</v>
      </c>
      <c r="BU67" s="17">
        <v>3</v>
      </c>
      <c r="BV67" s="17">
        <v>4</v>
      </c>
      <c r="BW67" s="17">
        <v>296</v>
      </c>
      <c r="BX67" s="17">
        <v>296</v>
      </c>
      <c r="BY67" s="17">
        <v>1184</v>
      </c>
      <c r="BZ67" s="17">
        <v>296</v>
      </c>
      <c r="CA67" s="17">
        <v>592</v>
      </c>
      <c r="CB67" s="17">
        <v>2664</v>
      </c>
      <c r="CC67" s="17">
        <v>888</v>
      </c>
      <c r="CD67" s="17">
        <v>592</v>
      </c>
      <c r="CE67" s="17">
        <v>0</v>
      </c>
      <c r="CF67" s="17">
        <v>285</v>
      </c>
      <c r="CG67" s="17">
        <v>1140</v>
      </c>
      <c r="CH67" s="17">
        <v>1425</v>
      </c>
      <c r="CI67" s="17">
        <v>570</v>
      </c>
      <c r="CJ67" s="17">
        <v>285</v>
      </c>
      <c r="CK67" s="17">
        <v>285</v>
      </c>
      <c r="CL67" s="17">
        <v>1140</v>
      </c>
      <c r="CM67" s="17">
        <v>855</v>
      </c>
      <c r="CN67" s="17">
        <v>285</v>
      </c>
      <c r="CO67" s="17">
        <v>0</v>
      </c>
      <c r="CP67" s="17">
        <v>538</v>
      </c>
      <c r="CQ67" s="17">
        <v>269</v>
      </c>
      <c r="CR67" s="17">
        <v>807</v>
      </c>
      <c r="CS67" s="17">
        <v>807</v>
      </c>
      <c r="CT67" s="17">
        <v>1614</v>
      </c>
      <c r="CU67" s="17">
        <v>538</v>
      </c>
      <c r="CV67" s="17">
        <v>807</v>
      </c>
      <c r="CW67" s="17">
        <v>0</v>
      </c>
      <c r="CX67" s="17">
        <v>0</v>
      </c>
      <c r="CY67" s="17">
        <v>807</v>
      </c>
      <c r="CZ67" s="17">
        <v>1076</v>
      </c>
      <c r="DA67" s="22"/>
    </row>
    <row r="68" spans="1:105" ht="15">
      <c r="A68" s="17">
        <v>24716606</v>
      </c>
      <c r="B68" s="18" t="s">
        <v>527</v>
      </c>
      <c r="C68" s="18" t="s">
        <v>408</v>
      </c>
      <c r="D68" s="18" t="s">
        <v>311</v>
      </c>
      <c r="E68" s="18" t="s">
        <v>339</v>
      </c>
      <c r="F68" s="18" t="s">
        <v>320</v>
      </c>
      <c r="G68" s="17">
        <v>53</v>
      </c>
      <c r="H68" s="17">
        <v>0</v>
      </c>
      <c r="I68" s="17">
        <v>105</v>
      </c>
      <c r="J68" s="17">
        <v>266</v>
      </c>
      <c r="K68" s="17">
        <v>332</v>
      </c>
      <c r="L68" s="17">
        <v>266</v>
      </c>
      <c r="M68" s="17">
        <v>286</v>
      </c>
      <c r="N68" s="17">
        <v>71</v>
      </c>
      <c r="O68" s="17">
        <v>20306</v>
      </c>
      <c r="P68" s="17">
        <v>26486.09</v>
      </c>
      <c r="Q68" s="17">
        <v>6180.0870000000004</v>
      </c>
      <c r="R68" s="17">
        <v>23.333300000000001</v>
      </c>
      <c r="S68" s="19" t="s">
        <v>528</v>
      </c>
      <c r="T68" s="19" t="s">
        <v>529</v>
      </c>
      <c r="U68" s="17">
        <v>23</v>
      </c>
      <c r="V68" s="17">
        <v>24</v>
      </c>
      <c r="W68" s="17">
        <v>3</v>
      </c>
      <c r="X68" s="17">
        <v>5</v>
      </c>
      <c r="Y68" s="17">
        <v>72</v>
      </c>
      <c r="Z68" s="17">
        <v>266</v>
      </c>
      <c r="AA68" s="17">
        <v>0</v>
      </c>
      <c r="AB68" s="17">
        <v>950</v>
      </c>
      <c r="AC68" s="17">
        <v>0</v>
      </c>
      <c r="AD68" s="17">
        <v>266</v>
      </c>
      <c r="AE68" s="17">
        <v>0</v>
      </c>
      <c r="AF68" s="17">
        <v>1889</v>
      </c>
      <c r="AG68" s="17">
        <v>57</v>
      </c>
      <c r="AH68" s="17">
        <v>7</v>
      </c>
      <c r="AI68" s="17">
        <v>2.3666999999999998</v>
      </c>
      <c r="AJ68" s="18" t="s">
        <v>316</v>
      </c>
      <c r="AK68" s="18"/>
      <c r="AL68" s="21">
        <v>44293</v>
      </c>
      <c r="AM68" s="21">
        <v>44308</v>
      </c>
      <c r="AN68" s="17">
        <v>6</v>
      </c>
      <c r="AO68" s="17">
        <v>0</v>
      </c>
      <c r="AP68" s="17">
        <v>0</v>
      </c>
      <c r="AQ68" s="17">
        <v>4.5999999999999996</v>
      </c>
      <c r="AR68" s="17">
        <v>83</v>
      </c>
      <c r="AS68" s="17">
        <v>1</v>
      </c>
      <c r="AT68" s="17">
        <v>6</v>
      </c>
      <c r="AU68" s="17">
        <v>4</v>
      </c>
      <c r="AV68" s="17">
        <v>4</v>
      </c>
      <c r="AW68" s="17">
        <v>2</v>
      </c>
      <c r="AX68" s="17">
        <v>2</v>
      </c>
      <c r="AY68" s="17">
        <v>3</v>
      </c>
      <c r="AZ68" s="17">
        <v>3</v>
      </c>
      <c r="BA68" s="17">
        <v>6</v>
      </c>
      <c r="BB68" s="17">
        <v>4</v>
      </c>
      <c r="BC68" s="17">
        <v>2</v>
      </c>
      <c r="BD68" s="17">
        <v>2</v>
      </c>
      <c r="BE68" s="17">
        <v>2</v>
      </c>
      <c r="BF68" s="17">
        <v>5</v>
      </c>
      <c r="BG68" s="17">
        <v>2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4</v>
      </c>
      <c r="BO68" s="17">
        <v>1</v>
      </c>
      <c r="BP68" s="17">
        <v>1</v>
      </c>
      <c r="BQ68" s="17">
        <v>3</v>
      </c>
      <c r="BR68" s="17">
        <v>3</v>
      </c>
      <c r="BS68" s="17">
        <v>4</v>
      </c>
      <c r="BT68" s="17">
        <v>2</v>
      </c>
      <c r="BU68" s="17">
        <v>2</v>
      </c>
      <c r="BV68" s="17">
        <v>3</v>
      </c>
      <c r="BW68" s="17">
        <v>294</v>
      </c>
      <c r="BX68" s="17">
        <v>1764</v>
      </c>
      <c r="BY68" s="17">
        <v>1176</v>
      </c>
      <c r="BZ68" s="17">
        <v>1176</v>
      </c>
      <c r="CA68" s="17">
        <v>588</v>
      </c>
      <c r="CB68" s="17">
        <v>588</v>
      </c>
      <c r="CC68" s="17">
        <v>882</v>
      </c>
      <c r="CD68" s="17">
        <v>882</v>
      </c>
      <c r="CE68" s="17">
        <v>1764</v>
      </c>
      <c r="CF68" s="17">
        <v>1176</v>
      </c>
      <c r="CG68" s="17">
        <v>588</v>
      </c>
      <c r="CH68" s="17">
        <v>588</v>
      </c>
      <c r="CI68" s="17">
        <v>588</v>
      </c>
      <c r="CJ68" s="17">
        <v>1470</v>
      </c>
      <c r="CK68" s="17">
        <v>664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1064</v>
      </c>
      <c r="CS68" s="17">
        <v>266</v>
      </c>
      <c r="CT68" s="17">
        <v>266</v>
      </c>
      <c r="CU68" s="17">
        <v>798</v>
      </c>
      <c r="CV68" s="17">
        <v>798</v>
      </c>
      <c r="CW68" s="17">
        <v>1064</v>
      </c>
      <c r="CX68" s="17">
        <v>532</v>
      </c>
      <c r="CY68" s="17">
        <v>532</v>
      </c>
      <c r="CZ68" s="17">
        <v>798</v>
      </c>
      <c r="DA68" s="22"/>
    </row>
    <row r="69" spans="1:105" ht="15">
      <c r="A69" s="17">
        <v>34791688</v>
      </c>
      <c r="B69" s="18" t="s">
        <v>530</v>
      </c>
      <c r="C69" s="18" t="s">
        <v>408</v>
      </c>
      <c r="D69" s="18" t="s">
        <v>311</v>
      </c>
      <c r="E69" s="18" t="s">
        <v>339</v>
      </c>
      <c r="F69" s="18" t="s">
        <v>320</v>
      </c>
      <c r="G69" s="17">
        <v>27</v>
      </c>
      <c r="H69" s="17">
        <v>0</v>
      </c>
      <c r="I69" s="17">
        <v>41</v>
      </c>
      <c r="J69" s="17">
        <v>490</v>
      </c>
      <c r="K69" s="17">
        <v>539</v>
      </c>
      <c r="L69" s="17">
        <v>490</v>
      </c>
      <c r="M69" s="17">
        <v>518.89739999999995</v>
      </c>
      <c r="N69" s="17">
        <v>39</v>
      </c>
      <c r="O69" s="17">
        <v>20237</v>
      </c>
      <c r="P69" s="17">
        <v>20237</v>
      </c>
      <c r="Q69" s="17">
        <v>0</v>
      </c>
      <c r="R69" s="17">
        <v>0</v>
      </c>
      <c r="S69" s="19" t="s">
        <v>531</v>
      </c>
      <c r="T69" s="19" t="s">
        <v>532</v>
      </c>
      <c r="U69" s="17">
        <v>30</v>
      </c>
      <c r="V69" s="17">
        <v>19</v>
      </c>
      <c r="W69" s="17">
        <v>1.3</v>
      </c>
      <c r="X69" s="17">
        <v>5</v>
      </c>
      <c r="Y69" s="17">
        <v>80</v>
      </c>
      <c r="Z69" s="17">
        <v>490</v>
      </c>
      <c r="AA69" s="17">
        <v>0</v>
      </c>
      <c r="AB69" s="17">
        <v>2450</v>
      </c>
      <c r="AC69" s="17">
        <v>0</v>
      </c>
      <c r="AD69" s="17">
        <v>490</v>
      </c>
      <c r="AE69" s="17">
        <v>0</v>
      </c>
      <c r="AF69" s="17">
        <v>1889</v>
      </c>
      <c r="AG69" s="17">
        <v>54</v>
      </c>
      <c r="AH69" s="17">
        <v>7</v>
      </c>
      <c r="AI69" s="17">
        <v>1.3</v>
      </c>
      <c r="AJ69" s="18" t="s">
        <v>316</v>
      </c>
      <c r="AK69" s="18"/>
      <c r="AL69" s="21">
        <v>44394</v>
      </c>
      <c r="AM69" s="21">
        <v>44305</v>
      </c>
      <c r="AN69" s="17">
        <v>9</v>
      </c>
      <c r="AO69" s="17">
        <v>0</v>
      </c>
      <c r="AP69" s="17">
        <v>0</v>
      </c>
      <c r="AQ69" s="17">
        <v>4.8</v>
      </c>
      <c r="AR69" s="17">
        <v>83</v>
      </c>
      <c r="AS69" s="17">
        <v>0</v>
      </c>
      <c r="AT69" s="17">
        <v>2</v>
      </c>
      <c r="AU69" s="17">
        <v>1</v>
      </c>
      <c r="AV69" s="17">
        <v>6</v>
      </c>
      <c r="AW69" s="17">
        <v>8</v>
      </c>
      <c r="AX69" s="17">
        <v>1</v>
      </c>
      <c r="AY69" s="17">
        <v>1</v>
      </c>
      <c r="AZ69" s="17">
        <v>0</v>
      </c>
      <c r="BA69" s="17">
        <v>1</v>
      </c>
      <c r="BB69" s="17">
        <v>1</v>
      </c>
      <c r="BC69" s="17">
        <v>1</v>
      </c>
      <c r="BD69" s="17">
        <v>0</v>
      </c>
      <c r="BE69" s="17">
        <v>0</v>
      </c>
      <c r="BF69" s="17">
        <v>1</v>
      </c>
      <c r="BG69" s="17">
        <v>0</v>
      </c>
      <c r="BH69" s="17">
        <v>0</v>
      </c>
      <c r="BI69" s="17">
        <v>1</v>
      </c>
      <c r="BJ69" s="17">
        <v>2</v>
      </c>
      <c r="BK69" s="17">
        <v>3</v>
      </c>
      <c r="BL69" s="17">
        <v>1</v>
      </c>
      <c r="BM69" s="17">
        <v>0</v>
      </c>
      <c r="BN69" s="17">
        <v>1</v>
      </c>
      <c r="BO69" s="17">
        <v>0</v>
      </c>
      <c r="BP69" s="17">
        <v>2</v>
      </c>
      <c r="BQ69" s="17">
        <v>2</v>
      </c>
      <c r="BR69" s="17">
        <v>2</v>
      </c>
      <c r="BS69" s="17">
        <v>2</v>
      </c>
      <c r="BT69" s="17">
        <v>0</v>
      </c>
      <c r="BU69" s="17">
        <v>0</v>
      </c>
      <c r="BV69" s="17">
        <v>0</v>
      </c>
      <c r="BW69" s="17">
        <v>0</v>
      </c>
      <c r="BX69" s="17">
        <v>1078</v>
      </c>
      <c r="BY69" s="17">
        <v>539</v>
      </c>
      <c r="BZ69" s="17">
        <v>3234</v>
      </c>
      <c r="CA69" s="17">
        <v>4312</v>
      </c>
      <c r="CB69" s="17">
        <v>539</v>
      </c>
      <c r="CC69" s="17">
        <v>539</v>
      </c>
      <c r="CD69" s="17">
        <v>0</v>
      </c>
      <c r="CE69" s="17">
        <v>539</v>
      </c>
      <c r="CF69" s="17">
        <v>539</v>
      </c>
      <c r="CG69" s="17">
        <v>539</v>
      </c>
      <c r="CH69" s="17">
        <v>0</v>
      </c>
      <c r="CI69" s="17">
        <v>0</v>
      </c>
      <c r="CJ69" s="17">
        <v>539</v>
      </c>
      <c r="CK69" s="17">
        <v>0</v>
      </c>
      <c r="CL69" s="17">
        <v>0</v>
      </c>
      <c r="CM69" s="17">
        <v>490</v>
      </c>
      <c r="CN69" s="17">
        <v>980</v>
      </c>
      <c r="CO69" s="17">
        <v>1470</v>
      </c>
      <c r="CP69" s="17">
        <v>490</v>
      </c>
      <c r="CQ69" s="17">
        <v>0</v>
      </c>
      <c r="CR69" s="17">
        <v>490</v>
      </c>
      <c r="CS69" s="17">
        <v>0</v>
      </c>
      <c r="CT69" s="17">
        <v>980</v>
      </c>
      <c r="CU69" s="17">
        <v>980</v>
      </c>
      <c r="CV69" s="17">
        <v>980</v>
      </c>
      <c r="CW69" s="17">
        <v>980</v>
      </c>
      <c r="CX69" s="17">
        <v>0</v>
      </c>
      <c r="CY69" s="17">
        <v>0</v>
      </c>
      <c r="CZ69" s="17">
        <v>0</v>
      </c>
      <c r="DA69" s="22"/>
    </row>
    <row r="70" spans="1:105" ht="15">
      <c r="A70" s="17">
        <v>34963539</v>
      </c>
      <c r="B70" s="18" t="s">
        <v>533</v>
      </c>
      <c r="C70" s="18" t="s">
        <v>338</v>
      </c>
      <c r="D70" s="18" t="s">
        <v>311</v>
      </c>
      <c r="E70" s="18" t="s">
        <v>339</v>
      </c>
      <c r="F70" s="18" t="s">
        <v>313</v>
      </c>
      <c r="G70" s="17">
        <v>78</v>
      </c>
      <c r="H70" s="17">
        <v>0</v>
      </c>
      <c r="I70" s="17">
        <v>38</v>
      </c>
      <c r="J70" s="17">
        <v>248</v>
      </c>
      <c r="K70" s="17">
        <v>276</v>
      </c>
      <c r="L70" s="17">
        <v>248</v>
      </c>
      <c r="M70" s="17">
        <v>259.12819999999999</v>
      </c>
      <c r="N70" s="17">
        <v>78</v>
      </c>
      <c r="O70" s="17">
        <v>20212</v>
      </c>
      <c r="P70" s="17">
        <v>20212</v>
      </c>
      <c r="Q70" s="17">
        <v>0</v>
      </c>
      <c r="R70" s="17">
        <v>0</v>
      </c>
      <c r="S70" s="19" t="s">
        <v>534</v>
      </c>
      <c r="T70" s="19" t="s">
        <v>535</v>
      </c>
      <c r="U70" s="17">
        <v>30</v>
      </c>
      <c r="V70" s="17">
        <v>26</v>
      </c>
      <c r="W70" s="17">
        <v>2.6</v>
      </c>
      <c r="X70" s="17">
        <v>5</v>
      </c>
      <c r="Y70" s="17">
        <v>82</v>
      </c>
      <c r="Z70" s="17">
        <v>248</v>
      </c>
      <c r="AA70" s="17">
        <v>0</v>
      </c>
      <c r="AB70" s="17">
        <v>1380</v>
      </c>
      <c r="AC70" s="17">
        <v>0</v>
      </c>
      <c r="AD70" s="17">
        <v>248</v>
      </c>
      <c r="AE70" s="17">
        <v>0</v>
      </c>
      <c r="AF70" s="17">
        <v>519</v>
      </c>
      <c r="AG70" s="17">
        <v>3447</v>
      </c>
      <c r="AH70" s="17">
        <v>10</v>
      </c>
      <c r="AI70" s="17">
        <v>2.6</v>
      </c>
      <c r="AJ70" s="18" t="s">
        <v>316</v>
      </c>
      <c r="AK70" s="18"/>
      <c r="AL70" s="21">
        <v>44406</v>
      </c>
      <c r="AM70" s="21">
        <v>44405</v>
      </c>
      <c r="AN70" s="17">
        <v>10</v>
      </c>
      <c r="AO70" s="17">
        <v>0</v>
      </c>
      <c r="AP70" s="17">
        <v>0</v>
      </c>
      <c r="AQ70" s="17">
        <v>4.7</v>
      </c>
      <c r="AR70" s="17">
        <v>87</v>
      </c>
      <c r="AS70" s="17">
        <v>3</v>
      </c>
      <c r="AT70" s="17">
        <v>0</v>
      </c>
      <c r="AU70" s="17">
        <v>3</v>
      </c>
      <c r="AV70" s="17">
        <v>5</v>
      </c>
      <c r="AW70" s="17">
        <v>4</v>
      </c>
      <c r="AX70" s="17">
        <v>3</v>
      </c>
      <c r="AY70" s="17">
        <v>2</v>
      </c>
      <c r="AZ70" s="17">
        <v>0</v>
      </c>
      <c r="BA70" s="17">
        <v>1</v>
      </c>
      <c r="BB70" s="17">
        <v>3</v>
      </c>
      <c r="BC70" s="17">
        <v>1</v>
      </c>
      <c r="BD70" s="17">
        <v>1</v>
      </c>
      <c r="BE70" s="17">
        <v>0</v>
      </c>
      <c r="BF70" s="17">
        <v>3</v>
      </c>
      <c r="BG70" s="17">
        <v>2</v>
      </c>
      <c r="BH70" s="17">
        <v>4</v>
      </c>
      <c r="BI70" s="17">
        <v>7</v>
      </c>
      <c r="BJ70" s="17">
        <v>3</v>
      </c>
      <c r="BK70" s="17">
        <v>1</v>
      </c>
      <c r="BL70" s="17">
        <v>2</v>
      </c>
      <c r="BM70" s="17">
        <v>7</v>
      </c>
      <c r="BN70" s="17">
        <v>2</v>
      </c>
      <c r="BO70" s="17">
        <v>3</v>
      </c>
      <c r="BP70" s="17">
        <v>0</v>
      </c>
      <c r="BQ70" s="17">
        <v>2</v>
      </c>
      <c r="BR70" s="17">
        <v>5</v>
      </c>
      <c r="BS70" s="17">
        <v>1</v>
      </c>
      <c r="BT70" s="17">
        <v>4</v>
      </c>
      <c r="BU70" s="17">
        <v>4</v>
      </c>
      <c r="BV70" s="17">
        <v>2</v>
      </c>
      <c r="BW70" s="17">
        <v>828</v>
      </c>
      <c r="BX70" s="17">
        <v>0</v>
      </c>
      <c r="BY70" s="17">
        <v>828</v>
      </c>
      <c r="BZ70" s="17">
        <v>1380</v>
      </c>
      <c r="CA70" s="17">
        <v>1104</v>
      </c>
      <c r="CB70" s="17">
        <v>828</v>
      </c>
      <c r="CC70" s="17">
        <v>552</v>
      </c>
      <c r="CD70" s="17">
        <v>0</v>
      </c>
      <c r="CE70" s="17">
        <v>276</v>
      </c>
      <c r="CF70" s="17">
        <v>828</v>
      </c>
      <c r="CG70" s="17">
        <v>276</v>
      </c>
      <c r="CH70" s="17">
        <v>276</v>
      </c>
      <c r="CI70" s="17">
        <v>0</v>
      </c>
      <c r="CJ70" s="17">
        <v>828</v>
      </c>
      <c r="CK70" s="17">
        <v>552</v>
      </c>
      <c r="CL70" s="17">
        <v>992</v>
      </c>
      <c r="CM70" s="17">
        <v>1736</v>
      </c>
      <c r="CN70" s="17">
        <v>744</v>
      </c>
      <c r="CO70" s="17">
        <v>248</v>
      </c>
      <c r="CP70" s="17">
        <v>496</v>
      </c>
      <c r="CQ70" s="17">
        <v>1736</v>
      </c>
      <c r="CR70" s="17">
        <v>496</v>
      </c>
      <c r="CS70" s="17">
        <v>744</v>
      </c>
      <c r="CT70" s="17">
        <v>0</v>
      </c>
      <c r="CU70" s="17">
        <v>496</v>
      </c>
      <c r="CV70" s="17">
        <v>1240</v>
      </c>
      <c r="CW70" s="17">
        <v>248</v>
      </c>
      <c r="CX70" s="17">
        <v>992</v>
      </c>
      <c r="CY70" s="17">
        <v>992</v>
      </c>
      <c r="CZ70" s="17">
        <v>496</v>
      </c>
      <c r="DA70" s="22"/>
    </row>
    <row r="71" spans="1:105" ht="15">
      <c r="A71" s="17">
        <v>45052796</v>
      </c>
      <c r="B71" s="18" t="s">
        <v>536</v>
      </c>
      <c r="C71" s="18" t="s">
        <v>338</v>
      </c>
      <c r="D71" s="18" t="s">
        <v>311</v>
      </c>
      <c r="E71" s="18" t="s">
        <v>413</v>
      </c>
      <c r="F71" s="18" t="s">
        <v>320</v>
      </c>
      <c r="G71" s="17">
        <v>140</v>
      </c>
      <c r="H71" s="17">
        <v>0</v>
      </c>
      <c r="I71" s="17">
        <v>38</v>
      </c>
      <c r="J71" s="17">
        <v>371</v>
      </c>
      <c r="K71" s="17">
        <v>371</v>
      </c>
      <c r="L71" s="17">
        <v>232</v>
      </c>
      <c r="M71" s="17">
        <v>242.92679999999999</v>
      </c>
      <c r="N71" s="17">
        <v>82</v>
      </c>
      <c r="O71" s="17">
        <v>19920</v>
      </c>
      <c r="P71" s="17">
        <v>19920</v>
      </c>
      <c r="Q71" s="17">
        <v>0</v>
      </c>
      <c r="R71" s="17">
        <v>0</v>
      </c>
      <c r="S71" s="19" t="s">
        <v>537</v>
      </c>
      <c r="T71" s="19" t="s">
        <v>538</v>
      </c>
      <c r="U71" s="17">
        <v>30</v>
      </c>
      <c r="V71" s="17">
        <v>26</v>
      </c>
      <c r="W71" s="17">
        <v>2.7332999999999998</v>
      </c>
      <c r="X71" s="17">
        <v>5</v>
      </c>
      <c r="Y71" s="17">
        <v>75</v>
      </c>
      <c r="Z71" s="17">
        <v>371</v>
      </c>
      <c r="AA71" s="17">
        <v>0</v>
      </c>
      <c r="AB71" s="17">
        <v>1484</v>
      </c>
      <c r="AC71" s="17">
        <v>0</v>
      </c>
      <c r="AD71" s="17">
        <v>371</v>
      </c>
      <c r="AE71" s="17">
        <v>0</v>
      </c>
      <c r="AF71" s="17">
        <v>765</v>
      </c>
      <c r="AG71" s="17">
        <v>2415</v>
      </c>
      <c r="AH71" s="17">
        <v>5</v>
      </c>
      <c r="AI71" s="17">
        <v>2.7332999999999998</v>
      </c>
      <c r="AJ71" s="18" t="s">
        <v>316</v>
      </c>
      <c r="AK71" s="18"/>
      <c r="AL71" s="20">
        <v>44496</v>
      </c>
      <c r="AM71" s="21">
        <v>44598</v>
      </c>
      <c r="AN71" s="17">
        <v>5</v>
      </c>
      <c r="AO71" s="17">
        <v>0</v>
      </c>
      <c r="AP71" s="17">
        <v>0</v>
      </c>
      <c r="AQ71" s="17">
        <v>4.7</v>
      </c>
      <c r="AR71" s="17">
        <v>80</v>
      </c>
      <c r="AS71" s="17">
        <v>3</v>
      </c>
      <c r="AT71" s="17">
        <v>5</v>
      </c>
      <c r="AU71" s="17">
        <v>2</v>
      </c>
      <c r="AV71" s="17">
        <v>2</v>
      </c>
      <c r="AW71" s="17">
        <v>4</v>
      </c>
      <c r="AX71" s="17">
        <v>5</v>
      </c>
      <c r="AY71" s="17">
        <v>9</v>
      </c>
      <c r="AZ71" s="17">
        <v>2</v>
      </c>
      <c r="BA71" s="17">
        <v>4</v>
      </c>
      <c r="BB71" s="17">
        <v>6</v>
      </c>
      <c r="BC71" s="17">
        <v>6</v>
      </c>
      <c r="BD71" s="17">
        <v>4</v>
      </c>
      <c r="BE71" s="17">
        <v>1</v>
      </c>
      <c r="BF71" s="17">
        <v>6</v>
      </c>
      <c r="BG71" s="17">
        <v>2</v>
      </c>
      <c r="BH71" s="17">
        <v>3</v>
      </c>
      <c r="BI71" s="17">
        <v>4</v>
      </c>
      <c r="BJ71" s="17">
        <v>2</v>
      </c>
      <c r="BK71" s="17">
        <v>2</v>
      </c>
      <c r="BL71" s="17">
        <v>1</v>
      </c>
      <c r="BM71" s="17">
        <v>2</v>
      </c>
      <c r="BN71" s="17">
        <v>1</v>
      </c>
      <c r="BO71" s="17">
        <v>1</v>
      </c>
      <c r="BP71" s="17">
        <v>1</v>
      </c>
      <c r="BQ71" s="17">
        <v>0</v>
      </c>
      <c r="BR71" s="17">
        <v>0</v>
      </c>
      <c r="BS71" s="17">
        <v>0</v>
      </c>
      <c r="BT71" s="17">
        <v>1</v>
      </c>
      <c r="BU71" s="17">
        <v>3</v>
      </c>
      <c r="BV71" s="17">
        <v>0</v>
      </c>
      <c r="BW71" s="17">
        <v>696</v>
      </c>
      <c r="BX71" s="17">
        <v>1160</v>
      </c>
      <c r="BY71" s="17">
        <v>464</v>
      </c>
      <c r="BZ71" s="17">
        <v>464</v>
      </c>
      <c r="CA71" s="17">
        <v>928</v>
      </c>
      <c r="CB71" s="17">
        <v>1160</v>
      </c>
      <c r="CC71" s="17">
        <v>2088</v>
      </c>
      <c r="CD71" s="17">
        <v>464</v>
      </c>
      <c r="CE71" s="17">
        <v>928</v>
      </c>
      <c r="CF71" s="17">
        <v>1392</v>
      </c>
      <c r="CG71" s="17">
        <v>1392</v>
      </c>
      <c r="CH71" s="17">
        <v>928</v>
      </c>
      <c r="CI71" s="17">
        <v>232</v>
      </c>
      <c r="CJ71" s="17">
        <v>1392</v>
      </c>
      <c r="CK71" s="17">
        <v>464</v>
      </c>
      <c r="CL71" s="17">
        <v>696</v>
      </c>
      <c r="CM71" s="17">
        <v>928</v>
      </c>
      <c r="CN71" s="17">
        <v>592</v>
      </c>
      <c r="CO71" s="17">
        <v>592</v>
      </c>
      <c r="CP71" s="17">
        <v>296</v>
      </c>
      <c r="CQ71" s="17">
        <v>592</v>
      </c>
      <c r="CR71" s="17">
        <v>296</v>
      </c>
      <c r="CS71" s="17">
        <v>296</v>
      </c>
      <c r="CT71" s="17">
        <v>296</v>
      </c>
      <c r="CU71" s="17">
        <v>0</v>
      </c>
      <c r="CV71" s="17">
        <v>0</v>
      </c>
      <c r="CW71" s="17">
        <v>0</v>
      </c>
      <c r="CX71" s="17">
        <v>296</v>
      </c>
      <c r="CY71" s="17">
        <v>888</v>
      </c>
      <c r="CZ71" s="17">
        <v>0</v>
      </c>
      <c r="DA71" s="22"/>
    </row>
    <row r="72" spans="1:105" ht="15">
      <c r="A72" s="17">
        <v>37806091</v>
      </c>
      <c r="B72" s="18" t="s">
        <v>539</v>
      </c>
      <c r="C72" s="18" t="s">
        <v>400</v>
      </c>
      <c r="D72" s="18" t="s">
        <v>311</v>
      </c>
      <c r="E72" s="18" t="s">
        <v>424</v>
      </c>
      <c r="F72" s="18" t="s">
        <v>313</v>
      </c>
      <c r="G72" s="17">
        <v>595</v>
      </c>
      <c r="H72" s="17">
        <v>0</v>
      </c>
      <c r="I72" s="17">
        <v>90</v>
      </c>
      <c r="J72" s="17">
        <v>374</v>
      </c>
      <c r="K72" s="17">
        <v>374</v>
      </c>
      <c r="L72" s="17">
        <v>374</v>
      </c>
      <c r="M72" s="17">
        <v>374</v>
      </c>
      <c r="N72" s="17">
        <v>52</v>
      </c>
      <c r="O72" s="17">
        <v>19448</v>
      </c>
      <c r="P72" s="17">
        <v>19448</v>
      </c>
      <c r="Q72" s="17">
        <v>0</v>
      </c>
      <c r="R72" s="17">
        <v>0</v>
      </c>
      <c r="S72" s="19" t="s">
        <v>540</v>
      </c>
      <c r="T72" s="19" t="s">
        <v>541</v>
      </c>
      <c r="U72" s="17">
        <v>30</v>
      </c>
      <c r="V72" s="17">
        <v>26</v>
      </c>
      <c r="W72" s="17">
        <v>1.7333000000000001</v>
      </c>
      <c r="X72" s="17">
        <v>4</v>
      </c>
      <c r="Y72" s="17">
        <v>45</v>
      </c>
      <c r="Z72" s="17">
        <v>374</v>
      </c>
      <c r="AA72" s="17">
        <v>0</v>
      </c>
      <c r="AB72" s="17">
        <v>681</v>
      </c>
      <c r="AC72" s="17">
        <v>0</v>
      </c>
      <c r="AD72" s="17">
        <v>374</v>
      </c>
      <c r="AE72" s="17">
        <v>0</v>
      </c>
      <c r="AF72" s="17">
        <v>765</v>
      </c>
      <c r="AG72" s="17">
        <v>4311</v>
      </c>
      <c r="AH72" s="17">
        <v>1</v>
      </c>
      <c r="AI72" s="17">
        <v>1.7333000000000001</v>
      </c>
      <c r="AJ72" s="18" t="s">
        <v>316</v>
      </c>
      <c r="AK72" s="18"/>
      <c r="AL72" s="21">
        <v>44430</v>
      </c>
      <c r="AM72" s="21">
        <v>44433</v>
      </c>
      <c r="AN72" s="17">
        <v>3</v>
      </c>
      <c r="AO72" s="17">
        <v>0</v>
      </c>
      <c r="AP72" s="17">
        <v>0</v>
      </c>
      <c r="AQ72" s="17">
        <v>4.0999999999999996</v>
      </c>
      <c r="AR72" s="17">
        <v>77</v>
      </c>
      <c r="AS72" s="17">
        <v>2</v>
      </c>
      <c r="AT72" s="17">
        <v>3</v>
      </c>
      <c r="AU72" s="17">
        <v>2</v>
      </c>
      <c r="AV72" s="17">
        <v>1</v>
      </c>
      <c r="AW72" s="17">
        <v>4</v>
      </c>
      <c r="AX72" s="17">
        <v>2</v>
      </c>
      <c r="AY72" s="17">
        <v>2</v>
      </c>
      <c r="AZ72" s="17">
        <v>2</v>
      </c>
      <c r="BA72" s="17">
        <v>1</v>
      </c>
      <c r="BB72" s="17">
        <v>0</v>
      </c>
      <c r="BC72" s="17">
        <v>2</v>
      </c>
      <c r="BD72" s="17">
        <v>2</v>
      </c>
      <c r="BE72" s="17">
        <v>4</v>
      </c>
      <c r="BF72" s="17">
        <v>0</v>
      </c>
      <c r="BG72" s="17">
        <v>2</v>
      </c>
      <c r="BH72" s="17">
        <v>1</v>
      </c>
      <c r="BI72" s="17">
        <v>3</v>
      </c>
      <c r="BJ72" s="17">
        <v>1</v>
      </c>
      <c r="BK72" s="17">
        <v>2</v>
      </c>
      <c r="BL72" s="17">
        <v>2</v>
      </c>
      <c r="BM72" s="17">
        <v>0</v>
      </c>
      <c r="BN72" s="17">
        <v>1</v>
      </c>
      <c r="BO72" s="17">
        <v>2</v>
      </c>
      <c r="BP72" s="17">
        <v>2</v>
      </c>
      <c r="BQ72" s="17">
        <v>1</v>
      </c>
      <c r="BR72" s="17">
        <v>1</v>
      </c>
      <c r="BS72" s="17">
        <v>2</v>
      </c>
      <c r="BT72" s="17">
        <v>1</v>
      </c>
      <c r="BU72" s="17">
        <v>0</v>
      </c>
      <c r="BV72" s="17">
        <v>4</v>
      </c>
      <c r="BW72" s="17">
        <v>748</v>
      </c>
      <c r="BX72" s="17">
        <v>1122</v>
      </c>
      <c r="BY72" s="17">
        <v>748</v>
      </c>
      <c r="BZ72" s="17">
        <v>374</v>
      </c>
      <c r="CA72" s="17">
        <v>1496</v>
      </c>
      <c r="CB72" s="17">
        <v>748</v>
      </c>
      <c r="CC72" s="17">
        <v>748</v>
      </c>
      <c r="CD72" s="17">
        <v>748</v>
      </c>
      <c r="CE72" s="17">
        <v>374</v>
      </c>
      <c r="CF72" s="17">
        <v>0</v>
      </c>
      <c r="CG72" s="17">
        <v>748</v>
      </c>
      <c r="CH72" s="17">
        <v>748</v>
      </c>
      <c r="CI72" s="17">
        <v>1496</v>
      </c>
      <c r="CJ72" s="17">
        <v>0</v>
      </c>
      <c r="CK72" s="17">
        <v>748</v>
      </c>
      <c r="CL72" s="17">
        <v>374</v>
      </c>
      <c r="CM72" s="17">
        <v>1122</v>
      </c>
      <c r="CN72" s="17">
        <v>374</v>
      </c>
      <c r="CO72" s="17">
        <v>748</v>
      </c>
      <c r="CP72" s="17">
        <v>748</v>
      </c>
      <c r="CQ72" s="17">
        <v>0</v>
      </c>
      <c r="CR72" s="17">
        <v>374</v>
      </c>
      <c r="CS72" s="17">
        <v>748</v>
      </c>
      <c r="CT72" s="17">
        <v>748</v>
      </c>
      <c r="CU72" s="17">
        <v>374</v>
      </c>
      <c r="CV72" s="17">
        <v>374</v>
      </c>
      <c r="CW72" s="17">
        <v>748</v>
      </c>
      <c r="CX72" s="17">
        <v>374</v>
      </c>
      <c r="CY72" s="17">
        <v>0</v>
      </c>
      <c r="CZ72" s="17">
        <v>1496</v>
      </c>
      <c r="DA72" s="22"/>
    </row>
    <row r="73" spans="1:105" ht="15">
      <c r="A73" s="17">
        <v>39820618</v>
      </c>
      <c r="B73" s="18" t="s">
        <v>542</v>
      </c>
      <c r="C73" s="18" t="s">
        <v>343</v>
      </c>
      <c r="D73" s="18" t="s">
        <v>311</v>
      </c>
      <c r="E73" s="18" t="s">
        <v>339</v>
      </c>
      <c r="F73" s="18" t="s">
        <v>313</v>
      </c>
      <c r="G73" s="17">
        <v>0</v>
      </c>
      <c r="H73" s="17">
        <v>0</v>
      </c>
      <c r="I73" s="17">
        <v>23</v>
      </c>
      <c r="J73" s="17">
        <v>386</v>
      </c>
      <c r="K73" s="17">
        <v>424</v>
      </c>
      <c r="L73" s="17">
        <v>386</v>
      </c>
      <c r="M73" s="17">
        <v>418.2174</v>
      </c>
      <c r="N73" s="17">
        <v>46</v>
      </c>
      <c r="O73" s="17">
        <v>19238</v>
      </c>
      <c r="P73" s="17">
        <v>32063.33</v>
      </c>
      <c r="Q73" s="17">
        <v>12825.33</v>
      </c>
      <c r="R73" s="17">
        <v>40</v>
      </c>
      <c r="S73" s="19" t="s">
        <v>543</v>
      </c>
      <c r="T73" s="19" t="s">
        <v>544</v>
      </c>
      <c r="U73" s="17">
        <v>18</v>
      </c>
      <c r="V73" s="17">
        <v>17</v>
      </c>
      <c r="W73" s="17">
        <v>2.3889</v>
      </c>
      <c r="X73" s="17">
        <v>5</v>
      </c>
      <c r="Y73" s="17">
        <v>80</v>
      </c>
      <c r="Z73" s="17">
        <v>386</v>
      </c>
      <c r="AA73" s="17">
        <v>0</v>
      </c>
      <c r="AB73" s="17">
        <v>1930</v>
      </c>
      <c r="AC73" s="17">
        <v>0</v>
      </c>
      <c r="AD73" s="17">
        <v>386</v>
      </c>
      <c r="AE73" s="17">
        <v>0</v>
      </c>
      <c r="AF73" s="17">
        <v>519</v>
      </c>
      <c r="AG73" s="17">
        <v>-1</v>
      </c>
      <c r="AH73" s="17">
        <v>0</v>
      </c>
      <c r="AI73" s="17">
        <v>1.5333000000000001</v>
      </c>
      <c r="AJ73" s="18" t="s">
        <v>316</v>
      </c>
      <c r="AK73" s="18"/>
      <c r="AL73" s="21">
        <v>44456</v>
      </c>
      <c r="AM73" s="21">
        <v>44503</v>
      </c>
      <c r="AN73" s="17">
        <v>9</v>
      </c>
      <c r="AO73" s="17">
        <v>0</v>
      </c>
      <c r="AP73" s="17">
        <v>0</v>
      </c>
      <c r="AQ73" s="17">
        <v>4.8</v>
      </c>
      <c r="AR73" s="17">
        <v>83</v>
      </c>
      <c r="AS73" s="17">
        <v>2</v>
      </c>
      <c r="AT73" s="17">
        <v>0</v>
      </c>
      <c r="AU73" s="17">
        <v>2</v>
      </c>
      <c r="AV73" s="17">
        <v>1</v>
      </c>
      <c r="AW73" s="17">
        <v>2</v>
      </c>
      <c r="AX73" s="17">
        <v>1</v>
      </c>
      <c r="AY73" s="17">
        <v>5</v>
      </c>
      <c r="AZ73" s="17">
        <v>0</v>
      </c>
      <c r="BA73" s="17">
        <v>6</v>
      </c>
      <c r="BB73" s="17">
        <v>1</v>
      </c>
      <c r="BC73" s="17">
        <v>1</v>
      </c>
      <c r="BD73" s="17">
        <v>7</v>
      </c>
      <c r="BE73" s="17">
        <v>3</v>
      </c>
      <c r="BF73" s="17">
        <v>2</v>
      </c>
      <c r="BG73" s="17">
        <v>6</v>
      </c>
      <c r="BH73" s="17">
        <v>1</v>
      </c>
      <c r="BI73" s="17">
        <v>0</v>
      </c>
      <c r="BJ73" s="17">
        <v>3</v>
      </c>
      <c r="BK73" s="17">
        <v>2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1</v>
      </c>
      <c r="BT73" s="17">
        <v>0</v>
      </c>
      <c r="BU73" s="17">
        <v>0</v>
      </c>
      <c r="BV73" s="17">
        <v>0</v>
      </c>
      <c r="BW73" s="17">
        <v>848</v>
      </c>
      <c r="BX73" s="17">
        <v>0</v>
      </c>
      <c r="BY73" s="17">
        <v>848</v>
      </c>
      <c r="BZ73" s="17">
        <v>424</v>
      </c>
      <c r="CA73" s="17">
        <v>848</v>
      </c>
      <c r="CB73" s="17">
        <v>424</v>
      </c>
      <c r="CC73" s="17">
        <v>2120</v>
      </c>
      <c r="CD73" s="17">
        <v>0</v>
      </c>
      <c r="CE73" s="17">
        <v>2544</v>
      </c>
      <c r="CF73" s="17">
        <v>424</v>
      </c>
      <c r="CG73" s="17">
        <v>424</v>
      </c>
      <c r="CH73" s="17">
        <v>2968</v>
      </c>
      <c r="CI73" s="17">
        <v>1272</v>
      </c>
      <c r="CJ73" s="17">
        <v>848</v>
      </c>
      <c r="CK73" s="17">
        <v>2544</v>
      </c>
      <c r="CL73" s="17">
        <v>386</v>
      </c>
      <c r="CM73" s="17">
        <v>0</v>
      </c>
      <c r="CN73" s="17">
        <v>1158</v>
      </c>
      <c r="CO73" s="17">
        <v>772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386</v>
      </c>
      <c r="CX73" s="17">
        <v>0</v>
      </c>
      <c r="CY73" s="17">
        <v>0</v>
      </c>
      <c r="CZ73" s="17">
        <v>0</v>
      </c>
      <c r="DA73" s="22"/>
    </row>
    <row r="74" spans="1:105" ht="15">
      <c r="A74" s="17">
        <v>69225838</v>
      </c>
      <c r="B74" s="18" t="s">
        <v>545</v>
      </c>
      <c r="C74" s="18" t="s">
        <v>343</v>
      </c>
      <c r="D74" s="18" t="s">
        <v>311</v>
      </c>
      <c r="E74" s="18" t="s">
        <v>344</v>
      </c>
      <c r="F74" s="18" t="s">
        <v>320</v>
      </c>
      <c r="G74" s="17">
        <v>18</v>
      </c>
      <c r="H74" s="17">
        <v>0</v>
      </c>
      <c r="I74" s="17">
        <v>30</v>
      </c>
      <c r="J74" s="17">
        <v>249</v>
      </c>
      <c r="K74" s="17">
        <v>249</v>
      </c>
      <c r="L74" s="17">
        <v>249</v>
      </c>
      <c r="M74" s="17">
        <v>249</v>
      </c>
      <c r="N74" s="17">
        <v>73</v>
      </c>
      <c r="O74" s="17">
        <v>18177</v>
      </c>
      <c r="P74" s="17">
        <v>18177</v>
      </c>
      <c r="Q74" s="17">
        <v>0</v>
      </c>
      <c r="R74" s="17">
        <v>0</v>
      </c>
      <c r="S74" s="19" t="s">
        <v>546</v>
      </c>
      <c r="T74" s="19" t="s">
        <v>547</v>
      </c>
      <c r="U74" s="17">
        <v>30</v>
      </c>
      <c r="V74" s="17">
        <v>28</v>
      </c>
      <c r="W74" s="17">
        <v>2.4333</v>
      </c>
      <c r="X74" s="17">
        <v>5</v>
      </c>
      <c r="Y74" s="17">
        <v>30</v>
      </c>
      <c r="Z74" s="17">
        <v>249</v>
      </c>
      <c r="AA74" s="17">
        <v>0</v>
      </c>
      <c r="AB74" s="17">
        <v>356</v>
      </c>
      <c r="AC74" s="17">
        <v>0</v>
      </c>
      <c r="AD74" s="17">
        <v>249</v>
      </c>
      <c r="AE74" s="17">
        <v>0</v>
      </c>
      <c r="AF74" s="17">
        <v>519</v>
      </c>
      <c r="AG74" s="17">
        <v>-1</v>
      </c>
      <c r="AH74" s="17">
        <v>0</v>
      </c>
      <c r="AI74" s="17">
        <v>2.4333</v>
      </c>
      <c r="AJ74" s="18" t="s">
        <v>316</v>
      </c>
      <c r="AK74" s="18"/>
      <c r="AL74" s="21">
        <v>44633</v>
      </c>
      <c r="AM74" s="20">
        <v>44547</v>
      </c>
      <c r="AN74" s="17">
        <v>5</v>
      </c>
      <c r="AO74" s="17">
        <v>0</v>
      </c>
      <c r="AP74" s="17">
        <v>0</v>
      </c>
      <c r="AQ74" s="17">
        <v>4.5</v>
      </c>
      <c r="AR74" s="17">
        <v>77</v>
      </c>
      <c r="AS74" s="17">
        <v>0</v>
      </c>
      <c r="AT74" s="17">
        <v>4</v>
      </c>
      <c r="AU74" s="17">
        <v>1</v>
      </c>
      <c r="AV74" s="17">
        <v>3</v>
      </c>
      <c r="AW74" s="17">
        <v>1</v>
      </c>
      <c r="AX74" s="17">
        <v>1</v>
      </c>
      <c r="AY74" s="17">
        <v>1</v>
      </c>
      <c r="AZ74" s="17">
        <v>1</v>
      </c>
      <c r="BA74" s="17">
        <v>7</v>
      </c>
      <c r="BB74" s="17">
        <v>3</v>
      </c>
      <c r="BC74" s="17">
        <v>3</v>
      </c>
      <c r="BD74" s="17">
        <v>1</v>
      </c>
      <c r="BE74" s="17">
        <v>4</v>
      </c>
      <c r="BF74" s="17">
        <v>1</v>
      </c>
      <c r="BG74" s="17">
        <v>3</v>
      </c>
      <c r="BH74" s="17">
        <v>2</v>
      </c>
      <c r="BI74" s="17">
        <v>4</v>
      </c>
      <c r="BJ74" s="17">
        <v>2</v>
      </c>
      <c r="BK74" s="17">
        <v>0</v>
      </c>
      <c r="BL74" s="17">
        <v>3</v>
      </c>
      <c r="BM74" s="17">
        <v>5</v>
      </c>
      <c r="BN74" s="17">
        <v>4</v>
      </c>
      <c r="BO74" s="17">
        <v>2</v>
      </c>
      <c r="BP74" s="17">
        <v>2</v>
      </c>
      <c r="BQ74" s="17">
        <v>2</v>
      </c>
      <c r="BR74" s="17">
        <v>4</v>
      </c>
      <c r="BS74" s="17">
        <v>2</v>
      </c>
      <c r="BT74" s="17">
        <v>1</v>
      </c>
      <c r="BU74" s="17">
        <v>2</v>
      </c>
      <c r="BV74" s="17">
        <v>4</v>
      </c>
      <c r="BW74" s="17">
        <v>0</v>
      </c>
      <c r="BX74" s="17">
        <v>996</v>
      </c>
      <c r="BY74" s="17">
        <v>249</v>
      </c>
      <c r="BZ74" s="17">
        <v>747</v>
      </c>
      <c r="CA74" s="17">
        <v>249</v>
      </c>
      <c r="CB74" s="17">
        <v>249</v>
      </c>
      <c r="CC74" s="17">
        <v>249</v>
      </c>
      <c r="CD74" s="17">
        <v>249</v>
      </c>
      <c r="CE74" s="17">
        <v>1743</v>
      </c>
      <c r="CF74" s="17">
        <v>747</v>
      </c>
      <c r="CG74" s="17">
        <v>747</v>
      </c>
      <c r="CH74" s="17">
        <v>249</v>
      </c>
      <c r="CI74" s="17">
        <v>996</v>
      </c>
      <c r="CJ74" s="17">
        <v>249</v>
      </c>
      <c r="CK74" s="17">
        <v>747</v>
      </c>
      <c r="CL74" s="17">
        <v>498</v>
      </c>
      <c r="CM74" s="17">
        <v>996</v>
      </c>
      <c r="CN74" s="17">
        <v>498</v>
      </c>
      <c r="CO74" s="17">
        <v>0</v>
      </c>
      <c r="CP74" s="17">
        <v>747</v>
      </c>
      <c r="CQ74" s="17">
        <v>1245</v>
      </c>
      <c r="CR74" s="17">
        <v>996</v>
      </c>
      <c r="CS74" s="17">
        <v>498</v>
      </c>
      <c r="CT74" s="17">
        <v>498</v>
      </c>
      <c r="CU74" s="17">
        <v>498</v>
      </c>
      <c r="CV74" s="17">
        <v>996</v>
      </c>
      <c r="CW74" s="17">
        <v>498</v>
      </c>
      <c r="CX74" s="17">
        <v>249</v>
      </c>
      <c r="CY74" s="17">
        <v>498</v>
      </c>
      <c r="CZ74" s="17">
        <v>996</v>
      </c>
      <c r="DA74" s="22"/>
    </row>
    <row r="75" spans="1:105" ht="15">
      <c r="A75" s="17">
        <v>33291292</v>
      </c>
      <c r="B75" s="18" t="s">
        <v>512</v>
      </c>
      <c r="C75" s="18" t="s">
        <v>374</v>
      </c>
      <c r="D75" s="18" t="s">
        <v>311</v>
      </c>
      <c r="E75" s="18" t="s">
        <v>513</v>
      </c>
      <c r="F75" s="18" t="s">
        <v>320</v>
      </c>
      <c r="G75" s="17">
        <v>47</v>
      </c>
      <c r="H75" s="17">
        <v>0</v>
      </c>
      <c r="I75" s="17">
        <v>83</v>
      </c>
      <c r="J75" s="17">
        <v>224</v>
      </c>
      <c r="K75" s="17">
        <v>246</v>
      </c>
      <c r="L75" s="17">
        <v>224</v>
      </c>
      <c r="M75" s="17">
        <v>227.51900000000001</v>
      </c>
      <c r="N75" s="17">
        <v>79</v>
      </c>
      <c r="O75" s="17">
        <v>17974</v>
      </c>
      <c r="P75" s="17">
        <v>19971.11</v>
      </c>
      <c r="Q75" s="17">
        <v>1997.1110000000001</v>
      </c>
      <c r="R75" s="17">
        <v>10</v>
      </c>
      <c r="S75" s="19" t="s">
        <v>548</v>
      </c>
      <c r="T75" s="19" t="s">
        <v>549</v>
      </c>
      <c r="U75" s="17">
        <v>27</v>
      </c>
      <c r="V75" s="17">
        <v>26</v>
      </c>
      <c r="W75" s="17">
        <v>2.8148</v>
      </c>
      <c r="X75" s="17">
        <v>5</v>
      </c>
      <c r="Y75" s="17">
        <v>68</v>
      </c>
      <c r="Z75" s="17">
        <v>224</v>
      </c>
      <c r="AA75" s="17">
        <v>0</v>
      </c>
      <c r="AB75" s="17">
        <v>700</v>
      </c>
      <c r="AC75" s="17">
        <v>0</v>
      </c>
      <c r="AD75" s="17">
        <v>224</v>
      </c>
      <c r="AE75" s="17">
        <v>0</v>
      </c>
      <c r="AF75" s="17">
        <v>765</v>
      </c>
      <c r="AG75" s="17">
        <v>2643</v>
      </c>
      <c r="AH75" s="17">
        <v>2</v>
      </c>
      <c r="AI75" s="17">
        <v>2.6333000000000002</v>
      </c>
      <c r="AJ75" s="18" t="s">
        <v>316</v>
      </c>
      <c r="AK75" s="18"/>
      <c r="AL75" s="21">
        <v>44378</v>
      </c>
      <c r="AM75" s="21">
        <v>44345</v>
      </c>
      <c r="AN75" s="17">
        <v>2</v>
      </c>
      <c r="AO75" s="17">
        <v>0</v>
      </c>
      <c r="AP75" s="17">
        <v>1</v>
      </c>
      <c r="AQ75" s="17">
        <v>4.5</v>
      </c>
      <c r="AR75" s="17">
        <v>85</v>
      </c>
      <c r="AS75" s="17">
        <v>3</v>
      </c>
      <c r="AT75" s="17">
        <v>0</v>
      </c>
      <c r="AU75" s="17">
        <v>0</v>
      </c>
      <c r="AV75" s="17">
        <v>2</v>
      </c>
      <c r="AW75" s="17">
        <v>5</v>
      </c>
      <c r="AX75" s="17">
        <v>1</v>
      </c>
      <c r="AY75" s="17">
        <v>0</v>
      </c>
      <c r="AZ75" s="17">
        <v>1</v>
      </c>
      <c r="BA75" s="17">
        <v>1</v>
      </c>
      <c r="BB75" s="17">
        <v>2</v>
      </c>
      <c r="BC75" s="17">
        <v>4</v>
      </c>
      <c r="BD75" s="17">
        <v>9</v>
      </c>
      <c r="BE75" s="17">
        <v>3</v>
      </c>
      <c r="BF75" s="17">
        <v>3</v>
      </c>
      <c r="BG75" s="17">
        <v>4</v>
      </c>
      <c r="BH75" s="17">
        <v>8</v>
      </c>
      <c r="BI75" s="17">
        <v>3</v>
      </c>
      <c r="BJ75" s="17">
        <v>3</v>
      </c>
      <c r="BK75" s="17">
        <v>1</v>
      </c>
      <c r="BL75" s="17">
        <v>4</v>
      </c>
      <c r="BM75" s="17">
        <v>4</v>
      </c>
      <c r="BN75" s="17">
        <v>3</v>
      </c>
      <c r="BO75" s="17">
        <v>2</v>
      </c>
      <c r="BP75" s="17">
        <v>1</v>
      </c>
      <c r="BQ75" s="17">
        <v>4</v>
      </c>
      <c r="BR75" s="17">
        <v>1</v>
      </c>
      <c r="BS75" s="17">
        <v>3</v>
      </c>
      <c r="BT75" s="17">
        <v>0</v>
      </c>
      <c r="BU75" s="17">
        <v>2</v>
      </c>
      <c r="BV75" s="17">
        <v>2</v>
      </c>
      <c r="BW75" s="17">
        <v>738</v>
      </c>
      <c r="BX75" s="17">
        <v>0</v>
      </c>
      <c r="BY75" s="17">
        <v>0</v>
      </c>
      <c r="BZ75" s="17">
        <v>492</v>
      </c>
      <c r="CA75" s="17">
        <v>1230</v>
      </c>
      <c r="CB75" s="17">
        <v>246</v>
      </c>
      <c r="CC75" s="17">
        <v>0</v>
      </c>
      <c r="CD75" s="17">
        <v>246</v>
      </c>
      <c r="CE75" s="17">
        <v>238</v>
      </c>
      <c r="CF75" s="17">
        <v>448</v>
      </c>
      <c r="CG75" s="17">
        <v>896</v>
      </c>
      <c r="CH75" s="17">
        <v>2016</v>
      </c>
      <c r="CI75" s="17">
        <v>672</v>
      </c>
      <c r="CJ75" s="17">
        <v>672</v>
      </c>
      <c r="CK75" s="17">
        <v>896</v>
      </c>
      <c r="CL75" s="17">
        <v>1792</v>
      </c>
      <c r="CM75" s="17">
        <v>672</v>
      </c>
      <c r="CN75" s="17">
        <v>672</v>
      </c>
      <c r="CO75" s="17">
        <v>224</v>
      </c>
      <c r="CP75" s="17">
        <v>896</v>
      </c>
      <c r="CQ75" s="17">
        <v>896</v>
      </c>
      <c r="CR75" s="17">
        <v>672</v>
      </c>
      <c r="CS75" s="17">
        <v>448</v>
      </c>
      <c r="CT75" s="17">
        <v>224</v>
      </c>
      <c r="CU75" s="17">
        <v>896</v>
      </c>
      <c r="CV75" s="17">
        <v>224</v>
      </c>
      <c r="CW75" s="17">
        <v>672</v>
      </c>
      <c r="CX75" s="17">
        <v>0</v>
      </c>
      <c r="CY75" s="17">
        <v>448</v>
      </c>
      <c r="CZ75" s="17">
        <v>448</v>
      </c>
      <c r="DA75" s="22"/>
    </row>
    <row r="76" spans="1:105" ht="15">
      <c r="A76" s="17">
        <v>76454232</v>
      </c>
      <c r="B76" s="18" t="s">
        <v>550</v>
      </c>
      <c r="C76" s="18" t="s">
        <v>338</v>
      </c>
      <c r="D76" s="18" t="s">
        <v>311</v>
      </c>
      <c r="E76" s="18" t="s">
        <v>489</v>
      </c>
      <c r="F76" s="18" t="s">
        <v>313</v>
      </c>
      <c r="G76" s="17">
        <v>286</v>
      </c>
      <c r="H76" s="17">
        <v>0</v>
      </c>
      <c r="I76" s="17">
        <v>2</v>
      </c>
      <c r="J76" s="17">
        <v>325</v>
      </c>
      <c r="K76" s="17">
        <v>407</v>
      </c>
      <c r="L76" s="17">
        <v>325</v>
      </c>
      <c r="M76" s="17">
        <v>405.13639999999998</v>
      </c>
      <c r="N76" s="17">
        <v>44</v>
      </c>
      <c r="O76" s="17">
        <v>17826</v>
      </c>
      <c r="P76" s="17">
        <v>41136.92</v>
      </c>
      <c r="Q76" s="17">
        <v>23310.92</v>
      </c>
      <c r="R76" s="17">
        <v>56.666699999999999</v>
      </c>
      <c r="S76" s="19" t="s">
        <v>551</v>
      </c>
      <c r="T76" s="19" t="s">
        <v>552</v>
      </c>
      <c r="U76" s="17">
        <v>13</v>
      </c>
      <c r="V76" s="17">
        <v>11</v>
      </c>
      <c r="W76" s="17">
        <v>2.8462000000000001</v>
      </c>
      <c r="X76" s="17">
        <v>5</v>
      </c>
      <c r="Y76" s="17">
        <v>40</v>
      </c>
      <c r="Z76" s="17">
        <v>325</v>
      </c>
      <c r="AA76" s="17">
        <v>0</v>
      </c>
      <c r="AB76" s="17">
        <v>543</v>
      </c>
      <c r="AC76" s="17">
        <v>0</v>
      </c>
      <c r="AD76" s="17">
        <v>325</v>
      </c>
      <c r="AE76" s="17">
        <v>0</v>
      </c>
      <c r="AF76" s="17">
        <v>519</v>
      </c>
      <c r="AG76" s="17">
        <v>4443</v>
      </c>
      <c r="AH76" s="17">
        <v>9</v>
      </c>
      <c r="AI76" s="17">
        <v>1.4666999999999999</v>
      </c>
      <c r="AJ76" s="18" t="s">
        <v>316</v>
      </c>
      <c r="AK76" s="18"/>
      <c r="AL76" s="21">
        <v>44678</v>
      </c>
      <c r="AM76" s="21">
        <v>44694</v>
      </c>
      <c r="AN76" s="17">
        <v>3</v>
      </c>
      <c r="AO76" s="17">
        <v>0</v>
      </c>
      <c r="AP76" s="17">
        <v>1</v>
      </c>
      <c r="AQ76" s="17">
        <v>5</v>
      </c>
      <c r="AR76" s="17">
        <v>77</v>
      </c>
      <c r="AS76" s="17">
        <v>0</v>
      </c>
      <c r="AT76" s="17">
        <v>4</v>
      </c>
      <c r="AU76" s="17">
        <v>3</v>
      </c>
      <c r="AV76" s="17">
        <v>2</v>
      </c>
      <c r="AW76" s="17">
        <v>1</v>
      </c>
      <c r="AX76" s="17">
        <v>4</v>
      </c>
      <c r="AY76" s="17">
        <v>5</v>
      </c>
      <c r="AZ76" s="17">
        <v>5</v>
      </c>
      <c r="BA76" s="17">
        <v>7</v>
      </c>
      <c r="BB76" s="17">
        <v>5</v>
      </c>
      <c r="BC76" s="17">
        <v>7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1</v>
      </c>
      <c r="BW76" s="17">
        <v>0</v>
      </c>
      <c r="BX76" s="17">
        <v>1628</v>
      </c>
      <c r="BY76" s="17">
        <v>1221</v>
      </c>
      <c r="BZ76" s="17">
        <v>814</v>
      </c>
      <c r="CA76" s="17">
        <v>407</v>
      </c>
      <c r="CB76" s="17">
        <v>1628</v>
      </c>
      <c r="CC76" s="17">
        <v>2035</v>
      </c>
      <c r="CD76" s="17">
        <v>2035</v>
      </c>
      <c r="CE76" s="17">
        <v>2849</v>
      </c>
      <c r="CF76" s="17">
        <v>2035</v>
      </c>
      <c r="CG76" s="17">
        <v>2849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325</v>
      </c>
      <c r="DA76" s="22"/>
    </row>
    <row r="77" spans="1:105" ht="15">
      <c r="A77" s="17">
        <v>59449428</v>
      </c>
      <c r="B77" s="18" t="s">
        <v>399</v>
      </c>
      <c r="C77" s="18" t="s">
        <v>400</v>
      </c>
      <c r="D77" s="18" t="s">
        <v>311</v>
      </c>
      <c r="E77" s="18" t="s">
        <v>344</v>
      </c>
      <c r="F77" s="18" t="s">
        <v>553</v>
      </c>
      <c r="G77" s="17">
        <v>79</v>
      </c>
      <c r="H77" s="17">
        <v>0</v>
      </c>
      <c r="I77" s="17">
        <v>64</v>
      </c>
      <c r="J77" s="17">
        <v>299</v>
      </c>
      <c r="K77" s="17">
        <v>299</v>
      </c>
      <c r="L77" s="17">
        <v>299</v>
      </c>
      <c r="M77" s="17">
        <v>299</v>
      </c>
      <c r="N77" s="17">
        <v>56</v>
      </c>
      <c r="O77" s="17">
        <v>16744</v>
      </c>
      <c r="P77" s="17">
        <v>16744</v>
      </c>
      <c r="Q77" s="17">
        <v>0</v>
      </c>
      <c r="R77" s="17">
        <v>0</v>
      </c>
      <c r="S77" s="19" t="s">
        <v>554</v>
      </c>
      <c r="T77" s="19" t="s">
        <v>555</v>
      </c>
      <c r="U77" s="17">
        <v>30</v>
      </c>
      <c r="V77" s="17">
        <v>26</v>
      </c>
      <c r="W77" s="17">
        <v>1.8667</v>
      </c>
      <c r="X77" s="17">
        <v>5</v>
      </c>
      <c r="Y77" s="17">
        <v>0</v>
      </c>
      <c r="Z77" s="17">
        <v>299</v>
      </c>
      <c r="AA77" s="17">
        <v>0</v>
      </c>
      <c r="AB77" s="17">
        <v>299</v>
      </c>
      <c r="AC77" s="17">
        <v>0</v>
      </c>
      <c r="AD77" s="17">
        <v>299</v>
      </c>
      <c r="AE77" s="17">
        <v>0</v>
      </c>
      <c r="AF77" s="17">
        <v>765</v>
      </c>
      <c r="AG77" s="17">
        <v>4320</v>
      </c>
      <c r="AH77" s="17">
        <v>1</v>
      </c>
      <c r="AI77" s="17">
        <v>1.8667</v>
      </c>
      <c r="AJ77" s="18" t="s">
        <v>316</v>
      </c>
      <c r="AK77" s="18"/>
      <c r="AL77" s="21">
        <v>44581</v>
      </c>
      <c r="AM77" s="21">
        <v>44597</v>
      </c>
      <c r="AN77" s="17">
        <v>5</v>
      </c>
      <c r="AO77" s="17">
        <v>0</v>
      </c>
      <c r="AP77" s="17">
        <v>0</v>
      </c>
      <c r="AQ77" s="17">
        <v>4.5999999999999996</v>
      </c>
      <c r="AR77" s="17">
        <v>77</v>
      </c>
      <c r="AS77" s="17">
        <v>1</v>
      </c>
      <c r="AT77" s="17">
        <v>5</v>
      </c>
      <c r="AU77" s="17">
        <v>1</v>
      </c>
      <c r="AV77" s="17">
        <v>1</v>
      </c>
      <c r="AW77" s="17">
        <v>3</v>
      </c>
      <c r="AX77" s="17">
        <v>3</v>
      </c>
      <c r="AY77" s="17">
        <v>3</v>
      </c>
      <c r="AZ77" s="17">
        <v>4</v>
      </c>
      <c r="BA77" s="17">
        <v>0</v>
      </c>
      <c r="BB77" s="17">
        <v>1</v>
      </c>
      <c r="BC77" s="17">
        <v>1</v>
      </c>
      <c r="BD77" s="17">
        <v>0</v>
      </c>
      <c r="BE77" s="17">
        <v>1</v>
      </c>
      <c r="BF77" s="17">
        <v>1</v>
      </c>
      <c r="BG77" s="17">
        <v>2</v>
      </c>
      <c r="BH77" s="17">
        <v>7</v>
      </c>
      <c r="BI77" s="17">
        <v>3</v>
      </c>
      <c r="BJ77" s="17">
        <v>2</v>
      </c>
      <c r="BK77" s="17">
        <v>1</v>
      </c>
      <c r="BL77" s="17">
        <v>1</v>
      </c>
      <c r="BM77" s="17">
        <v>1</v>
      </c>
      <c r="BN77" s="17">
        <v>2</v>
      </c>
      <c r="BO77" s="17">
        <v>1</v>
      </c>
      <c r="BP77" s="17">
        <v>0</v>
      </c>
      <c r="BQ77" s="17">
        <v>1</v>
      </c>
      <c r="BR77" s="17">
        <v>1</v>
      </c>
      <c r="BS77" s="17">
        <v>4</v>
      </c>
      <c r="BT77" s="17">
        <v>2</v>
      </c>
      <c r="BU77" s="17">
        <v>0</v>
      </c>
      <c r="BV77" s="17">
        <v>3</v>
      </c>
      <c r="BW77" s="17">
        <v>299</v>
      </c>
      <c r="BX77" s="17">
        <v>1495</v>
      </c>
      <c r="BY77" s="17">
        <v>299</v>
      </c>
      <c r="BZ77" s="17">
        <v>299</v>
      </c>
      <c r="CA77" s="17">
        <v>897</v>
      </c>
      <c r="CB77" s="17">
        <v>897</v>
      </c>
      <c r="CC77" s="17">
        <v>897</v>
      </c>
      <c r="CD77" s="17">
        <v>1196</v>
      </c>
      <c r="CE77" s="17">
        <v>0</v>
      </c>
      <c r="CF77" s="17">
        <v>299</v>
      </c>
      <c r="CG77" s="17">
        <v>299</v>
      </c>
      <c r="CH77" s="17">
        <v>0</v>
      </c>
      <c r="CI77" s="17">
        <v>299</v>
      </c>
      <c r="CJ77" s="17">
        <v>299</v>
      </c>
      <c r="CK77" s="17">
        <v>598</v>
      </c>
      <c r="CL77" s="17">
        <v>2093</v>
      </c>
      <c r="CM77" s="17">
        <v>897</v>
      </c>
      <c r="CN77" s="17">
        <v>598</v>
      </c>
      <c r="CO77" s="17">
        <v>299</v>
      </c>
      <c r="CP77" s="17">
        <v>299</v>
      </c>
      <c r="CQ77" s="17">
        <v>299</v>
      </c>
      <c r="CR77" s="17">
        <v>598</v>
      </c>
      <c r="CS77" s="17">
        <v>299</v>
      </c>
      <c r="CT77" s="17">
        <v>0</v>
      </c>
      <c r="CU77" s="17">
        <v>299</v>
      </c>
      <c r="CV77" s="17">
        <v>299</v>
      </c>
      <c r="CW77" s="17">
        <v>1196</v>
      </c>
      <c r="CX77" s="17">
        <v>598</v>
      </c>
      <c r="CY77" s="17">
        <v>0</v>
      </c>
      <c r="CZ77" s="17">
        <v>897</v>
      </c>
      <c r="DA77" s="22"/>
    </row>
    <row r="78" spans="1:105" ht="15">
      <c r="A78" s="17">
        <v>62140013</v>
      </c>
      <c r="B78" s="18" t="s">
        <v>556</v>
      </c>
      <c r="C78" s="18" t="s">
        <v>557</v>
      </c>
      <c r="D78" s="18" t="s">
        <v>311</v>
      </c>
      <c r="E78" s="18" t="s">
        <v>413</v>
      </c>
      <c r="F78" s="18" t="s">
        <v>558</v>
      </c>
      <c r="G78" s="17">
        <v>0</v>
      </c>
      <c r="H78" s="17">
        <v>0</v>
      </c>
      <c r="I78" s="17">
        <v>3</v>
      </c>
      <c r="J78" s="17">
        <v>673</v>
      </c>
      <c r="K78" s="17">
        <v>728</v>
      </c>
      <c r="L78" s="17">
        <v>673</v>
      </c>
      <c r="M78" s="17">
        <v>728</v>
      </c>
      <c r="N78" s="17">
        <v>23</v>
      </c>
      <c r="O78" s="17">
        <v>16744</v>
      </c>
      <c r="P78" s="17">
        <v>21840</v>
      </c>
      <c r="Q78" s="17">
        <v>5096</v>
      </c>
      <c r="R78" s="17">
        <v>23.333300000000001</v>
      </c>
      <c r="S78" s="19" t="s">
        <v>559</v>
      </c>
      <c r="T78" s="19" t="s">
        <v>560</v>
      </c>
      <c r="U78" s="17">
        <v>23</v>
      </c>
      <c r="V78" s="17">
        <v>15</v>
      </c>
      <c r="W78" s="17">
        <v>0.95650000000000002</v>
      </c>
      <c r="X78" s="17">
        <v>5</v>
      </c>
      <c r="Y78" s="17">
        <v>63</v>
      </c>
      <c r="Z78" s="17">
        <v>673</v>
      </c>
      <c r="AA78" s="17">
        <v>0</v>
      </c>
      <c r="AB78" s="17">
        <v>1821</v>
      </c>
      <c r="AC78" s="17">
        <v>0</v>
      </c>
      <c r="AD78" s="17">
        <v>673</v>
      </c>
      <c r="AE78" s="17">
        <v>0</v>
      </c>
      <c r="AF78" s="17">
        <v>2436</v>
      </c>
      <c r="AG78" s="17">
        <v>-1</v>
      </c>
      <c r="AH78" s="17">
        <v>0</v>
      </c>
      <c r="AI78" s="17">
        <v>0.76670000000000005</v>
      </c>
      <c r="AJ78" s="18" t="s">
        <v>316</v>
      </c>
      <c r="AK78" s="18"/>
      <c r="AL78" s="21">
        <v>44604</v>
      </c>
      <c r="AM78" s="21">
        <v>44711</v>
      </c>
      <c r="AN78" s="17">
        <v>10</v>
      </c>
      <c r="AO78" s="17">
        <v>0</v>
      </c>
      <c r="AP78" s="17">
        <v>0</v>
      </c>
      <c r="AQ78" s="17">
        <v>5</v>
      </c>
      <c r="AR78" s="17">
        <v>81</v>
      </c>
      <c r="AS78" s="17">
        <v>0</v>
      </c>
      <c r="AT78" s="17">
        <v>1</v>
      </c>
      <c r="AU78" s="17">
        <v>1</v>
      </c>
      <c r="AV78" s="17">
        <v>1</v>
      </c>
      <c r="AW78" s="17">
        <v>1</v>
      </c>
      <c r="AX78" s="17">
        <v>4</v>
      </c>
      <c r="AY78" s="17">
        <v>0</v>
      </c>
      <c r="AZ78" s="17">
        <v>3</v>
      </c>
      <c r="BA78" s="17">
        <v>1</v>
      </c>
      <c r="BB78" s="17">
        <v>0</v>
      </c>
      <c r="BC78" s="17">
        <v>0</v>
      </c>
      <c r="BD78" s="17">
        <v>0</v>
      </c>
      <c r="BE78" s="17">
        <v>1</v>
      </c>
      <c r="BF78" s="17">
        <v>1</v>
      </c>
      <c r="BG78" s="17">
        <v>1</v>
      </c>
      <c r="BH78" s="17">
        <v>1</v>
      </c>
      <c r="BI78" s="17">
        <v>0</v>
      </c>
      <c r="BJ78" s="17">
        <v>2</v>
      </c>
      <c r="BK78" s="17">
        <v>1</v>
      </c>
      <c r="BL78" s="17">
        <v>0</v>
      </c>
      <c r="BM78" s="17">
        <v>0</v>
      </c>
      <c r="BN78" s="17">
        <v>0</v>
      </c>
      <c r="BO78" s="17">
        <v>3</v>
      </c>
      <c r="BP78" s="17">
        <v>1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728</v>
      </c>
      <c r="BY78" s="17">
        <v>728</v>
      </c>
      <c r="BZ78" s="17">
        <v>728</v>
      </c>
      <c r="CA78" s="17">
        <v>728</v>
      </c>
      <c r="CB78" s="17">
        <v>2912</v>
      </c>
      <c r="CC78" s="17">
        <v>0</v>
      </c>
      <c r="CD78" s="17">
        <v>2184</v>
      </c>
      <c r="CE78" s="17">
        <v>728</v>
      </c>
      <c r="CF78" s="17">
        <v>0</v>
      </c>
      <c r="CG78" s="17">
        <v>0</v>
      </c>
      <c r="CH78" s="17">
        <v>0</v>
      </c>
      <c r="CI78" s="17">
        <v>728</v>
      </c>
      <c r="CJ78" s="17">
        <v>728</v>
      </c>
      <c r="CK78" s="17">
        <v>728</v>
      </c>
      <c r="CL78" s="17">
        <v>728</v>
      </c>
      <c r="CM78" s="17">
        <v>0</v>
      </c>
      <c r="CN78" s="17">
        <v>1456</v>
      </c>
      <c r="CO78" s="17">
        <v>728</v>
      </c>
      <c r="CP78" s="17">
        <v>0</v>
      </c>
      <c r="CQ78" s="17">
        <v>0</v>
      </c>
      <c r="CR78" s="17">
        <v>0</v>
      </c>
      <c r="CS78" s="17">
        <v>2184</v>
      </c>
      <c r="CT78" s="17">
        <v>728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22"/>
    </row>
    <row r="79" spans="1:105" ht="15">
      <c r="A79" s="17">
        <v>75234212</v>
      </c>
      <c r="B79" s="18" t="s">
        <v>561</v>
      </c>
      <c r="C79" s="18" t="s">
        <v>338</v>
      </c>
      <c r="D79" s="18" t="s">
        <v>311</v>
      </c>
      <c r="E79" s="18" t="s">
        <v>562</v>
      </c>
      <c r="F79" s="18" t="s">
        <v>313</v>
      </c>
      <c r="G79" s="17">
        <v>48</v>
      </c>
      <c r="H79" s="17">
        <v>0</v>
      </c>
      <c r="I79" s="17">
        <v>10</v>
      </c>
      <c r="J79" s="17">
        <v>148</v>
      </c>
      <c r="K79" s="17">
        <v>148</v>
      </c>
      <c r="L79" s="17">
        <v>121</v>
      </c>
      <c r="M79" s="17">
        <v>127.8015</v>
      </c>
      <c r="N79" s="17">
        <v>131</v>
      </c>
      <c r="O79" s="17">
        <v>16742</v>
      </c>
      <c r="P79" s="17">
        <v>16742</v>
      </c>
      <c r="Q79" s="17">
        <v>0</v>
      </c>
      <c r="R79" s="17">
        <v>0</v>
      </c>
      <c r="S79" s="19" t="s">
        <v>563</v>
      </c>
      <c r="T79" s="19" t="s">
        <v>564</v>
      </c>
      <c r="U79" s="17">
        <v>30</v>
      </c>
      <c r="V79" s="17">
        <v>24</v>
      </c>
      <c r="W79" s="17">
        <v>4.3666999999999998</v>
      </c>
      <c r="X79" s="17">
        <v>5</v>
      </c>
      <c r="Y79" s="17">
        <v>35</v>
      </c>
      <c r="Z79" s="17">
        <v>148</v>
      </c>
      <c r="AA79" s="17">
        <v>0</v>
      </c>
      <c r="AB79" s="17">
        <v>229</v>
      </c>
      <c r="AC79" s="17">
        <v>0</v>
      </c>
      <c r="AD79" s="17">
        <v>148</v>
      </c>
      <c r="AE79" s="17">
        <v>0</v>
      </c>
      <c r="AF79" s="17">
        <v>519</v>
      </c>
      <c r="AG79" s="17">
        <v>-1</v>
      </c>
      <c r="AH79" s="17">
        <v>0</v>
      </c>
      <c r="AI79" s="17">
        <v>4.3666999999999998</v>
      </c>
      <c r="AJ79" s="18" t="s">
        <v>316</v>
      </c>
      <c r="AK79" s="18"/>
      <c r="AL79" s="21">
        <v>44699</v>
      </c>
      <c r="AM79" s="21">
        <v>44705</v>
      </c>
      <c r="AN79" s="17">
        <v>2</v>
      </c>
      <c r="AO79" s="17">
        <v>0</v>
      </c>
      <c r="AP79" s="17">
        <v>0</v>
      </c>
      <c r="AQ79" s="17">
        <v>5</v>
      </c>
      <c r="AR79" s="17">
        <v>59</v>
      </c>
      <c r="AS79" s="17">
        <v>6</v>
      </c>
      <c r="AT79" s="17">
        <v>6</v>
      </c>
      <c r="AU79" s="17">
        <v>6</v>
      </c>
      <c r="AV79" s="17">
        <v>8</v>
      </c>
      <c r="AW79" s="17">
        <v>13</v>
      </c>
      <c r="AX79" s="17">
        <v>8</v>
      </c>
      <c r="AY79" s="17">
        <v>8</v>
      </c>
      <c r="AZ79" s="17">
        <v>15</v>
      </c>
      <c r="BA79" s="17">
        <v>13</v>
      </c>
      <c r="BB79" s="17">
        <v>15</v>
      </c>
      <c r="BC79" s="17">
        <v>12</v>
      </c>
      <c r="BD79" s="17">
        <v>4</v>
      </c>
      <c r="BE79" s="17">
        <v>1</v>
      </c>
      <c r="BF79" s="17">
        <v>1</v>
      </c>
      <c r="BG79" s="17">
        <v>2</v>
      </c>
      <c r="BH79" s="17">
        <v>2</v>
      </c>
      <c r="BI79" s="17">
        <v>3</v>
      </c>
      <c r="BJ79" s="17">
        <v>1</v>
      </c>
      <c r="BK79" s="17">
        <v>0</v>
      </c>
      <c r="BL79" s="17">
        <v>0</v>
      </c>
      <c r="BM79" s="17">
        <v>0</v>
      </c>
      <c r="BN79" s="17">
        <v>0</v>
      </c>
      <c r="BO79" s="17">
        <v>1</v>
      </c>
      <c r="BP79" s="17">
        <v>1</v>
      </c>
      <c r="BQ79" s="17">
        <v>1</v>
      </c>
      <c r="BR79" s="17">
        <v>1</v>
      </c>
      <c r="BS79" s="17">
        <v>0</v>
      </c>
      <c r="BT79" s="17">
        <v>0</v>
      </c>
      <c r="BU79" s="17">
        <v>1</v>
      </c>
      <c r="BV79" s="17">
        <v>2</v>
      </c>
      <c r="BW79" s="17">
        <v>726</v>
      </c>
      <c r="BX79" s="17">
        <v>726</v>
      </c>
      <c r="BY79" s="17">
        <v>726</v>
      </c>
      <c r="BZ79" s="17">
        <v>968</v>
      </c>
      <c r="CA79" s="17">
        <v>1573</v>
      </c>
      <c r="CB79" s="17">
        <v>968</v>
      </c>
      <c r="CC79" s="17">
        <v>968</v>
      </c>
      <c r="CD79" s="17">
        <v>1815</v>
      </c>
      <c r="CE79" s="17">
        <v>1573</v>
      </c>
      <c r="CF79" s="17">
        <v>1815</v>
      </c>
      <c r="CG79" s="17">
        <v>1776</v>
      </c>
      <c r="CH79" s="17">
        <v>592</v>
      </c>
      <c r="CI79" s="17">
        <v>148</v>
      </c>
      <c r="CJ79" s="17">
        <v>148</v>
      </c>
      <c r="CK79" s="17">
        <v>296</v>
      </c>
      <c r="CL79" s="17">
        <v>296</v>
      </c>
      <c r="CM79" s="17">
        <v>444</v>
      </c>
      <c r="CN79" s="17">
        <v>148</v>
      </c>
      <c r="CO79" s="17">
        <v>0</v>
      </c>
      <c r="CP79" s="17">
        <v>0</v>
      </c>
      <c r="CQ79" s="17">
        <v>0</v>
      </c>
      <c r="CR79" s="17">
        <v>0</v>
      </c>
      <c r="CS79" s="17">
        <v>148</v>
      </c>
      <c r="CT79" s="17">
        <v>148</v>
      </c>
      <c r="CU79" s="17">
        <v>148</v>
      </c>
      <c r="CV79" s="17">
        <v>148</v>
      </c>
      <c r="CW79" s="17">
        <v>0</v>
      </c>
      <c r="CX79" s="17">
        <v>0</v>
      </c>
      <c r="CY79" s="17">
        <v>148</v>
      </c>
      <c r="CZ79" s="17">
        <v>296</v>
      </c>
      <c r="DA79" s="22"/>
    </row>
    <row r="80" spans="1:105" ht="15">
      <c r="A80" s="17">
        <v>18986857</v>
      </c>
      <c r="B80" s="18" t="s">
        <v>565</v>
      </c>
      <c r="C80" s="18" t="s">
        <v>338</v>
      </c>
      <c r="D80" s="18" t="s">
        <v>311</v>
      </c>
      <c r="E80" s="18" t="s">
        <v>339</v>
      </c>
      <c r="F80" s="18" t="s">
        <v>313</v>
      </c>
      <c r="G80" s="17">
        <v>154</v>
      </c>
      <c r="H80" s="17">
        <v>0</v>
      </c>
      <c r="I80" s="17">
        <v>50</v>
      </c>
      <c r="J80" s="17">
        <v>306</v>
      </c>
      <c r="K80" s="17">
        <v>342</v>
      </c>
      <c r="L80" s="17">
        <v>306</v>
      </c>
      <c r="M80" s="17">
        <v>321.23079999999999</v>
      </c>
      <c r="N80" s="17">
        <v>52</v>
      </c>
      <c r="O80" s="17">
        <v>16704</v>
      </c>
      <c r="P80" s="17">
        <v>16704</v>
      </c>
      <c r="Q80" s="17">
        <v>0</v>
      </c>
      <c r="R80" s="17">
        <v>0</v>
      </c>
      <c r="S80" s="19" t="s">
        <v>566</v>
      </c>
      <c r="T80" s="19" t="s">
        <v>567</v>
      </c>
      <c r="U80" s="17">
        <v>30</v>
      </c>
      <c r="V80" s="17">
        <v>23</v>
      </c>
      <c r="W80" s="17">
        <v>1.7333000000000001</v>
      </c>
      <c r="X80" s="17">
        <v>5</v>
      </c>
      <c r="Y80" s="17">
        <v>83</v>
      </c>
      <c r="Z80" s="17">
        <v>306</v>
      </c>
      <c r="AA80" s="17">
        <v>0</v>
      </c>
      <c r="AB80" s="17">
        <v>1800</v>
      </c>
      <c r="AC80" s="17">
        <v>0</v>
      </c>
      <c r="AD80" s="17">
        <v>306</v>
      </c>
      <c r="AE80" s="17">
        <v>0</v>
      </c>
      <c r="AF80" s="17">
        <v>519</v>
      </c>
      <c r="AG80" s="17">
        <v>4533</v>
      </c>
      <c r="AH80" s="17">
        <v>17</v>
      </c>
      <c r="AI80" s="17">
        <v>1.7333000000000001</v>
      </c>
      <c r="AJ80" s="18" t="s">
        <v>316</v>
      </c>
      <c r="AK80" s="18"/>
      <c r="AL80" s="21">
        <v>44232</v>
      </c>
      <c r="AM80" s="21">
        <v>44237</v>
      </c>
      <c r="AN80" s="17">
        <v>9</v>
      </c>
      <c r="AO80" s="17">
        <v>0</v>
      </c>
      <c r="AP80" s="17">
        <v>0</v>
      </c>
      <c r="AQ80" s="17">
        <v>4.5999999999999996</v>
      </c>
      <c r="AR80" s="17">
        <v>80</v>
      </c>
      <c r="AS80" s="17">
        <v>3</v>
      </c>
      <c r="AT80" s="17">
        <v>2</v>
      </c>
      <c r="AU80" s="17">
        <v>0</v>
      </c>
      <c r="AV80" s="17">
        <v>2</v>
      </c>
      <c r="AW80" s="17">
        <v>2</v>
      </c>
      <c r="AX80" s="17">
        <v>6</v>
      </c>
      <c r="AY80" s="17">
        <v>2</v>
      </c>
      <c r="AZ80" s="17">
        <v>0</v>
      </c>
      <c r="BA80" s="17">
        <v>0</v>
      </c>
      <c r="BB80" s="17">
        <v>0</v>
      </c>
      <c r="BC80" s="17">
        <v>0</v>
      </c>
      <c r="BD80" s="17">
        <v>2</v>
      </c>
      <c r="BE80" s="17">
        <v>1</v>
      </c>
      <c r="BF80" s="17">
        <v>1</v>
      </c>
      <c r="BG80" s="17">
        <v>1</v>
      </c>
      <c r="BH80" s="17">
        <v>2</v>
      </c>
      <c r="BI80" s="17">
        <v>2</v>
      </c>
      <c r="BJ80" s="17">
        <v>3</v>
      </c>
      <c r="BK80" s="17">
        <v>4</v>
      </c>
      <c r="BL80" s="17">
        <v>2</v>
      </c>
      <c r="BM80" s="17">
        <v>0</v>
      </c>
      <c r="BN80" s="17">
        <v>2</v>
      </c>
      <c r="BO80" s="17">
        <v>0</v>
      </c>
      <c r="BP80" s="17">
        <v>1</v>
      </c>
      <c r="BQ80" s="17">
        <v>1</v>
      </c>
      <c r="BR80" s="17">
        <v>1</v>
      </c>
      <c r="BS80" s="17">
        <v>3</v>
      </c>
      <c r="BT80" s="17">
        <v>7</v>
      </c>
      <c r="BU80" s="17">
        <v>1</v>
      </c>
      <c r="BV80" s="17">
        <v>1</v>
      </c>
      <c r="BW80" s="17">
        <v>1026</v>
      </c>
      <c r="BX80" s="17">
        <v>684</v>
      </c>
      <c r="BY80" s="17">
        <v>0</v>
      </c>
      <c r="BZ80" s="17">
        <v>684</v>
      </c>
      <c r="CA80" s="17">
        <v>684</v>
      </c>
      <c r="CB80" s="17">
        <v>2052</v>
      </c>
      <c r="CC80" s="17">
        <v>684</v>
      </c>
      <c r="CD80" s="17">
        <v>0</v>
      </c>
      <c r="CE80" s="17">
        <v>0</v>
      </c>
      <c r="CF80" s="17">
        <v>0</v>
      </c>
      <c r="CG80" s="17">
        <v>0</v>
      </c>
      <c r="CH80" s="17">
        <v>684</v>
      </c>
      <c r="CI80" s="17">
        <v>342</v>
      </c>
      <c r="CJ80" s="17">
        <v>342</v>
      </c>
      <c r="CK80" s="17">
        <v>342</v>
      </c>
      <c r="CL80" s="17">
        <v>612</v>
      </c>
      <c r="CM80" s="17">
        <v>612</v>
      </c>
      <c r="CN80" s="17">
        <v>918</v>
      </c>
      <c r="CO80" s="17">
        <v>1224</v>
      </c>
      <c r="CP80" s="17">
        <v>612</v>
      </c>
      <c r="CQ80" s="17">
        <v>0</v>
      </c>
      <c r="CR80" s="17">
        <v>612</v>
      </c>
      <c r="CS80" s="17">
        <v>0</v>
      </c>
      <c r="CT80" s="17">
        <v>306</v>
      </c>
      <c r="CU80" s="17">
        <v>306</v>
      </c>
      <c r="CV80" s="17">
        <v>306</v>
      </c>
      <c r="CW80" s="17">
        <v>918</v>
      </c>
      <c r="CX80" s="17">
        <v>2142</v>
      </c>
      <c r="CY80" s="17">
        <v>306</v>
      </c>
      <c r="CZ80" s="17">
        <v>306</v>
      </c>
      <c r="DA80" s="22"/>
    </row>
    <row r="81" spans="1:105" ht="15">
      <c r="A81" s="17">
        <v>18488479</v>
      </c>
      <c r="B81" s="18" t="s">
        <v>568</v>
      </c>
      <c r="C81" s="18" t="s">
        <v>412</v>
      </c>
      <c r="D81" s="18" t="s">
        <v>311</v>
      </c>
      <c r="E81" s="18" t="s">
        <v>339</v>
      </c>
      <c r="F81" s="18" t="s">
        <v>313</v>
      </c>
      <c r="G81" s="17">
        <v>0</v>
      </c>
      <c r="H81" s="17">
        <v>0</v>
      </c>
      <c r="I81" s="17">
        <v>13</v>
      </c>
      <c r="J81" s="17">
        <v>2038</v>
      </c>
      <c r="K81" s="17">
        <v>2273</v>
      </c>
      <c r="L81" s="17">
        <v>2038</v>
      </c>
      <c r="M81" s="17">
        <v>2067.375</v>
      </c>
      <c r="N81" s="17">
        <v>8</v>
      </c>
      <c r="O81" s="17">
        <v>16539</v>
      </c>
      <c r="P81" s="17">
        <v>17109.310000000001</v>
      </c>
      <c r="Q81" s="17">
        <v>570.31029999999998</v>
      </c>
      <c r="R81" s="17">
        <v>3.3332999999999999</v>
      </c>
      <c r="S81" s="19" t="s">
        <v>569</v>
      </c>
      <c r="T81" s="19" t="s">
        <v>570</v>
      </c>
      <c r="U81" s="17">
        <v>29</v>
      </c>
      <c r="V81" s="17">
        <v>8</v>
      </c>
      <c r="W81" s="17">
        <v>0.2414</v>
      </c>
      <c r="X81" s="17">
        <v>4</v>
      </c>
      <c r="Y81" s="17">
        <v>74</v>
      </c>
      <c r="Z81" s="17">
        <v>2038</v>
      </c>
      <c r="AA81" s="17">
        <v>0</v>
      </c>
      <c r="AB81" s="17">
        <v>7840</v>
      </c>
      <c r="AC81" s="17">
        <v>0</v>
      </c>
      <c r="AD81" s="17">
        <v>2038</v>
      </c>
      <c r="AE81" s="17">
        <v>0</v>
      </c>
      <c r="AF81" s="17">
        <v>593</v>
      </c>
      <c r="AG81" s="17">
        <v>964</v>
      </c>
      <c r="AH81" s="17">
        <v>8</v>
      </c>
      <c r="AI81" s="17">
        <v>0.26669999999999999</v>
      </c>
      <c r="AJ81" s="18" t="s">
        <v>316</v>
      </c>
      <c r="AK81" s="18"/>
      <c r="AL81" s="21">
        <v>44218</v>
      </c>
      <c r="AM81" s="21">
        <v>44224</v>
      </c>
      <c r="AN81" s="17">
        <v>9</v>
      </c>
      <c r="AO81" s="17">
        <v>0</v>
      </c>
      <c r="AP81" s="17">
        <v>1</v>
      </c>
      <c r="AQ81" s="17">
        <v>3.9</v>
      </c>
      <c r="AR81" s="17">
        <v>83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1</v>
      </c>
      <c r="BH81" s="17">
        <v>0</v>
      </c>
      <c r="BI81" s="17">
        <v>0</v>
      </c>
      <c r="BJ81" s="17">
        <v>0</v>
      </c>
      <c r="BK81" s="17">
        <v>0</v>
      </c>
      <c r="BL81" s="17">
        <v>1</v>
      </c>
      <c r="BM81" s="17">
        <v>0</v>
      </c>
      <c r="BN81" s="17">
        <v>1</v>
      </c>
      <c r="BO81" s="17">
        <v>1</v>
      </c>
      <c r="BP81" s="17">
        <v>0</v>
      </c>
      <c r="BQ81" s="17">
        <v>1</v>
      </c>
      <c r="BR81" s="17">
        <v>0</v>
      </c>
      <c r="BS81" s="17">
        <v>0</v>
      </c>
      <c r="BT81" s="17">
        <v>1</v>
      </c>
      <c r="BU81" s="17">
        <v>1</v>
      </c>
      <c r="BV81" s="17">
        <v>1</v>
      </c>
      <c r="BW81" s="17">
        <v>0</v>
      </c>
      <c r="BX81" s="17">
        <v>0</v>
      </c>
      <c r="BY81" s="17">
        <v>0</v>
      </c>
      <c r="BZ81" s="17">
        <v>0</v>
      </c>
      <c r="CA81" s="17">
        <v>0</v>
      </c>
      <c r="CB81" s="17">
        <v>0</v>
      </c>
      <c r="CC81" s="17">
        <v>0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2273</v>
      </c>
      <c r="CL81" s="17">
        <v>0</v>
      </c>
      <c r="CM81" s="17">
        <v>0</v>
      </c>
      <c r="CN81" s="17">
        <v>0</v>
      </c>
      <c r="CO81" s="17">
        <v>0</v>
      </c>
      <c r="CP81" s="17">
        <v>2038</v>
      </c>
      <c r="CQ81" s="17">
        <v>0</v>
      </c>
      <c r="CR81" s="17">
        <v>2038</v>
      </c>
      <c r="CS81" s="17">
        <v>2038</v>
      </c>
      <c r="CT81" s="17">
        <v>0</v>
      </c>
      <c r="CU81" s="17">
        <v>2038</v>
      </c>
      <c r="CV81" s="17">
        <v>0</v>
      </c>
      <c r="CW81" s="17">
        <v>0</v>
      </c>
      <c r="CX81" s="17">
        <v>2038</v>
      </c>
      <c r="CY81" s="17">
        <v>2038</v>
      </c>
      <c r="CZ81" s="17">
        <v>2038</v>
      </c>
      <c r="DA81" s="22"/>
    </row>
    <row r="82" spans="1:105" ht="15">
      <c r="A82" s="17">
        <v>36038091</v>
      </c>
      <c r="B82" s="18" t="s">
        <v>571</v>
      </c>
      <c r="C82" s="18" t="s">
        <v>338</v>
      </c>
      <c r="D82" s="18" t="s">
        <v>311</v>
      </c>
      <c r="E82" s="18" t="s">
        <v>339</v>
      </c>
      <c r="F82" s="18" t="s">
        <v>313</v>
      </c>
      <c r="G82" s="17">
        <v>9</v>
      </c>
      <c r="H82" s="17">
        <v>0</v>
      </c>
      <c r="I82" s="17">
        <v>41</v>
      </c>
      <c r="J82" s="17">
        <v>507</v>
      </c>
      <c r="K82" s="17">
        <v>564</v>
      </c>
      <c r="L82" s="17">
        <v>507</v>
      </c>
      <c r="M82" s="17">
        <v>532.74189999999999</v>
      </c>
      <c r="N82" s="17">
        <v>31</v>
      </c>
      <c r="O82" s="17">
        <v>16515</v>
      </c>
      <c r="P82" s="17">
        <v>16515</v>
      </c>
      <c r="Q82" s="17">
        <v>0</v>
      </c>
      <c r="R82" s="17">
        <v>0</v>
      </c>
      <c r="S82" s="19" t="s">
        <v>572</v>
      </c>
      <c r="T82" s="19" t="s">
        <v>573</v>
      </c>
      <c r="U82" s="17">
        <v>30</v>
      </c>
      <c r="V82" s="17">
        <v>19</v>
      </c>
      <c r="W82" s="17">
        <v>1.0333000000000001</v>
      </c>
      <c r="X82" s="17">
        <v>5</v>
      </c>
      <c r="Y82" s="17">
        <v>73</v>
      </c>
      <c r="Z82" s="17">
        <v>507</v>
      </c>
      <c r="AA82" s="17">
        <v>0</v>
      </c>
      <c r="AB82" s="17">
        <v>1880</v>
      </c>
      <c r="AC82" s="17">
        <v>0</v>
      </c>
      <c r="AD82" s="17">
        <v>507</v>
      </c>
      <c r="AE82" s="17">
        <v>0</v>
      </c>
      <c r="AF82" s="17">
        <v>765</v>
      </c>
      <c r="AG82" s="17">
        <v>3727</v>
      </c>
      <c r="AH82" s="17">
        <v>6</v>
      </c>
      <c r="AI82" s="17">
        <v>1.0333000000000001</v>
      </c>
      <c r="AJ82" s="18" t="s">
        <v>316</v>
      </c>
      <c r="AK82" s="18"/>
      <c r="AL82" s="21">
        <v>44407</v>
      </c>
      <c r="AM82" s="21">
        <v>44439</v>
      </c>
      <c r="AN82" s="17">
        <v>10</v>
      </c>
      <c r="AO82" s="17">
        <v>0</v>
      </c>
      <c r="AP82" s="17">
        <v>0</v>
      </c>
      <c r="AQ82" s="17">
        <v>4.7</v>
      </c>
      <c r="AR82" s="17">
        <v>87</v>
      </c>
      <c r="AS82" s="17">
        <v>3</v>
      </c>
      <c r="AT82" s="17">
        <v>0</v>
      </c>
      <c r="AU82" s="17">
        <v>0</v>
      </c>
      <c r="AV82" s="17">
        <v>1</v>
      </c>
      <c r="AW82" s="17">
        <v>0</v>
      </c>
      <c r="AX82" s="17">
        <v>2</v>
      </c>
      <c r="AY82" s="17">
        <v>1</v>
      </c>
      <c r="AZ82" s="17">
        <v>0</v>
      </c>
      <c r="BA82" s="17">
        <v>3</v>
      </c>
      <c r="BB82" s="17">
        <v>1</v>
      </c>
      <c r="BC82" s="17">
        <v>0</v>
      </c>
      <c r="BD82" s="17">
        <v>2</v>
      </c>
      <c r="BE82" s="17">
        <v>0</v>
      </c>
      <c r="BF82" s="17">
        <v>1</v>
      </c>
      <c r="BG82" s="17">
        <v>0</v>
      </c>
      <c r="BH82" s="17">
        <v>0</v>
      </c>
      <c r="BI82" s="17">
        <v>2</v>
      </c>
      <c r="BJ82" s="17">
        <v>3</v>
      </c>
      <c r="BK82" s="17">
        <v>1</v>
      </c>
      <c r="BL82" s="17">
        <v>0</v>
      </c>
      <c r="BM82" s="17">
        <v>2</v>
      </c>
      <c r="BN82" s="17">
        <v>0</v>
      </c>
      <c r="BO82" s="17">
        <v>1</v>
      </c>
      <c r="BP82" s="17">
        <v>0</v>
      </c>
      <c r="BQ82" s="17">
        <v>1</v>
      </c>
      <c r="BR82" s="17">
        <v>2</v>
      </c>
      <c r="BS82" s="17">
        <v>2</v>
      </c>
      <c r="BT82" s="17">
        <v>1</v>
      </c>
      <c r="BU82" s="17">
        <v>1</v>
      </c>
      <c r="BV82" s="17">
        <v>1</v>
      </c>
      <c r="BW82" s="17">
        <v>1692</v>
      </c>
      <c r="BX82" s="17">
        <v>0</v>
      </c>
      <c r="BY82" s="17">
        <v>0</v>
      </c>
      <c r="BZ82" s="17">
        <v>564</v>
      </c>
      <c r="CA82" s="17">
        <v>0</v>
      </c>
      <c r="CB82" s="17">
        <v>1128</v>
      </c>
      <c r="CC82" s="17">
        <v>564</v>
      </c>
      <c r="CD82" s="17">
        <v>0</v>
      </c>
      <c r="CE82" s="17">
        <v>1692</v>
      </c>
      <c r="CF82" s="17">
        <v>564</v>
      </c>
      <c r="CG82" s="17">
        <v>0</v>
      </c>
      <c r="CH82" s="17">
        <v>1128</v>
      </c>
      <c r="CI82" s="17">
        <v>0</v>
      </c>
      <c r="CJ82" s="17">
        <v>564</v>
      </c>
      <c r="CK82" s="17">
        <v>0</v>
      </c>
      <c r="CL82" s="17">
        <v>0</v>
      </c>
      <c r="CM82" s="17">
        <v>1014</v>
      </c>
      <c r="CN82" s="17">
        <v>1521</v>
      </c>
      <c r="CO82" s="17">
        <v>507</v>
      </c>
      <c r="CP82" s="17">
        <v>0</v>
      </c>
      <c r="CQ82" s="17">
        <v>1014</v>
      </c>
      <c r="CR82" s="17">
        <v>0</v>
      </c>
      <c r="CS82" s="17">
        <v>507</v>
      </c>
      <c r="CT82" s="17">
        <v>0</v>
      </c>
      <c r="CU82" s="17">
        <v>507</v>
      </c>
      <c r="CV82" s="17">
        <v>1014</v>
      </c>
      <c r="CW82" s="17">
        <v>1014</v>
      </c>
      <c r="CX82" s="17">
        <v>507</v>
      </c>
      <c r="CY82" s="17">
        <v>507</v>
      </c>
      <c r="CZ82" s="17">
        <v>507</v>
      </c>
      <c r="DA82" s="22"/>
    </row>
    <row r="83" spans="1:105" ht="15">
      <c r="A83" s="17">
        <v>85381546</v>
      </c>
      <c r="B83" s="18" t="s">
        <v>574</v>
      </c>
      <c r="C83" s="18" t="s">
        <v>343</v>
      </c>
      <c r="D83" s="18" t="s">
        <v>311</v>
      </c>
      <c r="E83" s="18" t="s">
        <v>344</v>
      </c>
      <c r="F83" s="18" t="s">
        <v>320</v>
      </c>
      <c r="G83" s="17">
        <v>58</v>
      </c>
      <c r="H83" s="17">
        <v>0</v>
      </c>
      <c r="I83" s="17">
        <v>7</v>
      </c>
      <c r="J83" s="17">
        <v>249</v>
      </c>
      <c r="K83" s="17">
        <v>249</v>
      </c>
      <c r="L83" s="17">
        <v>249</v>
      </c>
      <c r="M83" s="17">
        <v>249</v>
      </c>
      <c r="N83" s="17">
        <v>62</v>
      </c>
      <c r="O83" s="17">
        <v>15438</v>
      </c>
      <c r="P83" s="17">
        <v>16540.71</v>
      </c>
      <c r="Q83" s="17">
        <v>1102.7139999999999</v>
      </c>
      <c r="R83" s="17">
        <v>6.6666999999999996</v>
      </c>
      <c r="S83" s="19" t="s">
        <v>575</v>
      </c>
      <c r="T83" s="19" t="s">
        <v>576</v>
      </c>
      <c r="U83" s="17">
        <v>28</v>
      </c>
      <c r="V83" s="17">
        <v>25</v>
      </c>
      <c r="W83" s="17">
        <v>2.2143000000000002</v>
      </c>
      <c r="X83" s="17">
        <v>5</v>
      </c>
      <c r="Y83" s="17">
        <v>0</v>
      </c>
      <c r="Z83" s="17">
        <v>249</v>
      </c>
      <c r="AA83" s="17">
        <v>0</v>
      </c>
      <c r="AB83" s="17">
        <v>249</v>
      </c>
      <c r="AC83" s="17">
        <v>0</v>
      </c>
      <c r="AD83" s="17">
        <v>249</v>
      </c>
      <c r="AE83" s="17">
        <v>1</v>
      </c>
      <c r="AF83" s="17">
        <v>519</v>
      </c>
      <c r="AG83" s="17">
        <v>-1</v>
      </c>
      <c r="AH83" s="17">
        <v>0</v>
      </c>
      <c r="AI83" s="17">
        <v>2.0667</v>
      </c>
      <c r="AJ83" s="18" t="s">
        <v>316</v>
      </c>
      <c r="AK83" s="18"/>
      <c r="AL83" s="21">
        <v>44711</v>
      </c>
      <c r="AM83" s="21">
        <v>44717</v>
      </c>
      <c r="AN83" s="17">
        <v>6</v>
      </c>
      <c r="AO83" s="17">
        <v>0</v>
      </c>
      <c r="AP83" s="17">
        <v>0</v>
      </c>
      <c r="AQ83" s="17">
        <v>5</v>
      </c>
      <c r="AR83" s="17">
        <v>77</v>
      </c>
      <c r="AS83" s="17">
        <v>0</v>
      </c>
      <c r="AT83" s="17">
        <v>0</v>
      </c>
      <c r="AU83" s="17">
        <v>1</v>
      </c>
      <c r="AV83" s="17">
        <v>0</v>
      </c>
      <c r="AW83" s="17">
        <v>4</v>
      </c>
      <c r="AX83" s="17">
        <v>2</v>
      </c>
      <c r="AY83" s="17">
        <v>1</v>
      </c>
      <c r="AZ83" s="17">
        <v>1</v>
      </c>
      <c r="BA83" s="17">
        <v>2</v>
      </c>
      <c r="BB83" s="17">
        <v>5</v>
      </c>
      <c r="BC83" s="17">
        <v>2</v>
      </c>
      <c r="BD83" s="17">
        <v>6</v>
      </c>
      <c r="BE83" s="17">
        <v>4</v>
      </c>
      <c r="BF83" s="17">
        <v>2</v>
      </c>
      <c r="BG83" s="17">
        <v>1</v>
      </c>
      <c r="BH83" s="17">
        <v>1</v>
      </c>
      <c r="BI83" s="17">
        <v>1</v>
      </c>
      <c r="BJ83" s="17">
        <v>4</v>
      </c>
      <c r="BK83" s="17">
        <v>4</v>
      </c>
      <c r="BL83" s="17">
        <v>2</v>
      </c>
      <c r="BM83" s="17">
        <v>4</v>
      </c>
      <c r="BN83" s="17">
        <v>0</v>
      </c>
      <c r="BO83" s="17">
        <v>2</v>
      </c>
      <c r="BP83" s="17">
        <v>0</v>
      </c>
      <c r="BQ83" s="17">
        <v>1</v>
      </c>
      <c r="BR83" s="17">
        <v>2</v>
      </c>
      <c r="BS83" s="17">
        <v>2</v>
      </c>
      <c r="BT83" s="17">
        <v>4</v>
      </c>
      <c r="BU83" s="17">
        <v>2</v>
      </c>
      <c r="BV83" s="17">
        <v>2</v>
      </c>
      <c r="BW83" s="17">
        <v>0</v>
      </c>
      <c r="BX83" s="17">
        <v>0</v>
      </c>
      <c r="BY83" s="17">
        <v>249</v>
      </c>
      <c r="BZ83" s="17">
        <v>0</v>
      </c>
      <c r="CA83" s="17">
        <v>996</v>
      </c>
      <c r="CB83" s="17">
        <v>498</v>
      </c>
      <c r="CC83" s="17">
        <v>249</v>
      </c>
      <c r="CD83" s="17">
        <v>249</v>
      </c>
      <c r="CE83" s="17">
        <v>498</v>
      </c>
      <c r="CF83" s="17">
        <v>1245</v>
      </c>
      <c r="CG83" s="17">
        <v>498</v>
      </c>
      <c r="CH83" s="17">
        <v>1494</v>
      </c>
      <c r="CI83" s="17">
        <v>996</v>
      </c>
      <c r="CJ83" s="17">
        <v>498</v>
      </c>
      <c r="CK83" s="17">
        <v>249</v>
      </c>
      <c r="CL83" s="17">
        <v>249</v>
      </c>
      <c r="CM83" s="17">
        <v>249</v>
      </c>
      <c r="CN83" s="17">
        <v>996</v>
      </c>
      <c r="CO83" s="17">
        <v>996</v>
      </c>
      <c r="CP83" s="17">
        <v>498</v>
      </c>
      <c r="CQ83" s="17">
        <v>996</v>
      </c>
      <c r="CR83" s="17">
        <v>0</v>
      </c>
      <c r="CS83" s="17">
        <v>498</v>
      </c>
      <c r="CT83" s="17">
        <v>0</v>
      </c>
      <c r="CU83" s="17">
        <v>249</v>
      </c>
      <c r="CV83" s="17">
        <v>498</v>
      </c>
      <c r="CW83" s="17">
        <v>498</v>
      </c>
      <c r="CX83" s="17">
        <v>996</v>
      </c>
      <c r="CY83" s="17">
        <v>498</v>
      </c>
      <c r="CZ83" s="17">
        <v>498</v>
      </c>
      <c r="DA83" s="22"/>
    </row>
    <row r="84" spans="1:105" ht="15">
      <c r="A84" s="17">
        <v>15522516</v>
      </c>
      <c r="B84" s="18" t="s">
        <v>577</v>
      </c>
      <c r="C84" s="18" t="s">
        <v>578</v>
      </c>
      <c r="D84" s="18" t="s">
        <v>311</v>
      </c>
      <c r="E84" s="18" t="s">
        <v>339</v>
      </c>
      <c r="F84" s="18" t="s">
        <v>320</v>
      </c>
      <c r="G84" s="17">
        <v>32</v>
      </c>
      <c r="H84" s="17">
        <v>0</v>
      </c>
      <c r="I84" s="17">
        <v>33</v>
      </c>
      <c r="J84" s="17">
        <v>379</v>
      </c>
      <c r="K84" s="17">
        <v>379</v>
      </c>
      <c r="L84" s="17">
        <v>379</v>
      </c>
      <c r="M84" s="17">
        <v>379</v>
      </c>
      <c r="N84" s="17">
        <v>38</v>
      </c>
      <c r="O84" s="17">
        <v>14402</v>
      </c>
      <c r="P84" s="17">
        <v>14402</v>
      </c>
      <c r="Q84" s="17">
        <v>0</v>
      </c>
      <c r="R84" s="17">
        <v>0</v>
      </c>
      <c r="S84" s="19" t="s">
        <v>579</v>
      </c>
      <c r="T84" s="19" t="s">
        <v>580</v>
      </c>
      <c r="U84" s="17">
        <v>30</v>
      </c>
      <c r="V84" s="17">
        <v>19</v>
      </c>
      <c r="W84" s="17">
        <v>1.2666999999999999</v>
      </c>
      <c r="X84" s="17">
        <v>5</v>
      </c>
      <c r="Y84" s="17">
        <v>67</v>
      </c>
      <c r="Z84" s="17">
        <v>379</v>
      </c>
      <c r="AA84" s="17">
        <v>0</v>
      </c>
      <c r="AB84" s="17">
        <v>1149</v>
      </c>
      <c r="AC84" s="17">
        <v>0</v>
      </c>
      <c r="AD84" s="17">
        <v>379</v>
      </c>
      <c r="AE84" s="17">
        <v>0</v>
      </c>
      <c r="AF84" s="17">
        <v>777</v>
      </c>
      <c r="AG84" s="17">
        <v>5878</v>
      </c>
      <c r="AH84" s="17">
        <v>3</v>
      </c>
      <c r="AI84" s="17">
        <v>1.2666999999999999</v>
      </c>
      <c r="AJ84" s="18" t="s">
        <v>316</v>
      </c>
      <c r="AK84" s="18"/>
      <c r="AL84" s="20">
        <v>44118</v>
      </c>
      <c r="AM84" s="20">
        <v>44133</v>
      </c>
      <c r="AN84" s="17">
        <v>9</v>
      </c>
      <c r="AO84" s="17">
        <v>0</v>
      </c>
      <c r="AP84" s="17">
        <v>0</v>
      </c>
      <c r="AQ84" s="17">
        <v>4.7</v>
      </c>
      <c r="AR84" s="17">
        <v>87</v>
      </c>
      <c r="AS84" s="17">
        <v>0</v>
      </c>
      <c r="AT84" s="17">
        <v>2</v>
      </c>
      <c r="AU84" s="17">
        <v>0</v>
      </c>
      <c r="AV84" s="17">
        <v>4</v>
      </c>
      <c r="AW84" s="17">
        <v>6</v>
      </c>
      <c r="AX84" s="17">
        <v>6</v>
      </c>
      <c r="AY84" s="17">
        <v>1</v>
      </c>
      <c r="AZ84" s="17">
        <v>1</v>
      </c>
      <c r="BA84" s="17">
        <v>1</v>
      </c>
      <c r="BB84" s="17">
        <v>3</v>
      </c>
      <c r="BC84" s="17">
        <v>1</v>
      </c>
      <c r="BD84" s="17">
        <v>1</v>
      </c>
      <c r="BE84" s="17">
        <v>1</v>
      </c>
      <c r="BF84" s="17">
        <v>0</v>
      </c>
      <c r="BG84" s="17">
        <v>1</v>
      </c>
      <c r="BH84" s="17">
        <v>0</v>
      </c>
      <c r="BI84" s="17">
        <v>1</v>
      </c>
      <c r="BJ84" s="17">
        <v>0</v>
      </c>
      <c r="BK84" s="17">
        <v>0</v>
      </c>
      <c r="BL84" s="17">
        <v>1</v>
      </c>
      <c r="BM84" s="17">
        <v>4</v>
      </c>
      <c r="BN84" s="17">
        <v>0</v>
      </c>
      <c r="BO84" s="17">
        <v>1</v>
      </c>
      <c r="BP84" s="17">
        <v>0</v>
      </c>
      <c r="BQ84" s="17">
        <v>0</v>
      </c>
      <c r="BR84" s="17">
        <v>1</v>
      </c>
      <c r="BS84" s="17">
        <v>1</v>
      </c>
      <c r="BT84" s="17">
        <v>1</v>
      </c>
      <c r="BU84" s="17">
        <v>0</v>
      </c>
      <c r="BV84" s="17">
        <v>0</v>
      </c>
      <c r="BW84" s="17">
        <v>0</v>
      </c>
      <c r="BX84" s="17">
        <v>758</v>
      </c>
      <c r="BY84" s="17">
        <v>0</v>
      </c>
      <c r="BZ84" s="17">
        <v>1516</v>
      </c>
      <c r="CA84" s="17">
        <v>2274</v>
      </c>
      <c r="CB84" s="17">
        <v>2274</v>
      </c>
      <c r="CC84" s="17">
        <v>379</v>
      </c>
      <c r="CD84" s="17">
        <v>379</v>
      </c>
      <c r="CE84" s="17">
        <v>379</v>
      </c>
      <c r="CF84" s="17">
        <v>1137</v>
      </c>
      <c r="CG84" s="17">
        <v>379</v>
      </c>
      <c r="CH84" s="17">
        <v>379</v>
      </c>
      <c r="CI84" s="17">
        <v>379</v>
      </c>
      <c r="CJ84" s="17">
        <v>0</v>
      </c>
      <c r="CK84" s="17">
        <v>379</v>
      </c>
      <c r="CL84" s="17">
        <v>0</v>
      </c>
      <c r="CM84" s="17">
        <v>379</v>
      </c>
      <c r="CN84" s="17">
        <v>0</v>
      </c>
      <c r="CO84" s="17">
        <v>0</v>
      </c>
      <c r="CP84" s="17">
        <v>379</v>
      </c>
      <c r="CQ84" s="17">
        <v>1516</v>
      </c>
      <c r="CR84" s="17">
        <v>0</v>
      </c>
      <c r="CS84" s="17">
        <v>379</v>
      </c>
      <c r="CT84" s="17">
        <v>0</v>
      </c>
      <c r="CU84" s="17">
        <v>0</v>
      </c>
      <c r="CV84" s="17">
        <v>379</v>
      </c>
      <c r="CW84" s="17">
        <v>379</v>
      </c>
      <c r="CX84" s="17">
        <v>379</v>
      </c>
      <c r="CY84" s="17">
        <v>0</v>
      </c>
      <c r="CZ84" s="17">
        <v>0</v>
      </c>
      <c r="DA84" s="22"/>
    </row>
    <row r="85" spans="1:105" ht="15">
      <c r="A85" s="17">
        <v>62935829</v>
      </c>
      <c r="B85" s="23" t="s">
        <v>581</v>
      </c>
      <c r="C85" s="18" t="s">
        <v>408</v>
      </c>
      <c r="D85" s="18" t="s">
        <v>311</v>
      </c>
      <c r="E85" s="18" t="s">
        <v>339</v>
      </c>
      <c r="F85" s="18" t="s">
        <v>320</v>
      </c>
      <c r="G85" s="17">
        <v>50</v>
      </c>
      <c r="H85" s="17">
        <v>0</v>
      </c>
      <c r="I85" s="17">
        <v>17</v>
      </c>
      <c r="J85" s="17">
        <v>317</v>
      </c>
      <c r="K85" s="17">
        <v>355</v>
      </c>
      <c r="L85" s="17">
        <v>317</v>
      </c>
      <c r="M85" s="17">
        <v>333.79070000000002</v>
      </c>
      <c r="N85" s="17">
        <v>43</v>
      </c>
      <c r="O85" s="17">
        <v>14353</v>
      </c>
      <c r="P85" s="17">
        <v>14353</v>
      </c>
      <c r="Q85" s="17">
        <v>0</v>
      </c>
      <c r="R85" s="17">
        <v>0</v>
      </c>
      <c r="S85" s="19" t="s">
        <v>582</v>
      </c>
      <c r="T85" s="19" t="s">
        <v>583</v>
      </c>
      <c r="U85" s="17">
        <v>30</v>
      </c>
      <c r="V85" s="17">
        <v>23</v>
      </c>
      <c r="W85" s="17">
        <v>1.4333</v>
      </c>
      <c r="X85" s="17">
        <v>5</v>
      </c>
      <c r="Y85" s="17">
        <v>75</v>
      </c>
      <c r="Z85" s="17">
        <v>317</v>
      </c>
      <c r="AA85" s="17">
        <v>0</v>
      </c>
      <c r="AB85" s="17">
        <v>1270</v>
      </c>
      <c r="AC85" s="17">
        <v>0</v>
      </c>
      <c r="AD85" s="17">
        <v>317</v>
      </c>
      <c r="AE85" s="17">
        <v>0</v>
      </c>
      <c r="AF85" s="17">
        <v>1889</v>
      </c>
      <c r="AG85" s="17">
        <v>67</v>
      </c>
      <c r="AH85" s="17">
        <v>7</v>
      </c>
      <c r="AI85" s="17">
        <v>1.4333</v>
      </c>
      <c r="AJ85" s="18" t="s">
        <v>316</v>
      </c>
      <c r="AK85" s="18"/>
      <c r="AL85" s="21">
        <v>44600</v>
      </c>
      <c r="AM85" s="21">
        <v>44615</v>
      </c>
      <c r="AN85" s="17">
        <v>7</v>
      </c>
      <c r="AO85" s="17">
        <v>0</v>
      </c>
      <c r="AP85" s="17">
        <v>0</v>
      </c>
      <c r="AQ85" s="17">
        <v>5</v>
      </c>
      <c r="AR85" s="17">
        <v>84</v>
      </c>
      <c r="AS85" s="17">
        <v>2</v>
      </c>
      <c r="AT85" s="17">
        <v>2</v>
      </c>
      <c r="AU85" s="17">
        <v>2</v>
      </c>
      <c r="AV85" s="17">
        <v>0</v>
      </c>
      <c r="AW85" s="17">
        <v>0</v>
      </c>
      <c r="AX85" s="17">
        <v>0</v>
      </c>
      <c r="AY85" s="17">
        <v>0</v>
      </c>
      <c r="AZ85" s="17">
        <v>2</v>
      </c>
      <c r="BA85" s="17">
        <v>3</v>
      </c>
      <c r="BB85" s="17">
        <v>2</v>
      </c>
      <c r="BC85" s="17">
        <v>2</v>
      </c>
      <c r="BD85" s="17">
        <v>1</v>
      </c>
      <c r="BE85" s="17">
        <v>0</v>
      </c>
      <c r="BF85" s="17">
        <v>1</v>
      </c>
      <c r="BG85" s="17">
        <v>2</v>
      </c>
      <c r="BH85" s="17">
        <v>2</v>
      </c>
      <c r="BI85" s="17">
        <v>2</v>
      </c>
      <c r="BJ85" s="17">
        <v>1</v>
      </c>
      <c r="BK85" s="17">
        <v>1</v>
      </c>
      <c r="BL85" s="17">
        <v>2</v>
      </c>
      <c r="BM85" s="17">
        <v>3</v>
      </c>
      <c r="BN85" s="17">
        <v>1</v>
      </c>
      <c r="BO85" s="17">
        <v>0</v>
      </c>
      <c r="BP85" s="17">
        <v>1</v>
      </c>
      <c r="BQ85" s="17">
        <v>3</v>
      </c>
      <c r="BR85" s="17">
        <v>3</v>
      </c>
      <c r="BS85" s="17">
        <v>3</v>
      </c>
      <c r="BT85" s="17">
        <v>1</v>
      </c>
      <c r="BU85" s="17">
        <v>0</v>
      </c>
      <c r="BV85" s="17">
        <v>1</v>
      </c>
      <c r="BW85" s="17">
        <v>710</v>
      </c>
      <c r="BX85" s="17">
        <v>710</v>
      </c>
      <c r="BY85" s="17">
        <v>710</v>
      </c>
      <c r="BZ85" s="17">
        <v>0</v>
      </c>
      <c r="CA85" s="17">
        <v>0</v>
      </c>
      <c r="CB85" s="17">
        <v>0</v>
      </c>
      <c r="CC85" s="17">
        <v>0</v>
      </c>
      <c r="CD85" s="17">
        <v>710</v>
      </c>
      <c r="CE85" s="17">
        <v>1065</v>
      </c>
      <c r="CF85" s="17">
        <v>710</v>
      </c>
      <c r="CG85" s="17">
        <v>710</v>
      </c>
      <c r="CH85" s="17">
        <v>355</v>
      </c>
      <c r="CI85" s="17">
        <v>0</v>
      </c>
      <c r="CJ85" s="17">
        <v>355</v>
      </c>
      <c r="CK85" s="17">
        <v>710</v>
      </c>
      <c r="CL85" s="17">
        <v>634</v>
      </c>
      <c r="CM85" s="17">
        <v>634</v>
      </c>
      <c r="CN85" s="17">
        <v>317</v>
      </c>
      <c r="CO85" s="17">
        <v>317</v>
      </c>
      <c r="CP85" s="17">
        <v>634</v>
      </c>
      <c r="CQ85" s="17">
        <v>951</v>
      </c>
      <c r="CR85" s="17">
        <v>317</v>
      </c>
      <c r="CS85" s="17">
        <v>0</v>
      </c>
      <c r="CT85" s="17">
        <v>317</v>
      </c>
      <c r="CU85" s="17">
        <v>951</v>
      </c>
      <c r="CV85" s="17">
        <v>951</v>
      </c>
      <c r="CW85" s="17">
        <v>951</v>
      </c>
      <c r="CX85" s="17">
        <v>317</v>
      </c>
      <c r="CY85" s="17">
        <v>0</v>
      </c>
      <c r="CZ85" s="17">
        <v>317</v>
      </c>
      <c r="DA85" s="22"/>
    </row>
    <row r="86" spans="1:105" ht="15">
      <c r="A86" s="17">
        <v>76068681</v>
      </c>
      <c r="B86" s="18" t="s">
        <v>584</v>
      </c>
      <c r="C86" s="18" t="s">
        <v>338</v>
      </c>
      <c r="D86" s="18" t="s">
        <v>311</v>
      </c>
      <c r="E86" s="18" t="s">
        <v>585</v>
      </c>
      <c r="F86" s="18" t="s">
        <v>320</v>
      </c>
      <c r="G86" s="17">
        <v>36</v>
      </c>
      <c r="H86" s="17">
        <v>0</v>
      </c>
      <c r="I86" s="17">
        <v>5</v>
      </c>
      <c r="J86" s="17">
        <v>1380</v>
      </c>
      <c r="K86" s="17">
        <v>1564</v>
      </c>
      <c r="L86" s="17">
        <v>1380</v>
      </c>
      <c r="M86" s="17">
        <v>1435.2</v>
      </c>
      <c r="N86" s="17">
        <v>10</v>
      </c>
      <c r="O86" s="17">
        <v>14352</v>
      </c>
      <c r="P86" s="17">
        <v>14352</v>
      </c>
      <c r="Q86" s="17">
        <v>0</v>
      </c>
      <c r="R86" s="17">
        <v>0</v>
      </c>
      <c r="S86" s="19" t="s">
        <v>586</v>
      </c>
      <c r="T86" s="19" t="s">
        <v>587</v>
      </c>
      <c r="U86" s="17">
        <v>30</v>
      </c>
      <c r="V86" s="17">
        <v>9</v>
      </c>
      <c r="W86" s="17">
        <v>0.33329999999999999</v>
      </c>
      <c r="X86" s="17">
        <v>3</v>
      </c>
      <c r="Y86" s="17">
        <v>70</v>
      </c>
      <c r="Z86" s="17">
        <v>1380</v>
      </c>
      <c r="AA86" s="17">
        <v>0</v>
      </c>
      <c r="AB86" s="17">
        <v>4600</v>
      </c>
      <c r="AC86" s="17">
        <v>0</v>
      </c>
      <c r="AD86" s="17">
        <v>1380</v>
      </c>
      <c r="AE86" s="17">
        <v>0</v>
      </c>
      <c r="AF86" s="17">
        <v>518</v>
      </c>
      <c r="AG86" s="17">
        <v>3108</v>
      </c>
      <c r="AH86" s="17">
        <v>13</v>
      </c>
      <c r="AI86" s="17">
        <v>0.33329999999999999</v>
      </c>
      <c r="AJ86" s="18" t="s">
        <v>316</v>
      </c>
      <c r="AK86" s="18"/>
      <c r="AL86" s="21">
        <v>44687</v>
      </c>
      <c r="AM86" s="21">
        <v>44693</v>
      </c>
      <c r="AN86" s="17">
        <v>5</v>
      </c>
      <c r="AO86" s="17">
        <v>0</v>
      </c>
      <c r="AP86" s="17">
        <v>1</v>
      </c>
      <c r="AQ86" s="17">
        <v>3</v>
      </c>
      <c r="AR86" s="17">
        <v>67</v>
      </c>
      <c r="AS86" s="17">
        <v>0</v>
      </c>
      <c r="AT86" s="17">
        <v>0</v>
      </c>
      <c r="AU86" s="17">
        <v>1</v>
      </c>
      <c r="AV86" s="17">
        <v>0</v>
      </c>
      <c r="AW86" s="17">
        <v>0</v>
      </c>
      <c r="AX86" s="17">
        <v>0</v>
      </c>
      <c r="AY86" s="17">
        <v>0</v>
      </c>
      <c r="AZ86" s="17">
        <v>1</v>
      </c>
      <c r="BA86" s="17">
        <v>0</v>
      </c>
      <c r="BB86" s="17">
        <v>1</v>
      </c>
      <c r="BC86" s="17">
        <v>0</v>
      </c>
      <c r="BD86" s="17">
        <v>1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1</v>
      </c>
      <c r="BK86" s="17">
        <v>0</v>
      </c>
      <c r="BL86" s="17">
        <v>0</v>
      </c>
      <c r="BM86" s="17">
        <v>1</v>
      </c>
      <c r="BN86" s="17">
        <v>1</v>
      </c>
      <c r="BO86" s="17">
        <v>0</v>
      </c>
      <c r="BP86" s="17">
        <v>0</v>
      </c>
      <c r="BQ86" s="17">
        <v>2</v>
      </c>
      <c r="BR86" s="17">
        <v>0</v>
      </c>
      <c r="BS86" s="17">
        <v>1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1564</v>
      </c>
      <c r="BZ86" s="17">
        <v>0</v>
      </c>
      <c r="CA86" s="17">
        <v>0</v>
      </c>
      <c r="CB86" s="17">
        <v>0</v>
      </c>
      <c r="CC86" s="17">
        <v>0</v>
      </c>
      <c r="CD86" s="17">
        <v>1564</v>
      </c>
      <c r="CE86" s="17">
        <v>0</v>
      </c>
      <c r="CF86" s="17">
        <v>1564</v>
      </c>
      <c r="CG86" s="17">
        <v>0</v>
      </c>
      <c r="CH86" s="17">
        <v>1380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1380</v>
      </c>
      <c r="CO86" s="17">
        <v>0</v>
      </c>
      <c r="CP86" s="17">
        <v>0</v>
      </c>
      <c r="CQ86" s="17">
        <v>1380</v>
      </c>
      <c r="CR86" s="17">
        <v>1380</v>
      </c>
      <c r="CS86" s="17">
        <v>0</v>
      </c>
      <c r="CT86" s="17">
        <v>0</v>
      </c>
      <c r="CU86" s="17">
        <v>2760</v>
      </c>
      <c r="CV86" s="17">
        <v>0</v>
      </c>
      <c r="CW86" s="17">
        <v>1380</v>
      </c>
      <c r="CX86" s="17">
        <v>0</v>
      </c>
      <c r="CY86" s="17">
        <v>0</v>
      </c>
      <c r="CZ86" s="17">
        <v>0</v>
      </c>
      <c r="DA86" s="22"/>
    </row>
    <row r="87" spans="1:105" ht="15">
      <c r="A87" s="17">
        <v>15436118</v>
      </c>
      <c r="B87" s="18" t="s">
        <v>588</v>
      </c>
      <c r="C87" s="18" t="s">
        <v>589</v>
      </c>
      <c r="D87" s="18" t="s">
        <v>311</v>
      </c>
      <c r="E87" s="18" t="s">
        <v>339</v>
      </c>
      <c r="F87" s="18" t="s">
        <v>590</v>
      </c>
      <c r="G87" s="17">
        <v>0</v>
      </c>
      <c r="H87" s="17">
        <v>0</v>
      </c>
      <c r="I87" s="17">
        <v>50</v>
      </c>
      <c r="J87" s="17">
        <v>1065</v>
      </c>
      <c r="K87" s="17">
        <v>1180</v>
      </c>
      <c r="L87" s="17">
        <v>1065</v>
      </c>
      <c r="M87" s="17">
        <v>1091.539</v>
      </c>
      <c r="N87" s="17">
        <v>13</v>
      </c>
      <c r="O87" s="17">
        <v>14190</v>
      </c>
      <c r="P87" s="17">
        <v>15203.57</v>
      </c>
      <c r="Q87" s="17">
        <v>1013.571</v>
      </c>
      <c r="R87" s="17">
        <v>6.6666999999999996</v>
      </c>
      <c r="S87" s="19" t="s">
        <v>591</v>
      </c>
      <c r="T87" s="19" t="s">
        <v>592</v>
      </c>
      <c r="U87" s="17">
        <v>28</v>
      </c>
      <c r="V87" s="17">
        <v>10</v>
      </c>
      <c r="W87" s="17">
        <v>0.42859999999999998</v>
      </c>
      <c r="X87" s="17">
        <v>4</v>
      </c>
      <c r="Y87" s="17">
        <v>63</v>
      </c>
      <c r="Z87" s="17">
        <v>1065</v>
      </c>
      <c r="AA87" s="17">
        <v>0</v>
      </c>
      <c r="AB87" s="17">
        <v>2880</v>
      </c>
      <c r="AC87" s="17">
        <v>0</v>
      </c>
      <c r="AD87" s="17">
        <v>1065</v>
      </c>
      <c r="AE87" s="17">
        <v>0</v>
      </c>
      <c r="AF87" s="17">
        <v>520</v>
      </c>
      <c r="AG87" s="17">
        <v>-1</v>
      </c>
      <c r="AH87" s="17">
        <v>0</v>
      </c>
      <c r="AI87" s="17">
        <v>0.43330000000000002</v>
      </c>
      <c r="AJ87" s="18" t="s">
        <v>316</v>
      </c>
      <c r="AK87" s="18"/>
      <c r="AL87" s="20">
        <v>44123</v>
      </c>
      <c r="AM87" s="21">
        <v>44142</v>
      </c>
      <c r="AN87" s="17">
        <v>9</v>
      </c>
      <c r="AO87" s="17">
        <v>0</v>
      </c>
      <c r="AP87" s="17">
        <v>0</v>
      </c>
      <c r="AQ87" s="17">
        <v>4.3</v>
      </c>
      <c r="AR87" s="17">
        <v>80</v>
      </c>
      <c r="AS87" s="17">
        <v>0</v>
      </c>
      <c r="AT87" s="17">
        <v>0</v>
      </c>
      <c r="AU87" s="17">
        <v>1</v>
      </c>
      <c r="AV87" s="17">
        <v>0</v>
      </c>
      <c r="AW87" s="17">
        <v>0</v>
      </c>
      <c r="AX87" s="17">
        <v>1</v>
      </c>
      <c r="AY87" s="17">
        <v>0</v>
      </c>
      <c r="AZ87" s="17">
        <v>0</v>
      </c>
      <c r="BA87" s="17">
        <v>1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1</v>
      </c>
      <c r="BI87" s="17">
        <v>0</v>
      </c>
      <c r="BJ87" s="17">
        <v>0</v>
      </c>
      <c r="BK87" s="17">
        <v>2</v>
      </c>
      <c r="BL87" s="17">
        <v>0</v>
      </c>
      <c r="BM87" s="17">
        <v>0</v>
      </c>
      <c r="BN87" s="17">
        <v>2</v>
      </c>
      <c r="BO87" s="17">
        <v>0</v>
      </c>
      <c r="BP87" s="17">
        <v>0</v>
      </c>
      <c r="BQ87" s="17">
        <v>0</v>
      </c>
      <c r="BR87" s="17">
        <v>1</v>
      </c>
      <c r="BS87" s="17">
        <v>2</v>
      </c>
      <c r="BT87" s="17">
        <v>1</v>
      </c>
      <c r="BU87" s="17">
        <v>1</v>
      </c>
      <c r="BV87" s="17">
        <v>0</v>
      </c>
      <c r="BW87" s="17">
        <v>0</v>
      </c>
      <c r="BX87" s="17">
        <v>0</v>
      </c>
      <c r="BY87" s="17">
        <v>1180</v>
      </c>
      <c r="BZ87" s="17">
        <v>0</v>
      </c>
      <c r="CA87" s="17">
        <v>0</v>
      </c>
      <c r="CB87" s="17">
        <v>1180</v>
      </c>
      <c r="CC87" s="17">
        <v>0</v>
      </c>
      <c r="CD87" s="17">
        <v>0</v>
      </c>
      <c r="CE87" s="17">
        <v>1180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1065</v>
      </c>
      <c r="CM87" s="17">
        <v>0</v>
      </c>
      <c r="CN87" s="17">
        <v>0</v>
      </c>
      <c r="CO87" s="17">
        <v>2130</v>
      </c>
      <c r="CP87" s="17">
        <v>0</v>
      </c>
      <c r="CQ87" s="17">
        <v>0</v>
      </c>
      <c r="CR87" s="17">
        <v>2130</v>
      </c>
      <c r="CS87" s="17">
        <v>0</v>
      </c>
      <c r="CT87" s="17">
        <v>0</v>
      </c>
      <c r="CU87" s="17">
        <v>0</v>
      </c>
      <c r="CV87" s="17">
        <v>1065</v>
      </c>
      <c r="CW87" s="17">
        <v>2130</v>
      </c>
      <c r="CX87" s="17">
        <v>1065</v>
      </c>
      <c r="CY87" s="17">
        <v>1065</v>
      </c>
      <c r="CZ87" s="17">
        <v>0</v>
      </c>
      <c r="DA87" s="22"/>
    </row>
    <row r="88" spans="1:105" ht="15">
      <c r="A88" s="17">
        <v>54416750</v>
      </c>
      <c r="B88" s="23" t="s">
        <v>451</v>
      </c>
      <c r="C88" s="18" t="s">
        <v>593</v>
      </c>
      <c r="D88" s="18" t="s">
        <v>311</v>
      </c>
      <c r="E88" s="18" t="s">
        <v>344</v>
      </c>
      <c r="F88" s="18" t="s">
        <v>558</v>
      </c>
      <c r="G88" s="17">
        <v>44</v>
      </c>
      <c r="H88" s="17">
        <v>0</v>
      </c>
      <c r="I88" s="17">
        <v>216</v>
      </c>
      <c r="J88" s="17">
        <v>299</v>
      </c>
      <c r="K88" s="17">
        <v>349</v>
      </c>
      <c r="L88" s="17">
        <v>299</v>
      </c>
      <c r="M88" s="17">
        <v>328.26830000000001</v>
      </c>
      <c r="N88" s="17">
        <v>41</v>
      </c>
      <c r="O88" s="17">
        <v>13459</v>
      </c>
      <c r="P88" s="17">
        <v>13459</v>
      </c>
      <c r="Q88" s="17">
        <v>0</v>
      </c>
      <c r="R88" s="17">
        <v>0</v>
      </c>
      <c r="S88" s="19" t="s">
        <v>594</v>
      </c>
      <c r="T88" s="19" t="s">
        <v>595</v>
      </c>
      <c r="U88" s="17">
        <v>30</v>
      </c>
      <c r="V88" s="17">
        <v>23</v>
      </c>
      <c r="W88" s="17">
        <v>1.3667</v>
      </c>
      <c r="X88" s="17">
        <v>5</v>
      </c>
      <c r="Y88" s="17">
        <v>50</v>
      </c>
      <c r="Z88" s="17">
        <v>299</v>
      </c>
      <c r="AA88" s="17">
        <v>0</v>
      </c>
      <c r="AB88" s="17">
        <v>599</v>
      </c>
      <c r="AC88" s="17">
        <v>0</v>
      </c>
      <c r="AD88" s="17">
        <v>299</v>
      </c>
      <c r="AE88" s="17">
        <v>0</v>
      </c>
      <c r="AF88" s="17">
        <v>519</v>
      </c>
      <c r="AG88" s="17">
        <v>-1</v>
      </c>
      <c r="AH88" s="17">
        <v>0</v>
      </c>
      <c r="AI88" s="17">
        <v>1.3667</v>
      </c>
      <c r="AJ88" s="18" t="s">
        <v>316</v>
      </c>
      <c r="AK88" s="18"/>
      <c r="AL88" s="20">
        <v>44557</v>
      </c>
      <c r="AM88" s="21">
        <v>44445</v>
      </c>
      <c r="AN88" s="17">
        <v>5</v>
      </c>
      <c r="AO88" s="17">
        <v>0</v>
      </c>
      <c r="AP88" s="17">
        <v>0</v>
      </c>
      <c r="AQ88" s="17">
        <v>4.7</v>
      </c>
      <c r="AR88" s="17">
        <v>93</v>
      </c>
      <c r="AS88" s="17">
        <v>1</v>
      </c>
      <c r="AT88" s="17">
        <v>2</v>
      </c>
      <c r="AU88" s="17">
        <v>3</v>
      </c>
      <c r="AV88" s="17">
        <v>2</v>
      </c>
      <c r="AW88" s="17">
        <v>2</v>
      </c>
      <c r="AX88" s="17">
        <v>2</v>
      </c>
      <c r="AY88" s="17">
        <v>2</v>
      </c>
      <c r="AZ88" s="17">
        <v>1</v>
      </c>
      <c r="BA88" s="17">
        <v>2</v>
      </c>
      <c r="BB88" s="17">
        <v>4</v>
      </c>
      <c r="BC88" s="17">
        <v>1</v>
      </c>
      <c r="BD88" s="17">
        <v>0</v>
      </c>
      <c r="BE88" s="17">
        <v>0</v>
      </c>
      <c r="BF88" s="17">
        <v>1</v>
      </c>
      <c r="BG88" s="17">
        <v>0</v>
      </c>
      <c r="BH88" s="17">
        <v>1</v>
      </c>
      <c r="BI88" s="17">
        <v>1</v>
      </c>
      <c r="BJ88" s="17">
        <v>3</v>
      </c>
      <c r="BK88" s="17">
        <v>0</v>
      </c>
      <c r="BL88" s="17">
        <v>1</v>
      </c>
      <c r="BM88" s="17">
        <v>0</v>
      </c>
      <c r="BN88" s="17">
        <v>1</v>
      </c>
      <c r="BO88" s="17">
        <v>2</v>
      </c>
      <c r="BP88" s="17">
        <v>2</v>
      </c>
      <c r="BQ88" s="17">
        <v>2</v>
      </c>
      <c r="BR88" s="17">
        <v>0</v>
      </c>
      <c r="BS88" s="17">
        <v>1</v>
      </c>
      <c r="BT88" s="17">
        <v>2</v>
      </c>
      <c r="BU88" s="17">
        <v>2</v>
      </c>
      <c r="BV88" s="17">
        <v>0</v>
      </c>
      <c r="BW88" s="17">
        <v>349</v>
      </c>
      <c r="BX88" s="17">
        <v>698</v>
      </c>
      <c r="BY88" s="17">
        <v>1047</v>
      </c>
      <c r="BZ88" s="17">
        <v>698</v>
      </c>
      <c r="CA88" s="17">
        <v>698</v>
      </c>
      <c r="CB88" s="17">
        <v>698</v>
      </c>
      <c r="CC88" s="17">
        <v>698</v>
      </c>
      <c r="CD88" s="17">
        <v>349</v>
      </c>
      <c r="CE88" s="17">
        <v>698</v>
      </c>
      <c r="CF88" s="17">
        <v>1396</v>
      </c>
      <c r="CG88" s="17">
        <v>349</v>
      </c>
      <c r="CH88" s="17">
        <v>0</v>
      </c>
      <c r="CI88" s="17">
        <v>0</v>
      </c>
      <c r="CJ88" s="17">
        <v>349</v>
      </c>
      <c r="CK88" s="17">
        <v>0</v>
      </c>
      <c r="CL88" s="17">
        <v>349</v>
      </c>
      <c r="CM88" s="17">
        <v>299</v>
      </c>
      <c r="CN88" s="17">
        <v>897</v>
      </c>
      <c r="CO88" s="17">
        <v>0</v>
      </c>
      <c r="CP88" s="17">
        <v>299</v>
      </c>
      <c r="CQ88" s="17">
        <v>0</v>
      </c>
      <c r="CR88" s="17">
        <v>299</v>
      </c>
      <c r="CS88" s="17">
        <v>598</v>
      </c>
      <c r="CT88" s="17">
        <v>598</v>
      </c>
      <c r="CU88" s="17">
        <v>598</v>
      </c>
      <c r="CV88" s="17">
        <v>0</v>
      </c>
      <c r="CW88" s="17">
        <v>299</v>
      </c>
      <c r="CX88" s="17">
        <v>598</v>
      </c>
      <c r="CY88" s="17">
        <v>598</v>
      </c>
      <c r="CZ88" s="17">
        <v>0</v>
      </c>
      <c r="DA88" s="22"/>
    </row>
    <row r="89" spans="1:105" ht="15">
      <c r="A89" s="17">
        <v>41926836</v>
      </c>
      <c r="B89" s="18" t="s">
        <v>596</v>
      </c>
      <c r="C89" s="18" t="s">
        <v>400</v>
      </c>
      <c r="D89" s="18" t="s">
        <v>311</v>
      </c>
      <c r="E89" s="18" t="s">
        <v>344</v>
      </c>
      <c r="F89" s="18" t="s">
        <v>313</v>
      </c>
      <c r="G89" s="17">
        <v>105</v>
      </c>
      <c r="H89" s="17">
        <v>0</v>
      </c>
      <c r="I89" s="17">
        <v>44</v>
      </c>
      <c r="J89" s="17">
        <v>299</v>
      </c>
      <c r="K89" s="17">
        <v>299</v>
      </c>
      <c r="L89" s="17">
        <v>299</v>
      </c>
      <c r="M89" s="17">
        <v>299</v>
      </c>
      <c r="N89" s="17">
        <v>45</v>
      </c>
      <c r="O89" s="17">
        <v>13455</v>
      </c>
      <c r="P89" s="17">
        <v>13455</v>
      </c>
      <c r="Q89" s="17">
        <v>0</v>
      </c>
      <c r="R89" s="17">
        <v>0</v>
      </c>
      <c r="S89" s="19" t="s">
        <v>597</v>
      </c>
      <c r="T89" s="19" t="s">
        <v>598</v>
      </c>
      <c r="U89" s="17">
        <v>30</v>
      </c>
      <c r="V89" s="17">
        <v>26</v>
      </c>
      <c r="W89" s="17">
        <v>1.5</v>
      </c>
      <c r="X89" s="17">
        <v>5</v>
      </c>
      <c r="Y89" s="17">
        <v>50</v>
      </c>
      <c r="Z89" s="17">
        <v>299</v>
      </c>
      <c r="AA89" s="17">
        <v>0</v>
      </c>
      <c r="AB89" s="17">
        <v>599</v>
      </c>
      <c r="AC89" s="17">
        <v>0</v>
      </c>
      <c r="AD89" s="17">
        <v>299</v>
      </c>
      <c r="AE89" s="17">
        <v>0</v>
      </c>
      <c r="AF89" s="17">
        <v>765</v>
      </c>
      <c r="AG89" s="17">
        <v>4313</v>
      </c>
      <c r="AH89" s="17">
        <v>1</v>
      </c>
      <c r="AI89" s="17">
        <v>1.5</v>
      </c>
      <c r="AJ89" s="18" t="s">
        <v>316</v>
      </c>
      <c r="AK89" s="18"/>
      <c r="AL89" s="21">
        <v>44466</v>
      </c>
      <c r="AM89" s="21">
        <v>44457</v>
      </c>
      <c r="AN89" s="17">
        <v>5</v>
      </c>
      <c r="AO89" s="17">
        <v>0</v>
      </c>
      <c r="AP89" s="17">
        <v>0</v>
      </c>
      <c r="AQ89" s="17">
        <v>4.4000000000000004</v>
      </c>
      <c r="AR89" s="17">
        <v>73</v>
      </c>
      <c r="AS89" s="17">
        <v>1</v>
      </c>
      <c r="AT89" s="17">
        <v>2</v>
      </c>
      <c r="AU89" s="17">
        <v>1</v>
      </c>
      <c r="AV89" s="17">
        <v>2</v>
      </c>
      <c r="AW89" s="17">
        <v>1</v>
      </c>
      <c r="AX89" s="17">
        <v>1</v>
      </c>
      <c r="AY89" s="17">
        <v>0</v>
      </c>
      <c r="AZ89" s="17">
        <v>1</v>
      </c>
      <c r="BA89" s="17">
        <v>2</v>
      </c>
      <c r="BB89" s="17">
        <v>1</v>
      </c>
      <c r="BC89" s="17">
        <v>1</v>
      </c>
      <c r="BD89" s="17">
        <v>1</v>
      </c>
      <c r="BE89" s="17">
        <v>2</v>
      </c>
      <c r="BF89" s="17">
        <v>3</v>
      </c>
      <c r="BG89" s="17">
        <v>0</v>
      </c>
      <c r="BH89" s="17">
        <v>1</v>
      </c>
      <c r="BI89" s="17">
        <v>2</v>
      </c>
      <c r="BJ89" s="17">
        <v>3</v>
      </c>
      <c r="BK89" s="17">
        <v>5</v>
      </c>
      <c r="BL89" s="17">
        <v>1</v>
      </c>
      <c r="BM89" s="17">
        <v>1</v>
      </c>
      <c r="BN89" s="17">
        <v>0</v>
      </c>
      <c r="BO89" s="17">
        <v>0</v>
      </c>
      <c r="BP89" s="17">
        <v>2</v>
      </c>
      <c r="BQ89" s="17">
        <v>2</v>
      </c>
      <c r="BR89" s="17">
        <v>1</v>
      </c>
      <c r="BS89" s="17">
        <v>2</v>
      </c>
      <c r="BT89" s="17">
        <v>2</v>
      </c>
      <c r="BU89" s="17">
        <v>2</v>
      </c>
      <c r="BV89" s="17">
        <v>2</v>
      </c>
      <c r="BW89" s="17">
        <v>299</v>
      </c>
      <c r="BX89" s="17">
        <v>598</v>
      </c>
      <c r="BY89" s="17">
        <v>299</v>
      </c>
      <c r="BZ89" s="17">
        <v>598</v>
      </c>
      <c r="CA89" s="17">
        <v>299</v>
      </c>
      <c r="CB89" s="17">
        <v>299</v>
      </c>
      <c r="CC89" s="17">
        <v>0</v>
      </c>
      <c r="CD89" s="17">
        <v>299</v>
      </c>
      <c r="CE89" s="17">
        <v>598</v>
      </c>
      <c r="CF89" s="17">
        <v>299</v>
      </c>
      <c r="CG89" s="17">
        <v>299</v>
      </c>
      <c r="CH89" s="17">
        <v>299</v>
      </c>
      <c r="CI89" s="17">
        <v>598</v>
      </c>
      <c r="CJ89" s="17">
        <v>897</v>
      </c>
      <c r="CK89" s="17">
        <v>0</v>
      </c>
      <c r="CL89" s="17">
        <v>299</v>
      </c>
      <c r="CM89" s="17">
        <v>598</v>
      </c>
      <c r="CN89" s="17">
        <v>897</v>
      </c>
      <c r="CO89" s="17">
        <v>1495</v>
      </c>
      <c r="CP89" s="17">
        <v>299</v>
      </c>
      <c r="CQ89" s="17">
        <v>299</v>
      </c>
      <c r="CR89" s="17">
        <v>0</v>
      </c>
      <c r="CS89" s="17">
        <v>0</v>
      </c>
      <c r="CT89" s="17">
        <v>598</v>
      </c>
      <c r="CU89" s="17">
        <v>598</v>
      </c>
      <c r="CV89" s="17">
        <v>299</v>
      </c>
      <c r="CW89" s="17">
        <v>598</v>
      </c>
      <c r="CX89" s="17">
        <v>598</v>
      </c>
      <c r="CY89" s="17">
        <v>598</v>
      </c>
      <c r="CZ89" s="17">
        <v>598</v>
      </c>
      <c r="DA89" s="22"/>
    </row>
    <row r="90" spans="1:105" ht="15">
      <c r="A90" s="17">
        <v>76877989</v>
      </c>
      <c r="B90" s="23" t="s">
        <v>451</v>
      </c>
      <c r="C90" s="18" t="s">
        <v>343</v>
      </c>
      <c r="D90" s="18" t="s">
        <v>311</v>
      </c>
      <c r="E90" s="18" t="s">
        <v>344</v>
      </c>
      <c r="F90" s="18"/>
      <c r="G90" s="17">
        <v>38</v>
      </c>
      <c r="H90" s="17">
        <v>0</v>
      </c>
      <c r="I90" s="17">
        <v>216</v>
      </c>
      <c r="J90" s="17">
        <v>299</v>
      </c>
      <c r="K90" s="17">
        <v>299</v>
      </c>
      <c r="L90" s="17">
        <v>299</v>
      </c>
      <c r="M90" s="17">
        <v>299</v>
      </c>
      <c r="N90" s="17">
        <v>44</v>
      </c>
      <c r="O90" s="17">
        <v>13156</v>
      </c>
      <c r="P90" s="17">
        <v>13156</v>
      </c>
      <c r="Q90" s="17">
        <v>0</v>
      </c>
      <c r="R90" s="17">
        <v>0</v>
      </c>
      <c r="S90" s="19" t="s">
        <v>599</v>
      </c>
      <c r="T90" s="19" t="s">
        <v>600</v>
      </c>
      <c r="U90" s="17">
        <v>30</v>
      </c>
      <c r="V90" s="17">
        <v>25</v>
      </c>
      <c r="W90" s="17">
        <v>1.4666999999999999</v>
      </c>
      <c r="X90" s="17">
        <v>5</v>
      </c>
      <c r="Y90" s="17">
        <v>25</v>
      </c>
      <c r="Z90" s="17">
        <v>299</v>
      </c>
      <c r="AA90" s="17">
        <v>0</v>
      </c>
      <c r="AB90" s="17">
        <v>399</v>
      </c>
      <c r="AC90" s="17">
        <v>0</v>
      </c>
      <c r="AD90" s="17">
        <v>299</v>
      </c>
      <c r="AE90" s="17">
        <v>0</v>
      </c>
      <c r="AF90" s="17">
        <v>519</v>
      </c>
      <c r="AG90" s="17">
        <v>-1</v>
      </c>
      <c r="AH90" s="17">
        <v>0</v>
      </c>
      <c r="AI90" s="17">
        <v>1.4666999999999999</v>
      </c>
      <c r="AJ90" s="18"/>
      <c r="AK90" s="18"/>
      <c r="AL90" s="21">
        <v>44678</v>
      </c>
      <c r="AM90" s="21">
        <v>25569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4</v>
      </c>
      <c r="AT90" s="17">
        <v>1</v>
      </c>
      <c r="AU90" s="17">
        <v>1</v>
      </c>
      <c r="AV90" s="17">
        <v>1</v>
      </c>
      <c r="AW90" s="17">
        <v>1</v>
      </c>
      <c r="AX90" s="17">
        <v>1</v>
      </c>
      <c r="AY90" s="17">
        <v>4</v>
      </c>
      <c r="AZ90" s="17">
        <v>1</v>
      </c>
      <c r="BA90" s="17">
        <v>1</v>
      </c>
      <c r="BB90" s="17">
        <v>1</v>
      </c>
      <c r="BC90" s="17">
        <v>1</v>
      </c>
      <c r="BD90" s="17">
        <v>1</v>
      </c>
      <c r="BE90" s="17">
        <v>2</v>
      </c>
      <c r="BF90" s="17">
        <v>0</v>
      </c>
      <c r="BG90" s="17">
        <v>3</v>
      </c>
      <c r="BH90" s="17">
        <v>0</v>
      </c>
      <c r="BI90" s="17">
        <v>1</v>
      </c>
      <c r="BJ90" s="17">
        <v>1</v>
      </c>
      <c r="BK90" s="17">
        <v>1</v>
      </c>
      <c r="BL90" s="17">
        <v>0</v>
      </c>
      <c r="BM90" s="17">
        <v>0</v>
      </c>
      <c r="BN90" s="17">
        <v>2</v>
      </c>
      <c r="BO90" s="17">
        <v>2</v>
      </c>
      <c r="BP90" s="17">
        <v>4</v>
      </c>
      <c r="BQ90" s="17">
        <v>0</v>
      </c>
      <c r="BR90" s="17">
        <v>2</v>
      </c>
      <c r="BS90" s="17">
        <v>1</v>
      </c>
      <c r="BT90" s="17">
        <v>1</v>
      </c>
      <c r="BU90" s="17">
        <v>4</v>
      </c>
      <c r="BV90" s="17">
        <v>2</v>
      </c>
      <c r="BW90" s="17">
        <v>1196</v>
      </c>
      <c r="BX90" s="17">
        <v>299</v>
      </c>
      <c r="BY90" s="17">
        <v>299</v>
      </c>
      <c r="BZ90" s="17">
        <v>299</v>
      </c>
      <c r="CA90" s="17">
        <v>299</v>
      </c>
      <c r="CB90" s="17">
        <v>299</v>
      </c>
      <c r="CC90" s="17">
        <v>1196</v>
      </c>
      <c r="CD90" s="17">
        <v>299</v>
      </c>
      <c r="CE90" s="17">
        <v>299</v>
      </c>
      <c r="CF90" s="17">
        <v>299</v>
      </c>
      <c r="CG90" s="17">
        <v>299</v>
      </c>
      <c r="CH90" s="17">
        <v>299</v>
      </c>
      <c r="CI90" s="17">
        <v>598</v>
      </c>
      <c r="CJ90" s="17">
        <v>0</v>
      </c>
      <c r="CK90" s="17">
        <v>897</v>
      </c>
      <c r="CL90" s="17">
        <v>0</v>
      </c>
      <c r="CM90" s="17">
        <v>299</v>
      </c>
      <c r="CN90" s="17">
        <v>299</v>
      </c>
      <c r="CO90" s="17">
        <v>299</v>
      </c>
      <c r="CP90" s="17">
        <v>0</v>
      </c>
      <c r="CQ90" s="17">
        <v>0</v>
      </c>
      <c r="CR90" s="17">
        <v>598</v>
      </c>
      <c r="CS90" s="17">
        <v>598</v>
      </c>
      <c r="CT90" s="17">
        <v>1196</v>
      </c>
      <c r="CU90" s="17">
        <v>0</v>
      </c>
      <c r="CV90" s="17">
        <v>598</v>
      </c>
      <c r="CW90" s="17">
        <v>299</v>
      </c>
      <c r="CX90" s="17">
        <v>299</v>
      </c>
      <c r="CY90" s="17">
        <v>1196</v>
      </c>
      <c r="CZ90" s="17">
        <v>598</v>
      </c>
      <c r="DA90" s="22"/>
    </row>
    <row r="91" spans="1:105" ht="15">
      <c r="A91" s="17">
        <v>37666819</v>
      </c>
      <c r="B91" s="18" t="s">
        <v>601</v>
      </c>
      <c r="C91" s="18" t="s">
        <v>343</v>
      </c>
      <c r="D91" s="18" t="s">
        <v>311</v>
      </c>
      <c r="E91" s="18" t="s">
        <v>344</v>
      </c>
      <c r="F91" s="18" t="s">
        <v>320</v>
      </c>
      <c r="G91" s="17">
        <v>126</v>
      </c>
      <c r="H91" s="17">
        <v>0</v>
      </c>
      <c r="I91" s="17">
        <v>42</v>
      </c>
      <c r="J91" s="17">
        <v>249</v>
      </c>
      <c r="K91" s="17">
        <v>249</v>
      </c>
      <c r="L91" s="17">
        <v>249</v>
      </c>
      <c r="M91" s="17">
        <v>249</v>
      </c>
      <c r="N91" s="17">
        <v>52</v>
      </c>
      <c r="O91" s="17">
        <v>12948</v>
      </c>
      <c r="P91" s="17">
        <v>12948</v>
      </c>
      <c r="Q91" s="17">
        <v>0</v>
      </c>
      <c r="R91" s="17">
        <v>0</v>
      </c>
      <c r="S91" s="19" t="s">
        <v>602</v>
      </c>
      <c r="T91" s="19" t="s">
        <v>603</v>
      </c>
      <c r="U91" s="17">
        <v>30</v>
      </c>
      <c r="V91" s="17">
        <v>25</v>
      </c>
      <c r="W91" s="17">
        <v>1.7333000000000001</v>
      </c>
      <c r="X91" s="17">
        <v>4</v>
      </c>
      <c r="Y91" s="17">
        <v>50</v>
      </c>
      <c r="Z91" s="17">
        <v>249</v>
      </c>
      <c r="AA91" s="17">
        <v>0</v>
      </c>
      <c r="AB91" s="17">
        <v>499</v>
      </c>
      <c r="AC91" s="17">
        <v>0</v>
      </c>
      <c r="AD91" s="17">
        <v>249</v>
      </c>
      <c r="AE91" s="17">
        <v>0</v>
      </c>
      <c r="AF91" s="17">
        <v>519</v>
      </c>
      <c r="AG91" s="17">
        <v>-1</v>
      </c>
      <c r="AH91" s="17">
        <v>0</v>
      </c>
      <c r="AI91" s="17">
        <v>1.7333000000000001</v>
      </c>
      <c r="AJ91" s="18" t="s">
        <v>316</v>
      </c>
      <c r="AK91" s="18"/>
      <c r="AL91" s="21">
        <v>44432</v>
      </c>
      <c r="AM91" s="21">
        <v>44437</v>
      </c>
      <c r="AN91" s="17">
        <v>3</v>
      </c>
      <c r="AO91" s="17">
        <v>0</v>
      </c>
      <c r="AP91" s="17">
        <v>0</v>
      </c>
      <c r="AQ91" s="17">
        <v>4.0999999999999996</v>
      </c>
      <c r="AR91" s="17">
        <v>83</v>
      </c>
      <c r="AS91" s="17">
        <v>1</v>
      </c>
      <c r="AT91" s="17">
        <v>0</v>
      </c>
      <c r="AU91" s="17">
        <v>3</v>
      </c>
      <c r="AV91" s="17">
        <v>3</v>
      </c>
      <c r="AW91" s="17">
        <v>2</v>
      </c>
      <c r="AX91" s="17">
        <v>1</v>
      </c>
      <c r="AY91" s="17">
        <v>2</v>
      </c>
      <c r="AZ91" s="17">
        <v>0</v>
      </c>
      <c r="BA91" s="17">
        <v>1</v>
      </c>
      <c r="BB91" s="17">
        <v>5</v>
      </c>
      <c r="BC91" s="17">
        <v>0</v>
      </c>
      <c r="BD91" s="17">
        <v>0</v>
      </c>
      <c r="BE91" s="17">
        <v>2</v>
      </c>
      <c r="BF91" s="17">
        <v>2</v>
      </c>
      <c r="BG91" s="17">
        <v>2</v>
      </c>
      <c r="BH91" s="17">
        <v>2</v>
      </c>
      <c r="BI91" s="17">
        <v>1</v>
      </c>
      <c r="BJ91" s="17">
        <v>3</v>
      </c>
      <c r="BK91" s="17">
        <v>1</v>
      </c>
      <c r="BL91" s="17">
        <v>1</v>
      </c>
      <c r="BM91" s="17">
        <v>1</v>
      </c>
      <c r="BN91" s="17">
        <v>3</v>
      </c>
      <c r="BO91" s="17">
        <v>2</v>
      </c>
      <c r="BP91" s="17">
        <v>3</v>
      </c>
      <c r="BQ91" s="17">
        <v>3</v>
      </c>
      <c r="BR91" s="17">
        <v>2</v>
      </c>
      <c r="BS91" s="17">
        <v>1</v>
      </c>
      <c r="BT91" s="17">
        <v>0</v>
      </c>
      <c r="BU91" s="17">
        <v>1</v>
      </c>
      <c r="BV91" s="17">
        <v>4</v>
      </c>
      <c r="BW91" s="17">
        <v>249</v>
      </c>
      <c r="BX91" s="17">
        <v>0</v>
      </c>
      <c r="BY91" s="17">
        <v>747</v>
      </c>
      <c r="BZ91" s="17">
        <v>747</v>
      </c>
      <c r="CA91" s="17">
        <v>498</v>
      </c>
      <c r="CB91" s="17">
        <v>249</v>
      </c>
      <c r="CC91" s="17">
        <v>498</v>
      </c>
      <c r="CD91" s="17">
        <v>0</v>
      </c>
      <c r="CE91" s="17">
        <v>249</v>
      </c>
      <c r="CF91" s="17">
        <v>1245</v>
      </c>
      <c r="CG91" s="17">
        <v>0</v>
      </c>
      <c r="CH91" s="17">
        <v>0</v>
      </c>
      <c r="CI91" s="17">
        <v>498</v>
      </c>
      <c r="CJ91" s="17">
        <v>498</v>
      </c>
      <c r="CK91" s="17">
        <v>498</v>
      </c>
      <c r="CL91" s="17">
        <v>498</v>
      </c>
      <c r="CM91" s="17">
        <v>249</v>
      </c>
      <c r="CN91" s="17">
        <v>747</v>
      </c>
      <c r="CO91" s="17">
        <v>249</v>
      </c>
      <c r="CP91" s="17">
        <v>249</v>
      </c>
      <c r="CQ91" s="17">
        <v>249</v>
      </c>
      <c r="CR91" s="17">
        <v>747</v>
      </c>
      <c r="CS91" s="17">
        <v>498</v>
      </c>
      <c r="CT91" s="17">
        <v>747</v>
      </c>
      <c r="CU91" s="17">
        <v>747</v>
      </c>
      <c r="CV91" s="17">
        <v>498</v>
      </c>
      <c r="CW91" s="17">
        <v>249</v>
      </c>
      <c r="CX91" s="17">
        <v>0</v>
      </c>
      <c r="CY91" s="17">
        <v>249</v>
      </c>
      <c r="CZ91" s="17">
        <v>996</v>
      </c>
      <c r="DA91" s="22"/>
    </row>
    <row r="92" spans="1:105" ht="15">
      <c r="A92" s="17">
        <v>45053050</v>
      </c>
      <c r="B92" s="18" t="s">
        <v>604</v>
      </c>
      <c r="C92" s="18" t="s">
        <v>338</v>
      </c>
      <c r="D92" s="18" t="s">
        <v>311</v>
      </c>
      <c r="E92" s="18" t="s">
        <v>413</v>
      </c>
      <c r="F92" s="18" t="s">
        <v>313</v>
      </c>
      <c r="G92" s="17">
        <v>85</v>
      </c>
      <c r="H92" s="17">
        <v>0</v>
      </c>
      <c r="I92" s="17">
        <v>12</v>
      </c>
      <c r="J92" s="17">
        <v>372</v>
      </c>
      <c r="K92" s="17">
        <v>372</v>
      </c>
      <c r="L92" s="17">
        <v>320</v>
      </c>
      <c r="M92" s="17">
        <v>320</v>
      </c>
      <c r="N92" s="17">
        <v>40</v>
      </c>
      <c r="O92" s="17">
        <v>12800</v>
      </c>
      <c r="P92" s="17">
        <v>12800</v>
      </c>
      <c r="Q92" s="17">
        <v>0</v>
      </c>
      <c r="R92" s="17">
        <v>0</v>
      </c>
      <c r="S92" s="19" t="s">
        <v>605</v>
      </c>
      <c r="T92" s="19" t="s">
        <v>606</v>
      </c>
      <c r="U92" s="17">
        <v>30</v>
      </c>
      <c r="V92" s="17">
        <v>22</v>
      </c>
      <c r="W92" s="17">
        <v>1.3332999999999999</v>
      </c>
      <c r="X92" s="17">
        <v>5</v>
      </c>
      <c r="Y92" s="17">
        <v>64</v>
      </c>
      <c r="Z92" s="17">
        <v>372</v>
      </c>
      <c r="AA92" s="17">
        <v>0</v>
      </c>
      <c r="AB92" s="17">
        <v>1035</v>
      </c>
      <c r="AC92" s="17">
        <v>0</v>
      </c>
      <c r="AD92" s="17">
        <v>372</v>
      </c>
      <c r="AE92" s="17">
        <v>0</v>
      </c>
      <c r="AF92" s="17">
        <v>765</v>
      </c>
      <c r="AG92" s="17">
        <v>3580</v>
      </c>
      <c r="AH92" s="17">
        <v>5</v>
      </c>
      <c r="AI92" s="17">
        <v>1.3332999999999999</v>
      </c>
      <c r="AJ92" s="18" t="s">
        <v>316</v>
      </c>
      <c r="AK92" s="18"/>
      <c r="AL92" s="20">
        <v>44496</v>
      </c>
      <c r="AM92" s="21">
        <v>44598</v>
      </c>
      <c r="AN92" s="17">
        <v>7</v>
      </c>
      <c r="AO92" s="17">
        <v>0</v>
      </c>
      <c r="AP92" s="17">
        <v>0</v>
      </c>
      <c r="AQ92" s="17">
        <v>4.7</v>
      </c>
      <c r="AR92" s="17">
        <v>77</v>
      </c>
      <c r="AS92" s="17">
        <v>1</v>
      </c>
      <c r="AT92" s="17">
        <v>1</v>
      </c>
      <c r="AU92" s="17">
        <v>0</v>
      </c>
      <c r="AV92" s="17">
        <v>1</v>
      </c>
      <c r="AW92" s="17">
        <v>0</v>
      </c>
      <c r="AX92" s="17">
        <v>1</v>
      </c>
      <c r="AY92" s="17">
        <v>3</v>
      </c>
      <c r="AZ92" s="17">
        <v>1</v>
      </c>
      <c r="BA92" s="17">
        <v>1</v>
      </c>
      <c r="BB92" s="17">
        <v>1</v>
      </c>
      <c r="BC92" s="17">
        <v>0</v>
      </c>
      <c r="BD92" s="17">
        <v>0</v>
      </c>
      <c r="BE92" s="17">
        <v>2</v>
      </c>
      <c r="BF92" s="17">
        <v>4</v>
      </c>
      <c r="BG92" s="17">
        <v>3</v>
      </c>
      <c r="BH92" s="17">
        <v>3</v>
      </c>
      <c r="BI92" s="17">
        <v>1</v>
      </c>
      <c r="BJ92" s="17">
        <v>1</v>
      </c>
      <c r="BK92" s="17">
        <v>1</v>
      </c>
      <c r="BL92" s="17">
        <v>0</v>
      </c>
      <c r="BM92" s="17">
        <v>4</v>
      </c>
      <c r="BN92" s="17">
        <v>1</v>
      </c>
      <c r="BO92" s="17">
        <v>2</v>
      </c>
      <c r="BP92" s="17">
        <v>5</v>
      </c>
      <c r="BQ92" s="17">
        <v>1</v>
      </c>
      <c r="BR92" s="17">
        <v>1</v>
      </c>
      <c r="BS92" s="17">
        <v>0</v>
      </c>
      <c r="BT92" s="17">
        <v>1</v>
      </c>
      <c r="BU92" s="17">
        <v>0</v>
      </c>
      <c r="BV92" s="17">
        <v>0</v>
      </c>
      <c r="BW92" s="17">
        <v>320</v>
      </c>
      <c r="BX92" s="17">
        <v>320</v>
      </c>
      <c r="BY92" s="17">
        <v>0</v>
      </c>
      <c r="BZ92" s="17">
        <v>320</v>
      </c>
      <c r="CA92" s="17">
        <v>0</v>
      </c>
      <c r="CB92" s="17">
        <v>320</v>
      </c>
      <c r="CC92" s="17">
        <v>960</v>
      </c>
      <c r="CD92" s="17">
        <v>320</v>
      </c>
      <c r="CE92" s="17">
        <v>320</v>
      </c>
      <c r="CF92" s="17">
        <v>320</v>
      </c>
      <c r="CG92" s="17">
        <v>0</v>
      </c>
      <c r="CH92" s="17">
        <v>0</v>
      </c>
      <c r="CI92" s="17">
        <v>640</v>
      </c>
      <c r="CJ92" s="17">
        <v>1280</v>
      </c>
      <c r="CK92" s="17">
        <v>960</v>
      </c>
      <c r="CL92" s="17">
        <v>960</v>
      </c>
      <c r="CM92" s="17">
        <v>320</v>
      </c>
      <c r="CN92" s="17">
        <v>320</v>
      </c>
      <c r="CO92" s="17">
        <v>320</v>
      </c>
      <c r="CP92" s="17">
        <v>0</v>
      </c>
      <c r="CQ92" s="17">
        <v>1280</v>
      </c>
      <c r="CR92" s="17">
        <v>320</v>
      </c>
      <c r="CS92" s="17">
        <v>640</v>
      </c>
      <c r="CT92" s="17">
        <v>1600</v>
      </c>
      <c r="CU92" s="17">
        <v>320</v>
      </c>
      <c r="CV92" s="17">
        <v>320</v>
      </c>
      <c r="CW92" s="17">
        <v>0</v>
      </c>
      <c r="CX92" s="17">
        <v>320</v>
      </c>
      <c r="CY92" s="17">
        <v>0</v>
      </c>
      <c r="CZ92" s="17">
        <v>0</v>
      </c>
      <c r="DA92" s="22"/>
    </row>
    <row r="93" spans="1:105" ht="15">
      <c r="A93" s="17">
        <v>76130622</v>
      </c>
      <c r="B93" s="18" t="s">
        <v>607</v>
      </c>
      <c r="C93" s="18" t="s">
        <v>338</v>
      </c>
      <c r="D93" s="18" t="s">
        <v>311</v>
      </c>
      <c r="E93" s="18" t="s">
        <v>489</v>
      </c>
      <c r="F93" s="18" t="s">
        <v>320</v>
      </c>
      <c r="G93" s="17">
        <v>90</v>
      </c>
      <c r="H93" s="17">
        <v>0</v>
      </c>
      <c r="I93" s="17">
        <v>1</v>
      </c>
      <c r="J93" s="17">
        <v>355</v>
      </c>
      <c r="K93" s="17">
        <v>416</v>
      </c>
      <c r="L93" s="17">
        <v>355</v>
      </c>
      <c r="M93" s="17">
        <v>410.09679999999997</v>
      </c>
      <c r="N93" s="17">
        <v>31</v>
      </c>
      <c r="O93" s="17">
        <v>12713</v>
      </c>
      <c r="P93" s="17">
        <v>12713</v>
      </c>
      <c r="Q93" s="17">
        <v>0</v>
      </c>
      <c r="R93" s="17">
        <v>0</v>
      </c>
      <c r="S93" s="19" t="s">
        <v>608</v>
      </c>
      <c r="T93" s="19" t="s">
        <v>609</v>
      </c>
      <c r="U93" s="17">
        <v>30</v>
      </c>
      <c r="V93" s="17">
        <v>16</v>
      </c>
      <c r="W93" s="17">
        <v>1.0333000000000001</v>
      </c>
      <c r="X93" s="17">
        <v>5</v>
      </c>
      <c r="Y93" s="17">
        <v>36</v>
      </c>
      <c r="Z93" s="17">
        <v>355</v>
      </c>
      <c r="AA93" s="17">
        <v>0</v>
      </c>
      <c r="AB93" s="17">
        <v>555</v>
      </c>
      <c r="AC93" s="17">
        <v>0</v>
      </c>
      <c r="AD93" s="17">
        <v>355</v>
      </c>
      <c r="AE93" s="17">
        <v>0</v>
      </c>
      <c r="AF93" s="17">
        <v>519</v>
      </c>
      <c r="AG93" s="17">
        <v>5483</v>
      </c>
      <c r="AH93" s="17">
        <v>9</v>
      </c>
      <c r="AI93" s="17">
        <v>1.0333000000000001</v>
      </c>
      <c r="AJ93" s="18" t="s">
        <v>316</v>
      </c>
      <c r="AK93" s="18"/>
      <c r="AL93" s="21">
        <v>44678</v>
      </c>
      <c r="AM93" s="21">
        <v>44694</v>
      </c>
      <c r="AN93" s="17">
        <v>3</v>
      </c>
      <c r="AO93" s="17">
        <v>0</v>
      </c>
      <c r="AP93" s="17">
        <v>1</v>
      </c>
      <c r="AQ93" s="17">
        <v>5</v>
      </c>
      <c r="AR93" s="17">
        <v>80</v>
      </c>
      <c r="AS93" s="17">
        <v>1</v>
      </c>
      <c r="AT93" s="17">
        <v>0</v>
      </c>
      <c r="AU93" s="17">
        <v>0</v>
      </c>
      <c r="AV93" s="17">
        <v>1</v>
      </c>
      <c r="AW93" s="17">
        <v>1</v>
      </c>
      <c r="AX93" s="17">
        <v>0</v>
      </c>
      <c r="AY93" s="17">
        <v>2</v>
      </c>
      <c r="AZ93" s="17">
        <v>4</v>
      </c>
      <c r="BA93" s="17">
        <v>0</v>
      </c>
      <c r="BB93" s="17">
        <v>0</v>
      </c>
      <c r="BC93" s="17">
        <v>3</v>
      </c>
      <c r="BD93" s="17">
        <v>3</v>
      </c>
      <c r="BE93" s="17">
        <v>0</v>
      </c>
      <c r="BF93" s="17">
        <v>1</v>
      </c>
      <c r="BG93" s="17">
        <v>0</v>
      </c>
      <c r="BH93" s="17">
        <v>0</v>
      </c>
      <c r="BI93" s="17">
        <v>1</v>
      </c>
      <c r="BJ93" s="17">
        <v>1</v>
      </c>
      <c r="BK93" s="17">
        <v>1</v>
      </c>
      <c r="BL93" s="17">
        <v>1</v>
      </c>
      <c r="BM93" s="17">
        <v>0</v>
      </c>
      <c r="BN93" s="17">
        <v>0</v>
      </c>
      <c r="BO93" s="17">
        <v>0</v>
      </c>
      <c r="BP93" s="17">
        <v>2</v>
      </c>
      <c r="BQ93" s="17">
        <v>2</v>
      </c>
      <c r="BR93" s="17">
        <v>0</v>
      </c>
      <c r="BS93" s="17">
        <v>0</v>
      </c>
      <c r="BT93" s="17">
        <v>4</v>
      </c>
      <c r="BU93" s="17">
        <v>0</v>
      </c>
      <c r="BV93" s="17">
        <v>3</v>
      </c>
      <c r="BW93" s="17">
        <v>416</v>
      </c>
      <c r="BX93" s="17">
        <v>0</v>
      </c>
      <c r="BY93" s="17">
        <v>0</v>
      </c>
      <c r="BZ93" s="17">
        <v>416</v>
      </c>
      <c r="CA93" s="17">
        <v>416</v>
      </c>
      <c r="CB93" s="17">
        <v>0</v>
      </c>
      <c r="CC93" s="17">
        <v>832</v>
      </c>
      <c r="CD93" s="17">
        <v>1664</v>
      </c>
      <c r="CE93" s="17">
        <v>0</v>
      </c>
      <c r="CF93" s="17">
        <v>0</v>
      </c>
      <c r="CG93" s="17">
        <v>1248</v>
      </c>
      <c r="CH93" s="17">
        <v>1248</v>
      </c>
      <c r="CI93" s="17">
        <v>0</v>
      </c>
      <c r="CJ93" s="17">
        <v>416</v>
      </c>
      <c r="CK93" s="17">
        <v>0</v>
      </c>
      <c r="CL93" s="17">
        <v>0</v>
      </c>
      <c r="CM93" s="17">
        <v>416</v>
      </c>
      <c r="CN93" s="17">
        <v>416</v>
      </c>
      <c r="CO93" s="17">
        <v>416</v>
      </c>
      <c r="CP93" s="17">
        <v>416</v>
      </c>
      <c r="CQ93" s="17">
        <v>0</v>
      </c>
      <c r="CR93" s="17">
        <v>0</v>
      </c>
      <c r="CS93" s="17">
        <v>0</v>
      </c>
      <c r="CT93" s="17">
        <v>832</v>
      </c>
      <c r="CU93" s="17">
        <v>832</v>
      </c>
      <c r="CV93" s="17">
        <v>0</v>
      </c>
      <c r="CW93" s="17">
        <v>0</v>
      </c>
      <c r="CX93" s="17">
        <v>1664</v>
      </c>
      <c r="CY93" s="17">
        <v>0</v>
      </c>
      <c r="CZ93" s="17">
        <v>1065</v>
      </c>
      <c r="DA93" s="22"/>
    </row>
    <row r="94" spans="1:105" ht="15">
      <c r="A94" s="17">
        <v>54415903</v>
      </c>
      <c r="B94" s="18" t="s">
        <v>610</v>
      </c>
      <c r="C94" s="18" t="s">
        <v>593</v>
      </c>
      <c r="D94" s="18" t="s">
        <v>311</v>
      </c>
      <c r="E94" s="18" t="s">
        <v>344</v>
      </c>
      <c r="F94" s="18" t="s">
        <v>558</v>
      </c>
      <c r="G94" s="17">
        <v>49</v>
      </c>
      <c r="H94" s="17">
        <v>0</v>
      </c>
      <c r="I94" s="17">
        <v>78</v>
      </c>
      <c r="J94" s="17">
        <v>299</v>
      </c>
      <c r="K94" s="17">
        <v>349</v>
      </c>
      <c r="L94" s="17">
        <v>299</v>
      </c>
      <c r="M94" s="17">
        <v>322.68419999999998</v>
      </c>
      <c r="N94" s="17">
        <v>38</v>
      </c>
      <c r="O94" s="17">
        <v>12262</v>
      </c>
      <c r="P94" s="17">
        <v>12262</v>
      </c>
      <c r="Q94" s="17">
        <v>0</v>
      </c>
      <c r="R94" s="17">
        <v>0</v>
      </c>
      <c r="S94" s="19" t="s">
        <v>611</v>
      </c>
      <c r="T94" s="19" t="s">
        <v>612</v>
      </c>
      <c r="U94" s="17">
        <v>30</v>
      </c>
      <c r="V94" s="17">
        <v>21</v>
      </c>
      <c r="W94" s="17">
        <v>1.2666999999999999</v>
      </c>
      <c r="X94" s="17">
        <v>5</v>
      </c>
      <c r="Y94" s="17">
        <v>50</v>
      </c>
      <c r="Z94" s="17">
        <v>299</v>
      </c>
      <c r="AA94" s="17">
        <v>0</v>
      </c>
      <c r="AB94" s="17">
        <v>599</v>
      </c>
      <c r="AC94" s="17">
        <v>0</v>
      </c>
      <c r="AD94" s="17">
        <v>299</v>
      </c>
      <c r="AE94" s="17">
        <v>0</v>
      </c>
      <c r="AF94" s="17">
        <v>519</v>
      </c>
      <c r="AG94" s="17">
        <v>-1</v>
      </c>
      <c r="AH94" s="17">
        <v>0</v>
      </c>
      <c r="AI94" s="17">
        <v>1.2666999999999999</v>
      </c>
      <c r="AJ94" s="18" t="s">
        <v>316</v>
      </c>
      <c r="AK94" s="18"/>
      <c r="AL94" s="20">
        <v>44555</v>
      </c>
      <c r="AM94" s="21">
        <v>44445</v>
      </c>
      <c r="AN94" s="17">
        <v>5</v>
      </c>
      <c r="AO94" s="17">
        <v>0</v>
      </c>
      <c r="AP94" s="17">
        <v>0</v>
      </c>
      <c r="AQ94" s="17">
        <v>4.7</v>
      </c>
      <c r="AR94" s="17">
        <v>83</v>
      </c>
      <c r="AS94" s="17">
        <v>1</v>
      </c>
      <c r="AT94" s="17">
        <v>2</v>
      </c>
      <c r="AU94" s="17">
        <v>0</v>
      </c>
      <c r="AV94" s="17">
        <v>3</v>
      </c>
      <c r="AW94" s="17">
        <v>0</v>
      </c>
      <c r="AX94" s="17">
        <v>1</v>
      </c>
      <c r="AY94" s="17">
        <v>0</v>
      </c>
      <c r="AZ94" s="17">
        <v>2</v>
      </c>
      <c r="BA94" s="17">
        <v>3</v>
      </c>
      <c r="BB94" s="17">
        <v>0</v>
      </c>
      <c r="BC94" s="17">
        <v>1</v>
      </c>
      <c r="BD94" s="17">
        <v>2</v>
      </c>
      <c r="BE94" s="17">
        <v>1</v>
      </c>
      <c r="BF94" s="17">
        <v>1</v>
      </c>
      <c r="BG94" s="17">
        <v>1</v>
      </c>
      <c r="BH94" s="17">
        <v>0</v>
      </c>
      <c r="BI94" s="17">
        <v>1</v>
      </c>
      <c r="BJ94" s="17">
        <v>0</v>
      </c>
      <c r="BK94" s="17">
        <v>3</v>
      </c>
      <c r="BL94" s="17">
        <v>0</v>
      </c>
      <c r="BM94" s="17">
        <v>0</v>
      </c>
      <c r="BN94" s="17">
        <v>1</v>
      </c>
      <c r="BO94" s="17">
        <v>3</v>
      </c>
      <c r="BP94" s="17">
        <v>2</v>
      </c>
      <c r="BQ94" s="17">
        <v>1</v>
      </c>
      <c r="BR94" s="17">
        <v>6</v>
      </c>
      <c r="BS94" s="17">
        <v>0</v>
      </c>
      <c r="BT94" s="17">
        <v>1</v>
      </c>
      <c r="BU94" s="17">
        <v>1</v>
      </c>
      <c r="BV94" s="17">
        <v>1</v>
      </c>
      <c r="BW94" s="17">
        <v>349</v>
      </c>
      <c r="BX94" s="17">
        <v>698</v>
      </c>
      <c r="BY94" s="17">
        <v>0</v>
      </c>
      <c r="BZ94" s="17">
        <v>1047</v>
      </c>
      <c r="CA94" s="17">
        <v>0</v>
      </c>
      <c r="CB94" s="17">
        <v>349</v>
      </c>
      <c r="CC94" s="17">
        <v>0</v>
      </c>
      <c r="CD94" s="17">
        <v>698</v>
      </c>
      <c r="CE94" s="17">
        <v>1047</v>
      </c>
      <c r="CF94" s="17">
        <v>0</v>
      </c>
      <c r="CG94" s="17">
        <v>349</v>
      </c>
      <c r="CH94" s="17">
        <v>698</v>
      </c>
      <c r="CI94" s="17">
        <v>349</v>
      </c>
      <c r="CJ94" s="17">
        <v>349</v>
      </c>
      <c r="CK94" s="17">
        <v>349</v>
      </c>
      <c r="CL94" s="17">
        <v>0</v>
      </c>
      <c r="CM94" s="17">
        <v>299</v>
      </c>
      <c r="CN94" s="17">
        <v>0</v>
      </c>
      <c r="CO94" s="17">
        <v>897</v>
      </c>
      <c r="CP94" s="17">
        <v>0</v>
      </c>
      <c r="CQ94" s="17">
        <v>0</v>
      </c>
      <c r="CR94" s="17">
        <v>299</v>
      </c>
      <c r="CS94" s="17">
        <v>897</v>
      </c>
      <c r="CT94" s="17">
        <v>598</v>
      </c>
      <c r="CU94" s="17">
        <v>299</v>
      </c>
      <c r="CV94" s="17">
        <v>1794</v>
      </c>
      <c r="CW94" s="17">
        <v>0</v>
      </c>
      <c r="CX94" s="17">
        <v>299</v>
      </c>
      <c r="CY94" s="17">
        <v>299</v>
      </c>
      <c r="CZ94" s="17">
        <v>299</v>
      </c>
      <c r="DA94" s="22"/>
    </row>
    <row r="95" spans="1:105" ht="15">
      <c r="A95" s="17">
        <v>62125585</v>
      </c>
      <c r="B95" s="18" t="s">
        <v>613</v>
      </c>
      <c r="C95" s="18" t="s">
        <v>343</v>
      </c>
      <c r="D95" s="18" t="s">
        <v>311</v>
      </c>
      <c r="E95" s="18" t="s">
        <v>344</v>
      </c>
      <c r="F95" s="18" t="s">
        <v>320</v>
      </c>
      <c r="G95" s="17">
        <v>37</v>
      </c>
      <c r="H95" s="17">
        <v>0</v>
      </c>
      <c r="I95" s="17">
        <v>9</v>
      </c>
      <c r="J95" s="17">
        <v>449</v>
      </c>
      <c r="K95" s="17">
        <v>459</v>
      </c>
      <c r="L95" s="17">
        <v>449</v>
      </c>
      <c r="M95" s="17">
        <v>453.44439999999997</v>
      </c>
      <c r="N95" s="17">
        <v>27</v>
      </c>
      <c r="O95" s="17">
        <v>12243</v>
      </c>
      <c r="P95" s="17">
        <v>12243</v>
      </c>
      <c r="Q95" s="17">
        <v>0</v>
      </c>
      <c r="R95" s="17">
        <v>0</v>
      </c>
      <c r="S95" s="19" t="s">
        <v>614</v>
      </c>
      <c r="T95" s="19" t="s">
        <v>615</v>
      </c>
      <c r="U95" s="17">
        <v>30</v>
      </c>
      <c r="V95" s="17">
        <v>17</v>
      </c>
      <c r="W95" s="17">
        <v>0.9</v>
      </c>
      <c r="X95" s="17">
        <v>5</v>
      </c>
      <c r="Y95" s="17">
        <v>0</v>
      </c>
      <c r="Z95" s="17">
        <v>449</v>
      </c>
      <c r="AA95" s="17">
        <v>0</v>
      </c>
      <c r="AB95" s="17">
        <v>449</v>
      </c>
      <c r="AC95" s="17">
        <v>0</v>
      </c>
      <c r="AD95" s="17">
        <v>449</v>
      </c>
      <c r="AE95" s="17">
        <v>0</v>
      </c>
      <c r="AF95" s="17">
        <v>519</v>
      </c>
      <c r="AG95" s="17">
        <v>-1</v>
      </c>
      <c r="AH95" s="17">
        <v>0</v>
      </c>
      <c r="AI95" s="17">
        <v>0.9</v>
      </c>
      <c r="AJ95" s="18" t="s">
        <v>316</v>
      </c>
      <c r="AK95" s="18"/>
      <c r="AL95" s="21">
        <v>44595</v>
      </c>
      <c r="AM95" s="21">
        <v>44618</v>
      </c>
      <c r="AN95" s="17">
        <v>9</v>
      </c>
      <c r="AO95" s="17">
        <v>0</v>
      </c>
      <c r="AP95" s="17">
        <v>0</v>
      </c>
      <c r="AQ95" s="17">
        <v>4.5999999999999996</v>
      </c>
      <c r="AR95" s="17">
        <v>74</v>
      </c>
      <c r="AS95" s="17">
        <v>0</v>
      </c>
      <c r="AT95" s="17">
        <v>0</v>
      </c>
      <c r="AU95" s="17">
        <v>2</v>
      </c>
      <c r="AV95" s="17">
        <v>1</v>
      </c>
      <c r="AW95" s="17">
        <v>2</v>
      </c>
      <c r="AX95" s="17">
        <v>1</v>
      </c>
      <c r="AY95" s="17">
        <v>3</v>
      </c>
      <c r="AZ95" s="17">
        <v>0</v>
      </c>
      <c r="BA95" s="17">
        <v>0</v>
      </c>
      <c r="BB95" s="17">
        <v>1</v>
      </c>
      <c r="BC95" s="17">
        <v>2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2</v>
      </c>
      <c r="BJ95" s="17">
        <v>1</v>
      </c>
      <c r="BK95" s="17">
        <v>0</v>
      </c>
      <c r="BL95" s="17">
        <v>1</v>
      </c>
      <c r="BM95" s="17">
        <v>2</v>
      </c>
      <c r="BN95" s="17">
        <v>1</v>
      </c>
      <c r="BO95" s="17">
        <v>1</v>
      </c>
      <c r="BP95" s="17">
        <v>0</v>
      </c>
      <c r="BQ95" s="17">
        <v>3</v>
      </c>
      <c r="BR95" s="17">
        <v>0</v>
      </c>
      <c r="BS95" s="17">
        <v>1</v>
      </c>
      <c r="BT95" s="17">
        <v>0</v>
      </c>
      <c r="BU95" s="17">
        <v>2</v>
      </c>
      <c r="BV95" s="17">
        <v>1</v>
      </c>
      <c r="BW95" s="17">
        <v>0</v>
      </c>
      <c r="BX95" s="17">
        <v>0</v>
      </c>
      <c r="BY95" s="17">
        <v>918</v>
      </c>
      <c r="BZ95" s="17">
        <v>459</v>
      </c>
      <c r="CA95" s="17">
        <v>918</v>
      </c>
      <c r="CB95" s="17">
        <v>459</v>
      </c>
      <c r="CC95" s="17">
        <v>1377</v>
      </c>
      <c r="CD95" s="17">
        <v>0</v>
      </c>
      <c r="CE95" s="17">
        <v>0</v>
      </c>
      <c r="CF95" s="17">
        <v>459</v>
      </c>
      <c r="CG95" s="17">
        <v>918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898</v>
      </c>
      <c r="CN95" s="17">
        <v>449</v>
      </c>
      <c r="CO95" s="17">
        <v>0</v>
      </c>
      <c r="CP95" s="17">
        <v>449</v>
      </c>
      <c r="CQ95" s="17">
        <v>898</v>
      </c>
      <c r="CR95" s="17">
        <v>449</v>
      </c>
      <c r="CS95" s="17">
        <v>449</v>
      </c>
      <c r="CT95" s="17">
        <v>0</v>
      </c>
      <c r="CU95" s="17">
        <v>1347</v>
      </c>
      <c r="CV95" s="17">
        <v>0</v>
      </c>
      <c r="CW95" s="17">
        <v>449</v>
      </c>
      <c r="CX95" s="17">
        <v>0</v>
      </c>
      <c r="CY95" s="17">
        <v>898</v>
      </c>
      <c r="CZ95" s="17">
        <v>449</v>
      </c>
      <c r="DA95" s="22"/>
    </row>
    <row r="96" spans="1:105" ht="15">
      <c r="A96" s="17">
        <v>86932872</v>
      </c>
      <c r="B96" s="18" t="s">
        <v>616</v>
      </c>
      <c r="C96" s="18" t="s">
        <v>593</v>
      </c>
      <c r="D96" s="18" t="s">
        <v>311</v>
      </c>
      <c r="E96" s="18" t="s">
        <v>617</v>
      </c>
      <c r="F96" s="18" t="s">
        <v>320</v>
      </c>
      <c r="G96" s="17">
        <v>10</v>
      </c>
      <c r="H96" s="17">
        <v>99</v>
      </c>
      <c r="I96" s="17">
        <v>0</v>
      </c>
      <c r="J96" s="17">
        <v>283</v>
      </c>
      <c r="K96" s="17">
        <v>298</v>
      </c>
      <c r="L96" s="17">
        <v>283</v>
      </c>
      <c r="M96" s="17">
        <v>291.21429999999998</v>
      </c>
      <c r="N96" s="17">
        <v>42</v>
      </c>
      <c r="O96" s="17">
        <v>12231</v>
      </c>
      <c r="P96" s="17">
        <v>28225.38</v>
      </c>
      <c r="Q96" s="17">
        <v>15994.38</v>
      </c>
      <c r="R96" s="17">
        <v>56.666699999999999</v>
      </c>
      <c r="S96" s="19" t="s">
        <v>618</v>
      </c>
      <c r="T96" s="19" t="s">
        <v>619</v>
      </c>
      <c r="U96" s="17">
        <v>13</v>
      </c>
      <c r="V96" s="17">
        <v>12</v>
      </c>
      <c r="W96" s="17">
        <v>3.2307999999999999</v>
      </c>
      <c r="X96" s="17">
        <v>0</v>
      </c>
      <c r="Y96" s="17">
        <v>24</v>
      </c>
      <c r="Z96" s="17">
        <v>283</v>
      </c>
      <c r="AA96" s="17">
        <v>0</v>
      </c>
      <c r="AB96" s="17">
        <v>373</v>
      </c>
      <c r="AC96" s="17">
        <v>0</v>
      </c>
      <c r="AD96" s="17">
        <v>283</v>
      </c>
      <c r="AE96" s="17">
        <v>1</v>
      </c>
      <c r="AF96" s="17">
        <v>519</v>
      </c>
      <c r="AG96" s="17">
        <v>-1</v>
      </c>
      <c r="AH96" s="17">
        <v>0</v>
      </c>
      <c r="AI96" s="17">
        <v>1.4</v>
      </c>
      <c r="AJ96" s="18" t="s">
        <v>316</v>
      </c>
      <c r="AK96" s="18"/>
      <c r="AL96" s="21">
        <v>44726</v>
      </c>
      <c r="AM96" s="21">
        <v>25569</v>
      </c>
      <c r="AN96" s="17">
        <v>6</v>
      </c>
      <c r="AO96" s="17">
        <v>0</v>
      </c>
      <c r="AP96" s="17">
        <v>0</v>
      </c>
      <c r="AQ96" s="17">
        <v>0</v>
      </c>
      <c r="AR96" s="17">
        <v>40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5</v>
      </c>
      <c r="BL96" s="17">
        <v>4</v>
      </c>
      <c r="BM96" s="17">
        <v>3</v>
      </c>
      <c r="BN96" s="17">
        <v>3</v>
      </c>
      <c r="BO96" s="17">
        <v>4</v>
      </c>
      <c r="BP96" s="17">
        <v>4</v>
      </c>
      <c r="BQ96" s="17">
        <v>4</v>
      </c>
      <c r="BR96" s="17">
        <v>6</v>
      </c>
      <c r="BS96" s="17">
        <v>1</v>
      </c>
      <c r="BT96" s="17">
        <v>2</v>
      </c>
      <c r="BU96" s="17">
        <v>3</v>
      </c>
      <c r="BV96" s="17">
        <v>3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1490</v>
      </c>
      <c r="CP96" s="17">
        <v>1192</v>
      </c>
      <c r="CQ96" s="17">
        <v>894</v>
      </c>
      <c r="CR96" s="17">
        <v>894</v>
      </c>
      <c r="CS96" s="17">
        <v>1192</v>
      </c>
      <c r="CT96" s="17">
        <v>1192</v>
      </c>
      <c r="CU96" s="17">
        <v>1132</v>
      </c>
      <c r="CV96" s="17">
        <v>1698</v>
      </c>
      <c r="CW96" s="17">
        <v>283</v>
      </c>
      <c r="CX96" s="17">
        <v>566</v>
      </c>
      <c r="CY96" s="17">
        <v>849</v>
      </c>
      <c r="CZ96" s="17">
        <v>849</v>
      </c>
      <c r="DA96" s="22"/>
    </row>
    <row r="97" spans="1:105" ht="15">
      <c r="A97" s="17">
        <v>51367320</v>
      </c>
      <c r="B97" s="18" t="s">
        <v>620</v>
      </c>
      <c r="C97" s="18" t="s">
        <v>412</v>
      </c>
      <c r="D97" s="18" t="s">
        <v>311</v>
      </c>
      <c r="E97" s="18" t="s">
        <v>413</v>
      </c>
      <c r="F97" s="18" t="s">
        <v>313</v>
      </c>
      <c r="G97" s="17">
        <v>357</v>
      </c>
      <c r="H97" s="17">
        <v>0</v>
      </c>
      <c r="I97" s="17">
        <v>73</v>
      </c>
      <c r="J97" s="17">
        <v>205</v>
      </c>
      <c r="K97" s="17">
        <v>304</v>
      </c>
      <c r="L97" s="17">
        <v>205</v>
      </c>
      <c r="M97" s="17">
        <v>298.04880000000003</v>
      </c>
      <c r="N97" s="17">
        <v>41</v>
      </c>
      <c r="O97" s="17">
        <v>12220</v>
      </c>
      <c r="P97" s="17">
        <v>12220</v>
      </c>
      <c r="Q97" s="17">
        <v>0</v>
      </c>
      <c r="R97" s="17">
        <v>0</v>
      </c>
      <c r="S97" s="19" t="s">
        <v>621</v>
      </c>
      <c r="T97" s="19" t="s">
        <v>622</v>
      </c>
      <c r="U97" s="17">
        <v>30</v>
      </c>
      <c r="V97" s="17">
        <v>23</v>
      </c>
      <c r="W97" s="17">
        <v>1.3667</v>
      </c>
      <c r="X97" s="17">
        <v>4</v>
      </c>
      <c r="Y97" s="17">
        <v>73</v>
      </c>
      <c r="Z97" s="17">
        <v>205</v>
      </c>
      <c r="AA97" s="17">
        <v>0</v>
      </c>
      <c r="AB97" s="17">
        <v>761</v>
      </c>
      <c r="AC97" s="17">
        <v>0</v>
      </c>
      <c r="AD97" s="17">
        <v>205</v>
      </c>
      <c r="AE97" s="17">
        <v>0</v>
      </c>
      <c r="AF97" s="17">
        <v>593</v>
      </c>
      <c r="AG97" s="17">
        <v>960</v>
      </c>
      <c r="AH97" s="17">
        <v>15</v>
      </c>
      <c r="AI97" s="17">
        <v>1.3667</v>
      </c>
      <c r="AJ97" s="18" t="s">
        <v>316</v>
      </c>
      <c r="AK97" s="18"/>
      <c r="AL97" s="20">
        <v>44547</v>
      </c>
      <c r="AM97" s="21">
        <v>44591</v>
      </c>
      <c r="AN97" s="17">
        <v>8</v>
      </c>
      <c r="AO97" s="17">
        <v>0</v>
      </c>
      <c r="AP97" s="17">
        <v>0</v>
      </c>
      <c r="AQ97" s="17">
        <v>4.5999999999999996</v>
      </c>
      <c r="AR97" s="17">
        <v>87</v>
      </c>
      <c r="AS97" s="17">
        <v>1</v>
      </c>
      <c r="AT97" s="17">
        <v>1</v>
      </c>
      <c r="AU97" s="17">
        <v>1</v>
      </c>
      <c r="AV97" s="17">
        <v>2</v>
      </c>
      <c r="AW97" s="17">
        <v>3</v>
      </c>
      <c r="AX97" s="17">
        <v>3</v>
      </c>
      <c r="AY97" s="17">
        <v>1</v>
      </c>
      <c r="AZ97" s="17">
        <v>2</v>
      </c>
      <c r="BA97" s="17">
        <v>2</v>
      </c>
      <c r="BB97" s="17">
        <v>0</v>
      </c>
      <c r="BC97" s="17">
        <v>1</v>
      </c>
      <c r="BD97" s="17">
        <v>3</v>
      </c>
      <c r="BE97" s="17">
        <v>2</v>
      </c>
      <c r="BF97" s="17">
        <v>2</v>
      </c>
      <c r="BG97" s="17">
        <v>0</v>
      </c>
      <c r="BH97" s="17">
        <v>3</v>
      </c>
      <c r="BI97" s="17">
        <v>2</v>
      </c>
      <c r="BJ97" s="17">
        <v>2</v>
      </c>
      <c r="BK97" s="17">
        <v>1</v>
      </c>
      <c r="BL97" s="17">
        <v>1</v>
      </c>
      <c r="BM97" s="17">
        <v>1</v>
      </c>
      <c r="BN97" s="17">
        <v>2</v>
      </c>
      <c r="BO97" s="17">
        <v>1</v>
      </c>
      <c r="BP97" s="17">
        <v>0</v>
      </c>
      <c r="BQ97" s="17">
        <v>0</v>
      </c>
      <c r="BR97" s="17">
        <v>2</v>
      </c>
      <c r="BS97" s="17">
        <v>0</v>
      </c>
      <c r="BT97" s="17">
        <v>0</v>
      </c>
      <c r="BU97" s="17">
        <v>0</v>
      </c>
      <c r="BV97" s="17">
        <v>2</v>
      </c>
      <c r="BW97" s="17">
        <v>304</v>
      </c>
      <c r="BX97" s="17">
        <v>304</v>
      </c>
      <c r="BY97" s="17">
        <v>304</v>
      </c>
      <c r="BZ97" s="17">
        <v>608</v>
      </c>
      <c r="CA97" s="17">
        <v>912</v>
      </c>
      <c r="CB97" s="17">
        <v>912</v>
      </c>
      <c r="CC97" s="17">
        <v>304</v>
      </c>
      <c r="CD97" s="17">
        <v>608</v>
      </c>
      <c r="CE97" s="17">
        <v>608</v>
      </c>
      <c r="CF97" s="17">
        <v>0</v>
      </c>
      <c r="CG97" s="17">
        <v>304</v>
      </c>
      <c r="CH97" s="17">
        <v>912</v>
      </c>
      <c r="CI97" s="17">
        <v>608</v>
      </c>
      <c r="CJ97" s="17">
        <v>608</v>
      </c>
      <c r="CK97" s="17">
        <v>0</v>
      </c>
      <c r="CL97" s="17">
        <v>912</v>
      </c>
      <c r="CM97" s="17">
        <v>608</v>
      </c>
      <c r="CN97" s="17">
        <v>608</v>
      </c>
      <c r="CO97" s="17">
        <v>304</v>
      </c>
      <c r="CP97" s="17">
        <v>304</v>
      </c>
      <c r="CQ97" s="17">
        <v>304</v>
      </c>
      <c r="CR97" s="17">
        <v>608</v>
      </c>
      <c r="CS97" s="17">
        <v>304</v>
      </c>
      <c r="CT97" s="17">
        <v>0</v>
      </c>
      <c r="CU97" s="17">
        <v>0</v>
      </c>
      <c r="CV97" s="17">
        <v>562</v>
      </c>
      <c r="CW97" s="17">
        <v>0</v>
      </c>
      <c r="CX97" s="17">
        <v>0</v>
      </c>
      <c r="CY97" s="17">
        <v>0</v>
      </c>
      <c r="CZ97" s="17">
        <v>410</v>
      </c>
      <c r="DA97" s="22"/>
    </row>
    <row r="98" spans="1:105" ht="15">
      <c r="A98" s="17">
        <v>12770650</v>
      </c>
      <c r="B98" s="23" t="s">
        <v>471</v>
      </c>
      <c r="C98" s="18" t="s">
        <v>338</v>
      </c>
      <c r="D98" s="18" t="s">
        <v>311</v>
      </c>
      <c r="E98" s="18" t="s">
        <v>339</v>
      </c>
      <c r="F98" s="18" t="s">
        <v>320</v>
      </c>
      <c r="G98" s="17">
        <v>53</v>
      </c>
      <c r="H98" s="17">
        <v>0</v>
      </c>
      <c r="I98" s="17">
        <v>186</v>
      </c>
      <c r="J98" s="17">
        <v>175</v>
      </c>
      <c r="K98" s="17">
        <v>195</v>
      </c>
      <c r="L98" s="17">
        <v>175</v>
      </c>
      <c r="M98" s="17">
        <v>183</v>
      </c>
      <c r="N98" s="17">
        <v>65</v>
      </c>
      <c r="O98" s="17">
        <v>11895</v>
      </c>
      <c r="P98" s="17">
        <v>11895</v>
      </c>
      <c r="Q98" s="17">
        <v>0</v>
      </c>
      <c r="R98" s="17">
        <v>0</v>
      </c>
      <c r="S98" s="19" t="s">
        <v>623</v>
      </c>
      <c r="T98" s="19" t="s">
        <v>624</v>
      </c>
      <c r="U98" s="17">
        <v>30</v>
      </c>
      <c r="V98" s="17">
        <v>27</v>
      </c>
      <c r="W98" s="17">
        <v>2.1667000000000001</v>
      </c>
      <c r="X98" s="17">
        <v>4</v>
      </c>
      <c r="Y98" s="17">
        <v>66</v>
      </c>
      <c r="Z98" s="17">
        <v>175</v>
      </c>
      <c r="AA98" s="17">
        <v>0</v>
      </c>
      <c r="AB98" s="17">
        <v>515</v>
      </c>
      <c r="AC98" s="17">
        <v>0</v>
      </c>
      <c r="AD98" s="17">
        <v>175</v>
      </c>
      <c r="AE98" s="17">
        <v>0</v>
      </c>
      <c r="AF98" s="17">
        <v>765</v>
      </c>
      <c r="AG98" s="17">
        <v>4541</v>
      </c>
      <c r="AH98" s="17">
        <v>6</v>
      </c>
      <c r="AI98" s="17">
        <v>2.1667000000000001</v>
      </c>
      <c r="AJ98" s="18" t="s">
        <v>316</v>
      </c>
      <c r="AK98" s="18"/>
      <c r="AL98" s="21">
        <v>43997</v>
      </c>
      <c r="AM98" s="21">
        <v>44028</v>
      </c>
      <c r="AN98" s="17">
        <v>5</v>
      </c>
      <c r="AO98" s="17">
        <v>0</v>
      </c>
      <c r="AP98" s="17">
        <v>0</v>
      </c>
      <c r="AQ98" s="17">
        <v>4.0999999999999996</v>
      </c>
      <c r="AR98" s="17">
        <v>87</v>
      </c>
      <c r="AS98" s="17">
        <v>0</v>
      </c>
      <c r="AT98" s="17">
        <v>3</v>
      </c>
      <c r="AU98" s="17">
        <v>3</v>
      </c>
      <c r="AV98" s="17">
        <v>1</v>
      </c>
      <c r="AW98" s="17">
        <v>1</v>
      </c>
      <c r="AX98" s="17">
        <v>1</v>
      </c>
      <c r="AY98" s="17">
        <v>0</v>
      </c>
      <c r="AZ98" s="17">
        <v>5</v>
      </c>
      <c r="BA98" s="17">
        <v>1</v>
      </c>
      <c r="BB98" s="17">
        <v>4</v>
      </c>
      <c r="BC98" s="17">
        <v>1</v>
      </c>
      <c r="BD98" s="17">
        <v>3</v>
      </c>
      <c r="BE98" s="17">
        <v>1</v>
      </c>
      <c r="BF98" s="17">
        <v>1</v>
      </c>
      <c r="BG98" s="17">
        <v>1</v>
      </c>
      <c r="BH98" s="17">
        <v>4</v>
      </c>
      <c r="BI98" s="17">
        <v>2</v>
      </c>
      <c r="BJ98" s="17">
        <v>2</v>
      </c>
      <c r="BK98" s="17">
        <v>1</v>
      </c>
      <c r="BL98" s="17">
        <v>0</v>
      </c>
      <c r="BM98" s="17">
        <v>1</v>
      </c>
      <c r="BN98" s="17">
        <v>3</v>
      </c>
      <c r="BO98" s="17">
        <v>4</v>
      </c>
      <c r="BP98" s="17">
        <v>3</v>
      </c>
      <c r="BQ98" s="17">
        <v>7</v>
      </c>
      <c r="BR98" s="17">
        <v>6</v>
      </c>
      <c r="BS98" s="17">
        <v>2</v>
      </c>
      <c r="BT98" s="17">
        <v>2</v>
      </c>
      <c r="BU98" s="17">
        <v>1</v>
      </c>
      <c r="BV98" s="17">
        <v>1</v>
      </c>
      <c r="BW98" s="17">
        <v>0</v>
      </c>
      <c r="BX98" s="17">
        <v>585</v>
      </c>
      <c r="BY98" s="17">
        <v>585</v>
      </c>
      <c r="BZ98" s="17">
        <v>195</v>
      </c>
      <c r="CA98" s="17">
        <v>195</v>
      </c>
      <c r="CB98" s="17">
        <v>195</v>
      </c>
      <c r="CC98" s="17">
        <v>0</v>
      </c>
      <c r="CD98" s="17">
        <v>975</v>
      </c>
      <c r="CE98" s="17">
        <v>195</v>
      </c>
      <c r="CF98" s="17">
        <v>780</v>
      </c>
      <c r="CG98" s="17">
        <v>195</v>
      </c>
      <c r="CH98" s="17">
        <v>585</v>
      </c>
      <c r="CI98" s="17">
        <v>195</v>
      </c>
      <c r="CJ98" s="17">
        <v>195</v>
      </c>
      <c r="CK98" s="17">
        <v>195</v>
      </c>
      <c r="CL98" s="17">
        <v>700</v>
      </c>
      <c r="CM98" s="17">
        <v>350</v>
      </c>
      <c r="CN98" s="17">
        <v>350</v>
      </c>
      <c r="CO98" s="17">
        <v>175</v>
      </c>
      <c r="CP98" s="17">
        <v>0</v>
      </c>
      <c r="CQ98" s="17">
        <v>175</v>
      </c>
      <c r="CR98" s="17">
        <v>525</v>
      </c>
      <c r="CS98" s="17">
        <v>700</v>
      </c>
      <c r="CT98" s="17">
        <v>525</v>
      </c>
      <c r="CU98" s="17">
        <v>1225</v>
      </c>
      <c r="CV98" s="17">
        <v>1050</v>
      </c>
      <c r="CW98" s="17">
        <v>350</v>
      </c>
      <c r="CX98" s="17">
        <v>350</v>
      </c>
      <c r="CY98" s="17">
        <v>175</v>
      </c>
      <c r="CZ98" s="17">
        <v>175</v>
      </c>
      <c r="DA98" s="22"/>
    </row>
    <row r="99" spans="1:105" ht="15">
      <c r="A99" s="17">
        <v>17538489</v>
      </c>
      <c r="B99" s="18" t="s">
        <v>625</v>
      </c>
      <c r="C99" s="18" t="s">
        <v>338</v>
      </c>
      <c r="D99" s="18" t="s">
        <v>311</v>
      </c>
      <c r="E99" s="18" t="s">
        <v>339</v>
      </c>
      <c r="F99" s="18" t="s">
        <v>313</v>
      </c>
      <c r="G99" s="17">
        <v>3</v>
      </c>
      <c r="H99" s="17">
        <v>0</v>
      </c>
      <c r="I99" s="17">
        <v>49</v>
      </c>
      <c r="J99" s="17">
        <v>352</v>
      </c>
      <c r="K99" s="17">
        <v>387</v>
      </c>
      <c r="L99" s="17">
        <v>352</v>
      </c>
      <c r="M99" s="17">
        <v>371.6875</v>
      </c>
      <c r="N99" s="17">
        <v>32</v>
      </c>
      <c r="O99" s="17">
        <v>11894</v>
      </c>
      <c r="P99" s="17">
        <v>11894</v>
      </c>
      <c r="Q99" s="17">
        <v>0</v>
      </c>
      <c r="R99" s="17">
        <v>0</v>
      </c>
      <c r="S99" s="19" t="s">
        <v>626</v>
      </c>
      <c r="T99" s="19" t="s">
        <v>627</v>
      </c>
      <c r="U99" s="17">
        <v>30</v>
      </c>
      <c r="V99" s="17">
        <v>21</v>
      </c>
      <c r="W99" s="17">
        <v>1.0667</v>
      </c>
      <c r="X99" s="17">
        <v>4</v>
      </c>
      <c r="Y99" s="17">
        <v>80</v>
      </c>
      <c r="Z99" s="17">
        <v>352</v>
      </c>
      <c r="AA99" s="17">
        <v>0</v>
      </c>
      <c r="AB99" s="17">
        <v>1760</v>
      </c>
      <c r="AC99" s="17">
        <v>0</v>
      </c>
      <c r="AD99" s="17">
        <v>352</v>
      </c>
      <c r="AE99" s="17">
        <v>0</v>
      </c>
      <c r="AF99" s="17">
        <v>765</v>
      </c>
      <c r="AG99" s="17">
        <v>5345</v>
      </c>
      <c r="AH99" s="17">
        <v>6</v>
      </c>
      <c r="AI99" s="17">
        <v>1.0667</v>
      </c>
      <c r="AJ99" s="18" t="s">
        <v>316</v>
      </c>
      <c r="AK99" s="18"/>
      <c r="AL99" s="20">
        <v>44184</v>
      </c>
      <c r="AM99" s="20">
        <v>44159</v>
      </c>
      <c r="AN99" s="17">
        <v>8</v>
      </c>
      <c r="AO99" s="17">
        <v>0</v>
      </c>
      <c r="AP99" s="17">
        <v>0</v>
      </c>
      <c r="AQ99" s="17">
        <v>4.3</v>
      </c>
      <c r="AR99" s="17">
        <v>80</v>
      </c>
      <c r="AS99" s="17">
        <v>1</v>
      </c>
      <c r="AT99" s="17">
        <v>4</v>
      </c>
      <c r="AU99" s="17">
        <v>2</v>
      </c>
      <c r="AV99" s="17">
        <v>1</v>
      </c>
      <c r="AW99" s="17">
        <v>2</v>
      </c>
      <c r="AX99" s="17">
        <v>0</v>
      </c>
      <c r="AY99" s="17">
        <v>0</v>
      </c>
      <c r="AZ99" s="17">
        <v>0</v>
      </c>
      <c r="BA99" s="17">
        <v>2</v>
      </c>
      <c r="BB99" s="17">
        <v>2</v>
      </c>
      <c r="BC99" s="17">
        <v>0</v>
      </c>
      <c r="BD99" s="17">
        <v>1</v>
      </c>
      <c r="BE99" s="17">
        <v>1</v>
      </c>
      <c r="BF99" s="17">
        <v>1</v>
      </c>
      <c r="BG99" s="17">
        <v>1</v>
      </c>
      <c r="BH99" s="17">
        <v>2</v>
      </c>
      <c r="BI99" s="17">
        <v>2</v>
      </c>
      <c r="BJ99" s="17">
        <v>0</v>
      </c>
      <c r="BK99" s="17">
        <v>1</v>
      </c>
      <c r="BL99" s="17">
        <v>1</v>
      </c>
      <c r="BM99" s="17">
        <v>0</v>
      </c>
      <c r="BN99" s="17">
        <v>0</v>
      </c>
      <c r="BO99" s="17">
        <v>0</v>
      </c>
      <c r="BP99" s="17">
        <v>1</v>
      </c>
      <c r="BQ99" s="17">
        <v>1</v>
      </c>
      <c r="BR99" s="17">
        <v>1</v>
      </c>
      <c r="BS99" s="17">
        <v>3</v>
      </c>
      <c r="BT99" s="17">
        <v>1</v>
      </c>
      <c r="BU99" s="17">
        <v>0</v>
      </c>
      <c r="BV99" s="17">
        <v>1</v>
      </c>
      <c r="BW99" s="17">
        <v>387</v>
      </c>
      <c r="BX99" s="17">
        <v>1548</v>
      </c>
      <c r="BY99" s="17">
        <v>774</v>
      </c>
      <c r="BZ99" s="17">
        <v>387</v>
      </c>
      <c r="CA99" s="17">
        <v>774</v>
      </c>
      <c r="CB99" s="17">
        <v>0</v>
      </c>
      <c r="CC99" s="17">
        <v>0</v>
      </c>
      <c r="CD99" s="17">
        <v>0</v>
      </c>
      <c r="CE99" s="17">
        <v>774</v>
      </c>
      <c r="CF99" s="17">
        <v>774</v>
      </c>
      <c r="CG99" s="17">
        <v>0</v>
      </c>
      <c r="CH99" s="17">
        <v>387</v>
      </c>
      <c r="CI99" s="17">
        <v>387</v>
      </c>
      <c r="CJ99" s="17">
        <v>387</v>
      </c>
      <c r="CK99" s="17">
        <v>387</v>
      </c>
      <c r="CL99" s="17">
        <v>704</v>
      </c>
      <c r="CM99" s="17">
        <v>704</v>
      </c>
      <c r="CN99" s="17">
        <v>0</v>
      </c>
      <c r="CO99" s="17">
        <v>352</v>
      </c>
      <c r="CP99" s="17">
        <v>352</v>
      </c>
      <c r="CQ99" s="17">
        <v>0</v>
      </c>
      <c r="CR99" s="17">
        <v>0</v>
      </c>
      <c r="CS99" s="17">
        <v>0</v>
      </c>
      <c r="CT99" s="17">
        <v>352</v>
      </c>
      <c r="CU99" s="17">
        <v>352</v>
      </c>
      <c r="CV99" s="17">
        <v>352</v>
      </c>
      <c r="CW99" s="17">
        <v>1056</v>
      </c>
      <c r="CX99" s="17">
        <v>352</v>
      </c>
      <c r="CY99" s="17">
        <v>0</v>
      </c>
      <c r="CZ99" s="17">
        <v>352</v>
      </c>
      <c r="DA99" s="22"/>
    </row>
    <row r="100" spans="1:105" ht="15">
      <c r="A100" s="17">
        <v>88846395</v>
      </c>
      <c r="B100" s="18" t="s">
        <v>628</v>
      </c>
      <c r="C100" s="18" t="s">
        <v>400</v>
      </c>
      <c r="D100" s="18" t="s">
        <v>311</v>
      </c>
      <c r="E100" s="18" t="s">
        <v>629</v>
      </c>
      <c r="F100" s="18"/>
      <c r="G100" s="17">
        <v>45</v>
      </c>
      <c r="H100" s="17">
        <v>0</v>
      </c>
      <c r="I100" s="17">
        <v>2</v>
      </c>
      <c r="J100" s="17">
        <v>316</v>
      </c>
      <c r="K100" s="17">
        <v>440</v>
      </c>
      <c r="L100" s="17">
        <v>316</v>
      </c>
      <c r="M100" s="17">
        <v>361.1875</v>
      </c>
      <c r="N100" s="17">
        <v>32</v>
      </c>
      <c r="O100" s="17">
        <v>11558</v>
      </c>
      <c r="P100" s="17">
        <v>23116</v>
      </c>
      <c r="Q100" s="17">
        <v>11558</v>
      </c>
      <c r="R100" s="17">
        <v>50</v>
      </c>
      <c r="S100" s="19" t="s">
        <v>630</v>
      </c>
      <c r="T100" s="19" t="s">
        <v>631</v>
      </c>
      <c r="U100" s="17">
        <v>15</v>
      </c>
      <c r="V100" s="17">
        <v>6</v>
      </c>
      <c r="W100" s="17">
        <v>2.1333000000000002</v>
      </c>
      <c r="X100" s="17">
        <v>5</v>
      </c>
      <c r="Y100" s="17">
        <v>7</v>
      </c>
      <c r="Z100" s="17">
        <v>316</v>
      </c>
      <c r="AA100" s="17">
        <v>0</v>
      </c>
      <c r="AB100" s="17">
        <v>340</v>
      </c>
      <c r="AC100" s="17">
        <v>0</v>
      </c>
      <c r="AD100" s="17">
        <v>316</v>
      </c>
      <c r="AE100" s="17">
        <v>0</v>
      </c>
      <c r="AF100" s="17">
        <v>765</v>
      </c>
      <c r="AG100" s="17">
        <v>8677</v>
      </c>
      <c r="AH100" s="17">
        <v>1</v>
      </c>
      <c r="AI100" s="17">
        <v>1.0667</v>
      </c>
      <c r="AJ100" s="18" t="s">
        <v>316</v>
      </c>
      <c r="AK100" s="18"/>
      <c r="AL100" s="21">
        <v>44732</v>
      </c>
      <c r="AM100" s="21">
        <v>25569</v>
      </c>
      <c r="AN100" s="17">
        <v>3</v>
      </c>
      <c r="AO100" s="17">
        <v>0</v>
      </c>
      <c r="AP100" s="17">
        <v>0</v>
      </c>
      <c r="AQ100" s="17">
        <v>0</v>
      </c>
      <c r="AR100" s="17">
        <v>53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5</v>
      </c>
      <c r="BN100" s="17">
        <v>0</v>
      </c>
      <c r="BO100" s="17">
        <v>0</v>
      </c>
      <c r="BP100" s="17">
        <v>9</v>
      </c>
      <c r="BQ100" s="17">
        <v>1</v>
      </c>
      <c r="BR100" s="17">
        <v>14</v>
      </c>
      <c r="BS100" s="17">
        <v>2</v>
      </c>
      <c r="BT100" s="17">
        <v>0</v>
      </c>
      <c r="BU100" s="17">
        <v>1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1950</v>
      </c>
      <c r="CR100" s="17">
        <v>0</v>
      </c>
      <c r="CS100" s="17">
        <v>0</v>
      </c>
      <c r="CT100" s="17">
        <v>3510</v>
      </c>
      <c r="CU100" s="17">
        <v>390</v>
      </c>
      <c r="CV100" s="17">
        <v>4760</v>
      </c>
      <c r="CW100" s="17">
        <v>632</v>
      </c>
      <c r="CX100" s="17">
        <v>0</v>
      </c>
      <c r="CY100" s="17">
        <v>316</v>
      </c>
      <c r="CZ100" s="17">
        <v>0</v>
      </c>
      <c r="DA100" s="22"/>
    </row>
    <row r="101" spans="1:105" ht="15">
      <c r="A101" s="17">
        <v>70655011</v>
      </c>
      <c r="B101" s="18" t="s">
        <v>601</v>
      </c>
      <c r="C101" s="18" t="s">
        <v>343</v>
      </c>
      <c r="D101" s="18" t="s">
        <v>311</v>
      </c>
      <c r="E101" s="18" t="s">
        <v>344</v>
      </c>
      <c r="F101" s="18"/>
      <c r="G101" s="17">
        <v>84</v>
      </c>
      <c r="H101" s="17">
        <v>0</v>
      </c>
      <c r="I101" s="17">
        <v>52</v>
      </c>
      <c r="J101" s="17">
        <v>299</v>
      </c>
      <c r="K101" s="17">
        <v>299</v>
      </c>
      <c r="L101" s="17">
        <v>299</v>
      </c>
      <c r="M101" s="17">
        <v>299</v>
      </c>
      <c r="N101" s="17">
        <v>37</v>
      </c>
      <c r="O101" s="17">
        <v>11063</v>
      </c>
      <c r="P101" s="17">
        <v>14430</v>
      </c>
      <c r="Q101" s="17">
        <v>3367</v>
      </c>
      <c r="R101" s="17">
        <v>23.333300000000001</v>
      </c>
      <c r="S101" s="19" t="s">
        <v>632</v>
      </c>
      <c r="T101" s="19" t="s">
        <v>633</v>
      </c>
      <c r="U101" s="17">
        <v>23</v>
      </c>
      <c r="V101" s="17">
        <v>17</v>
      </c>
      <c r="W101" s="17">
        <v>1.5651999999999999</v>
      </c>
      <c r="X101" s="17">
        <v>4</v>
      </c>
      <c r="Y101" s="17">
        <v>50</v>
      </c>
      <c r="Z101" s="17">
        <v>299</v>
      </c>
      <c r="AA101" s="17">
        <v>0</v>
      </c>
      <c r="AB101" s="17">
        <v>599</v>
      </c>
      <c r="AC101" s="17">
        <v>0</v>
      </c>
      <c r="AD101" s="17">
        <v>299</v>
      </c>
      <c r="AE101" s="17">
        <v>0</v>
      </c>
      <c r="AF101" s="17">
        <v>519</v>
      </c>
      <c r="AG101" s="17">
        <v>-1</v>
      </c>
      <c r="AH101" s="17">
        <v>0</v>
      </c>
      <c r="AI101" s="17">
        <v>1.2333000000000001</v>
      </c>
      <c r="AJ101" s="18"/>
      <c r="AK101" s="18"/>
      <c r="AL101" s="21">
        <v>44647</v>
      </c>
      <c r="AM101" s="21">
        <v>25569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5</v>
      </c>
      <c r="AT101" s="17">
        <v>3</v>
      </c>
      <c r="AU101" s="17">
        <v>4</v>
      </c>
      <c r="AV101" s="17">
        <v>2</v>
      </c>
      <c r="AW101" s="17">
        <v>2</v>
      </c>
      <c r="AX101" s="17">
        <v>1</v>
      </c>
      <c r="AY101" s="17">
        <v>1</v>
      </c>
      <c r="AZ101" s="17">
        <v>1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1</v>
      </c>
      <c r="BJ101" s="17">
        <v>0</v>
      </c>
      <c r="BK101" s="17">
        <v>1</v>
      </c>
      <c r="BL101" s="17">
        <v>0</v>
      </c>
      <c r="BM101" s="17">
        <v>1</v>
      </c>
      <c r="BN101" s="17">
        <v>2</v>
      </c>
      <c r="BO101" s="17">
        <v>1</v>
      </c>
      <c r="BP101" s="17">
        <v>0</v>
      </c>
      <c r="BQ101" s="17">
        <v>0</v>
      </c>
      <c r="BR101" s="17">
        <v>4</v>
      </c>
      <c r="BS101" s="17">
        <v>3</v>
      </c>
      <c r="BT101" s="17">
        <v>2</v>
      </c>
      <c r="BU101" s="17">
        <v>0</v>
      </c>
      <c r="BV101" s="17">
        <v>3</v>
      </c>
      <c r="BW101" s="17">
        <v>1495</v>
      </c>
      <c r="BX101" s="17">
        <v>897</v>
      </c>
      <c r="BY101" s="17">
        <v>1196</v>
      </c>
      <c r="BZ101" s="17">
        <v>598</v>
      </c>
      <c r="CA101" s="17">
        <v>598</v>
      </c>
      <c r="CB101" s="17">
        <v>299</v>
      </c>
      <c r="CC101" s="17">
        <v>299</v>
      </c>
      <c r="CD101" s="17">
        <v>299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299</v>
      </c>
      <c r="CN101" s="17">
        <v>0</v>
      </c>
      <c r="CO101" s="17">
        <v>299</v>
      </c>
      <c r="CP101" s="17">
        <v>0</v>
      </c>
      <c r="CQ101" s="17">
        <v>299</v>
      </c>
      <c r="CR101" s="17">
        <v>598</v>
      </c>
      <c r="CS101" s="17">
        <v>299</v>
      </c>
      <c r="CT101" s="17">
        <v>0</v>
      </c>
      <c r="CU101" s="17">
        <v>0</v>
      </c>
      <c r="CV101" s="17">
        <v>1196</v>
      </c>
      <c r="CW101" s="17">
        <v>897</v>
      </c>
      <c r="CX101" s="17">
        <v>598</v>
      </c>
      <c r="CY101" s="17">
        <v>0</v>
      </c>
      <c r="CZ101" s="17">
        <v>897</v>
      </c>
      <c r="DA101" s="22"/>
    </row>
  </sheetData>
  <mergeCells count="1">
    <mergeCell ref="A1:L1"/>
  </mergeCells>
  <hyperlinks>
    <hyperlink ref="S3" r:id="rId1" xr:uid="{7F4144BB-1E0B-4E4E-9CF9-711F1D06AE2A}"/>
    <hyperlink ref="T3" r:id="rId2" xr:uid="{25263FC8-36EF-42E1-A4E6-8C9112EBB260}"/>
    <hyperlink ref="S4" r:id="rId3" xr:uid="{2661A87C-D6A3-487F-B135-E4A19376FAC3}"/>
    <hyperlink ref="T4" r:id="rId4" xr:uid="{A8F87D45-E41C-42C9-94B8-658DD3124427}"/>
    <hyperlink ref="S5" r:id="rId5" xr:uid="{49B55BB5-8C36-431E-854D-0DC4329FFD03}"/>
    <hyperlink ref="T5" r:id="rId6" xr:uid="{D5D4CB7F-E984-4479-A489-CF3DB7E42916}"/>
    <hyperlink ref="S6" r:id="rId7" xr:uid="{B6183CA3-3BAE-4C46-AF7E-4B2458B6B9E8}"/>
    <hyperlink ref="T6" r:id="rId8" xr:uid="{A9BC3626-DAAD-4859-9FA7-9D4A34A9911C}"/>
    <hyperlink ref="S7" r:id="rId9" xr:uid="{B57AA61D-D32B-4579-B74D-3DA76779D1A1}"/>
    <hyperlink ref="T7" r:id="rId10" xr:uid="{82AB0F68-401B-42D4-A6FE-8011A4DBA341}"/>
    <hyperlink ref="S8" r:id="rId11" xr:uid="{A6150ED1-61FF-4088-8DB2-85FEAA04CA41}"/>
    <hyperlink ref="T8" r:id="rId12" xr:uid="{921BDD2C-5CCB-4ECA-843C-971888D38026}"/>
    <hyperlink ref="S9" r:id="rId13" xr:uid="{51F6E820-9278-423B-94DA-79A1CAD0172F}"/>
    <hyperlink ref="T9" r:id="rId14" xr:uid="{B4E3968B-2BAF-4F86-8743-31EDBC9EDDF0}"/>
    <hyperlink ref="S10" r:id="rId15" xr:uid="{74499794-CE18-4E13-9B01-D3A2E735A701}"/>
    <hyperlink ref="T10" r:id="rId16" xr:uid="{874B6F4C-6628-4156-898B-088D438B5D11}"/>
    <hyperlink ref="S11" r:id="rId17" xr:uid="{5EC65DEA-AB42-48FB-B413-7DB612FC23E6}"/>
    <hyperlink ref="T11" r:id="rId18" xr:uid="{ECD982DB-E808-4F0A-8283-9F46CC528E87}"/>
    <hyperlink ref="S12" r:id="rId19" xr:uid="{2A28C1E4-E876-455D-A919-0E04B31B6D99}"/>
    <hyperlink ref="T12" r:id="rId20" xr:uid="{645C46E9-1432-40E4-A683-7615698D12E9}"/>
    <hyperlink ref="S13" r:id="rId21" xr:uid="{1D7ECC3B-B816-4FE4-A551-0BF71361CA74}"/>
    <hyperlink ref="T13" r:id="rId22" xr:uid="{2FA4EEAF-D803-45B7-89A7-2250BE848974}"/>
    <hyperlink ref="S14" r:id="rId23" xr:uid="{297BFB45-8DD3-492A-907B-1CF182D88D66}"/>
    <hyperlink ref="T14" r:id="rId24" xr:uid="{E3EE3345-832A-402C-A651-0A24D0D015AE}"/>
    <hyperlink ref="S15" r:id="rId25" xr:uid="{F0AB2399-83B1-414C-8700-1CF6589CD7D9}"/>
    <hyperlink ref="T15" r:id="rId26" xr:uid="{7104333E-6C30-4AD7-AC0A-B888F293F19C}"/>
    <hyperlink ref="S16" r:id="rId27" xr:uid="{2160E223-AFA0-49D8-A063-EDE75B6A82C4}"/>
    <hyperlink ref="T16" r:id="rId28" xr:uid="{590E6536-6B99-4E59-80C4-973EBDA01C72}"/>
    <hyperlink ref="S17" r:id="rId29" xr:uid="{AB3C056C-689B-4118-A953-835C0AE24554}"/>
    <hyperlink ref="T17" r:id="rId30" xr:uid="{0A20253A-10D7-4A3A-B56D-7AF2A937EBF0}"/>
    <hyperlink ref="S18" r:id="rId31" xr:uid="{E4F3A80C-E188-40F4-B375-69E4B84650AD}"/>
    <hyperlink ref="T18" r:id="rId32" xr:uid="{72CD72F9-52C2-412E-87FE-1BA518AEB674}"/>
    <hyperlink ref="S19" r:id="rId33" xr:uid="{C9AA3D8E-F235-4980-87A4-F89AE69BE618}"/>
    <hyperlink ref="T19" r:id="rId34" xr:uid="{71E5C247-26F9-4A66-B271-BD8B9FAAB69C}"/>
    <hyperlink ref="S20" r:id="rId35" xr:uid="{64A8569B-8912-4191-B42D-11AFDACF3529}"/>
    <hyperlink ref="T20" r:id="rId36" xr:uid="{53D7EBC1-A49D-48FE-99B9-25379281DBC4}"/>
    <hyperlink ref="S21" r:id="rId37" xr:uid="{1BB8E848-27EB-4D22-9286-04232DCA2A1C}"/>
    <hyperlink ref="T21" r:id="rId38" xr:uid="{91E7CE94-B34B-44D8-9B00-B25707588FF3}"/>
    <hyperlink ref="S22" r:id="rId39" xr:uid="{9C8ED5BA-CDD5-4C0F-82CB-F1B5DB35C0ED}"/>
    <hyperlink ref="T22" r:id="rId40" xr:uid="{640C9C38-D0AA-41EB-B81C-260F4D0F685E}"/>
    <hyperlink ref="S23" r:id="rId41" xr:uid="{170D404B-9080-4596-B5AD-B6EC846CDDD8}"/>
    <hyperlink ref="T23" r:id="rId42" xr:uid="{1B05DF18-FCDC-441D-8191-4C3A1CA4D614}"/>
    <hyperlink ref="S24" r:id="rId43" xr:uid="{4F5D1D17-A027-481C-9AAE-81FA6DF67312}"/>
    <hyperlink ref="T24" r:id="rId44" xr:uid="{AC21B31E-313F-4E80-A0F4-F8C7C6641CA4}"/>
    <hyperlink ref="S25" r:id="rId45" xr:uid="{2191A089-2771-4F1E-8043-0591863DF982}"/>
    <hyperlink ref="T25" r:id="rId46" xr:uid="{CB8ADD34-1F25-47BF-BDC5-4C6B60DFB4E7}"/>
    <hyperlink ref="S26" r:id="rId47" xr:uid="{898583F2-6769-4E89-AE0B-B1F41B482AF8}"/>
    <hyperlink ref="T26" r:id="rId48" xr:uid="{22A6F915-8378-4C76-AF6F-629FDDFFCC01}"/>
    <hyperlink ref="S27" r:id="rId49" xr:uid="{77E56C30-FD7E-4C27-8DC3-E0736E4AAC45}"/>
    <hyperlink ref="T27" r:id="rId50" xr:uid="{CA6DCBDE-788F-4C70-A315-72B70A399D40}"/>
    <hyperlink ref="S28" r:id="rId51" xr:uid="{6F4A0BE4-C6C7-4BD6-8AE6-B8A83F578EEA}"/>
    <hyperlink ref="T28" r:id="rId52" xr:uid="{FF30D400-0CF6-460B-A501-DBE5FB6F75A4}"/>
    <hyperlink ref="S29" r:id="rId53" xr:uid="{27BE2340-83E0-4871-8512-D3F537A55CA5}"/>
    <hyperlink ref="T29" r:id="rId54" xr:uid="{B6D13372-360A-47D9-9542-281F3D4D6CB9}"/>
    <hyperlink ref="S30" r:id="rId55" xr:uid="{A903F658-3122-4D97-AD72-5407339CACC4}"/>
    <hyperlink ref="T30" r:id="rId56" xr:uid="{BDCB9090-8AF0-4E15-B0C4-52DE4549A8D1}"/>
    <hyperlink ref="S31" r:id="rId57" xr:uid="{894ACEB3-7E70-4C3C-850F-6AF3FB611C5D}"/>
    <hyperlink ref="T31" r:id="rId58" xr:uid="{EA87202A-5016-4FD5-99B6-53F4AAC3DA9E}"/>
    <hyperlink ref="S32" r:id="rId59" xr:uid="{6291C072-4573-464B-BE32-C5C7ECF76FD5}"/>
    <hyperlink ref="T32" r:id="rId60" xr:uid="{9CE5E553-4BBC-4C12-8E3F-30FB6A1626C5}"/>
    <hyperlink ref="S33" r:id="rId61" xr:uid="{4981B8D8-BC11-41B0-BD1C-BCCFF65075E4}"/>
    <hyperlink ref="T33" r:id="rId62" xr:uid="{54B5EF71-93D6-457C-AECD-403A801C0F07}"/>
    <hyperlink ref="S34" r:id="rId63" xr:uid="{D803CE3D-31B5-4B16-A270-096371C3C050}"/>
    <hyperlink ref="T34" r:id="rId64" xr:uid="{074AAA4B-D621-4E48-A009-563C83FA1A88}"/>
    <hyperlink ref="S35" r:id="rId65" xr:uid="{348EAEFB-5CDD-4EAC-9843-E02FB8F2EC38}"/>
    <hyperlink ref="T35" r:id="rId66" xr:uid="{4E54D881-E3E3-4E76-A8AA-552F06C06985}"/>
    <hyperlink ref="S36" r:id="rId67" xr:uid="{03F887E0-7532-4909-AD3A-436EE394D586}"/>
    <hyperlink ref="T36" r:id="rId68" xr:uid="{CF99B0AA-2E09-49B2-A22D-CE6763D3B76B}"/>
    <hyperlink ref="S37" r:id="rId69" xr:uid="{47025143-A161-4154-9F05-2D6C74CF7C77}"/>
    <hyperlink ref="T37" r:id="rId70" xr:uid="{34FF902E-3629-43D6-BD02-F07C6BD1EBF2}"/>
    <hyperlink ref="S38" r:id="rId71" xr:uid="{DAF092C3-3350-4B7E-9D5C-49D603A2E7B8}"/>
    <hyperlink ref="T38" r:id="rId72" xr:uid="{E970413C-0B6B-4DC6-8F37-8091ADC2DF91}"/>
    <hyperlink ref="S39" r:id="rId73" xr:uid="{354E59DF-8D5D-4CD4-A040-AAF26D7729DD}"/>
    <hyperlink ref="T39" r:id="rId74" xr:uid="{C540E689-E081-44D2-B5BE-0C91BC3B7790}"/>
    <hyperlink ref="S40" r:id="rId75" xr:uid="{21E88F8D-4E0C-4E85-B975-454266287031}"/>
    <hyperlink ref="T40" r:id="rId76" xr:uid="{93DCBE79-F0FC-444D-921D-9CE59EE64101}"/>
    <hyperlink ref="S41" r:id="rId77" xr:uid="{E12DF8B4-FC78-4AC8-B37F-7F050CDA8038}"/>
    <hyperlink ref="T41" r:id="rId78" xr:uid="{C07949A7-55A1-4008-8356-44CAC40F55B5}"/>
    <hyperlink ref="S42" r:id="rId79" xr:uid="{44B04AD9-88EE-49F0-A7ED-5D311400EAA6}"/>
    <hyperlink ref="T42" r:id="rId80" xr:uid="{0F5B83C1-237A-4D6E-A586-F24E4FF8484D}"/>
    <hyperlink ref="S43" r:id="rId81" xr:uid="{68C67D0E-C161-463C-93DD-021283B525BF}"/>
    <hyperlink ref="T43" r:id="rId82" xr:uid="{0195FFBC-8BCA-487D-8632-797EEDBFF73F}"/>
    <hyperlink ref="S44" r:id="rId83" xr:uid="{30F17CE7-E7E6-4964-8E88-62EB7E35354B}"/>
    <hyperlink ref="T44" r:id="rId84" xr:uid="{ECEC6B6C-5167-4B00-9A2E-C9744AB3B15E}"/>
    <hyperlink ref="S45" r:id="rId85" xr:uid="{64A0FA34-1759-4A9B-8E9C-D343E55630BE}"/>
    <hyperlink ref="T45" r:id="rId86" xr:uid="{D19E1FA2-6F25-4010-9864-C9058B53BC6A}"/>
    <hyperlink ref="S46" r:id="rId87" xr:uid="{FC446DB4-1543-46D7-A85E-AF8906BE39C6}"/>
    <hyperlink ref="T46" r:id="rId88" xr:uid="{BF11FCF5-F445-4763-9DCB-AEE7C0934AEE}"/>
    <hyperlink ref="S47" r:id="rId89" xr:uid="{AA051A9E-9F41-4760-94A9-DDB9FB146849}"/>
    <hyperlink ref="T47" r:id="rId90" xr:uid="{6269741B-7D56-442F-9C27-99AA3D82A7FA}"/>
    <hyperlink ref="S48" r:id="rId91" xr:uid="{3E8B9B3C-8353-454A-9781-F324D5726EF3}"/>
    <hyperlink ref="T48" r:id="rId92" xr:uid="{55D80D6D-A68D-40F8-8542-C44EA6DCFC52}"/>
    <hyperlink ref="S49" r:id="rId93" xr:uid="{A580605A-E9A6-45C5-B009-3B62B09EBF98}"/>
    <hyperlink ref="T49" r:id="rId94" xr:uid="{69D86D07-EC94-4B67-A317-16176F43EF81}"/>
    <hyperlink ref="S50" r:id="rId95" xr:uid="{E742D48A-A057-4EAE-8AAD-ED2FF89B92F1}"/>
    <hyperlink ref="T50" r:id="rId96" xr:uid="{1698D8D7-1549-4D9A-819B-ABFE9096488D}"/>
    <hyperlink ref="S51" r:id="rId97" xr:uid="{AB258E0B-8DFC-4FDB-A44E-40DAE39577B7}"/>
    <hyperlink ref="T51" r:id="rId98" xr:uid="{26B12064-6C38-457A-BA4D-8361FC8FC130}"/>
    <hyperlink ref="S52" r:id="rId99" xr:uid="{7F9F9C0A-EBA7-4B39-85DF-AAD92F7D1D68}"/>
    <hyperlink ref="T52" r:id="rId100" xr:uid="{E53A246D-2EC8-4B33-9C5F-22B6FCFC2B5B}"/>
    <hyperlink ref="S53" r:id="rId101" xr:uid="{43E26A90-3E69-450F-BB4E-17BB05123266}"/>
    <hyperlink ref="T53" r:id="rId102" xr:uid="{FF4EC296-E39A-4706-8ECB-F59EC20D713B}"/>
    <hyperlink ref="S54" r:id="rId103" xr:uid="{FD418A96-B9F4-4C44-B8A8-AE2F8E27D1FF}"/>
    <hyperlink ref="T54" r:id="rId104" xr:uid="{5567B430-5377-4B56-BED4-B83D55FFB70B}"/>
    <hyperlink ref="S55" r:id="rId105" xr:uid="{AB559F4F-F437-4F28-B6C6-D8D036102896}"/>
    <hyperlink ref="T55" r:id="rId106" xr:uid="{495F88B4-7841-4CD7-8080-D28A2E3A9C60}"/>
    <hyperlink ref="S56" r:id="rId107" xr:uid="{63A21D9B-A5A5-4171-B18F-AAD871A1A2D7}"/>
    <hyperlink ref="T56" r:id="rId108" xr:uid="{7F837FEC-DB89-4034-8331-C4936B0DFB45}"/>
    <hyperlink ref="S57" r:id="rId109" xr:uid="{C8BF1721-0584-40A1-8840-65D5D7E39995}"/>
    <hyperlink ref="T57" r:id="rId110" xr:uid="{DB7A8D18-EECF-4BAB-A62B-C9A90EB3C31B}"/>
    <hyperlink ref="S58" r:id="rId111" xr:uid="{55A30CA6-EC27-4138-B210-D562C176F098}"/>
    <hyperlink ref="T58" r:id="rId112" xr:uid="{3C8F3328-EAC6-4349-B065-45FE6DA8D53E}"/>
    <hyperlink ref="S59" r:id="rId113" xr:uid="{5B89055C-BFCD-44F1-8BA5-593BF9BB245A}"/>
    <hyperlink ref="T59" r:id="rId114" xr:uid="{D9D73BD2-1219-486D-92BD-F318F8871AB0}"/>
    <hyperlink ref="S60" r:id="rId115" xr:uid="{19C0AAEC-067B-4DB1-AEF3-8ACD2FAD46F2}"/>
    <hyperlink ref="T60" r:id="rId116" xr:uid="{1B4A9AF6-B4C6-4718-BFD3-DE0E9D6713EE}"/>
    <hyperlink ref="S61" r:id="rId117" xr:uid="{EA9AF155-28E6-43CE-BF2E-4024871EC877}"/>
    <hyperlink ref="T61" r:id="rId118" xr:uid="{FE90A148-DA69-4BB0-93C3-23433E2B4D9D}"/>
    <hyperlink ref="S62" r:id="rId119" xr:uid="{050DECD8-9CED-4301-A79A-61ADEBDE6805}"/>
    <hyperlink ref="T62" r:id="rId120" xr:uid="{DB911814-987E-4D36-8948-0E7F1419E20F}"/>
    <hyperlink ref="S63" r:id="rId121" xr:uid="{A37AD0E3-8C2C-410A-A960-4498F266C931}"/>
    <hyperlink ref="T63" r:id="rId122" xr:uid="{8AF79824-D282-410E-BF1B-6CEAD2687AA8}"/>
    <hyperlink ref="S64" r:id="rId123" xr:uid="{092F4DBF-D05C-4908-819D-B57A15312D32}"/>
    <hyperlink ref="T64" r:id="rId124" xr:uid="{7CFD493B-C1D8-4CBA-B317-1CB4578C05EB}"/>
    <hyperlink ref="S65" r:id="rId125" xr:uid="{540E9643-B626-406D-8B06-4C55649C64FE}"/>
    <hyperlink ref="T65" r:id="rId126" xr:uid="{5A7A727B-C55F-41E3-B283-76F3830F34D1}"/>
    <hyperlink ref="S66" r:id="rId127" xr:uid="{3A04429F-0BE2-4E78-AC37-0F83A45E4446}"/>
    <hyperlink ref="T66" r:id="rId128" xr:uid="{5B784DB2-8E2B-42EB-9C93-FC38186C3098}"/>
    <hyperlink ref="S67" r:id="rId129" xr:uid="{DB52616E-719D-4328-BE9E-86653E03646D}"/>
    <hyperlink ref="T67" r:id="rId130" xr:uid="{4CA347B2-5A9D-40D4-A05A-B5A5D04BD8AE}"/>
    <hyperlink ref="S68" r:id="rId131" xr:uid="{B228033A-A417-44CF-B88F-959087BA6C43}"/>
    <hyperlink ref="T68" r:id="rId132" xr:uid="{3927E188-20B7-47EA-88D5-841B89E604AB}"/>
    <hyperlink ref="S69" r:id="rId133" xr:uid="{1E64E587-6655-4406-B30D-0A6D3BDDE3CB}"/>
    <hyperlink ref="T69" r:id="rId134" xr:uid="{8BB532A6-77F5-425F-89C4-9789CCA2F494}"/>
    <hyperlink ref="S70" r:id="rId135" xr:uid="{D4B25A84-0D85-410A-850D-D6AE94CD56BA}"/>
    <hyperlink ref="T70" r:id="rId136" xr:uid="{AFA8AF94-6AC0-44C3-886F-461E095B7BAE}"/>
    <hyperlink ref="S71" r:id="rId137" xr:uid="{DD9A03B0-635D-4DFE-8E73-CB6305E53957}"/>
    <hyperlink ref="T71" r:id="rId138" xr:uid="{C25CDB26-1224-440C-9011-DB38A6442142}"/>
    <hyperlink ref="S72" r:id="rId139" xr:uid="{31B4F824-3BCB-47E3-89D1-8B6377B21A35}"/>
    <hyperlink ref="T72" r:id="rId140" xr:uid="{DAF0AC75-B778-450F-8AA6-4A9497104877}"/>
    <hyperlink ref="S73" r:id="rId141" xr:uid="{9640D921-96A1-42AF-A97F-0DF8B9FA298C}"/>
    <hyperlink ref="T73" r:id="rId142" xr:uid="{1F6C424B-01E0-451C-B837-4CCD4C9E17D1}"/>
    <hyperlink ref="S74" r:id="rId143" xr:uid="{4B0899B1-7E98-48B1-8225-4A833687FBA1}"/>
    <hyperlink ref="T74" r:id="rId144" xr:uid="{E7E8DAC7-F34A-40D5-A5CB-4A39B7465742}"/>
    <hyperlink ref="S75" r:id="rId145" xr:uid="{2F73998C-A5F5-4F30-82DE-970686EC394C}"/>
    <hyperlink ref="T75" r:id="rId146" xr:uid="{B5AFEC9A-F982-44C1-84F6-196609C1030A}"/>
    <hyperlink ref="S76" r:id="rId147" xr:uid="{2786A5E1-179F-4F13-A67B-D3DAFDFB80B1}"/>
    <hyperlink ref="T76" r:id="rId148" xr:uid="{FF6F95F0-5E4E-421C-A1C3-7B03F94C28F3}"/>
    <hyperlink ref="S77" r:id="rId149" xr:uid="{43000FE6-B6EA-47DA-8CB8-FBE5B9672556}"/>
    <hyperlink ref="T77" r:id="rId150" xr:uid="{EC9DAB33-860A-4AD1-BE1F-3A9ECA2AB865}"/>
    <hyperlink ref="S78" r:id="rId151" xr:uid="{146B9EFE-27A7-444A-9EA7-0D90B324212D}"/>
    <hyperlink ref="T78" r:id="rId152" xr:uid="{A8855DEC-C832-4073-B666-2E71603EBC51}"/>
    <hyperlink ref="S79" r:id="rId153" xr:uid="{92629B43-69E4-47B9-8983-65C53D191862}"/>
    <hyperlink ref="T79" r:id="rId154" xr:uid="{382170D5-1CB9-4404-ACA6-738EFD5A5D47}"/>
    <hyperlink ref="S80" r:id="rId155" xr:uid="{9A6595DF-A9A5-476A-97B3-E02DCE173AE0}"/>
    <hyperlink ref="T80" r:id="rId156" xr:uid="{C11CFC7C-750C-4D5E-8319-F482EDBCF9BE}"/>
    <hyperlink ref="S81" r:id="rId157" xr:uid="{7B0EA4AD-EF7E-4416-A62B-6A25AA5F2C71}"/>
    <hyperlink ref="T81" r:id="rId158" xr:uid="{D8A941BA-65F3-4516-976E-E84567CDA240}"/>
    <hyperlink ref="S82" r:id="rId159" xr:uid="{82283342-75FF-4BB8-A1DD-9614A70EE7A7}"/>
    <hyperlink ref="T82" r:id="rId160" xr:uid="{2E4604F7-D7A0-41E8-BC3B-2EEF522ABF90}"/>
    <hyperlink ref="S83" r:id="rId161" xr:uid="{01D8C071-DA84-44C4-8D60-DD09A7010005}"/>
    <hyperlink ref="T83" r:id="rId162" xr:uid="{6E28D080-D220-443B-BE56-CED2B367750E}"/>
    <hyperlink ref="S84" r:id="rId163" xr:uid="{36D05010-E0EE-402D-8390-DA5711F1F9E1}"/>
    <hyperlink ref="T84" r:id="rId164" xr:uid="{24041CD4-8DB1-45A2-ABA7-4FB4E74A4FE6}"/>
    <hyperlink ref="S85" r:id="rId165" xr:uid="{46381533-FDA7-435A-86DF-ADC18CAFC16F}"/>
    <hyperlink ref="T85" r:id="rId166" xr:uid="{97E0AD74-A01B-4929-B9AF-D4E8A7104155}"/>
    <hyperlink ref="S86" r:id="rId167" xr:uid="{54D133D9-8AB2-45EE-8373-72E4D61EEE98}"/>
    <hyperlink ref="T86" r:id="rId168" xr:uid="{8E193DE8-0FEB-49D9-A18B-6D67471F66D0}"/>
    <hyperlink ref="S87" r:id="rId169" xr:uid="{4C2C946E-DF79-4A71-8E9F-39914A566AFE}"/>
    <hyperlink ref="T87" r:id="rId170" xr:uid="{52DCDC68-E433-4A6D-9930-29A00BDFCC97}"/>
    <hyperlink ref="S88" r:id="rId171" xr:uid="{5F7A0511-F277-49D2-A9C2-E08C602676D1}"/>
    <hyperlink ref="T88" r:id="rId172" xr:uid="{68AD31A2-F28F-45A3-8E74-DAFAD6B94EC2}"/>
    <hyperlink ref="S89" r:id="rId173" xr:uid="{D83ADB8E-9A7F-4D21-94AA-B943C4795D3A}"/>
    <hyperlink ref="T89" r:id="rId174" xr:uid="{FE546703-8A27-4D81-A94E-9CEC036AD761}"/>
    <hyperlink ref="S90" r:id="rId175" xr:uid="{CB7A113B-BF7B-49C4-A6FC-686BFA7C1530}"/>
    <hyperlink ref="T90" r:id="rId176" xr:uid="{6E49D566-D3F4-4CD0-BBF1-041A382AB9EF}"/>
    <hyperlink ref="S91" r:id="rId177" xr:uid="{2A968872-2337-4E9E-8B52-4AABE63F8459}"/>
    <hyperlink ref="T91" r:id="rId178" xr:uid="{AD7F9EA6-8065-4CA8-855B-74D4B4019FFC}"/>
    <hyperlink ref="S92" r:id="rId179" xr:uid="{85ED17D5-FB2B-4102-B4DE-757523B5E618}"/>
    <hyperlink ref="T92" r:id="rId180" xr:uid="{CFA0FD11-F0F1-4695-BD1F-BFD9D9053A43}"/>
    <hyperlink ref="S93" r:id="rId181" xr:uid="{2C5ABD88-082A-456D-929B-451DEA642EFC}"/>
    <hyperlink ref="T93" r:id="rId182" xr:uid="{B2F7AB68-6AAC-4989-B927-C2AD51DE43EF}"/>
    <hyperlink ref="S94" r:id="rId183" xr:uid="{422668CA-1FDD-4E43-8FE2-16EE9C22A140}"/>
    <hyperlink ref="T94" r:id="rId184" xr:uid="{77ACED48-ADD1-4A34-A740-A9FC35D82D46}"/>
    <hyperlink ref="S95" r:id="rId185" xr:uid="{3822CD44-BACF-482E-A61B-EEBC08853595}"/>
    <hyperlink ref="T95" r:id="rId186" xr:uid="{ADDCCAF4-2BC4-4FBF-940E-007324362C29}"/>
    <hyperlink ref="S96" r:id="rId187" xr:uid="{82F4F9E2-BF7D-4A3E-802D-77DF8BFD8B21}"/>
    <hyperlink ref="T96" r:id="rId188" xr:uid="{9DFE0D4F-C858-4EB8-9CEF-801D91FFED75}"/>
    <hyperlink ref="S97" r:id="rId189" xr:uid="{C82B8F82-7A17-4B04-A413-89BAAB83AC54}"/>
    <hyperlink ref="T97" r:id="rId190" xr:uid="{5B8825D1-4FEF-4C28-9507-58BC2E118D80}"/>
    <hyperlink ref="S98" r:id="rId191" xr:uid="{AE6A0258-91E7-4386-8019-E00F8392B2CD}"/>
    <hyperlink ref="T98" r:id="rId192" xr:uid="{4AD06318-190C-4A41-89DB-1C0180D5408A}"/>
    <hyperlink ref="S99" r:id="rId193" xr:uid="{CE933348-D09B-4408-AA14-447194DC7923}"/>
    <hyperlink ref="T99" r:id="rId194" xr:uid="{918FC32F-2469-45EE-AE8C-2E003F4C5AA4}"/>
    <hyperlink ref="S100" r:id="rId195" xr:uid="{0DFA6476-B917-4C51-9850-ECD74515D8EA}"/>
    <hyperlink ref="T100" r:id="rId196" xr:uid="{BD21C86C-1A9C-4E54-86CD-D0F799FB6F80}"/>
    <hyperlink ref="S101" r:id="rId197" xr:uid="{F5908BFA-D5A4-45B8-994F-E893C4B4C7F1}"/>
    <hyperlink ref="T101" r:id="rId198" xr:uid="{32AD695A-ED9B-4C8D-BA07-B00D7F1923ED}"/>
  </hyperlinks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3B727-2060-4486-B202-7990EF7D75DB}">
  <dimension ref="A1:Q40"/>
  <sheetViews>
    <sheetView tabSelected="1" workbookViewId="0">
      <selection activeCell="D21" sqref="D21"/>
    </sheetView>
  </sheetViews>
  <sheetFormatPr defaultRowHeight="15"/>
  <cols>
    <col min="1" max="1" width="28.42578125" customWidth="1"/>
    <col min="2" max="2" width="10.140625" customWidth="1"/>
    <col min="3" max="4" width="26" customWidth="1"/>
    <col min="5" max="5" width="12.85546875" customWidth="1"/>
    <col min="6" max="6" width="17.42578125" customWidth="1"/>
    <col min="7" max="7" width="22.42578125" customWidth="1"/>
    <col min="8" max="8" width="14.7109375" customWidth="1"/>
    <col min="9" max="9" width="26.42578125" customWidth="1"/>
    <col min="10" max="10" width="46.42578125" style="33" customWidth="1"/>
    <col min="11" max="11" width="15.140625" style="35" customWidth="1"/>
    <col min="13" max="13" width="4" customWidth="1"/>
  </cols>
  <sheetData>
    <row r="1" spans="1:17" ht="30" customHeight="1">
      <c r="A1" s="145" t="s">
        <v>634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6"/>
      <c r="M1" s="146"/>
      <c r="N1" s="146"/>
      <c r="O1" s="40"/>
      <c r="P1" s="40"/>
      <c r="Q1" s="40"/>
    </row>
    <row r="2" spans="1:17" ht="27.75" customHeight="1">
      <c r="A2" s="135" t="s">
        <v>209</v>
      </c>
      <c r="B2" s="136" t="s">
        <v>207</v>
      </c>
      <c r="C2" s="137" t="s">
        <v>220</v>
      </c>
      <c r="D2" s="138" t="s">
        <v>635</v>
      </c>
      <c r="E2" s="139" t="s">
        <v>636</v>
      </c>
      <c r="F2" s="140" t="s">
        <v>14</v>
      </c>
      <c r="G2" s="141" t="s">
        <v>227</v>
      </c>
      <c r="H2" s="142" t="s">
        <v>637</v>
      </c>
      <c r="I2" s="142" t="s">
        <v>638</v>
      </c>
      <c r="J2" s="143" t="s">
        <v>639</v>
      </c>
      <c r="K2" s="144" t="s">
        <v>640</v>
      </c>
    </row>
    <row r="3" spans="1:17" ht="21" customHeight="1">
      <c r="A3" s="32" t="str" cm="1">
        <f t="array" ref="A3:A16">_xlfn.UNIQUE('5'!C3:C101)</f>
        <v>Электроника/ТВ, Аудио, Фото, Видео техника/Аксессуары для фото и видео техники/Зарядное устройство</v>
      </c>
      <c r="B3" s="26">
        <f>COUNTIF('5'!C:C,A3)</f>
        <v>15</v>
      </c>
      <c r="C3" s="26">
        <f>SUMIF('5'!C:C, A3, '5'!O:O)</f>
        <v>6540789</v>
      </c>
      <c r="D3" s="27">
        <f>SUMIF('5'!C:C, A3, '5'!Q:Q)</f>
        <v>0</v>
      </c>
      <c r="E3" s="131">
        <f>AVERAGEIF('5'!C:C, A3, '5'!AQ:AQ)</f>
        <v>3.626666666666666</v>
      </c>
      <c r="F3" s="28">
        <f>SUMIF('5'!C:C, A3, '5'!G:G)</f>
        <v>24768</v>
      </c>
      <c r="G3" s="132">
        <f>SUMIF('5'!C:C, A3, '5'!W:W)</f>
        <v>716.36660000000006</v>
      </c>
      <c r="H3" s="28">
        <f>F3/G3</f>
        <v>34.574476252801283</v>
      </c>
      <c r="I3" s="25" t="str">
        <f>IF(F3=0, "Нет", IF(H3&gt;=30, "Да", "Нет"))</f>
        <v>Да</v>
      </c>
      <c r="J3" s="133" t="str" cm="1">
        <f t="array" ref="J3:J21">_xlfn.UNIQUE('5'!E3:E101)</f>
        <v>ИП Мазманова Бела Артюшовна</v>
      </c>
      <c r="K3" s="38">
        <f>SUMIF('5'!E:E,'6'!J3,'5'!O:O)</f>
        <v>7353269</v>
      </c>
    </row>
    <row r="4" spans="1:17" ht="21" customHeight="1">
      <c r="A4" s="32" t="str">
        <v>Электроника/Смартфоны и телефоны/Держатели/Держатель в авто</v>
      </c>
      <c r="B4" s="26">
        <f>COUNTIF('5'!C:C,A4)</f>
        <v>4</v>
      </c>
      <c r="C4" s="26">
        <f>SUMIF('5'!C:C, A4, '5'!O:O)</f>
        <v>765628</v>
      </c>
      <c r="D4" s="27">
        <f>SUMIF('5'!C:C, A4, '5'!Q:Q)</f>
        <v>5713.2</v>
      </c>
      <c r="E4" s="132">
        <f>AVERAGEIF('5'!C:C, A4, '5'!AQ:AQ)</f>
        <v>3.4999999999999996</v>
      </c>
      <c r="F4" s="28">
        <f>SUMIF('5'!C:C, A4, '5'!G:G)</f>
        <v>942</v>
      </c>
      <c r="G4" s="132">
        <f>SUMIF('5'!C:C, A4, '5'!W:W)</f>
        <v>56.199999999999996</v>
      </c>
      <c r="H4" s="28">
        <f t="shared" ref="H4:H16" si="0">F4/G4</f>
        <v>16.761565836298935</v>
      </c>
      <c r="I4" s="25" t="str">
        <f t="shared" ref="I4:I16" si="1">IF(F4=0, "Нет", IF(H4&gt;=30, "Да", "Нет"))</f>
        <v>Нет</v>
      </c>
      <c r="J4" s="133" t="str">
        <v>ИП Савинов Виталий Александрович</v>
      </c>
      <c r="K4" s="38">
        <f>SUMIF('5'!E:E,'6'!J5,'5'!O:O)</f>
        <v>1479183</v>
      </c>
      <c r="M4" s="39"/>
    </row>
    <row r="5" spans="1:17" ht="21" customHeight="1">
      <c r="A5" s="32" t="str">
        <v>Электроника/ТВ, Аудио, Фото, Видео техника</v>
      </c>
      <c r="B5" s="26">
        <f>COUNTIF('5'!C:C,A5)</f>
        <v>35</v>
      </c>
      <c r="C5" s="26">
        <f>SUMIF('5'!C:C, A5, '5'!O:O)</f>
        <v>3013154</v>
      </c>
      <c r="D5" s="27">
        <f>SUMIF('5'!C:C, A5, '5'!Q:Q)</f>
        <v>94860.445000000007</v>
      </c>
      <c r="E5" s="132">
        <f>AVERAGEIF('5'!C:C, A5, '5'!AQ:AQ)</f>
        <v>4.5457142857142845</v>
      </c>
      <c r="F5" s="28">
        <f>SUMIF('5'!C:C, A5, '5'!G:G)</f>
        <v>10470</v>
      </c>
      <c r="G5" s="132">
        <f>SUMIF('5'!C:C, A5, '5'!W:W)</f>
        <v>276.89150000000006</v>
      </c>
      <c r="H5" s="28">
        <f t="shared" si="0"/>
        <v>37.812645025217449</v>
      </c>
      <c r="I5" s="25" t="str">
        <f t="shared" si="1"/>
        <v>Да</v>
      </c>
      <c r="J5" s="133" t="str">
        <v>ИП Сорокин Евгений Юрьевич</v>
      </c>
      <c r="K5" s="38">
        <f>SUMIF('5'!E:E,'6'!J6,'5'!O:O)</f>
        <v>984654</v>
      </c>
      <c r="M5" s="39"/>
    </row>
    <row r="6" spans="1:17" ht="21" customHeight="1">
      <c r="A6" s="32" t="str">
        <v>Электроника/Смартфоны и телефоны/Аксессуары для смартфонов</v>
      </c>
      <c r="B6" s="26">
        <f>COUNTIF('5'!C:C,A6)</f>
        <v>9</v>
      </c>
      <c r="C6" s="26">
        <f>SUMIF('5'!C:C, A6, '5'!O:O)</f>
        <v>572664</v>
      </c>
      <c r="D6" s="27">
        <f>SUMIF('5'!C:C, A6, '5'!Q:Q)</f>
        <v>17295.044000000002</v>
      </c>
      <c r="E6" s="132">
        <f>AVERAGEIF('5'!C:C, A6, '5'!AQ:AQ)</f>
        <v>3.5888888888888895</v>
      </c>
      <c r="F6" s="28">
        <f>SUMIF('5'!C:C, A6, '5'!G:G)</f>
        <v>1135</v>
      </c>
      <c r="G6" s="132">
        <f>SUMIF('5'!C:C, A6, '5'!W:W)</f>
        <v>54.001700000000007</v>
      </c>
      <c r="H6" s="28">
        <f t="shared" si="0"/>
        <v>21.017856845247461</v>
      </c>
      <c r="I6" s="25" t="str">
        <f t="shared" si="1"/>
        <v>Нет</v>
      </c>
      <c r="J6" s="133" t="str">
        <v>ИП Бобрешова Наталья Андреевна</v>
      </c>
      <c r="K6" s="38">
        <f>SUMIF('5'!E:E,'6'!J4,'5'!O:O)</f>
        <v>900355</v>
      </c>
      <c r="M6" s="39"/>
    </row>
    <row r="7" spans="1:17" ht="21" customHeight="1">
      <c r="A7" s="32" t="str">
        <v>Электроника/Кабели и зарядные устройства/Внешний аккумулятор</v>
      </c>
      <c r="B7" s="26">
        <f>COUNTIF('5'!C:C,A7)</f>
        <v>1</v>
      </c>
      <c r="C7" s="26">
        <f>SUMIF('5'!C:C, A7, '5'!O:O)</f>
        <v>250098</v>
      </c>
      <c r="D7" s="27">
        <f>SUMIF('5'!C:C, A7, '5'!Q:Q)</f>
        <v>218835.8</v>
      </c>
      <c r="E7" s="132">
        <f>AVERAGEIF('5'!C:C, A7, '5'!AQ:AQ)</f>
        <v>5</v>
      </c>
      <c r="F7" s="28">
        <f>SUMIF('5'!C:C, A7, '5'!G:G)</f>
        <v>0</v>
      </c>
      <c r="G7" s="132">
        <f>SUMIF('5'!C:C, A7, '5'!W:W)</f>
        <v>4</v>
      </c>
      <c r="H7" s="28">
        <f t="shared" si="0"/>
        <v>0</v>
      </c>
      <c r="I7" s="25" t="str">
        <f t="shared" si="1"/>
        <v>Нет</v>
      </c>
      <c r="J7" s="133" t="str">
        <v>ИП Коновалова М А</v>
      </c>
      <c r="K7" s="38">
        <f>SUMIF('5'!E:E,'6'!J8,'5'!O:O)</f>
        <v>553917</v>
      </c>
      <c r="M7" s="39"/>
    </row>
    <row r="8" spans="1:17" ht="21" customHeight="1">
      <c r="A8" s="32" t="str">
        <v>Электроника/Смартфоны и телефоны/Планшеты/Аксессуары для планшетов</v>
      </c>
      <c r="B8" s="26">
        <f>COUNTIF('5'!C:C,A8)</f>
        <v>4</v>
      </c>
      <c r="C8" s="26">
        <f>SUMIF('5'!C:C, A8, '5'!O:O)</f>
        <v>287685</v>
      </c>
      <c r="D8" s="27">
        <f>SUMIF('5'!C:C, A8, '5'!Q:Q)</f>
        <v>4512</v>
      </c>
      <c r="E8" s="132">
        <f>AVERAGEIF('5'!C:C, A8, '5'!AQ:AQ)</f>
        <v>4.6500000000000004</v>
      </c>
      <c r="F8" s="28">
        <f>SUMIF('5'!C:C, A8, '5'!G:G)</f>
        <v>613</v>
      </c>
      <c r="G8" s="132">
        <f>SUMIF('5'!C:C, A8, '5'!W:W)</f>
        <v>26.218499999999999</v>
      </c>
      <c r="H8" s="28">
        <f t="shared" si="0"/>
        <v>23.380437477353777</v>
      </c>
      <c r="I8" s="25" t="str">
        <f t="shared" si="1"/>
        <v>Нет</v>
      </c>
      <c r="J8" s="134" t="str">
        <v>ИП Савинова Анастасия Александровна</v>
      </c>
      <c r="K8" s="34">
        <f>SUMIF('5'!E:E,'6'!J7,'5'!O:O)</f>
        <v>250098</v>
      </c>
    </row>
    <row r="9" spans="1:17" ht="21" customHeight="1">
      <c r="A9" s="32" t="str">
        <v>Электроника/Кабели и зарядные устройства/Зарядное устройство</v>
      </c>
      <c r="B9" s="26">
        <f>COUNTIF('5'!C:C,A9)</f>
        <v>14</v>
      </c>
      <c r="C9" s="26">
        <f>SUMIF('5'!C:C, A9, '5'!O:O)</f>
        <v>536564</v>
      </c>
      <c r="D9" s="27">
        <f>SUMIF('5'!C:C, A9, '5'!Q:Q)</f>
        <v>706224</v>
      </c>
      <c r="E9" s="132">
        <f>AVERAGEIF('5'!C:C, A9, '5'!AQ:AQ)</f>
        <v>3.6142857142857143</v>
      </c>
      <c r="F9" s="28">
        <f>SUMIF('5'!C:C, A9, '5'!G:G)</f>
        <v>2210</v>
      </c>
      <c r="G9" s="132">
        <f>SUMIF('5'!C:C, A9, '5'!W:W)</f>
        <v>58.866699999999994</v>
      </c>
      <c r="H9" s="28">
        <f t="shared" si="0"/>
        <v>37.542447597708048</v>
      </c>
      <c r="I9" s="25" t="str">
        <f t="shared" si="1"/>
        <v>Да</v>
      </c>
      <c r="J9" s="134" t="str">
        <v>ИП Пьянов А Е</v>
      </c>
      <c r="K9" s="34">
        <f>SUMIF('5'!E:E,'6'!J9,'5'!O:O)</f>
        <v>244242</v>
      </c>
    </row>
    <row r="10" spans="1:17" ht="21" customHeight="1">
      <c r="A10" s="32" t="str">
        <v>Электроника/Автоэлектроника и навигация/Автомобильное зарядное устройство</v>
      </c>
      <c r="B10" s="26">
        <f>COUNTIF('5'!C:C,A10)</f>
        <v>6</v>
      </c>
      <c r="C10" s="26">
        <f>SUMIF('5'!C:C, A10, '5'!O:O)</f>
        <v>262036</v>
      </c>
      <c r="D10" s="27">
        <f>SUMIF('5'!C:C, A10, '5'!Q:Q)</f>
        <v>67419.407000000007</v>
      </c>
      <c r="E10" s="132">
        <f>AVERAGEIF('5'!C:C, A10, '5'!AQ:AQ)</f>
        <v>4.7166666666666668</v>
      </c>
      <c r="F10" s="28">
        <f>SUMIF('5'!C:C, A10, '5'!G:G)</f>
        <v>671</v>
      </c>
      <c r="G10" s="132">
        <f>SUMIF('5'!C:C, A10, '5'!W:W)</f>
        <v>41.9666</v>
      </c>
      <c r="H10" s="28">
        <f t="shared" si="0"/>
        <v>15.988905462915747</v>
      </c>
      <c r="I10" s="25" t="str">
        <f t="shared" si="1"/>
        <v>Нет</v>
      </c>
      <c r="J10" s="134" t="str">
        <v>ИП Гарин М А</v>
      </c>
      <c r="K10" s="34">
        <f>SUMIF('5'!E:E,'6'!J10,'5'!O:O)</f>
        <v>224524</v>
      </c>
    </row>
    <row r="11" spans="1:17" ht="21" customHeight="1">
      <c r="A11" s="32" t="str">
        <v>Электроника/ТВ, Аудио, Фото, Видео техника/Наушники и гарнитуры/Наушники</v>
      </c>
      <c r="B11" s="26">
        <f>COUNTIF('5'!C:C,A11)</f>
        <v>4</v>
      </c>
      <c r="C11" s="26">
        <f>SUMIF('5'!C:C, A11, '5'!O:O)</f>
        <v>152729</v>
      </c>
      <c r="D11" s="27">
        <f>SUMIF('5'!C:C, A11, '5'!Q:Q)</f>
        <v>570.31029999999998</v>
      </c>
      <c r="E11" s="132">
        <f>AVERAGEIF('5'!C:C, A11, '5'!AQ:AQ)</f>
        <v>4.4249999999999998</v>
      </c>
      <c r="F11" s="28">
        <f>SUMIF('5'!C:C, A11, '5'!G:G)</f>
        <v>1139</v>
      </c>
      <c r="G11" s="132">
        <f>SUMIF('5'!C:C, A11, '5'!W:W)</f>
        <v>14.5748</v>
      </c>
      <c r="H11" s="28">
        <f t="shared" si="0"/>
        <v>78.148585229299883</v>
      </c>
      <c r="I11" s="25" t="str">
        <f t="shared" si="1"/>
        <v>Да</v>
      </c>
      <c r="J11" s="134" t="str">
        <v>ИП Толстов Александр Александрович</v>
      </c>
      <c r="K11" s="34">
        <f>SUMIF('5'!E:E,'6'!J11,'5'!O:O)</f>
        <v>180264</v>
      </c>
    </row>
    <row r="12" spans="1:17" ht="21" customHeight="1">
      <c r="A12" s="32" t="str">
        <v>Электроника/Смартфоны и телефоны/Держатели/Подставка для мобильного устройства</v>
      </c>
      <c r="B12" s="26">
        <f>COUNTIF('5'!C:C,A12)</f>
        <v>1</v>
      </c>
      <c r="C12" s="26">
        <f>SUMIF('5'!C:C, A12, '5'!O:O)</f>
        <v>64119</v>
      </c>
      <c r="D12" s="27">
        <f>SUMIF('5'!C:C, A12, '5'!Q:Q)</f>
        <v>0</v>
      </c>
      <c r="E12" s="132">
        <f>AVERAGEIF('5'!C:C, A12, '5'!AQ:AQ)</f>
        <v>4.9000000000000004</v>
      </c>
      <c r="F12" s="28">
        <f>SUMIF('5'!C:C, A12, '5'!G:G)</f>
        <v>42</v>
      </c>
      <c r="G12" s="132">
        <f>SUMIF('5'!C:C, A12, '5'!W:W)</f>
        <v>2.7</v>
      </c>
      <c r="H12" s="28">
        <f t="shared" si="0"/>
        <v>15.555555555555555</v>
      </c>
      <c r="I12" s="25" t="str">
        <f t="shared" si="1"/>
        <v>Нет</v>
      </c>
      <c r="J12" s="134" t="str">
        <v>ИП Антонов В В</v>
      </c>
      <c r="K12" s="34">
        <f>SUMIF('5'!E:E,'6'!J12,'5'!O:O)</f>
        <v>89695</v>
      </c>
    </row>
    <row r="13" spans="1:17" ht="21" customHeight="1">
      <c r="A13" s="32" t="str">
        <v>Электроника/Ноутбуки и компьютеры/Аксессуары для ноутбуков/Переходник</v>
      </c>
      <c r="B13" s="26">
        <f>COUNTIF('5'!C:C,A13)</f>
        <v>1</v>
      </c>
      <c r="C13" s="26">
        <f>SUMIF('5'!C:C, A13, '5'!O:O)</f>
        <v>16744</v>
      </c>
      <c r="D13" s="27">
        <f>SUMIF('5'!C:C, A13, '5'!Q:Q)</f>
        <v>5096</v>
      </c>
      <c r="E13" s="132">
        <f>AVERAGEIF('5'!C:C, A13, '5'!AQ:AQ)</f>
        <v>5</v>
      </c>
      <c r="F13" s="28">
        <f>SUMIF('5'!C:C, A13, '5'!G:G)</f>
        <v>0</v>
      </c>
      <c r="G13" s="132">
        <f>SUMIF('5'!C:C, A13, '5'!W:W)</f>
        <v>0.95650000000000002</v>
      </c>
      <c r="H13" s="28">
        <f t="shared" si="0"/>
        <v>0</v>
      </c>
      <c r="I13" s="25" t="str">
        <f t="shared" si="1"/>
        <v>Нет</v>
      </c>
      <c r="J13" s="134" t="str">
        <v>ИП Мокрецов Кирилл Дмитриевич</v>
      </c>
      <c r="K13" s="34">
        <f>SUMIF('5'!E:E,'6'!J17,'5'!O:O)</f>
        <v>60949</v>
      </c>
    </row>
    <row r="14" spans="1:17" ht="21" customHeight="1">
      <c r="A14" s="32" t="str">
        <v>Электроника/Смартфоны и телефоны</v>
      </c>
      <c r="B14" s="26">
        <f>COUNTIF('5'!C:C,A14)</f>
        <v>1</v>
      </c>
      <c r="C14" s="26">
        <f>SUMIF('5'!C:C, A14, '5'!O:O)</f>
        <v>14402</v>
      </c>
      <c r="D14" s="27">
        <f>SUMIF('5'!C:C, A14, '5'!Q:Q)</f>
        <v>0</v>
      </c>
      <c r="E14" s="132">
        <f>AVERAGEIF('5'!C:C, A14, '5'!AQ:AQ)</f>
        <v>4.7</v>
      </c>
      <c r="F14" s="28">
        <f>SUMIF('5'!C:C, A14, '5'!G:G)</f>
        <v>32</v>
      </c>
      <c r="G14" s="132">
        <f>SUMIF('5'!C:C, A14, '5'!W:W)</f>
        <v>1.2666999999999999</v>
      </c>
      <c r="H14" s="28">
        <f t="shared" si="0"/>
        <v>25.262493092287045</v>
      </c>
      <c r="I14" s="25" t="str">
        <f t="shared" si="1"/>
        <v>Нет</v>
      </c>
      <c r="J14" s="134" t="str">
        <v>ИП Бельская Мария Владимировна</v>
      </c>
      <c r="K14" s="34">
        <f>SUMIF('5'!E:E,'6'!J15,'5'!O:O)</f>
        <v>58827</v>
      </c>
    </row>
    <row r="15" spans="1:17" ht="21" customHeight="1">
      <c r="A15" s="32" t="str">
        <v>Электроника/ТВ, Аудио, Фото, Видео техника/Аудиотехника/Колонка</v>
      </c>
      <c r="B15" s="26">
        <f>COUNTIF('5'!C:C,A15)</f>
        <v>1</v>
      </c>
      <c r="C15" s="26">
        <f>SUMIF('5'!C:C, A15, '5'!O:O)</f>
        <v>14190</v>
      </c>
      <c r="D15" s="27">
        <f>SUMIF('5'!C:C, A15, '5'!Q:Q)</f>
        <v>1013.571</v>
      </c>
      <c r="E15" s="132">
        <f>AVERAGEIF('5'!C:C, A15, '5'!AQ:AQ)</f>
        <v>4.3</v>
      </c>
      <c r="F15" s="28">
        <f>SUMIF('5'!C:C, A15, '5'!G:G)</f>
        <v>0</v>
      </c>
      <c r="G15" s="132">
        <f>SUMIF('5'!C:C, A15, '5'!W:W)</f>
        <v>0.42859999999999998</v>
      </c>
      <c r="H15" s="28">
        <f t="shared" si="0"/>
        <v>0</v>
      </c>
      <c r="I15" s="25" t="str">
        <f t="shared" si="1"/>
        <v>Нет</v>
      </c>
      <c r="J15" s="134" t="str">
        <v>ИП Кислых П К</v>
      </c>
      <c r="K15" s="34">
        <f>SUMIF('5'!E:E,'6'!J13,'5'!O:O)</f>
        <v>36640</v>
      </c>
    </row>
    <row r="16" spans="1:17" ht="21" customHeight="1">
      <c r="A16" s="32" t="str">
        <v>Акции/КИБЕР-РАСПРОДАЖА: электроника и техника/Электроника/ТВ, Аудио, Фото, Видео техника/Кабель</v>
      </c>
      <c r="B16" s="26">
        <f>COUNTIF('5'!C:C,A16)</f>
        <v>3</v>
      </c>
      <c r="C16" s="26">
        <f>SUMIF('5'!C:C, A16, '5'!O:O)</f>
        <v>37952</v>
      </c>
      <c r="D16" s="27">
        <f>SUMIF('5'!C:C, A16, '5'!Q:Q)</f>
        <v>15994.38</v>
      </c>
      <c r="E16" s="132">
        <f>AVERAGEIF('5'!C:C, A16, '5'!AQ:AQ)</f>
        <v>3.1333333333333333</v>
      </c>
      <c r="F16" s="28">
        <f>SUMIF('5'!C:C, A16, '5'!G:G)</f>
        <v>103</v>
      </c>
      <c r="G16" s="132">
        <f>SUMIF('5'!C:C, A16, '5'!W:W)</f>
        <v>5.8642000000000003</v>
      </c>
      <c r="H16" s="28">
        <f t="shared" si="0"/>
        <v>17.564203130861838</v>
      </c>
      <c r="I16" s="25" t="str">
        <f t="shared" si="1"/>
        <v>Нет</v>
      </c>
      <c r="J16" s="134" t="str">
        <v>ООО СЕО</v>
      </c>
      <c r="K16" s="34">
        <f>SUMIF('5'!E:E,'6'!J14,'5'!O:O)</f>
        <v>33300</v>
      </c>
    </row>
    <row r="17" spans="1:12" ht="21" customHeight="1">
      <c r="J17" s="32" t="str">
        <v>Ласкова С. Н.</v>
      </c>
      <c r="K17" s="34">
        <f>SUMIF('5'!E:E,'6'!J16,'5'!O:O)</f>
        <v>23954</v>
      </c>
    </row>
    <row r="18" spans="1:12" ht="21" customHeight="1">
      <c r="A18" s="30" t="s">
        <v>641</v>
      </c>
      <c r="B18" s="30"/>
      <c r="C18" s="29">
        <f>MIN(C3:C16)</f>
        <v>14190</v>
      </c>
      <c r="J18" s="32" t="str">
        <v>ИП Шевелев</v>
      </c>
      <c r="K18" s="34">
        <f>SUMIF('5'!E:E,'6'!J18,'5'!O:O)</f>
        <v>16742</v>
      </c>
    </row>
    <row r="19" spans="1:12" ht="21" customHeight="1">
      <c r="A19" s="31" t="s">
        <v>642</v>
      </c>
      <c r="B19" s="31"/>
      <c r="C19" s="29">
        <f>MAX(C3:C16)</f>
        <v>6540789</v>
      </c>
      <c r="J19" s="32" t="str">
        <v>ИП Матюшин Е А</v>
      </c>
      <c r="K19" s="34">
        <f>SUMIF('5'!E:E,'6'!J19,'5'!O:O)</f>
        <v>14352</v>
      </c>
    </row>
    <row r="20" spans="1:12" ht="21" customHeight="1">
      <c r="J20" s="36" t="str">
        <v>U-Next ИП Улитин В. Г.</v>
      </c>
      <c r="K20" s="37">
        <f>SUMIF('5'!E:E,'6'!J20,'5'!O:O)</f>
        <v>12231</v>
      </c>
    </row>
    <row r="21" spans="1:12" ht="21" customHeight="1">
      <c r="J21" s="36" t="str">
        <v>Лавренов Виталий Валентинович</v>
      </c>
      <c r="K21" s="37">
        <f>SUMIF('5'!E:E,'6'!J21,'5'!O:O)</f>
        <v>11558</v>
      </c>
    </row>
    <row r="22" spans="1:12" ht="21" customHeight="1">
      <c r="J22" s="24" t="s">
        <v>643</v>
      </c>
      <c r="K22" s="147">
        <f>SUM(K3:K21)</f>
        <v>12528754</v>
      </c>
      <c r="L22" s="42"/>
    </row>
    <row r="23" spans="1:12">
      <c r="J23"/>
      <c r="K23" s="41"/>
      <c r="L23" s="35"/>
    </row>
    <row r="24" spans="1:12">
      <c r="J24"/>
      <c r="K24" s="33"/>
      <c r="L24" s="35"/>
    </row>
    <row r="25" spans="1:12">
      <c r="J25"/>
      <c r="K25" s="33"/>
      <c r="L25" s="35"/>
    </row>
    <row r="26" spans="1:12">
      <c r="J26"/>
      <c r="K26" s="33"/>
      <c r="L26" s="35"/>
    </row>
    <row r="27" spans="1:12">
      <c r="J27"/>
      <c r="K27" s="33"/>
      <c r="L27" s="35"/>
    </row>
    <row r="28" spans="1:12">
      <c r="J28"/>
      <c r="K28" s="33"/>
      <c r="L28" s="35"/>
    </row>
    <row r="29" spans="1:12">
      <c r="J29"/>
      <c r="K29" s="33"/>
      <c r="L29" s="35"/>
    </row>
    <row r="30" spans="1:12">
      <c r="J30"/>
      <c r="K30" s="33"/>
      <c r="L30" s="35"/>
    </row>
    <row r="31" spans="1:12">
      <c r="J31"/>
      <c r="K31" s="33"/>
      <c r="L31" s="35"/>
    </row>
    <row r="32" spans="1:12">
      <c r="J32"/>
      <c r="K32" s="33"/>
      <c r="L32" s="35"/>
    </row>
    <row r="33" spans="10:12">
      <c r="J33"/>
      <c r="K33" s="33"/>
      <c r="L33" s="35"/>
    </row>
    <row r="34" spans="10:12">
      <c r="J34"/>
      <c r="K34" s="33"/>
      <c r="L34" s="35"/>
    </row>
    <row r="35" spans="10:12">
      <c r="J35"/>
      <c r="K35" s="33"/>
      <c r="L35" s="35"/>
    </row>
    <row r="36" spans="10:12">
      <c r="J36"/>
      <c r="K36" s="33"/>
      <c r="L36" s="35"/>
    </row>
    <row r="37" spans="10:12">
      <c r="J37"/>
      <c r="K37" s="33"/>
      <c r="L37" s="35"/>
    </row>
    <row r="38" spans="10:12">
      <c r="J38"/>
      <c r="K38" s="33"/>
      <c r="L38" s="35"/>
    </row>
    <row r="39" spans="10:12">
      <c r="J39"/>
      <c r="K39" s="33"/>
      <c r="L39" s="35"/>
    </row>
    <row r="40" spans="10:12">
      <c r="J40"/>
      <c r="K40" s="33"/>
      <c r="L40" s="35"/>
    </row>
  </sheetData>
  <mergeCells count="3">
    <mergeCell ref="A18:B18"/>
    <mergeCell ref="A19:B19"/>
    <mergeCell ref="A1:K1"/>
  </mergeCells>
  <conditionalFormatting sqref="C2:C16">
    <cfRule type="cellIs" dxfId="2" priority="2" operator="between">
      <formula>100000</formula>
      <formula>200000</formula>
    </cfRule>
    <cfRule type="cellIs" dxfId="1" priority="3" operator="lessThan">
      <formula>100000</formula>
    </cfRule>
    <cfRule type="cellIs" dxfId="0" priority="4" operator="greaterThan">
      <formula>200000</formula>
    </cfRule>
  </conditionalFormatting>
  <conditionalFormatting sqref="J3:J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12AD5B-3BC3-4B73-BDD5-610236C134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 alpan</dc:creator>
  <cp:keywords/>
  <dc:description/>
  <cp:lastModifiedBy/>
  <cp:revision/>
  <dcterms:created xsi:type="dcterms:W3CDTF">2025-08-15T19:53:06Z</dcterms:created>
  <dcterms:modified xsi:type="dcterms:W3CDTF">2025-08-16T20:32:48Z</dcterms:modified>
  <cp:category/>
  <cp:contentStatus/>
</cp:coreProperties>
</file>