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16380" windowHeight="8175" tabRatio="500"/>
  </bookViews>
  <sheets>
    <sheet name="Figure3" sheetId="1" r:id="rId1"/>
    <sheet name="Figure4a" sheetId="2" r:id="rId2"/>
    <sheet name="Figure4b" sheetId="3" r:id="rId3"/>
    <sheet name="Figure5" sheetId="4" r:id="rId4"/>
    <sheet name="Figure6" sheetId="5" r:id="rId5"/>
    <sheet name="Figure7" sheetId="6" r:id="rId6"/>
    <sheet name="Figure8" sheetId="7" r:id="rId7"/>
    <sheet name="Figure9" sheetId="8" r:id="rId8"/>
    <sheet name="Figure10" sheetId="9" r:id="rId9"/>
    <sheet name="Figure11a" sheetId="10" r:id="rId10"/>
    <sheet name="Figure11b" sheetId="11" r:id="rId11"/>
    <sheet name="Figure12a" sheetId="12" r:id="rId12"/>
    <sheet name="Figure12b" sheetId="13" r:id="rId13"/>
    <sheet name="Figure13" sheetId="14" r:id="rId14"/>
    <sheet name="Figure14a" sheetId="15" r:id="rId15"/>
    <sheet name="Figure14b" sheetId="16" r:id="rId16"/>
    <sheet name="Figure15" sheetId="17" r:id="rId17"/>
    <sheet name="Figure16&amp;17" sheetId="18" r:id="rId18"/>
    <sheet name="Figure18" sheetId="19" r:id="rId19"/>
    <sheet name="Figure19" sheetId="20" r:id="rId20"/>
  </sheets>
  <calcPr calcId="144525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9" i="18" l="1"/>
  <c r="L18" i="18" s="1"/>
  <c r="G17" i="18"/>
  <c r="G16" i="18"/>
  <c r="G15" i="18"/>
  <c r="G14" i="18"/>
  <c r="G13" i="18"/>
  <c r="K9" i="18"/>
  <c r="L6" i="18" s="1"/>
  <c r="G8" i="18"/>
  <c r="G7" i="18"/>
  <c r="G6" i="18"/>
  <c r="G5" i="18"/>
  <c r="G4" i="18"/>
  <c r="C7" i="17"/>
  <c r="C6" i="17"/>
  <c r="C5" i="17"/>
  <c r="C4" i="17"/>
  <c r="C3" i="17"/>
  <c r="C11" i="10"/>
  <c r="C10" i="10"/>
  <c r="C9" i="10"/>
  <c r="C8" i="10"/>
  <c r="C7" i="10"/>
  <c r="C6" i="10"/>
  <c r="C5" i="10"/>
  <c r="C4" i="10"/>
  <c r="C3" i="10"/>
  <c r="G10" i="18" l="1"/>
  <c r="L7" i="18"/>
  <c r="L15" i="18"/>
  <c r="L5" i="18"/>
  <c r="L13" i="18"/>
  <c r="L8" i="18"/>
  <c r="L16" i="18"/>
  <c r="G9" i="18"/>
  <c r="L14" i="18"/>
  <c r="L17" i="18"/>
  <c r="H4" i="18"/>
  <c r="H16" i="18" l="1"/>
  <c r="H8" i="18"/>
  <c r="H17" i="18"/>
  <c r="H7" i="18"/>
  <c r="H5" i="18"/>
  <c r="H9" i="18"/>
  <c r="H15" i="18"/>
  <c r="H14" i="18"/>
  <c r="H13" i="18"/>
  <c r="H6" i="18"/>
</calcChain>
</file>

<file path=xl/sharedStrings.xml><?xml version="1.0" encoding="utf-8"?>
<sst xmlns="http://schemas.openxmlformats.org/spreadsheetml/2006/main" count="2139" uniqueCount="375">
  <si>
    <r>
      <rPr>
        <b/>
        <sz val="10"/>
        <rFont val="Arial"/>
        <family val="2"/>
        <charset val="1"/>
      </rPr>
      <t xml:space="preserve">This work
</t>
    </r>
    <r>
      <rPr>
        <sz val="10"/>
        <rFont val="Arial"/>
        <family val="2"/>
        <charset val="1"/>
      </rPr>
      <t>Correlation (SA-type)
magenta dashed line</t>
    </r>
  </si>
  <si>
    <r>
      <rPr>
        <b/>
        <sz val="10"/>
        <rFont val="Arial"/>
        <family val="2"/>
        <charset val="1"/>
      </rPr>
      <t xml:space="preserve">Mutoru et al., 2011
</t>
    </r>
    <r>
      <rPr>
        <sz val="10"/>
        <rFont val="Arial"/>
        <family val="2"/>
        <charset val="1"/>
      </rPr>
      <t>DOI: 10.1002/aic.12361
experimental data
blue circles</t>
    </r>
  </si>
  <si>
    <r>
      <rPr>
        <b/>
        <sz val="10"/>
        <rFont val="Arial"/>
        <family val="2"/>
        <charset val="1"/>
      </rPr>
      <t xml:space="preserve">Mutoru et al., 2011
</t>
    </r>
    <r>
      <rPr>
        <sz val="10"/>
        <rFont val="Arial"/>
        <family val="2"/>
        <charset val="1"/>
      </rPr>
      <t>DOI: 10.1002/aic.12361
Correlation (0.1 MPa)
black solid line</t>
    </r>
  </si>
  <si>
    <r>
      <rPr>
        <b/>
        <sz val="10"/>
        <rFont val="Arial"/>
        <family val="2"/>
        <charset val="1"/>
      </rPr>
      <t xml:space="preserve">Mutoru et al., 2011 
</t>
    </r>
    <r>
      <rPr>
        <sz val="10"/>
        <rFont val="Arial"/>
        <family val="2"/>
        <charset val="1"/>
      </rPr>
      <t>DOI: 10.1002/aic.12361
Correlation (20 MPa)
red solid line</t>
    </r>
  </si>
  <si>
    <r>
      <rPr>
        <b/>
        <sz val="10"/>
        <rFont val="Arial"/>
        <family val="2"/>
        <charset val="1"/>
      </rPr>
      <t xml:space="preserve">This work
</t>
    </r>
    <r>
      <rPr>
        <sz val="10"/>
        <rFont val="Arial"/>
        <family val="2"/>
        <charset val="1"/>
      </rPr>
      <t>Correlation (ARR-type)
black dashed line</t>
    </r>
  </si>
  <si>
    <r>
      <rPr>
        <b/>
        <sz val="10"/>
        <rFont val="Arial"/>
        <family val="2"/>
        <charset val="1"/>
      </rPr>
      <t xml:space="preserve">This work
</t>
    </r>
    <r>
      <rPr>
        <sz val="10"/>
        <rFont val="Arial"/>
        <family val="2"/>
        <charset val="1"/>
      </rPr>
      <t>Correlation (VTF-type)
blue dashed line</t>
    </r>
  </si>
  <si>
    <r>
      <rPr>
        <b/>
        <sz val="10"/>
        <rFont val="Arial"/>
        <family val="2"/>
        <charset val="1"/>
      </rPr>
      <t xml:space="preserve">Versteeg et al., 1998
</t>
    </r>
    <r>
      <rPr>
        <sz val="10"/>
        <rFont val="Arial"/>
        <family val="2"/>
        <charset val="1"/>
      </rPr>
      <t>DOI: 10.1021/je00051a011
Correlation
orange solid line</t>
    </r>
  </si>
  <si>
    <r>
      <rPr>
        <b/>
        <sz val="10"/>
        <rFont val="Arial"/>
        <family val="2"/>
        <charset val="1"/>
      </rPr>
      <t xml:space="preserve">Lu et al., 2011
</t>
    </r>
    <r>
      <rPr>
        <sz val="10"/>
        <rFont val="Arial"/>
        <family val="2"/>
        <charset val="1"/>
      </rPr>
      <t>DOI: 10.1016/j.gca.2013.04.010
Experimental
red triangles</t>
    </r>
  </si>
  <si>
    <r>
      <rPr>
        <b/>
        <sz val="10"/>
        <rFont val="Arial"/>
        <family val="2"/>
        <charset val="1"/>
      </rPr>
      <t xml:space="preserve">Cadogan et al., 2011
</t>
    </r>
    <r>
      <rPr>
        <sz val="10"/>
        <rFont val="Arial"/>
        <family val="2"/>
        <charset val="1"/>
      </rPr>
      <t>DOI: 10.1021/je5009203
Experimental
red circles</t>
    </r>
  </si>
  <si>
    <r>
      <rPr>
        <b/>
        <sz val="10"/>
        <rFont val="Arial"/>
        <family val="2"/>
        <charset val="1"/>
      </rPr>
      <t xml:space="preserve">Lu et al., 2011 
</t>
    </r>
    <r>
      <rPr>
        <sz val="10"/>
        <rFont val="Arial"/>
        <family val="2"/>
        <charset val="1"/>
      </rPr>
      <t>DOI: 10.1016/j.gca.2013.04.010
Experimental
red triangles</t>
    </r>
  </si>
  <si>
    <r>
      <rPr>
        <b/>
        <sz val="10"/>
        <rFont val="Arial"/>
        <family val="2"/>
        <charset val="1"/>
      </rPr>
      <t xml:space="preserve">Cadogan et al., 2011 
</t>
    </r>
    <r>
      <rPr>
        <sz val="10"/>
        <rFont val="Arial"/>
        <family val="2"/>
        <charset val="1"/>
      </rPr>
      <t>DOI: 10.1021/je5009203
Experimental
red circles</t>
    </r>
  </si>
  <si>
    <r>
      <rPr>
        <b/>
        <sz val="10"/>
        <rFont val="Arial"/>
        <family val="2"/>
        <charset val="1"/>
      </rPr>
      <t xml:space="preserve">Belgodere et al., 2015 
</t>
    </r>
    <r>
      <rPr>
        <sz val="10"/>
        <rFont val="Arial"/>
        <family val="2"/>
        <charset val="1"/>
      </rPr>
      <t>DOI: 10.1002/jrs.4742
Experimental
green circles</t>
    </r>
  </si>
  <si>
    <r>
      <rPr>
        <b/>
        <sz val="10"/>
        <rFont val="Arial"/>
        <family val="2"/>
        <charset val="1"/>
      </rPr>
      <t xml:space="preserve">Hirai et al., 1997
</t>
    </r>
    <r>
      <rPr>
        <sz val="10"/>
        <rFont val="Arial"/>
        <family val="2"/>
        <charset val="1"/>
      </rPr>
      <t>DOI: 10.1016/S0360-5442(96)00135-1
Experimental
green squares</t>
    </r>
  </si>
  <si>
    <r>
      <rPr>
        <b/>
        <sz val="10"/>
        <rFont val="Arial"/>
        <family val="2"/>
        <charset val="1"/>
      </rPr>
      <t xml:space="preserve">Bellaire et al., 2022
</t>
    </r>
    <r>
      <rPr>
        <sz val="10"/>
        <rFont val="Arial"/>
        <family val="2"/>
        <charset val="1"/>
      </rPr>
      <t>DOI: 10.1016/j.jct.2021.106691
Experimental
green downward triangles</t>
    </r>
  </si>
  <si>
    <r>
      <rPr>
        <b/>
        <sz val="10"/>
        <rFont val="Arial"/>
        <family val="2"/>
        <charset val="1"/>
      </rPr>
      <t xml:space="preserve">Shimizu et al., 1995
</t>
    </r>
    <r>
      <rPr>
        <sz val="10"/>
        <rFont val="Arial"/>
        <family val="2"/>
        <charset val="1"/>
      </rPr>
      <t>Experimental
magenta circles</t>
    </r>
  </si>
  <si>
    <t>Tomita et al., 1994
Experimental
magenta squares</t>
  </si>
  <si>
    <r>
      <rPr>
        <b/>
        <sz val="10"/>
        <rFont val="Arial"/>
        <family val="2"/>
        <charset val="1"/>
      </rPr>
      <t xml:space="preserve">Farajzadeh et al., 2007
</t>
    </r>
    <r>
      <rPr>
        <sz val="10"/>
        <rFont val="Arial"/>
        <family val="2"/>
        <charset val="1"/>
      </rPr>
      <t>DOI: 10.1080/10916460701429498
Experimental
magenta downward triangles</t>
    </r>
  </si>
  <si>
    <t>Chiquet et al., 2006
Experimental
orange circles</t>
  </si>
  <si>
    <r>
      <rPr>
        <b/>
        <sz val="10"/>
        <rFont val="Arial"/>
        <family val="2"/>
        <charset val="1"/>
      </rPr>
      <t xml:space="preserve">Tewes and Boury, 2005 
</t>
    </r>
    <r>
      <rPr>
        <sz val="10"/>
        <rFont val="Arial"/>
        <family val="2"/>
        <charset val="1"/>
      </rPr>
      <t>DOI: 10.1021/jp046019w
Experimental
black plus</t>
    </r>
  </si>
  <si>
    <r>
      <rPr>
        <b/>
        <sz val="10"/>
        <rFont val="Arial"/>
        <family val="2"/>
        <charset val="1"/>
      </rPr>
      <t xml:space="preserve">Li et al., 2019
</t>
    </r>
    <r>
      <rPr>
        <sz val="10"/>
        <rFont val="Arial"/>
        <family val="2"/>
        <charset val="1"/>
      </rPr>
      <t>DOI: 10.1007/s11630-019-1117-5
Experimental
black squares</t>
    </r>
  </si>
  <si>
    <t>Ahmadi et al., 2020
DOI: 10.1016/j.fluid.2020.112584
Experimental
black circles</t>
  </si>
  <si>
    <r>
      <rPr>
        <b/>
        <sz val="10"/>
        <rFont val="Arial"/>
        <family val="2"/>
        <charset val="1"/>
      </rPr>
      <t xml:space="preserve">Lee et al., 2006
DOI: 10.1021/je0503913
Experimental
</t>
    </r>
    <r>
      <rPr>
        <sz val="10"/>
        <rFont val="Arial"/>
        <family val="2"/>
        <charset val="1"/>
      </rPr>
      <t>green upward triangles</t>
    </r>
  </si>
  <si>
    <t>Basilio et al., 2024
DOI: 10.1016/j.advwatres.2023.104608
Experimental
black crosses</t>
  </si>
  <si>
    <t>N/A</t>
  </si>
  <si>
    <r>
      <rPr>
        <b/>
        <sz val="10"/>
        <rFont val="Arial"/>
        <family val="2"/>
        <charset val="1"/>
      </rPr>
      <t xml:space="preserve">Ratcliff and Holdcroft, 1963
</t>
    </r>
    <r>
      <rPr>
        <sz val="10"/>
        <rFont val="Arial"/>
        <family val="2"/>
        <charset val="1"/>
      </rPr>
      <t>Experimental
red circles</t>
    </r>
  </si>
  <si>
    <r>
      <rPr>
        <b/>
        <sz val="10"/>
        <rFont val="Arial"/>
        <family val="2"/>
        <charset val="1"/>
      </rPr>
      <t xml:space="preserve">Cadogan et al., 2015 
</t>
    </r>
    <r>
      <rPr>
        <sz val="10"/>
        <rFont val="Arial"/>
        <family val="2"/>
        <charset val="1"/>
      </rPr>
      <t>DOI: 10.1021/je5009203
Experimental
red squares</t>
    </r>
  </si>
  <si>
    <r>
      <rPr>
        <b/>
        <sz val="10"/>
        <rFont val="Arial"/>
        <family val="2"/>
        <charset val="1"/>
      </rPr>
      <t xml:space="preserve">Belgodere et al., 2015
</t>
    </r>
    <r>
      <rPr>
        <sz val="10"/>
        <rFont val="Arial"/>
        <family val="2"/>
        <charset val="1"/>
      </rPr>
      <t>DOI: 10.1002/jrs.4742
Experimental
green triangles</t>
    </r>
  </si>
  <si>
    <r>
      <rPr>
        <b/>
        <sz val="10"/>
        <rFont val="Arial"/>
        <family val="2"/>
        <charset val="1"/>
      </rPr>
      <t xml:space="preserve">Perera et al., 2015
</t>
    </r>
    <r>
      <rPr>
        <sz val="10"/>
        <rFont val="Arial"/>
        <family val="2"/>
        <charset val="1"/>
      </rPr>
      <t>DOI: 10.1021/acs.jpcb.8b00802
Experimental
black diamonds</t>
    </r>
  </si>
  <si>
    <r>
      <rPr>
        <b/>
        <sz val="10"/>
        <rFont val="Arial"/>
        <family val="2"/>
        <charset val="1"/>
      </rPr>
      <t xml:space="preserve">Basilio et al., 2024
</t>
    </r>
    <r>
      <rPr>
        <sz val="10"/>
        <rFont val="Arial"/>
        <family val="2"/>
        <charset val="1"/>
      </rPr>
      <t xml:space="preserve">DOI: </t>
    </r>
    <r>
      <rPr>
        <b/>
        <sz val="10"/>
        <rFont val="Arial"/>
        <family val="2"/>
      </rPr>
      <t xml:space="preserve">10.1016/j.advwatres.2023.104608
</t>
    </r>
    <r>
      <rPr>
        <sz val="10"/>
        <rFont val="Arial"/>
        <family val="2"/>
        <charset val="1"/>
      </rPr>
      <t>Experimental
blue stars</t>
    </r>
  </si>
  <si>
    <r>
      <rPr>
        <b/>
        <sz val="10"/>
        <rFont val="Arial"/>
        <family val="2"/>
        <charset val="1"/>
      </rPr>
      <t xml:space="preserve">Zhang et al., 2023
</t>
    </r>
    <r>
      <rPr>
        <sz val="10"/>
        <rFont val="Arial"/>
        <family val="2"/>
        <charset val="1"/>
      </rPr>
      <t>DOI: 10.1021/acs.energyfuels.3c03562
Experimental
blue circles</t>
    </r>
  </si>
  <si>
    <t>Shu et al., 2017
DOI: 10.1021/acs.iecr.6b03729
Experimental
blue squares</t>
  </si>
  <si>
    <t>Shu et al., 2017
DOI: 10.1021/acs.iecr.7b02546
Experimental
blue triangles</t>
  </si>
  <si>
    <t>Shu et al., 2017
DOI: 10.1021/acs.iecr.7b02546
Experimental
blue diamonds</t>
  </si>
  <si>
    <t>Yang et al., 2006 
DOI: 10.1021/ie050497r
Experimental
red circles</t>
  </si>
  <si>
    <r>
      <rPr>
        <b/>
        <sz val="10"/>
        <rFont val="Arial"/>
        <family val="2"/>
        <charset val="1"/>
      </rPr>
      <t xml:space="preserve">Wang et al., 1996 
</t>
    </r>
    <r>
      <rPr>
        <sz val="10"/>
        <rFont val="Arial"/>
        <family val="2"/>
        <charset val="1"/>
      </rPr>
      <t>DOI: 10.1016/0378-3812(95)02973-7
Experimental
black circles</t>
    </r>
  </si>
  <si>
    <t>Li et al., 2018 
DOI: 10.1021/acs.iecr.8b02727
Experimental
green diamonds</t>
  </si>
  <si>
    <t>Tang et al., 2019 
DOI: 10.1021/acsomega.9b00627
Experimental
magenta circles</t>
  </si>
  <si>
    <t>3wt%</t>
  </si>
  <si>
    <r>
      <rPr>
        <b/>
        <sz val="10"/>
        <rFont val="Arial"/>
        <family val="2"/>
        <charset val="1"/>
      </rPr>
      <t xml:space="preserve">Zhang et al., 2023
</t>
    </r>
    <r>
      <rPr>
        <sz val="10"/>
        <rFont val="Arial"/>
        <family val="2"/>
        <charset val="1"/>
      </rPr>
      <t>DOI: 10.1021/acs.energyfuels.3c03562
Experimental
circles</t>
    </r>
  </si>
  <si>
    <r>
      <rPr>
        <b/>
        <sz val="10"/>
        <rFont val="Arial"/>
        <family val="2"/>
        <charset val="1"/>
      </rPr>
      <t xml:space="preserve">Yang and Gu, 2006
</t>
    </r>
    <r>
      <rPr>
        <sz val="10"/>
        <rFont val="Arial"/>
        <family val="2"/>
        <charset val="1"/>
      </rPr>
      <t>DOI: 10.1021/ie050497r
Experimental
black circles</t>
    </r>
  </si>
  <si>
    <r>
      <rPr>
        <b/>
        <sz val="10"/>
        <rFont val="Arial"/>
        <family val="2"/>
        <charset val="1"/>
      </rPr>
      <t xml:space="preserve">Yang and Gu, 2006
</t>
    </r>
    <r>
      <rPr>
        <sz val="10"/>
        <rFont val="Arial"/>
        <family val="2"/>
        <charset val="1"/>
      </rPr>
      <t>DOI: 10.1021/ie050497r
Experimental
red squares</t>
    </r>
  </si>
  <si>
    <t>Tang et al., 2019 
DOI: 10.1021/acsomega.9b00627
Experimental
green triangles</t>
  </si>
  <si>
    <t>Li et al., 2018 
DOI: 10.1021/acs.iecr.8b02727
Experimental
blue diamonds</t>
  </si>
  <si>
    <t>Li et al., 2018 
DOI: 10.1080/15567036.2012.705415
Experimental
magenta stars</t>
  </si>
  <si>
    <t>In Het Panhuis et al., 1998
DOI: 10.1080/002689798167539
Simulations
black full circles</t>
  </si>
  <si>
    <t>Zeebe, 2011 
DOI: 10.1080/002689798167539
Simulations
black empty circles</t>
  </si>
  <si>
    <t>Vlcek et al., 2011
DOI: 10.1021/jp203241q
Simulations
red full circles</t>
  </si>
  <si>
    <t>Moultos et al., 2014
DOI: 10.1021/jp502380r
Simulations
red empty circles</t>
  </si>
  <si>
    <t>Moultos et al., 2014
DOI: 10.1021/jp502380r
Simulations
blue full circles</t>
  </si>
  <si>
    <t>Perret et al., 2014
DOI: 10.1021/jp410998f
Simulations
green full circles</t>
  </si>
  <si>
    <t>Bellaire et al., 2022
DOI: 10.1016/j.jct.2021.106691
Simulations
magenta full circles</t>
  </si>
  <si>
    <t>Moultos et al., 2014
DOI: 10.1021/jp502380r
Simulations
red upward full triangle</t>
  </si>
  <si>
    <t>Zhao et al., 2020
DOI: 10.1016/j.applthermaleng.2020.114941
Simulations
red upward empty triangle</t>
  </si>
  <si>
    <t>Moultos et al., 2014
DOI: 10.1021/jp502380r
Simulations
blue upward full triangle</t>
  </si>
  <si>
    <t>Perret et al., 2014
DOI: 10.1021/jp410998f
Simulations
green downward full triangles</t>
  </si>
  <si>
    <t>Lv et al., 2018
DOI: 10.1021/acs.jpcb.7b10469
Simulations
green downward empty triangles</t>
  </si>
  <si>
    <t>Moultos et al., 2014
DOI: 10.1021/jp502380r
Simulations
red empty square</t>
  </si>
  <si>
    <t>Khaireh et al., 2021
DOI: 10.1021/acsomega.0c06275
Simulations
black diamond</t>
  </si>
  <si>
    <t>Qingzhi et al., 2008
DOI: 10.1007/s11802-008-0043-z
Simulations
black empty triangle</t>
  </si>
  <si>
    <t>NIST Refprop Database
black solid line</t>
  </si>
  <si>
    <t>SPC
DOI: 10.1002/(SICI)1096-987X(19980730)19:10&lt;1179::AID-JCC6&gt;3.0.CO;2-J
DOI: 10.1016/0009-2614(93)85720-9
red squares</t>
  </si>
  <si>
    <t>SPC/E
DOI: 10.1063/1.2138704
DOI: 10.1021/jp211952y
DOI: 10.1016/j.chemphys.2011.07.001
DOI: 10.1021/jp408884g 
blue circles</t>
  </si>
  <si>
    <t>TIP4P/2005
DOI: 10.1021/jp211952y
DOI: 10.1063/1.3366718
green upward triangles</t>
  </si>
  <si>
    <t>TIP5P
DOI: 10.1063/1.3366718
DOI: 10.1080/08927021003720553
magenta downward triangles</t>
  </si>
  <si>
    <t>OPC
DOI: 10.1021/jz501780a
DOI: 10.1063/5.0161476
cyan diamonds</t>
  </si>
  <si>
    <t>Uncertainty  / [mPa s]</t>
  </si>
  <si>
    <t>Vlcek et al., 2011
DOI: 10.1021/jp203241q
Simulations
black full circles</t>
  </si>
  <si>
    <t>Moultos et al., 2014
DOI: 10.1021/jp502380r
Simulations
black full squares</t>
  </si>
  <si>
    <t>Moultos et al., 2014
DOI: 10.1021/jp502380r
Simulations
black empty squares</t>
  </si>
  <si>
    <t>Moultos et al., 2014
DOI: 10.1021/jp502380r
Simulations
black full triangles</t>
  </si>
  <si>
    <t>Moultos et al., 2014
DOI: 10.1021/jp502380r
Simulations
black empty triangles</t>
  </si>
  <si>
    <t>Moultos et al., 2014
DOI: 10.1021/jp502380r
Simulations
red full triangles</t>
  </si>
  <si>
    <t>Omrani et al., 2022
DOI: 10.1016/j.molliq.2021.117868
Simulations
green full diamonds</t>
  </si>
  <si>
    <t>Omrani et al., 2022
DOI: 10.1016/j.molliq.2021.117868
Simulations
black full diamonds</t>
  </si>
  <si>
    <t>Omrani et al., 2022
DOI: 10.1016/j.molliq.2021.117868
Simulations
magenta full diamonds</t>
  </si>
  <si>
    <t>Moultos et al., 2014
DOI: 10.1021/jp502380r
Simulations
black empty circles</t>
  </si>
  <si>
    <t>Moultos et al., 2014
DOI: 10.1021/jp502380r
Simulations
black full circles</t>
  </si>
  <si>
    <t>Moultos et al., 2014
DOI: 10.1021/jp502380r
Simulations
red full circles</t>
  </si>
  <si>
    <t>Moultos et al., 2016
DOI: 10.1016/j.jct.2015.04.007
Simulations
black empty squares</t>
  </si>
  <si>
    <t>Moultos et al., 2016
DOI: 10.1016/j.jct.2015.04.007
Simulations
black full squares</t>
  </si>
  <si>
    <t>Moultos et al., 2016
DOI: 10.1016/j.jct.2015.04.007
Simulations
red full squares</t>
  </si>
  <si>
    <t>Moultos et al., 2016
DOI: 10.1016/j.jct.2015.04.007
Simulations
green full squares</t>
  </si>
  <si>
    <t>Zhao et al., 2020
DOI: 10.1016/j.applthermaleng.2020.114941
Simulations
black empty triangles</t>
  </si>
  <si>
    <t>Zhao et al., 2020
DOI: 10.1016/j.applthermaleng.2020.114941
Simulations
black full triangles</t>
  </si>
  <si>
    <t>Zhao et al., 2020
DOI: 10.1016/j.applthermaleng.2020.114941
Simulations
red full triangles</t>
  </si>
  <si>
    <t>Zhao et al., 2021
DOI: 10.1016/j.camwa.2019.11.012
Simulations
orange full triangles</t>
  </si>
  <si>
    <t>Zhao et al., 2021
DOI: 10.1016/j.camwa.2019.11.012
Simulations
cyan full triangles</t>
  </si>
  <si>
    <t>Chen et al., 2022
DOI: 10.1007/s11630-022-1525-9
Simulations
green full diamonds</t>
  </si>
  <si>
    <t>Zeebe, 2011 
DOI: 10.1080/002689798167539
Simulations
black solid/dashed lines</t>
  </si>
  <si>
    <t>Moultos et al., 2014
DOI: 10.1021/jp502380r
Simulations
red solid lines</t>
  </si>
  <si>
    <t>Moultos et al., 2014
DOI: 10.1021/jp502380r
Simulations
blue solid lines</t>
  </si>
  <si>
    <t>Lu et al., 2013
DOI: 10.1016/j.gca.2013.04.010
Experimental
green solid lines</t>
  </si>
  <si>
    <t>Cadogan et al., 2013
DOI: 10.1021/je5009203
Experimental
cyan solid lines</t>
  </si>
  <si>
    <t>Moultos et al., 2016
DOI: 10.1016/j.jct.2015.04.007
Correlation (20 MPa)
green solid line</t>
  </si>
  <si>
    <t>Moultos et al., 2016
DOI: 10.1016/j.jct.2015.04.007
Correlation (48 MPa)
green solid line</t>
  </si>
  <si>
    <t>Moultos et al., 2016
DOI: 10.1016/j.jct.2015.04.007
Correlation (100 MPa)
green solid line</t>
  </si>
  <si>
    <t>Moultos et al., 2016
DOI: 10.1016/j.jct.2015.04.007
Correlation (250 MPa)
black solid line</t>
  </si>
  <si>
    <t>Moultos et al., 2016
DOI: 10.1016/j.jct.2015.04.007
Correlation (500 MPa)
black solid line</t>
  </si>
  <si>
    <t>Moultos et al., 2016
DOI: 10.1016/j.jct.2015.04.007
Correlation (750 MPa)
black solid line</t>
  </si>
  <si>
    <t>Moultos et al., 2016
DOI: 10.1016/j.jct.2015.04.007
Correlation (1000 MPa)
black solid line</t>
  </si>
  <si>
    <t>Moultos et al., 2014
DOI: 10.1021/jp502380r
Simulations
green circles</t>
  </si>
  <si>
    <t>Moultos et al., 2014
DOI: 10.1021/jp502380r
Simulations
green triangles</t>
  </si>
  <si>
    <t>Moultos et al., 2014
DOI: 10.1021/jp502380r
Simulations
green diamonds</t>
  </si>
  <si>
    <t>Moultos et al., 2016
DOI: 10.1016/j.jct.2015.04.007
Simulations
black triangles</t>
  </si>
  <si>
    <t>Moultos et al., 2016
DOI: 10.1016/j.jct.2015.04.007
Simulations
black plusses</t>
  </si>
  <si>
    <t>Moultos et al., 2016
DOI: 10.1016/j.jct.2015.04.007
Simulations
black circles</t>
  </si>
  <si>
    <t>Moultos et al., 2016
DOI: 10.1016/j.jct.2015.04.007
Simulations
black diamonds</t>
  </si>
  <si>
    <t>Moultos et al., 2016
DOI: 10.1016/j.jct.2015.04.007
Correlation (20 MPa)
green dotted line</t>
  </si>
  <si>
    <t>Moultos et al., 2016
DOI: 10.1016/j.jct.2015.04.007
Correlation (48 MPa)
green dotted line</t>
  </si>
  <si>
    <t>Moultos et al., 2016
DOI: 10.1016/j.jct.2015.04.007
Correlation (100 MPa)
green dotted line</t>
  </si>
  <si>
    <t>Moultos et al., 2016
DOI: 10.1016/j.jct.2015.04.007
Correlation (250 MPa)
black dotted line</t>
  </si>
  <si>
    <t>Moultos et al., 2016
DOI: 10.1016/j.jct.2015.04.007
Correlation (500 MPa)
black dotted line</t>
  </si>
  <si>
    <t>Moultos et al., 2016
DOI: 10.1016/j.jct.2015.04.007
Correlation (750 MPa)
black dotted line</t>
  </si>
  <si>
    <t>Moultos et al., 2016
DOI: 10.1016/j.jct.2015.04.007
Correlation (1000 MPa)
black dotted line</t>
  </si>
  <si>
    <t>Moultos et al., 2016
DOI: 10.1016/j.jct.2015.04.007
Correlation (150 MPa)
yellow dotted line</t>
  </si>
  <si>
    <t>Moultos et al., 2016
DOI: 10.1016/j.jct.2015.04.007
Correlation (25 MPa)
red dashed line</t>
  </si>
  <si>
    <t>Moultos et al., 2016
DOI: 10.1016/j.jct.2015.04.007
Correlation (26 MPa)
blue dashed line</t>
  </si>
  <si>
    <t>Moultos et al., 2016
DOI: 10.1016/j.jct.2015.04.007
Correlation (28 MPa)
magenta dashed line</t>
  </si>
  <si>
    <t>Zhao et al., 2020
DOI: 10.1016/j.applthermaleng.2020.114941
Simulations
magenta squares</t>
  </si>
  <si>
    <t>Zhao et al., 2020
DOI: 10.1016/j.applthermaleng.2020.114941
Simulations
blue triangles</t>
  </si>
  <si>
    <t>Zhao et al., 2020
DOI: 10.1016/j.applthermaleng.2020.114941
Simulations
red diamonds</t>
  </si>
  <si>
    <t>Zhao et al., 2021
DOI: 10.1016/j.camwa.2019.11.012
Simulations
magenta plusses</t>
  </si>
  <si>
    <t>Zhao et al., 2021
DOI: 10.1016/j.molliq.2020.114735
Simulations
magenta crosses</t>
  </si>
  <si>
    <t>Zhao et al., 2021
DOI: 10.1016/j.molliq.2020.114735
Simulations
black squares</t>
  </si>
  <si>
    <t>Bonhommeau et al., 2014
DOI: 10.1021/jz502025e
Experiments
black dashed line</t>
  </si>
  <si>
    <t>Khaireh et al., 2021
DOI: 10.1021/acsomega.0c06275
Simulations
red full circles</t>
  </si>
  <si>
    <t>Bonhommeau et al., 2014
DOI: 10.1021/jz502025e
Simulations
green full circles</t>
  </si>
  <si>
    <t>Perret et al., 2014 
DOI: 10.1021/jp410998f 
Simulations
green empty circles</t>
  </si>
  <si>
    <t>Khaireh et al., 2021
DOI: 10.1021/acsomega.0c06275
Simulations
red upward full triangles</t>
  </si>
  <si>
    <t>Bonhommeau et al., 2014
DOI: 10.1021/jz502025e
Simulations
green downward full triangles</t>
  </si>
  <si>
    <t>Perret et al., 2014 
DOI: 10.1021/jp410998f 
Simulations
green downward empty triangles</t>
  </si>
  <si>
    <t>Lv et al., 2018
DOI: 10.1021/acs.jpcb.7b10469
Simulations
green downward half-full triangles</t>
  </si>
  <si>
    <t>Khaireh et al., 2021
DOI: 10.1021/acsomega.0c06275
Simulations
red downward full triangles</t>
  </si>
  <si>
    <t>Khaireh et al., 2021
DOI: 10.1021/acsomega.0c06275
Simulations
red full diamonds</t>
  </si>
  <si>
    <t>Khaireh et al., 2021
DOI: 10.1021/acsomega.0c06275
Simulations
blue full diamonds</t>
  </si>
  <si>
    <t>Khaireh et al., 2021
DOI: 10.1021/acsomega.0c06275
Simulations
magenta full diamonds</t>
  </si>
  <si>
    <t>Khaireh et al., 2021
DOI: 10.1021/acsomega.0c06275
Simulations
red full stars</t>
  </si>
  <si>
    <t>Khaireh et al., 2021
DOI: 10.1021/acsomega.0c06275
Simulations
red crosses</t>
  </si>
  <si>
    <t>Confining Material</t>
  </si>
  <si>
    <t>Force Fields</t>
  </si>
  <si>
    <t>Mineral</t>
  </si>
  <si>
    <t>Total</t>
  </si>
  <si>
    <t>REFERENCE</t>
  </si>
  <si>
    <t>Mineral - Groups</t>
  </si>
  <si>
    <r>
      <rPr>
        <sz val="10"/>
        <rFont val="Arial"/>
        <family val="2"/>
        <charset val="1"/>
      </rPr>
      <t>CO</t>
    </r>
    <r>
      <rPr>
        <vertAlign val="subscript"/>
        <sz val="10"/>
        <rFont val="Arial"/>
        <family val="2"/>
        <charset val="1"/>
      </rPr>
      <t>2</t>
    </r>
  </si>
  <si>
    <t>Montmorillonite</t>
  </si>
  <si>
    <t>[3, 6, 12, 15, 16, 17, 22, 26, 27, 30]</t>
  </si>
  <si>
    <t>Smectite</t>
  </si>
  <si>
    <t>FF</t>
  </si>
  <si>
    <t>%</t>
  </si>
  <si>
    <t>Mg-MOF-74</t>
  </si>
  <si>
    <t>[1]</t>
  </si>
  <si>
    <t>MOF</t>
  </si>
  <si>
    <t>EPM2</t>
  </si>
  <si>
    <t>[3, 4, 6, 7, 10, 11, 12, 13, 14, 20, 30, 32, 35]</t>
  </si>
  <si>
    <t>Silica</t>
  </si>
  <si>
    <t>[4, 35</t>
  </si>
  <si>
    <t>Cygan (2012)</t>
  </si>
  <si>
    <t>[6, 8, 15, 16, 17, 21, 22, 23, 26, 29]</t>
  </si>
  <si>
    <t>Forsterite</t>
  </si>
  <si>
    <t>[7]</t>
  </si>
  <si>
    <t>Calcite</t>
  </si>
  <si>
    <t>Trappe</t>
  </si>
  <si>
    <t>[1, 28, 31, 33, 34]</t>
  </si>
  <si>
    <t>[8, 14, 23, 35]</t>
  </si>
  <si>
    <t>Carbon</t>
  </si>
  <si>
    <t>COMPASS</t>
  </si>
  <si>
    <t>[19]</t>
  </si>
  <si>
    <t>Kaolinite</t>
  </si>
  <si>
    <t>[10]</t>
  </si>
  <si>
    <t>Others</t>
  </si>
  <si>
    <t>TOTAL</t>
  </si>
  <si>
    <t>Hectorite</t>
  </si>
  <si>
    <t>[11, 21, 25]</t>
  </si>
  <si>
    <t>Beidellite</t>
  </si>
  <si>
    <t>[12]</t>
  </si>
  <si>
    <r>
      <rPr>
        <sz val="10"/>
        <rFont val="Arial"/>
        <family val="2"/>
        <charset val="1"/>
      </rPr>
      <t>H</t>
    </r>
    <r>
      <rPr>
        <vertAlign val="subscript"/>
        <sz val="10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</si>
  <si>
    <t>IRMOF-1</t>
  </si>
  <si>
    <t>[13]</t>
  </si>
  <si>
    <t>Cu-BTC</t>
  </si>
  <si>
    <t>Kaolin</t>
  </si>
  <si>
    <t>SPCE</t>
  </si>
  <si>
    <t>[4, 7, 10, 13, 14, 16, 17, 20, 23, 29, 30, 32, 34, 35]</t>
  </si>
  <si>
    <t>MIL-47</t>
  </si>
  <si>
    <t>Olivine</t>
  </si>
  <si>
    <t>SPC</t>
  </si>
  <si>
    <t>[3, 6, 8, 11, 12, 15, 21, 22, 26]</t>
  </si>
  <si>
    <t>Illite</t>
  </si>
  <si>
    <t>[16]</t>
  </si>
  <si>
    <t>Mica</t>
  </si>
  <si>
    <t>TTP4P-Ew</t>
  </si>
  <si>
    <t>[28, 33]</t>
  </si>
  <si>
    <t>Kerogen</t>
  </si>
  <si>
    <t>TIP3P</t>
  </si>
  <si>
    <t>[1, 19]</t>
  </si>
  <si>
    <t>Carbon Nanotubes</t>
  </si>
  <si>
    <t>[20, 32]</t>
  </si>
  <si>
    <t>zeolites</t>
  </si>
  <si>
    <t>TIP5P-Ew</t>
  </si>
  <si>
    <t>UiO-66</t>
  </si>
  <si>
    <t>[28]</t>
  </si>
  <si>
    <t>TIP4P</t>
  </si>
  <si>
    <t>[31]</t>
  </si>
  <si>
    <t>Sepiolite</t>
  </si>
  <si>
    <t>[29]</t>
  </si>
  <si>
    <t>Palygorskite</t>
  </si>
  <si>
    <t>SBA-15</t>
  </si>
  <si>
    <t>CMK-5</t>
  </si>
  <si>
    <t>CALF-20</t>
  </si>
  <si>
    <t>[33]</t>
  </si>
  <si>
    <t>Graphene</t>
  </si>
  <si>
    <t>[34]</t>
  </si>
  <si>
    <t>13X</t>
  </si>
  <si>
    <t>[36]</t>
  </si>
  <si>
    <t>5A</t>
  </si>
  <si>
    <t>LEGEND</t>
  </si>
  <si>
    <t>ID</t>
  </si>
  <si>
    <t>Paper</t>
  </si>
  <si>
    <t>Year</t>
  </si>
  <si>
    <t>Authors</t>
  </si>
  <si>
    <t>Journal</t>
  </si>
  <si>
    <t>Diffusion of Water and Carbon Dioxide and Mixtures Thereof in Mg-MOF-74</t>
  </si>
  <si>
    <t>S. Bendt, Y. Dong, and F. J. Keil</t>
  </si>
  <si>
    <t>JPCC</t>
  </si>
  <si>
    <t>[3]</t>
  </si>
  <si>
    <t>Carbon Dioxide in Montmorillonite Clay Hydrates: Thermodynamics, Structure, and Transport from Molecular Simulation</t>
  </si>
  <si>
    <t>Alexandru Botan, Benjamin Rotenberg, Virginie Marry, Pierre Turq, and Benoıt Noetinger</t>
  </si>
  <si>
    <t>[4]</t>
  </si>
  <si>
    <t>Aqueous CO2 Solutions at Silica Surfaces and within Nanopore Environments. Insights from Isobaric-Isothermal Molecular Dynamics</t>
  </si>
  <si>
    <t>Ariel A. Chialvo, Lukas Vlcek, and David R. Cole</t>
  </si>
  <si>
    <t>[6]</t>
  </si>
  <si>
    <t>Molecular Simulation Study of Montmorillonite in Contact with Variably Wet Supercritical Carbon Dioxide</t>
  </si>
  <si>
    <t>Ahmad Kadoura, Arun Kumar Narayanan Nair and Shuyu Sun</t>
  </si>
  <si>
    <t>Structure and dynamics of forsterite–scCO2/H2O interfaces as a function of water content</t>
  </si>
  <si>
    <t>Sebastien Kerisit, John H. Weare and Andrew R. Felmy</t>
  </si>
  <si>
    <t>GCA</t>
  </si>
  <si>
    <t>[8]</t>
  </si>
  <si>
    <t>Molecular Dynamics Study of the Role of Water in the Carbon Dioxide Intercalation in Chloride Ions Bearing Hydrotalcite</t>
  </si>
  <si>
    <t>Zeinab Naderi Khorshidi, Mohammad Khalkhali, Hao Zhang, and Phillip Choi</t>
  </si>
  <si>
    <t>Hydrophilicity/hydrophobicity driven CO2 solubility in kaolinite nanopores in relation to carbon sequestration</t>
  </si>
  <si>
    <t>Wenhui Li, Yiling Nan, Zilin Zhang, Qing You and Zhehui Jin</t>
  </si>
  <si>
    <t>CEJ</t>
  </si>
  <si>
    <t>[11]</t>
  </si>
  <si>
    <t>Molecular Dynamics Study of CO2 and H2O Intercalation in Smectite Clays: Effect of Temperature and Pressure on Interlayer Structure and Dynamics in Hectorite</t>
  </si>
  <si>
    <t>Narasimhan Loganathan, A. Ozgur Yazaydin, Geoffrey M. Bowers, Andrey G. Kalinichev, and R. James Kirkpatrick</t>
  </si>
  <si>
    <t>Multiphase Monte Carlo and Molecular Dynamics Simulations of Water and CO2 Intercalation in Montmorillonite and Beidellite</t>
  </si>
  <si>
    <t>Meysam Makaremi, Kenneth D. Jordan, George D. Guthrie and Evgeniy M. Myshakin</t>
  </si>
  <si>
    <t>Structure and Dynamics of Carbon Dioxide, Nitrogen, Water, and Their Mixtures in Metal Organic Frameworks</t>
  </si>
  <si>
    <t>Hilda A. Mera, Jose L. Gomez-Ballesteros, and Perla B. Balbuena</t>
  </si>
  <si>
    <t>JCED</t>
  </si>
  <si>
    <t>[14]</t>
  </si>
  <si>
    <t>The Effect of Hydration on the Structure and Transport Properties of Confined Carbon Dioxide and Methane in Calcite Nanopores</t>
  </si>
  <si>
    <t>Sohaib Mohammed and Greeshma Gadikota</t>
  </si>
  <si>
    <t>FER</t>
  </si>
  <si>
    <t>[15]</t>
  </si>
  <si>
    <t>Molecular Dynamics Simulations of Carbon Dioxide Intercalation in Hydrated Na-Montmorillonite</t>
  </si>
  <si>
    <t>Evgeniy M. Myshakin, Wissam A. Saidi, Vyacheslav, N. Romanov Randa, T. Cygan and Kenneth D. Jordan</t>
  </si>
  <si>
    <t>Molecular Dynamics Simulation of Hydration and Swelling of Mixed- Layer Clays in the Presence of Carbon Dioxide</t>
  </si>
  <si>
    <t>Mahsa Rahromostaqim and Muhammad Sahimi</t>
  </si>
  <si>
    <t>[17]</t>
  </si>
  <si>
    <t>Supercritical Carbon Dioxide at Smectite Mineral−Water Interfaces: Molecular Dynamics and Adaptive Biasing Force Investigation of CO2/H2O Mixtures Nanoconfined in Na-Montmorillonite</t>
  </si>
  <si>
    <t>Mohan Maruthi Sena, Christin P. Morrow, R. James Kirkpatrick, and Marimuthu Krishnan</t>
  </si>
  <si>
    <t>CM</t>
  </si>
  <si>
    <t>Effect of Kerogen Maturity, Water Content for Carbon Dioxide, Methane, and Their Mixture Adsorption and Diffusion in Kerogen: A Computational Investigation</t>
  </si>
  <si>
    <t>Hongguang Sui, Fengyun Zhang, Ziqiang Wang, Diansheng Wang, and Yudou Wang</t>
  </si>
  <si>
    <t>Langmuir</t>
  </si>
  <si>
    <t>[20]</t>
  </si>
  <si>
    <t>Molecular dynamics simulation of carbon dioxide in single-walled carbon nanotubes in the presence of water: structure and diffusion studies</t>
  </si>
  <si>
    <t>Martin Svoboda, John K. Brennan &amp; Martin Lísal</t>
  </si>
  <si>
    <t>MP</t>
  </si>
  <si>
    <t>[21]</t>
  </si>
  <si>
    <t>Molecular dynamics modeling of carbon dioxide, water and natural organic matter in Na-hectorite</t>
  </si>
  <si>
    <t>A. Ozgur Yazaydin, Geoffrey M. Bowers and R. James Kirkpatrick</t>
  </si>
  <si>
    <t>PCCP</t>
  </si>
  <si>
    <t>[22]</t>
  </si>
  <si>
    <t>Interplay of Montmorillonite−H2O−scCO2 System between Mechanical Behavior and Adsorption: Molecular Dynamics</t>
  </si>
  <si>
    <t>Weina Zhang, Haixiang Hu, Xiaochun Li and Zhiming Fang</t>
  </si>
  <si>
    <t>[23]</t>
  </si>
  <si>
    <t>CO2 Solubility in Aqueous Electrolyte Solutions Confined in Calcite Nanopores</t>
  </si>
  <si>
    <t>Azeezat Ali, Alberto Striolo, and David R. Cole</t>
  </si>
  <si>
    <t>[26]</t>
  </si>
  <si>
    <t>Molecular Dynamics Simulations of Carbon Dioxide, Methane, and Their Mixture in Montmorillonite Clay Hydrates</t>
  </si>
  <si>
    <t>[27]</t>
  </si>
  <si>
    <t>Microstructural Response of Variably Hydrated Ca-rich Montmorillonite to Supercritical CO2</t>
  </si>
  <si>
    <t>Mal-Soon Lee, B. Peter McGrail, and Vassiliki-Alexandra Glezakou</t>
  </si>
  <si>
    <t>EST</t>
  </si>
  <si>
    <t>A Step in Carbon Capture from Wet Gases: Understanding the Effect of Water on CO2 Adsorption and Diffusion in UiO-66</t>
  </si>
  <si>
    <t>Yann Magnin,* Estelle Dirand, Alejandro Orsikowsky, Mélanie Plainchault, Véronique Pugnet, Philippe Cordier, and Philip L. Llewellyn</t>
  </si>
  <si>
    <t>Supercritical CO2 Confined in Palygorskite and Sepiolite Minerals: A Classical Molecular Dynamics Investigation</t>
  </si>
  <si>
    <t>Francesco Muniz-Miranda, Federica Lodesani, Francesco Tavanti, Davide Presti, Daniele Malferrari, and Alfonso Pedone</t>
  </si>
  <si>
    <t>[30]</t>
  </si>
  <si>
    <t>Mobility of Dissolved Gases in Smectites under Saturated Conditions: Effects of Pore Size, Gas Types, Temperature, and Surface Interaction</t>
  </si>
  <si>
    <t>Jerry P. Owusu,* Konstantinos Karalis, Nikolaos I. Prasianakis, and Sergey V. Churakov</t>
  </si>
  <si>
    <t>Diffusion of CO2/CH4 mixture in wet SBA-15 and CMK-5</t>
  </si>
  <si>
    <t>Anastasia A. Sizova⁎, Vladimir V. Sizov, Elena N. Brodskaya</t>
  </si>
  <si>
    <t>CS</t>
  </si>
  <si>
    <t>[32]</t>
  </si>
  <si>
    <t>Adsorption and Diffusion of Carbon Dioxide, Methane, and Their Mixture in Carbon Nanotubes in the Presence of Water</t>
  </si>
  <si>
    <t>Yafan Yang, Arun Kumar Narayanan Nair,* and Shuyu Sun</t>
  </si>
  <si>
    <t>Abnormal CO2 and H2O Diffusion in CALF-20(Zn) Metal-Organic Framework Angstropores</t>
  </si>
  <si>
    <t>Yann Magnin,* Estelle Dirand, Guillaume Maurin , and Philip L. Llewellyn</t>
  </si>
  <si>
    <t>ACS ANM</t>
  </si>
  <si>
    <t>PVT properties and diffusion characteristics of H2O/H2/CO2 mixtures in graphite nanoslits</t>
  </si>
  <si>
    <t>Bin Zhao, Runfeng Zhou, Chengzhen Sun, Bofeng Bai</t>
  </si>
  <si>
    <t>CPL</t>
  </si>
  <si>
    <t>[35]</t>
  </si>
  <si>
    <t>Molecular Understanding of Enhanced Hydrocarbon Recovery Processes: Role of Local Self-Diffusion Coefficients of Complex Mixtures</t>
  </si>
  <si>
    <t>Mirella dos Santos, Muhammad Hamza, Luís F.M. Franco, Marcelo Castier,  Ioannis G. Economou</t>
  </si>
  <si>
    <t>EF</t>
  </si>
  <si>
    <t>Molecular Simulation of Adsorption Separation of CO2 from Combustion Exhaust Mixture of Commercial Zeolites.</t>
  </si>
  <si>
    <t>Wang, Y.; Jiang, X.; Yang, X.; Wang, S.; Qiu, X.; Liu, L.; Gao, S.; Li, Z.; Zhang, C.</t>
  </si>
  <si>
    <t>Processes</t>
  </si>
  <si>
    <t>Botan et al., 2010
DOI: 10.1021/jp1043305
Simulation dark blue squares/triangles</t>
  </si>
  <si>
    <t>Kadoura et al., 2017
DOI: 10.1021/acs.jpcc.7b01027
Simulation dark green squares/triangles</t>
  </si>
  <si>
    <t>Makaremi et al., 2015
DOI: 10.1021/acs.jpcc.5b01754
Simulation pink squares/triangles</t>
  </si>
  <si>
    <t>Myshakin et al., 2013
DOI: 10.1021/jp312589s
Simulation yellow squares/triangles</t>
  </si>
  <si>
    <t>Rahromostaqim et al., 2019
DOI: 10.1021/acs.jpcc.8b11589
Simulation gray squares/triangles</t>
  </si>
  <si>
    <t>Zhang et al., 2015
DOI: 10.1021/acs.jpcc.5b04873
Simulation cyan squares/triangles</t>
  </si>
  <si>
    <t>Kadoura et al., 2016
DOI: 10.1021/acs.jpcc.6b02748
Simulation red squares/triangles</t>
  </si>
  <si>
    <t>Owusu et al., 2022
DOI: 10.1021/acs.jpcc.2c05678
Simulation light green squares/triangles</t>
  </si>
  <si>
    <t>1W or 2W?</t>
  </si>
  <si>
    <t>1W</t>
  </si>
  <si>
    <t>-</t>
  </si>
  <si>
    <t>2W</t>
  </si>
  <si>
    <t>Bendt et al., 2019
DOI: 10.1021/acs.jpcc.8b08457
Simulation green triangles</t>
  </si>
  <si>
    <t>Magnin et al., 2022
DOI: 10.1021/acs.jpcc.1c09914
Simulation black diamonds</t>
  </si>
  <si>
    <t>Mera et al., 2014
DOI: 10.1021/je500100f
Simulation dark blue squares</t>
  </si>
  <si>
    <t>Mera et al., 2014
DOI: 10.1021/je500100f
Simulation red triangles</t>
  </si>
  <si>
    <t>Magnin et al., 2023
DOI:10.1021/acsanm.3c03752 
Simulation pink circles</t>
  </si>
  <si>
    <t>Mera et al., 2014
DOI: 10.1021/je500100f
Simulation cyan plusses</t>
  </si>
  <si>
    <t>T</t>
  </si>
  <si>
    <t>xc</t>
  </si>
  <si>
    <t>Nc/unit</t>
  </si>
  <si>
    <t>Nw/unit</t>
  </si>
  <si>
    <r>
      <t>T</t>
    </r>
    <r>
      <rPr>
        <b/>
        <sz val="10"/>
        <rFont val="Arial"/>
        <family val="2"/>
      </rPr>
      <t xml:space="preserve"> / [K]</t>
    </r>
  </si>
  <si>
    <r>
      <t>D</t>
    </r>
    <r>
      <rPr>
        <b/>
        <sz val="10"/>
        <rFont val="Arial"/>
        <family val="2"/>
      </rPr>
      <t xml:space="preserve"> / [m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s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]</t>
    </r>
  </si>
  <si>
    <r>
      <t>P</t>
    </r>
    <r>
      <rPr>
        <b/>
        <sz val="10"/>
        <rFont val="Arial"/>
        <family val="2"/>
      </rPr>
      <t xml:space="preserve"> / [MPa]</t>
    </r>
  </si>
  <si>
    <r>
      <t>Uncertainty  / [m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s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]</t>
    </r>
  </si>
  <si>
    <r>
      <t>Salinity / [mol kg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]</t>
    </r>
  </si>
  <si>
    <r>
      <t xml:space="preserve">ρ </t>
    </r>
    <r>
      <rPr>
        <b/>
        <sz val="10"/>
        <rFont val="Arial"/>
        <family val="2"/>
      </rPr>
      <t>/ [kg m</t>
    </r>
    <r>
      <rPr>
        <b/>
        <vertAlign val="superscript"/>
        <sz val="10"/>
        <rFont val="Arial"/>
        <family val="2"/>
      </rPr>
      <t>-3</t>
    </r>
    <r>
      <rPr>
        <b/>
        <sz val="10"/>
        <rFont val="Arial"/>
        <family val="2"/>
      </rPr>
      <t>]</t>
    </r>
  </si>
  <si>
    <r>
      <t>Uncertainty  / [kg m</t>
    </r>
    <r>
      <rPr>
        <b/>
        <vertAlign val="superscript"/>
        <sz val="10"/>
        <rFont val="Arial"/>
        <family val="2"/>
      </rPr>
      <t>-3</t>
    </r>
    <r>
      <rPr>
        <b/>
        <sz val="10"/>
        <rFont val="Arial"/>
        <family val="2"/>
      </rPr>
      <t>]</t>
    </r>
  </si>
  <si>
    <r>
      <t xml:space="preserve">η </t>
    </r>
    <r>
      <rPr>
        <b/>
        <sz val="10"/>
        <rFont val="Arial"/>
        <family val="2"/>
      </rPr>
      <t>/ [mPa s]</t>
    </r>
  </si>
  <si>
    <r>
      <t xml:space="preserve">P </t>
    </r>
    <r>
      <rPr>
        <b/>
        <sz val="10"/>
        <rFont val="Arial"/>
        <family val="2"/>
      </rPr>
      <t>/ [MPa]</t>
    </r>
  </si>
  <si>
    <r>
      <t>D</t>
    </r>
    <r>
      <rPr>
        <b/>
        <sz val="10"/>
        <rFont val="Arial"/>
        <family val="2"/>
      </rPr>
      <t xml:space="preserve"> / [1e-9 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s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]</t>
    </r>
  </si>
  <si>
    <r>
      <t>D_std</t>
    </r>
    <r>
      <rPr>
        <b/>
        <sz val="10"/>
        <rFont val="Arial"/>
        <family val="2"/>
      </rPr>
      <t xml:space="preserve"> / [1e-9 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s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]</t>
    </r>
  </si>
  <si>
    <t>Error / [%]</t>
  </si>
  <si>
    <t>inf dil.</t>
  </si>
  <si>
    <r>
      <t>1.62*10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</si>
  <si>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1.61*10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</si>
  <si>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1.90*10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</si>
  <si>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1.88*10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</si>
  <si>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2.14*10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</si>
  <si>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2.12*10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</si>
  <si>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2.39*10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</si>
  <si>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2.37*10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</si>
  <si>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2.64810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</si>
  <si>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2.63*10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</si>
  <si>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5.60*10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</si>
  <si>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3.12*10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</si>
  <si>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2.38*10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</si>
  <si>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1.52*10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</si>
  <si>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1.07*10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</si>
  <si>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3.30*10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</si>
  <si>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2.22*10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</si>
  <si>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1.00*10</t>
    </r>
    <r>
      <rPr>
        <vertAlign val="superscript"/>
        <sz val="11"/>
        <color rgb="FF000000"/>
        <rFont val="Calibri"/>
        <family val="2"/>
        <scheme val="minor"/>
      </rPr>
      <t>-9</t>
    </r>
  </si>
  <si>
    <r>
      <t>1.00*10</t>
    </r>
    <r>
      <rPr>
        <vertAlign val="superscript"/>
        <sz val="11"/>
        <color rgb="FF000000"/>
        <rFont val="Calibri"/>
        <family val="2"/>
        <scheme val="minor"/>
      </rPr>
      <t>-8</t>
    </r>
  </si>
  <si>
    <r>
      <t>1.00*10</t>
    </r>
    <r>
      <rPr>
        <vertAlign val="superscript"/>
        <sz val="11"/>
        <color rgb="FF000000"/>
        <rFont val="Calibri"/>
        <family val="2"/>
        <scheme val="minor"/>
      </rPr>
      <t>-7</t>
    </r>
  </si>
  <si>
    <r>
      <t>1.00*10</t>
    </r>
    <r>
      <rPr>
        <vertAlign val="superscript"/>
        <sz val="11"/>
        <color rgb="FF000000"/>
        <rFont val="Calibri"/>
        <family val="2"/>
        <scheme val="minor"/>
      </rPr>
      <t>-6</t>
    </r>
  </si>
  <si>
    <r>
      <t>1.00*10</t>
    </r>
    <r>
      <rPr>
        <vertAlign val="superscript"/>
        <sz val="11"/>
        <color rgb="FF000000"/>
        <rFont val="Calibri"/>
        <family val="2"/>
        <scheme val="minor"/>
      </rPr>
      <t>-5</t>
    </r>
  </si>
  <si>
    <r>
      <t>1.00*10</t>
    </r>
    <r>
      <rPr>
        <vertAlign val="superscript"/>
        <sz val="11"/>
        <color rgb="FF000000"/>
        <rFont val="Calibri"/>
        <family val="2"/>
        <scheme val="minor"/>
      </rPr>
      <t>-4</t>
    </r>
  </si>
  <si>
    <r>
      <t>1.00*10</t>
    </r>
    <r>
      <rPr>
        <vertAlign val="superscript"/>
        <sz val="11"/>
        <color rgb="FF000000"/>
        <rFont val="Calibri"/>
        <family val="2"/>
        <scheme val="minor"/>
      </rPr>
      <t>-3</t>
    </r>
  </si>
  <si>
    <r>
      <t>1.00*10</t>
    </r>
    <r>
      <rPr>
        <vertAlign val="superscript"/>
        <sz val="11"/>
        <color rgb="FF000000"/>
        <rFont val="Calibri"/>
        <family val="2"/>
        <scheme val="minor"/>
      </rPr>
      <t>-2</t>
    </r>
  </si>
  <si>
    <r>
      <t>3.39*10</t>
    </r>
    <r>
      <rPr>
        <vertAlign val="superscript"/>
        <sz val="11"/>
        <color rgb="FF000000"/>
        <rFont val="Calibri"/>
        <family val="2"/>
        <scheme val="minor"/>
      </rPr>
      <t>-5</t>
    </r>
  </si>
  <si>
    <t>equilib.</t>
  </si>
  <si>
    <r>
      <t xml:space="preserve">CO2 conc. / </t>
    </r>
    <r>
      <rPr>
        <b/>
        <sz val="10"/>
        <rFont val="Arial"/>
        <family val="2"/>
      </rPr>
      <t>[M]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</si>
</sst>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17" x14ac:knownFonts="1"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</font>
    <font>
      <b/>
      <sz val="16"/>
      <color rgb="FFFFFFFF"/>
      <name val="Arial"/>
      <family val="2"/>
      <charset val="1"/>
    </font>
    <font>
      <vertAlign val="subscript"/>
      <sz val="10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8"/>
      <color rgb="FFFFFFFF"/>
      <name val="Arial"/>
      <family val="2"/>
      <charset val="1"/>
    </font>
    <font>
      <b/>
      <sz val="14"/>
      <color rgb="FFFFFFFF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/>
      <i/>
      <sz val="10"/>
      <name val="Arial"/>
      <family val="2"/>
    </font>
    <font>
      <b/>
      <vertAlign val="superscript"/>
      <sz val="10"/>
      <name val="Arial"/>
      <family val="2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2060"/>
        <bgColor rgb="FF000080"/>
      </patternFill>
    </fill>
    <fill>
      <patternFill patternType="solid">
        <fgColor rgb="FFFFFFFF"/>
        <bgColor rgb="FFFFFFCC"/>
      </patternFill>
    </fill>
    <fill>
      <patternFill patternType="solid">
        <fgColor rgb="FF9DC3E6"/>
        <bgColor rgb="FFC9C9C9"/>
      </patternFill>
    </fill>
    <fill>
      <patternFill patternType="solid">
        <fgColor rgb="FFA9D18E"/>
        <bgColor rgb="FFC9C9C9"/>
      </patternFill>
    </fill>
    <fill>
      <patternFill patternType="solid">
        <fgColor rgb="FFF4B183"/>
        <bgColor rgb="FFFF99CC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C9C9C9"/>
        <bgColor rgb="FF9DC3E6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  <fill>
      <patternFill patternType="solid">
        <fgColor rgb="FF66FF33"/>
        <bgColor rgb="FF00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2" fillId="0" borderId="0" applyBorder="0" applyProtection="0"/>
    <xf numFmtId="0" fontId="1" fillId="0" borderId="0"/>
  </cellStyleXfs>
  <cellXfs count="54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11" fontId="0" fillId="0" borderId="0" xfId="0" applyNumberFormat="1"/>
    <xf numFmtId="0" fontId="4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4" borderId="0" xfId="0" applyFill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65" fontId="0" fillId="0" borderId="1" xfId="1" applyNumberFormat="1" applyFont="1" applyBorder="1" applyAlignment="1" applyProtection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9" fontId="0" fillId="0" borderId="1" xfId="1" applyFont="1" applyBorder="1" applyAlignment="1" applyProtection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4" borderId="0" xfId="0" applyFill="1"/>
    <xf numFmtId="0" fontId="0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5" fillId="0" borderId="0" xfId="0" applyFont="1"/>
    <xf numFmtId="0" fontId="5" fillId="2" borderId="0" xfId="0" applyFont="1" applyFill="1"/>
    <xf numFmtId="1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3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4B183"/>
      <rgbColor rgb="FF3366FF"/>
      <rgbColor rgb="FF33CCCC"/>
      <rgbColor rgb="FF66FF33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tabSelected="1" zoomScaleNormal="100" workbookViewId="0">
      <selection activeCell="C5" sqref="C5"/>
    </sheetView>
  </sheetViews>
  <sheetFormatPr defaultColWidth="11.5703125" defaultRowHeight="12.75" x14ac:dyDescent="0.2"/>
  <cols>
    <col min="3" max="3" width="15.42578125" customWidth="1"/>
    <col min="4" max="4" width="15.28515625" customWidth="1"/>
    <col min="9" max="9" width="15.28515625" customWidth="1"/>
  </cols>
  <sheetData>
    <row r="1" spans="1:14" ht="58.5" customHeight="1" x14ac:dyDescent="0.2">
      <c r="A1" s="46" t="s">
        <v>0</v>
      </c>
      <c r="B1" s="46"/>
      <c r="D1" s="46" t="s">
        <v>1</v>
      </c>
      <c r="E1" s="46"/>
      <c r="F1" s="46"/>
      <c r="G1" s="46"/>
      <c r="H1" s="46"/>
      <c r="J1" s="46" t="s">
        <v>2</v>
      </c>
      <c r="K1" s="46"/>
      <c r="M1" s="46" t="s">
        <v>3</v>
      </c>
      <c r="N1" s="46"/>
    </row>
    <row r="2" spans="1:14" ht="14.25" x14ac:dyDescent="0.2">
      <c r="A2" s="34" t="s">
        <v>334</v>
      </c>
      <c r="B2" s="34" t="s">
        <v>335</v>
      </c>
      <c r="C2" s="35"/>
      <c r="D2" s="34" t="s">
        <v>374</v>
      </c>
      <c r="E2" s="34" t="s">
        <v>336</v>
      </c>
      <c r="F2" s="34" t="s">
        <v>334</v>
      </c>
      <c r="G2" s="34" t="s">
        <v>335</v>
      </c>
      <c r="H2" s="34" t="s">
        <v>345</v>
      </c>
      <c r="I2" s="35"/>
      <c r="J2" s="34" t="s">
        <v>334</v>
      </c>
      <c r="K2" s="34" t="s">
        <v>335</v>
      </c>
      <c r="L2" s="35"/>
      <c r="M2" s="34" t="s">
        <v>334</v>
      </c>
      <c r="N2" s="34" t="s">
        <v>335</v>
      </c>
    </row>
    <row r="3" spans="1:14" ht="15" x14ac:dyDescent="0.2">
      <c r="A3" s="5">
        <v>273</v>
      </c>
      <c r="B3" s="4">
        <v>7.9387480000000005E-10</v>
      </c>
      <c r="D3" s="43" t="s">
        <v>346</v>
      </c>
      <c r="E3" s="43">
        <v>0.1</v>
      </c>
      <c r="F3" s="3">
        <v>298.14999999999998</v>
      </c>
      <c r="G3" s="4">
        <v>2.0000000000000001E-9</v>
      </c>
      <c r="H3" s="43">
        <v>3.5</v>
      </c>
      <c r="J3" s="5">
        <v>273.16000000000003</v>
      </c>
      <c r="K3" s="4">
        <v>9.1154380000000001E-10</v>
      </c>
      <c r="M3" s="5">
        <v>273.14999999999998</v>
      </c>
      <c r="N3" s="4">
        <v>9.3093260000000001E-10</v>
      </c>
    </row>
    <row r="4" spans="1:14" ht="15" x14ac:dyDescent="0.2">
      <c r="A4" s="5">
        <v>275.04079999999999</v>
      </c>
      <c r="B4" s="4">
        <v>8.6643900000000005E-10</v>
      </c>
      <c r="D4" s="44" t="s">
        <v>346</v>
      </c>
      <c r="E4" s="44">
        <v>0.1</v>
      </c>
      <c r="F4" s="3">
        <v>298.14999999999998</v>
      </c>
      <c r="G4" s="4">
        <v>1.8800000000000001E-9</v>
      </c>
      <c r="H4" s="44">
        <v>7.8</v>
      </c>
      <c r="J4" s="5">
        <v>274.16000000000003</v>
      </c>
      <c r="K4" s="4">
        <v>9.4460450000000001E-10</v>
      </c>
      <c r="M4" s="5">
        <v>278.14999999999998</v>
      </c>
      <c r="N4" s="4">
        <v>1.1005999999999999E-9</v>
      </c>
    </row>
    <row r="5" spans="1:14" ht="15" x14ac:dyDescent="0.2">
      <c r="A5" s="5">
        <v>277.08159999999998</v>
      </c>
      <c r="B5" s="4">
        <v>9.422006000000001E-10</v>
      </c>
      <c r="D5" s="44" t="s">
        <v>346</v>
      </c>
      <c r="E5" s="44">
        <v>0.1</v>
      </c>
      <c r="F5" s="3">
        <v>298.14999999999998</v>
      </c>
      <c r="G5" s="4">
        <v>1.99E-9</v>
      </c>
      <c r="H5" s="44" t="s">
        <v>322</v>
      </c>
      <c r="J5" s="5">
        <v>275.16000000000003</v>
      </c>
      <c r="K5" s="4">
        <v>9.7832689999999991E-10</v>
      </c>
      <c r="M5" s="5">
        <v>298.14999999999998</v>
      </c>
      <c r="N5" s="4">
        <v>1.9341999999999998E-9</v>
      </c>
    </row>
    <row r="6" spans="1:14" ht="15" x14ac:dyDescent="0.2">
      <c r="A6" s="5">
        <v>279.12240000000003</v>
      </c>
      <c r="B6" s="4">
        <v>1.0211999999999999E-9</v>
      </c>
      <c r="D6" s="44" t="s">
        <v>346</v>
      </c>
      <c r="E6" s="44">
        <v>0.1</v>
      </c>
      <c r="F6" s="3">
        <v>273</v>
      </c>
      <c r="G6" s="4">
        <v>1.0000000000000001E-9</v>
      </c>
      <c r="H6" s="44" t="s">
        <v>322</v>
      </c>
      <c r="J6" s="5">
        <v>276.16000000000003</v>
      </c>
      <c r="K6" s="4">
        <v>1.0126E-9</v>
      </c>
      <c r="M6" s="5">
        <v>313.14999999999998</v>
      </c>
      <c r="N6" s="4">
        <v>2.7314999999999999E-9</v>
      </c>
    </row>
    <row r="7" spans="1:14" ht="15" x14ac:dyDescent="0.2">
      <c r="A7" s="5">
        <v>281.16329999999999</v>
      </c>
      <c r="B7" s="4">
        <v>1.1032999999999999E-9</v>
      </c>
      <c r="D7" s="44" t="s">
        <v>346</v>
      </c>
      <c r="E7" s="44">
        <v>0.1</v>
      </c>
      <c r="F7" s="3">
        <v>278</v>
      </c>
      <c r="G7" s="4">
        <v>1.1599999999999999E-9</v>
      </c>
      <c r="H7" s="44" t="s">
        <v>322</v>
      </c>
      <c r="J7" s="5">
        <v>277.16000000000003</v>
      </c>
      <c r="K7" s="4">
        <v>1.0474999999999999E-9</v>
      </c>
      <c r="M7" s="5">
        <v>323.14999999999998</v>
      </c>
      <c r="N7" s="4">
        <v>3.3511000000000001E-9</v>
      </c>
    </row>
    <row r="8" spans="1:14" ht="15" x14ac:dyDescent="0.2">
      <c r="A8" s="5">
        <v>283.20409999999998</v>
      </c>
      <c r="B8" s="4">
        <v>1.1887E-9</v>
      </c>
      <c r="D8" s="44" t="s">
        <v>346</v>
      </c>
      <c r="E8" s="44">
        <v>0.1</v>
      </c>
      <c r="F8" s="3">
        <v>283</v>
      </c>
      <c r="G8" s="4">
        <v>1.32E-9</v>
      </c>
      <c r="H8" s="44" t="s">
        <v>322</v>
      </c>
      <c r="J8" s="5">
        <v>278.16000000000003</v>
      </c>
      <c r="K8" s="4">
        <v>1.0830000000000001E-9</v>
      </c>
      <c r="M8" s="5">
        <v>353.15</v>
      </c>
      <c r="N8" s="4">
        <v>5.6617E-9</v>
      </c>
    </row>
    <row r="9" spans="1:14" ht="15" x14ac:dyDescent="0.2">
      <c r="A9" s="5">
        <v>285.24489999999997</v>
      </c>
      <c r="B9" s="4">
        <v>1.2772999999999999E-9</v>
      </c>
      <c r="D9" s="44" t="s">
        <v>346</v>
      </c>
      <c r="E9" s="44">
        <v>0.1</v>
      </c>
      <c r="F9" s="3">
        <v>288</v>
      </c>
      <c r="G9" s="4">
        <v>1.5199999999999999E-9</v>
      </c>
      <c r="H9" s="44" t="s">
        <v>322</v>
      </c>
      <c r="J9" s="5">
        <v>279.16000000000003</v>
      </c>
      <c r="K9" s="4">
        <v>1.1192E-9</v>
      </c>
      <c r="M9" s="5">
        <v>373.15</v>
      </c>
      <c r="N9" s="4">
        <v>7.5971000000000006E-9</v>
      </c>
    </row>
    <row r="10" spans="1:14" ht="15" x14ac:dyDescent="0.2">
      <c r="A10" s="5">
        <v>287.28570000000002</v>
      </c>
      <c r="B10" s="4">
        <v>1.3689999999999999E-9</v>
      </c>
      <c r="D10" s="44" t="s">
        <v>346</v>
      </c>
      <c r="E10" s="44">
        <v>0.1</v>
      </c>
      <c r="F10" s="3">
        <v>293</v>
      </c>
      <c r="G10" s="4">
        <v>1.74E-9</v>
      </c>
      <c r="H10" s="44" t="s">
        <v>322</v>
      </c>
      <c r="J10" s="5">
        <v>280.16000000000003</v>
      </c>
      <c r="K10" s="4">
        <v>1.1558999999999999E-9</v>
      </c>
      <c r="M10" s="5">
        <v>393.15</v>
      </c>
      <c r="N10" s="4">
        <v>9.8604999999999992E-9</v>
      </c>
    </row>
    <row r="11" spans="1:14" ht="15" x14ac:dyDescent="0.2">
      <c r="A11" s="5">
        <v>289.32650000000001</v>
      </c>
      <c r="B11" s="4">
        <v>1.4639999999999999E-9</v>
      </c>
      <c r="D11" s="44" t="s">
        <v>346</v>
      </c>
      <c r="E11" s="44">
        <v>0.1</v>
      </c>
      <c r="F11" s="3">
        <v>298.14999999999998</v>
      </c>
      <c r="G11" s="4">
        <v>1.85E-9</v>
      </c>
      <c r="H11" s="44" t="s">
        <v>322</v>
      </c>
      <c r="J11" s="5">
        <v>281.16000000000003</v>
      </c>
      <c r="K11" s="4">
        <v>1.1933E-9</v>
      </c>
      <c r="M11" s="5">
        <v>433.15</v>
      </c>
      <c r="N11" s="4">
        <v>1.54078E-8</v>
      </c>
    </row>
    <row r="12" spans="1:14" ht="15" x14ac:dyDescent="0.2">
      <c r="A12" s="5">
        <v>291.3673</v>
      </c>
      <c r="B12" s="4">
        <v>1.5622E-9</v>
      </c>
      <c r="D12" s="44" t="s">
        <v>346</v>
      </c>
      <c r="E12" s="44">
        <v>0.1</v>
      </c>
      <c r="F12" s="3">
        <v>303</v>
      </c>
      <c r="G12" s="4">
        <v>2.1900000000000001E-9</v>
      </c>
      <c r="H12" s="44" t="s">
        <v>322</v>
      </c>
      <c r="J12" s="5">
        <v>282.16000000000003</v>
      </c>
      <c r="K12" s="4">
        <v>1.2313000000000001E-9</v>
      </c>
      <c r="M12" s="5">
        <v>433.15</v>
      </c>
      <c r="N12" s="4">
        <v>1.54078E-8</v>
      </c>
    </row>
    <row r="13" spans="1:14" ht="15" x14ac:dyDescent="0.2">
      <c r="A13" s="5">
        <v>293.40820000000002</v>
      </c>
      <c r="B13" s="4">
        <v>1.6635999999999999E-9</v>
      </c>
      <c r="D13" s="44" t="s">
        <v>346</v>
      </c>
      <c r="E13" s="44">
        <v>0.1</v>
      </c>
      <c r="F13" s="3">
        <v>308</v>
      </c>
      <c r="G13" s="4">
        <v>2.4100000000000002E-9</v>
      </c>
      <c r="H13" s="44" t="s">
        <v>322</v>
      </c>
      <c r="J13" s="5">
        <v>283.16000000000003</v>
      </c>
      <c r="K13" s="4">
        <v>1.27E-9</v>
      </c>
      <c r="M13" s="5">
        <v>473.15</v>
      </c>
      <c r="N13" s="4">
        <v>2.2436700000000001E-8</v>
      </c>
    </row>
    <row r="14" spans="1:14" ht="17.25" x14ac:dyDescent="0.2">
      <c r="A14" s="5">
        <v>295.44900000000001</v>
      </c>
      <c r="B14" s="4">
        <v>1.7682E-9</v>
      </c>
      <c r="D14" s="44" t="s">
        <v>347</v>
      </c>
      <c r="E14" s="44">
        <v>0.1</v>
      </c>
      <c r="F14" s="3">
        <v>298.14999999999998</v>
      </c>
      <c r="G14" s="4">
        <v>1.9089999999999999E-9</v>
      </c>
      <c r="H14" s="44" t="s">
        <v>322</v>
      </c>
      <c r="J14" s="5">
        <v>284.16000000000003</v>
      </c>
      <c r="K14" s="4">
        <v>1.3092E-9</v>
      </c>
    </row>
    <row r="15" spans="1:14" ht="17.25" x14ac:dyDescent="0.2">
      <c r="A15" s="5">
        <v>297.4898</v>
      </c>
      <c r="B15" s="4">
        <v>1.8761000000000002E-9</v>
      </c>
      <c r="D15" s="44" t="s">
        <v>348</v>
      </c>
      <c r="E15" s="44">
        <v>0.1</v>
      </c>
      <c r="F15" s="3">
        <v>298.14999999999998</v>
      </c>
      <c r="G15" s="4">
        <v>1.9209999999999999E-9</v>
      </c>
      <c r="H15" s="44" t="s">
        <v>322</v>
      </c>
      <c r="J15" s="5">
        <v>285.16000000000003</v>
      </c>
      <c r="K15" s="4">
        <v>1.3491E-9</v>
      </c>
    </row>
    <row r="16" spans="1:14" ht="17.25" x14ac:dyDescent="0.2">
      <c r="A16" s="5">
        <v>299.53059999999999</v>
      </c>
      <c r="B16" s="4">
        <v>1.9870999999999999E-9</v>
      </c>
      <c r="D16" s="44" t="s">
        <v>347</v>
      </c>
      <c r="E16" s="44">
        <v>0.1</v>
      </c>
      <c r="F16" s="3">
        <v>298.14999999999998</v>
      </c>
      <c r="G16" s="4">
        <v>1.9209999999999999E-9</v>
      </c>
      <c r="H16" s="44" t="s">
        <v>322</v>
      </c>
      <c r="J16" s="5">
        <v>286.16000000000003</v>
      </c>
      <c r="K16" s="4">
        <v>1.3897000000000001E-9</v>
      </c>
    </row>
    <row r="17" spans="1:11" ht="17.25" x14ac:dyDescent="0.2">
      <c r="A17" s="5">
        <v>301.57139999999998</v>
      </c>
      <c r="B17" s="4">
        <v>2.1013999999999998E-9</v>
      </c>
      <c r="D17" s="44" t="s">
        <v>347</v>
      </c>
      <c r="E17" s="44">
        <v>0.1</v>
      </c>
      <c r="F17" s="3">
        <v>298.14999999999998</v>
      </c>
      <c r="G17" s="4">
        <v>1.9180000000000002E-9</v>
      </c>
      <c r="H17" s="44" t="s">
        <v>322</v>
      </c>
      <c r="J17" s="5">
        <v>287.16000000000003</v>
      </c>
      <c r="K17" s="4">
        <v>1.4309000000000001E-9</v>
      </c>
    </row>
    <row r="18" spans="1:11" ht="17.25" x14ac:dyDescent="0.2">
      <c r="A18" s="5">
        <v>303.61219999999997</v>
      </c>
      <c r="B18" s="4">
        <v>2.2188999999999999E-9</v>
      </c>
      <c r="D18" s="44" t="s">
        <v>347</v>
      </c>
      <c r="E18" s="44">
        <v>0.1</v>
      </c>
      <c r="F18" s="3">
        <v>298.14999999999998</v>
      </c>
      <c r="G18" s="4">
        <v>1.9070000000000001E-9</v>
      </c>
      <c r="H18" s="44" t="s">
        <v>322</v>
      </c>
      <c r="J18" s="5">
        <v>288.16000000000003</v>
      </c>
      <c r="K18" s="4">
        <v>1.4727000000000001E-9</v>
      </c>
    </row>
    <row r="19" spans="1:11" ht="17.25" x14ac:dyDescent="0.2">
      <c r="A19" s="5">
        <v>305.65309999999999</v>
      </c>
      <c r="B19" s="4">
        <v>2.3396000000000001E-9</v>
      </c>
      <c r="D19" s="44" t="s">
        <v>349</v>
      </c>
      <c r="E19" s="44">
        <v>0.1</v>
      </c>
      <c r="F19" s="3">
        <v>298.14999999999998</v>
      </c>
      <c r="G19" s="4">
        <v>1.9369999999999998E-9</v>
      </c>
      <c r="H19" s="44" t="s">
        <v>322</v>
      </c>
      <c r="J19" s="5">
        <v>289.16000000000003</v>
      </c>
      <c r="K19" s="4">
        <v>1.5151000000000001E-9</v>
      </c>
    </row>
    <row r="20" spans="1:11" ht="17.25" x14ac:dyDescent="0.2">
      <c r="A20" s="5">
        <v>307.69389999999999</v>
      </c>
      <c r="B20" s="4">
        <v>2.4635E-9</v>
      </c>
      <c r="D20" s="44" t="s">
        <v>350</v>
      </c>
      <c r="E20" s="44">
        <v>0.1</v>
      </c>
      <c r="F20" s="3">
        <v>298.14999999999998</v>
      </c>
      <c r="G20" s="4">
        <v>1.916E-9</v>
      </c>
      <c r="H20" s="44" t="s">
        <v>322</v>
      </c>
      <c r="J20" s="5">
        <v>290.16000000000003</v>
      </c>
      <c r="K20" s="4">
        <v>1.5583000000000001E-9</v>
      </c>
    </row>
    <row r="21" spans="1:11" ht="17.25" x14ac:dyDescent="0.2">
      <c r="A21" s="5">
        <v>309.73469999999998</v>
      </c>
      <c r="B21" s="4">
        <v>2.5907000000000002E-9</v>
      </c>
      <c r="D21" s="44" t="s">
        <v>351</v>
      </c>
      <c r="E21" s="44">
        <v>0.1</v>
      </c>
      <c r="F21" s="3">
        <v>298.14999999999998</v>
      </c>
      <c r="G21" s="4">
        <v>1.9190000000000001E-9</v>
      </c>
      <c r="H21" s="44" t="s">
        <v>322</v>
      </c>
      <c r="J21" s="5">
        <v>291.16000000000003</v>
      </c>
      <c r="K21" s="4">
        <v>1.6021000000000001E-9</v>
      </c>
    </row>
    <row r="22" spans="1:11" ht="17.25" x14ac:dyDescent="0.2">
      <c r="A22" s="5">
        <v>311.77550000000002</v>
      </c>
      <c r="B22" s="4">
        <v>2.721E-9</v>
      </c>
      <c r="D22" s="44" t="s">
        <v>351</v>
      </c>
      <c r="E22" s="44">
        <v>0.1</v>
      </c>
      <c r="F22" s="3">
        <v>298.14999999999998</v>
      </c>
      <c r="G22" s="4">
        <v>1.9059999999999998E-9</v>
      </c>
      <c r="H22" s="44" t="s">
        <v>322</v>
      </c>
      <c r="J22" s="5">
        <v>292.16000000000003</v>
      </c>
      <c r="K22" s="4">
        <v>1.6465000000000001E-9</v>
      </c>
    </row>
    <row r="23" spans="1:11" ht="17.25" x14ac:dyDescent="0.2">
      <c r="A23" s="5">
        <v>313.81630000000001</v>
      </c>
      <c r="B23" s="4">
        <v>2.8546E-9</v>
      </c>
      <c r="D23" s="44" t="s">
        <v>352</v>
      </c>
      <c r="E23" s="44">
        <v>0.1</v>
      </c>
      <c r="F23" s="3">
        <v>298.14999999999998</v>
      </c>
      <c r="G23" s="4">
        <v>1.912E-9</v>
      </c>
      <c r="H23" s="44" t="s">
        <v>322</v>
      </c>
      <c r="J23" s="5">
        <v>293.16000000000003</v>
      </c>
      <c r="K23" s="4">
        <v>1.6915E-9</v>
      </c>
    </row>
    <row r="24" spans="1:11" ht="17.25" x14ac:dyDescent="0.2">
      <c r="A24" s="5">
        <v>315.8571</v>
      </c>
      <c r="B24" s="4">
        <v>2.9913999999999998E-9</v>
      </c>
      <c r="D24" s="44" t="s">
        <v>353</v>
      </c>
      <c r="E24" s="44">
        <v>0.1</v>
      </c>
      <c r="F24" s="3">
        <v>298.14999999999998</v>
      </c>
      <c r="G24" s="4">
        <v>1.897E-9</v>
      </c>
      <c r="H24" s="44" t="s">
        <v>322</v>
      </c>
      <c r="J24" s="5">
        <v>294.16000000000003</v>
      </c>
      <c r="K24" s="4">
        <v>1.7374E-9</v>
      </c>
    </row>
    <row r="25" spans="1:11" ht="17.25" x14ac:dyDescent="0.2">
      <c r="A25" s="5">
        <v>317.89800000000002</v>
      </c>
      <c r="B25" s="4">
        <v>3.1315000000000002E-9</v>
      </c>
      <c r="D25" s="44" t="s">
        <v>354</v>
      </c>
      <c r="E25" s="44">
        <v>0.1</v>
      </c>
      <c r="F25" s="3">
        <v>298.14999999999998</v>
      </c>
      <c r="G25" s="4">
        <v>1.9000000000000001E-9</v>
      </c>
      <c r="H25" s="44" t="s">
        <v>322</v>
      </c>
      <c r="J25" s="5">
        <v>295.16000000000003</v>
      </c>
      <c r="K25" s="4">
        <v>1.7838E-9</v>
      </c>
    </row>
    <row r="26" spans="1:11" ht="17.25" x14ac:dyDescent="0.2">
      <c r="A26" s="5">
        <v>319.93880000000001</v>
      </c>
      <c r="B26" s="4">
        <v>3.2747999999999999E-9</v>
      </c>
      <c r="D26" s="44" t="s">
        <v>355</v>
      </c>
      <c r="E26" s="44">
        <v>0.1</v>
      </c>
      <c r="F26" s="3">
        <v>298.14999999999998</v>
      </c>
      <c r="G26" s="4">
        <v>1.8610000000000001E-9</v>
      </c>
      <c r="H26" s="44" t="s">
        <v>322</v>
      </c>
      <c r="J26" s="5">
        <v>296.16000000000003</v>
      </c>
      <c r="K26" s="4">
        <v>1.8309E-9</v>
      </c>
    </row>
    <row r="27" spans="1:11" ht="17.25" x14ac:dyDescent="0.2">
      <c r="A27" s="5">
        <v>321.9796</v>
      </c>
      <c r="B27" s="4">
        <v>3.4213000000000002E-9</v>
      </c>
      <c r="D27" s="44" t="s">
        <v>356</v>
      </c>
      <c r="E27" s="44">
        <v>0.1</v>
      </c>
      <c r="F27" s="3">
        <v>298.14999999999998</v>
      </c>
      <c r="G27" s="4">
        <v>1.8899999999999999E-9</v>
      </c>
      <c r="H27" s="44" t="s">
        <v>322</v>
      </c>
      <c r="J27" s="5">
        <v>297.16000000000003</v>
      </c>
      <c r="K27" s="4">
        <v>1.8787000000000001E-9</v>
      </c>
    </row>
    <row r="28" spans="1:11" ht="17.25" x14ac:dyDescent="0.2">
      <c r="A28" s="5">
        <v>324.0204</v>
      </c>
      <c r="B28" s="4">
        <v>3.5710000000000002E-9</v>
      </c>
      <c r="D28" s="44" t="s">
        <v>356</v>
      </c>
      <c r="E28" s="44">
        <v>0.1</v>
      </c>
      <c r="F28" s="3">
        <v>298.14999999999998</v>
      </c>
      <c r="G28" s="4">
        <v>1.928E-9</v>
      </c>
      <c r="H28" s="44" t="s">
        <v>322</v>
      </c>
      <c r="J28" s="5">
        <v>298.16000000000003</v>
      </c>
      <c r="K28" s="4">
        <v>1.9271000000000001E-9</v>
      </c>
    </row>
    <row r="29" spans="1:11" ht="15" x14ac:dyDescent="0.2">
      <c r="A29" s="5">
        <v>326.06119999999999</v>
      </c>
      <c r="B29" s="4">
        <v>3.724E-9</v>
      </c>
      <c r="D29" s="44" t="s">
        <v>346</v>
      </c>
      <c r="E29" s="44">
        <v>0.1</v>
      </c>
      <c r="F29" s="3">
        <v>290</v>
      </c>
      <c r="G29" s="4">
        <v>1.4700000000000001E-9</v>
      </c>
      <c r="H29" s="44" t="s">
        <v>322</v>
      </c>
      <c r="J29" s="5">
        <v>299.16000000000003</v>
      </c>
      <c r="K29" s="4">
        <v>1.9761999999999999E-9</v>
      </c>
    </row>
    <row r="30" spans="1:11" ht="15" x14ac:dyDescent="0.2">
      <c r="A30" s="5">
        <v>328.10199999999998</v>
      </c>
      <c r="B30" s="4">
        <v>3.8801999999999999E-9</v>
      </c>
      <c r="D30" s="44">
        <v>0.04</v>
      </c>
      <c r="E30" s="44">
        <v>0.1</v>
      </c>
      <c r="F30" s="3">
        <v>291.14999999999998</v>
      </c>
      <c r="G30" s="4">
        <v>1.61E-9</v>
      </c>
      <c r="H30" s="44" t="s">
        <v>322</v>
      </c>
      <c r="J30" s="5">
        <v>300.16000000000003</v>
      </c>
      <c r="K30" s="4">
        <v>2.0259999999999998E-9</v>
      </c>
    </row>
    <row r="31" spans="1:11" ht="15" x14ac:dyDescent="0.2">
      <c r="A31" s="5">
        <v>330.1429</v>
      </c>
      <c r="B31" s="4">
        <v>4.0396E-9</v>
      </c>
      <c r="D31" s="44">
        <v>0.03</v>
      </c>
      <c r="E31" s="44">
        <v>0.1</v>
      </c>
      <c r="F31" s="3">
        <v>297.64999999999998</v>
      </c>
      <c r="G31" s="4">
        <v>1.9000000000000001E-9</v>
      </c>
      <c r="H31" s="44" t="s">
        <v>322</v>
      </c>
      <c r="J31" s="5">
        <v>301.16000000000003</v>
      </c>
      <c r="K31" s="4">
        <v>2.0766E-9</v>
      </c>
    </row>
    <row r="32" spans="1:11" ht="15" x14ac:dyDescent="0.2">
      <c r="A32" s="5">
        <v>332.18369999999999</v>
      </c>
      <c r="B32" s="4">
        <v>4.2022999999999999E-9</v>
      </c>
      <c r="D32" s="44" t="s">
        <v>346</v>
      </c>
      <c r="E32" s="44">
        <v>0.1</v>
      </c>
      <c r="F32" s="3">
        <v>303.14999999999998</v>
      </c>
      <c r="G32" s="4">
        <v>2.1499999999999998E-9</v>
      </c>
      <c r="H32" s="44" t="s">
        <v>322</v>
      </c>
      <c r="J32" s="5">
        <v>302.16000000000003</v>
      </c>
      <c r="K32" s="4">
        <v>2.1277E-9</v>
      </c>
    </row>
    <row r="33" spans="1:11" ht="17.25" x14ac:dyDescent="0.2">
      <c r="A33" s="5">
        <v>334.22449999999998</v>
      </c>
      <c r="B33" s="4">
        <v>4.3681999999999999E-9</v>
      </c>
      <c r="D33" s="44" t="s">
        <v>357</v>
      </c>
      <c r="E33" s="44">
        <v>0.1</v>
      </c>
      <c r="F33" s="3">
        <v>279.64999999999998</v>
      </c>
      <c r="G33" s="4">
        <v>1.1450000000000001E-9</v>
      </c>
      <c r="H33" s="44" t="s">
        <v>322</v>
      </c>
      <c r="J33" s="5">
        <v>303.16000000000003</v>
      </c>
      <c r="K33" s="4">
        <v>2.1795999999999998E-9</v>
      </c>
    </row>
    <row r="34" spans="1:11" ht="17.25" x14ac:dyDescent="0.2">
      <c r="A34" s="5">
        <v>336.26530000000002</v>
      </c>
      <c r="B34" s="4">
        <v>4.5373E-9</v>
      </c>
      <c r="D34" s="44" t="s">
        <v>358</v>
      </c>
      <c r="E34" s="44">
        <v>0.1</v>
      </c>
      <c r="F34" s="3">
        <v>298.14999999999998</v>
      </c>
      <c r="G34" s="4">
        <v>1.85E-9</v>
      </c>
      <c r="H34" s="44" t="s">
        <v>322</v>
      </c>
      <c r="J34" s="5">
        <v>304.16000000000003</v>
      </c>
      <c r="K34" s="4">
        <v>2.2321999999999998E-9</v>
      </c>
    </row>
    <row r="35" spans="1:11" ht="17.25" x14ac:dyDescent="0.2">
      <c r="A35" s="5">
        <v>338.30610000000001</v>
      </c>
      <c r="B35" s="4">
        <v>4.7097E-9</v>
      </c>
      <c r="D35" s="44" t="s">
        <v>359</v>
      </c>
      <c r="E35" s="44">
        <v>0.1</v>
      </c>
      <c r="F35" s="3">
        <v>308.14999999999998</v>
      </c>
      <c r="G35" s="4">
        <v>2.179E-9</v>
      </c>
      <c r="H35" s="44" t="s">
        <v>322</v>
      </c>
      <c r="J35" s="5">
        <v>305.16000000000003</v>
      </c>
      <c r="K35" s="4">
        <v>2.2855E-9</v>
      </c>
    </row>
    <row r="36" spans="1:11" ht="17.25" x14ac:dyDescent="0.2">
      <c r="A36" s="5">
        <v>340.34690000000001</v>
      </c>
      <c r="B36" s="4">
        <v>4.8853000000000001E-9</v>
      </c>
      <c r="D36" s="44" t="s">
        <v>360</v>
      </c>
      <c r="E36" s="44">
        <v>0.1</v>
      </c>
      <c r="F36" s="3">
        <v>325.14999999999998</v>
      </c>
      <c r="G36" s="4">
        <v>3.6129999999999998E-9</v>
      </c>
      <c r="H36" s="44" t="s">
        <v>322</v>
      </c>
      <c r="J36" s="5">
        <v>306.16000000000003</v>
      </c>
      <c r="K36" s="4">
        <v>2.3395E-9</v>
      </c>
    </row>
    <row r="37" spans="1:11" ht="17.25" x14ac:dyDescent="0.2">
      <c r="A37" s="5">
        <v>342.38780000000003</v>
      </c>
      <c r="B37" s="4">
        <v>5.0641000000000003E-9</v>
      </c>
      <c r="D37" s="44" t="s">
        <v>361</v>
      </c>
      <c r="E37" s="44">
        <v>0.1</v>
      </c>
      <c r="F37" s="3">
        <v>338.15</v>
      </c>
      <c r="G37" s="4">
        <v>4.2960000000000001E-9</v>
      </c>
      <c r="H37" s="44" t="s">
        <v>322</v>
      </c>
      <c r="J37" s="5">
        <v>307.16000000000003</v>
      </c>
      <c r="K37" s="4">
        <v>2.3941999999999999E-9</v>
      </c>
    </row>
    <row r="38" spans="1:11" ht="15" x14ac:dyDescent="0.2">
      <c r="A38" s="5">
        <v>344.42860000000002</v>
      </c>
      <c r="B38" s="4">
        <v>5.2462000000000004E-9</v>
      </c>
      <c r="D38" s="44" t="s">
        <v>346</v>
      </c>
      <c r="E38" s="44">
        <v>0.1</v>
      </c>
      <c r="F38" s="3">
        <v>283.14999999999998</v>
      </c>
      <c r="G38" s="4">
        <v>1.1700000000000001E-9</v>
      </c>
      <c r="H38" s="44" t="s">
        <v>322</v>
      </c>
      <c r="J38" s="5">
        <v>308.16000000000003</v>
      </c>
      <c r="K38" s="4">
        <v>2.4495999999999999E-9</v>
      </c>
    </row>
    <row r="39" spans="1:11" ht="15" x14ac:dyDescent="0.2">
      <c r="A39" s="5">
        <v>346.46940000000001</v>
      </c>
      <c r="B39" s="4">
        <v>5.4316000000000001E-9</v>
      </c>
      <c r="D39" s="44" t="s">
        <v>346</v>
      </c>
      <c r="E39" s="44">
        <v>0.1</v>
      </c>
      <c r="F39" s="3">
        <v>288.14999999999998</v>
      </c>
      <c r="G39" s="4">
        <v>1.39E-9</v>
      </c>
      <c r="H39" s="44" t="s">
        <v>322</v>
      </c>
      <c r="J39" s="5">
        <v>309.16000000000003</v>
      </c>
      <c r="K39" s="4">
        <v>2.5057000000000001E-9</v>
      </c>
    </row>
    <row r="40" spans="1:11" ht="15" x14ac:dyDescent="0.2">
      <c r="A40" s="5">
        <v>348.5102</v>
      </c>
      <c r="B40" s="4">
        <v>5.6200999999999996E-9</v>
      </c>
      <c r="D40" s="44" t="s">
        <v>346</v>
      </c>
      <c r="E40" s="44">
        <v>0.1</v>
      </c>
      <c r="F40" s="3">
        <v>293.14999999999998</v>
      </c>
      <c r="G40" s="4">
        <v>1.62E-9</v>
      </c>
      <c r="H40" s="44" t="s">
        <v>322</v>
      </c>
      <c r="J40" s="5">
        <v>310.16000000000003</v>
      </c>
      <c r="K40" s="4">
        <v>2.5625999999999998E-9</v>
      </c>
    </row>
    <row r="41" spans="1:11" ht="15" x14ac:dyDescent="0.2">
      <c r="A41" s="5">
        <v>350.55099999999999</v>
      </c>
      <c r="B41" s="4">
        <v>5.8118999999999998E-9</v>
      </c>
      <c r="D41" s="44" t="s">
        <v>346</v>
      </c>
      <c r="E41" s="44">
        <v>0.1</v>
      </c>
      <c r="F41" s="3">
        <v>298.14999999999998</v>
      </c>
      <c r="G41" s="4">
        <v>1.9000000000000001E-9</v>
      </c>
      <c r="H41" s="44" t="s">
        <v>322</v>
      </c>
      <c r="J41" s="5">
        <v>311.16000000000003</v>
      </c>
      <c r="K41" s="4">
        <v>2.6202000000000001E-9</v>
      </c>
    </row>
    <row r="42" spans="1:11" ht="15" x14ac:dyDescent="0.2">
      <c r="A42" s="5">
        <v>352.59179999999998</v>
      </c>
      <c r="B42" s="4">
        <v>6.0069999999999996E-9</v>
      </c>
      <c r="D42" s="44" t="s">
        <v>346</v>
      </c>
      <c r="E42" s="44">
        <v>0.1</v>
      </c>
      <c r="F42" s="3">
        <v>303.14999999999998</v>
      </c>
      <c r="G42" s="4">
        <v>2.2499999999999999E-9</v>
      </c>
      <c r="H42" s="44" t="s">
        <v>322</v>
      </c>
      <c r="J42" s="5">
        <v>312.16000000000003</v>
      </c>
      <c r="K42" s="4">
        <v>2.6784999999999998E-9</v>
      </c>
    </row>
    <row r="43" spans="1:11" ht="15" x14ac:dyDescent="0.2">
      <c r="A43" s="5">
        <v>354.6327</v>
      </c>
      <c r="B43" s="4">
        <v>6.2052999999999997E-9</v>
      </c>
      <c r="D43" s="44" t="s">
        <v>346</v>
      </c>
      <c r="E43" s="44">
        <v>0.1</v>
      </c>
      <c r="F43" s="3">
        <v>291.14999999999998</v>
      </c>
      <c r="G43" s="4">
        <v>1.7100000000000001E-9</v>
      </c>
      <c r="H43" s="44" t="s">
        <v>322</v>
      </c>
      <c r="J43" s="5">
        <v>313.16000000000003</v>
      </c>
      <c r="K43" s="4">
        <v>2.7375000000000001E-9</v>
      </c>
    </row>
    <row r="44" spans="1:11" ht="15" x14ac:dyDescent="0.2">
      <c r="A44" s="5">
        <v>356.67349999999999</v>
      </c>
      <c r="B44" s="4">
        <v>6.4067999999999998E-9</v>
      </c>
      <c r="D44" s="44" t="s">
        <v>346</v>
      </c>
      <c r="E44" s="44">
        <v>0.1</v>
      </c>
      <c r="F44" s="3">
        <v>298.14999999999998</v>
      </c>
      <c r="G44" s="4">
        <v>1.87E-9</v>
      </c>
      <c r="H44" s="44" t="s">
        <v>322</v>
      </c>
      <c r="J44" s="5">
        <v>314.16000000000003</v>
      </c>
      <c r="K44" s="4">
        <v>2.7972999999999998E-9</v>
      </c>
    </row>
    <row r="45" spans="1:11" ht="15" x14ac:dyDescent="0.2">
      <c r="A45" s="5">
        <v>358.71429999999998</v>
      </c>
      <c r="B45" s="4">
        <v>6.6115999999999998E-9</v>
      </c>
      <c r="D45" s="44" t="s">
        <v>346</v>
      </c>
      <c r="E45" s="44">
        <v>0.1</v>
      </c>
      <c r="F45" s="3">
        <v>298.14999999999998</v>
      </c>
      <c r="G45" s="4">
        <v>1.9500000000000001E-9</v>
      </c>
      <c r="H45" s="44" t="s">
        <v>322</v>
      </c>
      <c r="J45" s="5">
        <v>315.16000000000003</v>
      </c>
      <c r="K45" s="4">
        <v>2.8578000000000002E-9</v>
      </c>
    </row>
    <row r="46" spans="1:11" ht="15" x14ac:dyDescent="0.2">
      <c r="A46" s="5">
        <v>360.75510000000003</v>
      </c>
      <c r="B46" s="4">
        <v>6.8197000000000003E-9</v>
      </c>
      <c r="D46" s="44" t="s">
        <v>346</v>
      </c>
      <c r="E46" s="44">
        <v>0.1</v>
      </c>
      <c r="F46" s="3">
        <v>298.14999999999998</v>
      </c>
      <c r="G46" s="4">
        <v>1.92E-9</v>
      </c>
      <c r="H46" s="44" t="s">
        <v>322</v>
      </c>
      <c r="J46" s="5">
        <v>316.16000000000003</v>
      </c>
      <c r="K46" s="4">
        <v>2.9189999999999999E-9</v>
      </c>
    </row>
    <row r="47" spans="1:11" ht="17.25" x14ac:dyDescent="0.2">
      <c r="A47" s="5">
        <v>362.79590000000002</v>
      </c>
      <c r="B47" s="4">
        <v>7.0308999999999998E-9</v>
      </c>
      <c r="D47" s="44" t="s">
        <v>362</v>
      </c>
      <c r="E47" s="44">
        <v>0.1</v>
      </c>
      <c r="F47" s="3">
        <v>298.14999999999998</v>
      </c>
      <c r="G47" s="4">
        <v>1.9800000000000002E-9</v>
      </c>
      <c r="H47" s="44" t="s">
        <v>322</v>
      </c>
      <c r="J47" s="5">
        <v>317.16000000000003</v>
      </c>
      <c r="K47" s="4">
        <v>2.9809999999999999E-9</v>
      </c>
    </row>
    <row r="48" spans="1:11" ht="17.25" x14ac:dyDescent="0.2">
      <c r="A48" s="5">
        <v>364.83670000000001</v>
      </c>
      <c r="B48" s="4">
        <v>7.2455000000000003E-9</v>
      </c>
      <c r="D48" s="44" t="s">
        <v>363</v>
      </c>
      <c r="E48" s="44">
        <v>0.1</v>
      </c>
      <c r="F48" s="3">
        <v>313.14999999999998</v>
      </c>
      <c r="G48" s="4">
        <v>2.7999999999999998E-9</v>
      </c>
      <c r="H48" s="44" t="s">
        <v>322</v>
      </c>
      <c r="J48" s="5">
        <v>318.16000000000003</v>
      </c>
      <c r="K48" s="4">
        <v>3.0437000000000001E-9</v>
      </c>
    </row>
    <row r="49" spans="1:11" ht="15" x14ac:dyDescent="0.2">
      <c r="A49" s="5">
        <v>366.87759999999997</v>
      </c>
      <c r="B49" s="4">
        <v>7.4633000000000001E-9</v>
      </c>
      <c r="D49" s="44" t="s">
        <v>346</v>
      </c>
      <c r="E49" s="44">
        <v>0.1</v>
      </c>
      <c r="F49" s="3">
        <v>293</v>
      </c>
      <c r="G49" s="4">
        <v>1.7599999999999999E-9</v>
      </c>
      <c r="H49" s="44" t="s">
        <v>322</v>
      </c>
      <c r="J49" s="5">
        <v>319.16000000000003</v>
      </c>
      <c r="K49" s="4">
        <v>3.1072000000000002E-9</v>
      </c>
    </row>
    <row r="50" spans="1:11" ht="15" x14ac:dyDescent="0.2">
      <c r="A50" s="5">
        <v>368.91840000000002</v>
      </c>
      <c r="B50" s="4">
        <v>7.6842999999999992E-9</v>
      </c>
      <c r="D50" s="44" t="s">
        <v>346</v>
      </c>
      <c r="E50" s="44">
        <v>0.1</v>
      </c>
      <c r="F50" s="3">
        <v>298.14999999999998</v>
      </c>
      <c r="G50" s="4">
        <v>1.9399999999999999E-9</v>
      </c>
      <c r="H50" s="44" t="s">
        <v>322</v>
      </c>
      <c r="J50" s="5">
        <v>320.16000000000003</v>
      </c>
      <c r="K50" s="4">
        <v>3.1714E-9</v>
      </c>
    </row>
    <row r="51" spans="1:11" ht="15" x14ac:dyDescent="0.2">
      <c r="A51" s="5">
        <v>370.95920000000001</v>
      </c>
      <c r="B51" s="4">
        <v>7.9085999999999998E-9</v>
      </c>
      <c r="D51" s="44" t="s">
        <v>346</v>
      </c>
      <c r="E51" s="44">
        <v>0.1</v>
      </c>
      <c r="F51" s="3">
        <v>303</v>
      </c>
      <c r="G51" s="4">
        <v>2.1999999999999998E-9</v>
      </c>
      <c r="H51" s="44" t="s">
        <v>322</v>
      </c>
      <c r="J51" s="5">
        <v>321.16000000000003</v>
      </c>
      <c r="K51" s="4">
        <v>3.2364000000000001E-9</v>
      </c>
    </row>
    <row r="52" spans="1:11" ht="15" x14ac:dyDescent="0.2">
      <c r="A52" s="5">
        <v>373</v>
      </c>
      <c r="B52" s="4">
        <v>8.1360999999999996E-9</v>
      </c>
      <c r="D52" s="44" t="s">
        <v>346</v>
      </c>
      <c r="E52" s="44">
        <v>0.1</v>
      </c>
      <c r="F52" s="3">
        <v>313</v>
      </c>
      <c r="G52" s="4">
        <v>2.93E-9</v>
      </c>
      <c r="H52" s="44" t="s">
        <v>322</v>
      </c>
      <c r="J52" s="5">
        <v>322.16000000000003</v>
      </c>
      <c r="K52" s="4">
        <v>3.3021E-9</v>
      </c>
    </row>
    <row r="53" spans="1:11" ht="15" x14ac:dyDescent="0.2">
      <c r="A53" s="5"/>
      <c r="B53" s="5"/>
      <c r="D53" s="44" t="s">
        <v>346</v>
      </c>
      <c r="E53" s="44">
        <v>0.1</v>
      </c>
      <c r="F53" s="3">
        <v>333</v>
      </c>
      <c r="G53" s="4">
        <v>4.3800000000000002E-9</v>
      </c>
      <c r="H53" s="44" t="s">
        <v>322</v>
      </c>
      <c r="J53" s="5">
        <v>323.16000000000003</v>
      </c>
      <c r="K53" s="4">
        <v>3.3686000000000001E-9</v>
      </c>
    </row>
    <row r="54" spans="1:11" ht="15" x14ac:dyDescent="0.2">
      <c r="A54" s="5"/>
      <c r="B54" s="5"/>
      <c r="D54" s="44" t="s">
        <v>346</v>
      </c>
      <c r="E54" s="44">
        <v>0.1</v>
      </c>
      <c r="F54" s="3">
        <v>353</v>
      </c>
      <c r="G54" s="4">
        <v>6.58E-9</v>
      </c>
      <c r="H54" s="44" t="s">
        <v>322</v>
      </c>
      <c r="J54" s="5">
        <v>324.16000000000003</v>
      </c>
      <c r="K54" s="4">
        <v>3.4359000000000001E-9</v>
      </c>
    </row>
    <row r="55" spans="1:11" ht="15" x14ac:dyDescent="0.2">
      <c r="A55" s="5"/>
      <c r="B55" s="5"/>
      <c r="D55" s="44" t="s">
        <v>346</v>
      </c>
      <c r="E55" s="44">
        <v>0.1</v>
      </c>
      <c r="F55" s="3">
        <v>368</v>
      </c>
      <c r="G55" s="4">
        <v>8.2000000000000006E-9</v>
      </c>
      <c r="H55" s="44" t="s">
        <v>322</v>
      </c>
      <c r="J55" s="5">
        <v>325.16000000000003</v>
      </c>
      <c r="K55" s="4">
        <v>3.5038999999999999E-9</v>
      </c>
    </row>
    <row r="56" spans="1:11" ht="15" x14ac:dyDescent="0.2">
      <c r="A56" s="5"/>
      <c r="B56" s="5"/>
      <c r="D56" s="44" t="s">
        <v>346</v>
      </c>
      <c r="E56" s="44">
        <v>0.1</v>
      </c>
      <c r="F56" s="3">
        <v>291.64999999999998</v>
      </c>
      <c r="G56" s="4">
        <v>1.6500000000000001E-9</v>
      </c>
      <c r="H56" s="44" t="s">
        <v>322</v>
      </c>
      <c r="J56" s="5">
        <v>326.16000000000003</v>
      </c>
      <c r="K56" s="4">
        <v>3.5726999999999999E-9</v>
      </c>
    </row>
    <row r="57" spans="1:11" ht="15" x14ac:dyDescent="0.2">
      <c r="A57" s="5"/>
      <c r="B57" s="5"/>
      <c r="D57" s="44" t="s">
        <v>346</v>
      </c>
      <c r="E57" s="44">
        <v>0.1</v>
      </c>
      <c r="F57" s="3">
        <v>298.14999999999998</v>
      </c>
      <c r="G57" s="4">
        <v>1.9500000000000001E-9</v>
      </c>
      <c r="H57" s="44" t="s">
        <v>322</v>
      </c>
      <c r="J57" s="5">
        <v>327.16000000000003</v>
      </c>
      <c r="K57" s="4">
        <v>3.6423000000000001E-9</v>
      </c>
    </row>
    <row r="58" spans="1:11" ht="15" x14ac:dyDescent="0.2">
      <c r="A58" s="5"/>
      <c r="B58" s="5"/>
      <c r="D58" s="44" t="s">
        <v>346</v>
      </c>
      <c r="E58" s="44">
        <v>0.1</v>
      </c>
      <c r="F58" s="3">
        <v>307.85000000000002</v>
      </c>
      <c r="G58" s="4">
        <v>2.4100000000000002E-9</v>
      </c>
      <c r="H58" s="44" t="s">
        <v>322</v>
      </c>
      <c r="J58" s="5">
        <v>328.16</v>
      </c>
      <c r="K58" s="4">
        <v>3.7126000000000002E-9</v>
      </c>
    </row>
    <row r="59" spans="1:11" ht="15" x14ac:dyDescent="0.2">
      <c r="A59" s="5"/>
      <c r="B59" s="5"/>
      <c r="D59" s="44" t="s">
        <v>346</v>
      </c>
      <c r="E59" s="44">
        <v>0.1</v>
      </c>
      <c r="F59" s="3">
        <v>318.35000000000002</v>
      </c>
      <c r="G59" s="4">
        <v>3.0300000000000001E-9</v>
      </c>
      <c r="H59" s="44" t="s">
        <v>322</v>
      </c>
      <c r="J59" s="5">
        <v>329.16</v>
      </c>
      <c r="K59" s="4">
        <v>3.7838000000000001E-9</v>
      </c>
    </row>
    <row r="60" spans="1:11" ht="15" x14ac:dyDescent="0.2">
      <c r="A60" s="5"/>
      <c r="B60" s="5"/>
      <c r="D60" s="44" t="s">
        <v>346</v>
      </c>
      <c r="E60" s="44">
        <v>0.1</v>
      </c>
      <c r="F60" s="3">
        <v>328.05</v>
      </c>
      <c r="G60" s="4">
        <v>3.6800000000000001E-9</v>
      </c>
      <c r="H60" s="44" t="s">
        <v>322</v>
      </c>
      <c r="J60" s="5">
        <v>330.16</v>
      </c>
      <c r="K60" s="4">
        <v>3.8557000000000002E-9</v>
      </c>
    </row>
    <row r="61" spans="1:11" ht="15" x14ac:dyDescent="0.2">
      <c r="A61" s="5"/>
      <c r="B61" s="5"/>
      <c r="D61" s="44" t="s">
        <v>346</v>
      </c>
      <c r="E61" s="44">
        <v>0.1</v>
      </c>
      <c r="F61" s="3">
        <v>338.15</v>
      </c>
      <c r="G61" s="4">
        <v>4.3999999999999997E-9</v>
      </c>
      <c r="H61" s="44" t="s">
        <v>322</v>
      </c>
      <c r="J61" s="5">
        <v>331.16</v>
      </c>
      <c r="K61" s="4">
        <v>3.9283000000000002E-9</v>
      </c>
    </row>
    <row r="62" spans="1:11" ht="15" x14ac:dyDescent="0.2">
      <c r="A62" s="5"/>
      <c r="B62" s="5"/>
      <c r="D62" s="44" t="s">
        <v>346</v>
      </c>
      <c r="E62" s="44">
        <v>0.1</v>
      </c>
      <c r="F62" s="3">
        <v>348.25</v>
      </c>
      <c r="G62" s="4">
        <v>5.4000000000000004E-9</v>
      </c>
      <c r="H62" s="44" t="s">
        <v>322</v>
      </c>
      <c r="J62" s="5">
        <v>332.16</v>
      </c>
      <c r="K62" s="4">
        <v>4.0018E-9</v>
      </c>
    </row>
    <row r="63" spans="1:11" ht="15" x14ac:dyDescent="0.2">
      <c r="A63" s="5"/>
      <c r="B63" s="5"/>
      <c r="D63" s="44" t="s">
        <v>346</v>
      </c>
      <c r="E63" s="44">
        <v>0.1</v>
      </c>
      <c r="F63" s="3">
        <v>298.14999999999998</v>
      </c>
      <c r="G63" s="4">
        <v>1.97E-9</v>
      </c>
      <c r="H63" s="44" t="s">
        <v>322</v>
      </c>
      <c r="J63" s="5">
        <v>333.16</v>
      </c>
      <c r="K63" s="4">
        <v>4.0761E-9</v>
      </c>
    </row>
    <row r="64" spans="1:11" ht="15" x14ac:dyDescent="0.2">
      <c r="A64" s="5"/>
      <c r="B64" s="5"/>
      <c r="D64" s="44" t="s">
        <v>346</v>
      </c>
      <c r="E64" s="44">
        <v>0.1</v>
      </c>
      <c r="F64" s="3">
        <v>308</v>
      </c>
      <c r="G64" s="4">
        <v>2.4899999999999999E-9</v>
      </c>
      <c r="H64" s="44" t="s">
        <v>322</v>
      </c>
      <c r="J64" s="5">
        <v>334.16</v>
      </c>
      <c r="K64" s="4">
        <v>4.1510999999999999E-9</v>
      </c>
    </row>
    <row r="65" spans="4:11" ht="15" x14ac:dyDescent="0.2">
      <c r="D65" s="44" t="s">
        <v>346</v>
      </c>
      <c r="E65" s="44">
        <v>0.1</v>
      </c>
      <c r="F65" s="3">
        <v>318</v>
      </c>
      <c r="G65" s="4">
        <v>3.0699999999999999E-9</v>
      </c>
      <c r="H65" s="44" t="s">
        <v>322</v>
      </c>
      <c r="J65" s="5">
        <v>335.16</v>
      </c>
      <c r="K65" s="4">
        <v>4.2270000000000004E-9</v>
      </c>
    </row>
    <row r="66" spans="4:11" ht="15" x14ac:dyDescent="0.2">
      <c r="D66" s="44" t="s">
        <v>346</v>
      </c>
      <c r="E66" s="44">
        <v>0.1</v>
      </c>
      <c r="F66" s="3">
        <v>328</v>
      </c>
      <c r="G66" s="4">
        <v>3.6699999999999999E-9</v>
      </c>
      <c r="H66" s="44" t="s">
        <v>322</v>
      </c>
      <c r="J66" s="5">
        <v>336.16</v>
      </c>
      <c r="K66" s="4">
        <v>4.3035999999999999E-9</v>
      </c>
    </row>
    <row r="67" spans="4:11" ht="15" x14ac:dyDescent="0.2">
      <c r="D67" s="44" t="s">
        <v>346</v>
      </c>
      <c r="E67" s="44">
        <v>0.1</v>
      </c>
      <c r="F67" s="3">
        <v>278.14999999999998</v>
      </c>
      <c r="G67" s="4">
        <v>1.07E-9</v>
      </c>
      <c r="H67" s="44" t="s">
        <v>322</v>
      </c>
      <c r="J67" s="5">
        <v>337.16</v>
      </c>
      <c r="K67" s="4">
        <v>4.3809999999999997E-9</v>
      </c>
    </row>
    <row r="68" spans="4:11" ht="15" x14ac:dyDescent="0.2">
      <c r="D68" s="44" t="s">
        <v>346</v>
      </c>
      <c r="E68" s="44">
        <v>0.1</v>
      </c>
      <c r="F68" s="3">
        <v>288.14999999999998</v>
      </c>
      <c r="G68" s="4">
        <v>1.45E-9</v>
      </c>
      <c r="H68" s="44" t="s">
        <v>322</v>
      </c>
      <c r="J68" s="5">
        <v>338.16</v>
      </c>
      <c r="K68" s="4">
        <v>4.4591999999999997E-9</v>
      </c>
    </row>
    <row r="69" spans="4:11" ht="15" x14ac:dyDescent="0.2">
      <c r="D69" s="44" t="s">
        <v>346</v>
      </c>
      <c r="E69" s="44">
        <v>0.1</v>
      </c>
      <c r="F69" s="3">
        <v>298.14999999999998</v>
      </c>
      <c r="G69" s="4">
        <v>1.9099999999999998E-9</v>
      </c>
      <c r="H69" s="44" t="s">
        <v>322</v>
      </c>
      <c r="J69" s="5">
        <v>339.16</v>
      </c>
      <c r="K69" s="4">
        <v>4.5383000000000003E-9</v>
      </c>
    </row>
    <row r="70" spans="4:11" ht="15" x14ac:dyDescent="0.2">
      <c r="D70" s="44" t="s">
        <v>346</v>
      </c>
      <c r="E70" s="44">
        <v>0.1</v>
      </c>
      <c r="F70" s="3">
        <v>308.14999999999998</v>
      </c>
      <c r="G70" s="4">
        <v>2.4300000000000001E-9</v>
      </c>
      <c r="H70" s="44" t="s">
        <v>322</v>
      </c>
      <c r="J70" s="5">
        <v>340.16</v>
      </c>
      <c r="K70" s="4">
        <v>4.6181E-9</v>
      </c>
    </row>
    <row r="71" spans="4:11" ht="15" x14ac:dyDescent="0.2">
      <c r="D71" s="44">
        <v>0</v>
      </c>
      <c r="E71" s="44">
        <v>0.1</v>
      </c>
      <c r="F71" s="3">
        <v>298.14999999999998</v>
      </c>
      <c r="G71" s="4">
        <v>1.32E-9</v>
      </c>
      <c r="H71" s="44" t="s">
        <v>322</v>
      </c>
      <c r="J71" s="5">
        <v>341.16</v>
      </c>
      <c r="K71" s="4">
        <v>4.6986999999999999E-9</v>
      </c>
    </row>
    <row r="72" spans="4:11" ht="17.25" x14ac:dyDescent="0.2">
      <c r="D72" s="44" t="s">
        <v>364</v>
      </c>
      <c r="E72" s="44">
        <v>0.1</v>
      </c>
      <c r="F72" s="3">
        <v>298.14999999999998</v>
      </c>
      <c r="G72" s="4">
        <v>1.32E-9</v>
      </c>
      <c r="H72" s="44" t="s">
        <v>322</v>
      </c>
      <c r="J72" s="5">
        <v>342.16</v>
      </c>
      <c r="K72" s="4">
        <v>4.7801999999999997E-9</v>
      </c>
    </row>
    <row r="73" spans="4:11" ht="17.25" x14ac:dyDescent="0.2">
      <c r="D73" s="44" t="s">
        <v>365</v>
      </c>
      <c r="E73" s="44">
        <v>0.1</v>
      </c>
      <c r="F73" s="3">
        <v>298.14999999999998</v>
      </c>
      <c r="G73" s="4">
        <v>1.3600000000000001E-9</v>
      </c>
      <c r="H73" s="44" t="s">
        <v>322</v>
      </c>
      <c r="J73" s="5">
        <v>343.16</v>
      </c>
      <c r="K73" s="4">
        <v>4.8624000000000001E-9</v>
      </c>
    </row>
    <row r="74" spans="4:11" ht="17.25" x14ac:dyDescent="0.2">
      <c r="D74" s="44" t="s">
        <v>366</v>
      </c>
      <c r="E74" s="44">
        <v>0.1</v>
      </c>
      <c r="F74" s="3">
        <v>298.14999999999998</v>
      </c>
      <c r="G74" s="4">
        <v>1.6399999999999999E-9</v>
      </c>
      <c r="H74" s="44" t="s">
        <v>322</v>
      </c>
      <c r="J74" s="5">
        <v>344.16</v>
      </c>
      <c r="K74" s="4">
        <v>4.9455000000000003E-9</v>
      </c>
    </row>
    <row r="75" spans="4:11" ht="17.25" x14ac:dyDescent="0.2">
      <c r="D75" s="44" t="s">
        <v>367</v>
      </c>
      <c r="E75" s="44">
        <v>0.1</v>
      </c>
      <c r="F75" s="3">
        <v>298.14999999999998</v>
      </c>
      <c r="G75" s="4">
        <v>1.9599999999999998E-9</v>
      </c>
      <c r="H75" s="44" t="s">
        <v>322</v>
      </c>
      <c r="J75" s="5">
        <v>345.16</v>
      </c>
      <c r="K75" s="4">
        <v>5.0294E-9</v>
      </c>
    </row>
    <row r="76" spans="4:11" ht="17.25" x14ac:dyDescent="0.2">
      <c r="D76" s="44" t="s">
        <v>368</v>
      </c>
      <c r="E76" s="44">
        <v>0.1</v>
      </c>
      <c r="F76" s="3">
        <v>298.14999999999998</v>
      </c>
      <c r="G76" s="4">
        <v>1.9399999999999999E-9</v>
      </c>
      <c r="H76" s="44" t="s">
        <v>322</v>
      </c>
      <c r="J76" s="5">
        <v>346.16</v>
      </c>
      <c r="K76" s="4">
        <v>5.1142000000000004E-9</v>
      </c>
    </row>
    <row r="77" spans="4:11" ht="17.25" x14ac:dyDescent="0.2">
      <c r="D77" s="44" t="s">
        <v>369</v>
      </c>
      <c r="E77" s="44">
        <v>0.1</v>
      </c>
      <c r="F77" s="3">
        <v>298.14999999999998</v>
      </c>
      <c r="G77" s="4">
        <v>1.9300000000000002E-9</v>
      </c>
      <c r="H77" s="44" t="s">
        <v>322</v>
      </c>
      <c r="J77" s="5">
        <v>347.16</v>
      </c>
      <c r="K77" s="4">
        <v>5.1996999999999997E-9</v>
      </c>
    </row>
    <row r="78" spans="4:11" ht="17.25" x14ac:dyDescent="0.2">
      <c r="D78" s="44" t="s">
        <v>370</v>
      </c>
      <c r="E78" s="44">
        <v>0.1</v>
      </c>
      <c r="F78" s="3">
        <v>298.14999999999998</v>
      </c>
      <c r="G78" s="4">
        <v>1.92E-9</v>
      </c>
      <c r="H78" s="44" t="s">
        <v>322</v>
      </c>
      <c r="J78" s="5">
        <v>348.16</v>
      </c>
      <c r="K78" s="4">
        <v>5.2860000000000002E-9</v>
      </c>
    </row>
    <row r="79" spans="4:11" ht="17.25" x14ac:dyDescent="0.2">
      <c r="D79" s="44" t="s">
        <v>371</v>
      </c>
      <c r="E79" s="44">
        <v>0.1</v>
      </c>
      <c r="F79" s="3">
        <v>298.14999999999998</v>
      </c>
      <c r="G79" s="4">
        <v>1.92E-9</v>
      </c>
      <c r="H79" s="44" t="s">
        <v>322</v>
      </c>
      <c r="J79" s="5">
        <v>349.16</v>
      </c>
      <c r="K79" s="4">
        <v>5.3733E-9</v>
      </c>
    </row>
    <row r="80" spans="4:11" ht="15" x14ac:dyDescent="0.2">
      <c r="D80" s="44" t="s">
        <v>346</v>
      </c>
      <c r="E80" s="44">
        <v>0.1</v>
      </c>
      <c r="F80" s="3">
        <v>313.14999999999998</v>
      </c>
      <c r="G80" s="4">
        <v>2.81E-9</v>
      </c>
      <c r="H80" s="44">
        <v>3.6</v>
      </c>
      <c r="J80" s="5">
        <v>350.16</v>
      </c>
      <c r="K80" s="4">
        <v>5.4610999999999997E-9</v>
      </c>
    </row>
    <row r="81" spans="4:11" ht="15" x14ac:dyDescent="0.2">
      <c r="D81" s="44" t="s">
        <v>346</v>
      </c>
      <c r="E81" s="44">
        <v>0.1</v>
      </c>
      <c r="F81" s="3">
        <v>333.15</v>
      </c>
      <c r="G81" s="4">
        <v>4.1499999999999999E-9</v>
      </c>
      <c r="H81" s="44">
        <v>5.8</v>
      </c>
      <c r="J81" s="5">
        <v>351.16</v>
      </c>
      <c r="K81" s="4">
        <v>5.5500000000000001E-9</v>
      </c>
    </row>
    <row r="82" spans="4:11" ht="15" x14ac:dyDescent="0.2">
      <c r="D82" s="44" t="s">
        <v>346</v>
      </c>
      <c r="E82" s="44">
        <v>0.1</v>
      </c>
      <c r="F82" s="3">
        <v>293.14999999999998</v>
      </c>
      <c r="G82" s="4">
        <v>1.69E-9</v>
      </c>
      <c r="H82" s="44" t="s">
        <v>322</v>
      </c>
      <c r="J82" s="5">
        <v>352.16</v>
      </c>
      <c r="K82" s="4">
        <v>5.6396000000000003E-9</v>
      </c>
    </row>
    <row r="83" spans="4:11" ht="15" x14ac:dyDescent="0.2">
      <c r="D83" s="44" t="s">
        <v>346</v>
      </c>
      <c r="E83" s="44">
        <v>0.1</v>
      </c>
      <c r="F83" s="3">
        <v>293.14999999999998</v>
      </c>
      <c r="G83" s="4">
        <v>1.73E-9</v>
      </c>
      <c r="H83" s="44" t="s">
        <v>322</v>
      </c>
      <c r="J83" s="5">
        <v>353.16</v>
      </c>
      <c r="K83" s="4">
        <v>5.7301999999999999E-9</v>
      </c>
    </row>
    <row r="84" spans="4:11" ht="15" x14ac:dyDescent="0.2">
      <c r="D84" s="44" t="s">
        <v>346</v>
      </c>
      <c r="E84" s="44">
        <v>0.1</v>
      </c>
      <c r="F84" s="3">
        <v>293.14999999999998</v>
      </c>
      <c r="G84" s="4">
        <v>1.68E-9</v>
      </c>
      <c r="H84" s="44" t="s">
        <v>322</v>
      </c>
      <c r="J84" s="5">
        <v>354.16</v>
      </c>
      <c r="K84" s="4">
        <v>5.8215000000000002E-9</v>
      </c>
    </row>
    <row r="85" spans="4:11" ht="15" x14ac:dyDescent="0.2">
      <c r="D85" s="44" t="s">
        <v>346</v>
      </c>
      <c r="E85" s="44">
        <v>0.1</v>
      </c>
      <c r="F85" s="3">
        <v>273.14999999999998</v>
      </c>
      <c r="G85" s="4">
        <v>9.5999999999999999E-10</v>
      </c>
      <c r="H85" s="44" t="s">
        <v>322</v>
      </c>
      <c r="J85" s="5">
        <v>355.16</v>
      </c>
      <c r="K85" s="4">
        <v>5.9135000000000003E-9</v>
      </c>
    </row>
    <row r="86" spans="4:11" ht="15" x14ac:dyDescent="0.2">
      <c r="D86" s="44" t="s">
        <v>346</v>
      </c>
      <c r="E86" s="44">
        <v>0.1</v>
      </c>
      <c r="F86" s="3">
        <v>279.35000000000002</v>
      </c>
      <c r="G86" s="4">
        <v>8.9100000000000003E-10</v>
      </c>
      <c r="H86" s="44" t="s">
        <v>322</v>
      </c>
      <c r="J86" s="5">
        <v>356.16</v>
      </c>
      <c r="K86" s="4">
        <v>6.0064999999999999E-9</v>
      </c>
    </row>
    <row r="87" spans="4:11" ht="15" x14ac:dyDescent="0.2">
      <c r="D87" s="44" t="s">
        <v>346</v>
      </c>
      <c r="E87" s="44">
        <v>0.1</v>
      </c>
      <c r="F87" s="3">
        <v>279.64999999999998</v>
      </c>
      <c r="G87" s="4">
        <v>1.08E-9</v>
      </c>
      <c r="H87" s="44" t="s">
        <v>322</v>
      </c>
      <c r="J87" s="5">
        <v>357.16</v>
      </c>
      <c r="K87" s="4">
        <v>6.1002999999999997E-9</v>
      </c>
    </row>
    <row r="88" spans="4:11" ht="15" x14ac:dyDescent="0.2">
      <c r="D88" s="44" t="s">
        <v>346</v>
      </c>
      <c r="E88" s="44">
        <v>0.1</v>
      </c>
      <c r="F88" s="3">
        <v>283.14999999999998</v>
      </c>
      <c r="G88" s="4">
        <v>1.1700000000000001E-9</v>
      </c>
      <c r="H88" s="44" t="s">
        <v>322</v>
      </c>
      <c r="J88" s="5">
        <v>358.16</v>
      </c>
      <c r="K88" s="4">
        <v>6.1950000000000002E-9</v>
      </c>
    </row>
    <row r="89" spans="4:11" ht="15" x14ac:dyDescent="0.2">
      <c r="D89" s="44" t="s">
        <v>346</v>
      </c>
      <c r="E89" s="44">
        <v>0.1</v>
      </c>
      <c r="F89" s="3">
        <v>283.14999999999998</v>
      </c>
      <c r="G89" s="4">
        <v>1.2799999999999999E-9</v>
      </c>
      <c r="H89" s="44" t="s">
        <v>322</v>
      </c>
      <c r="J89" s="5">
        <v>359.16</v>
      </c>
      <c r="K89" s="4">
        <v>6.2903999999999997E-9</v>
      </c>
    </row>
    <row r="90" spans="4:11" ht="15" x14ac:dyDescent="0.2">
      <c r="D90" s="44" t="s">
        <v>346</v>
      </c>
      <c r="E90" s="44">
        <v>0.1</v>
      </c>
      <c r="F90" s="3">
        <v>283.35000000000002</v>
      </c>
      <c r="G90" s="4">
        <v>1.3000000000000001E-9</v>
      </c>
      <c r="H90" s="44" t="s">
        <v>322</v>
      </c>
      <c r="J90" s="5">
        <v>360.16</v>
      </c>
      <c r="K90" s="4">
        <v>6.3868000000000003E-9</v>
      </c>
    </row>
    <row r="91" spans="4:11" ht="15" x14ac:dyDescent="0.2">
      <c r="D91" s="44" t="s">
        <v>346</v>
      </c>
      <c r="E91" s="44">
        <v>0.1</v>
      </c>
      <c r="F91" s="3">
        <v>283.35000000000002</v>
      </c>
      <c r="G91" s="4">
        <v>1.44E-9</v>
      </c>
      <c r="H91" s="44" t="s">
        <v>322</v>
      </c>
      <c r="J91" s="5">
        <v>361.16</v>
      </c>
      <c r="K91" s="4">
        <v>6.4840000000000004E-9</v>
      </c>
    </row>
    <row r="92" spans="4:11" ht="15" x14ac:dyDescent="0.2">
      <c r="D92" s="44" t="s">
        <v>346</v>
      </c>
      <c r="E92" s="44">
        <v>0.1</v>
      </c>
      <c r="F92" s="3">
        <v>288.14999999999998</v>
      </c>
      <c r="G92" s="4">
        <v>1.37E-9</v>
      </c>
      <c r="H92" s="44" t="s">
        <v>322</v>
      </c>
      <c r="J92" s="5">
        <v>362.16</v>
      </c>
      <c r="K92" s="4">
        <v>6.5821000000000003E-9</v>
      </c>
    </row>
    <row r="93" spans="4:11" ht="15" x14ac:dyDescent="0.2">
      <c r="D93" s="44" t="s">
        <v>346</v>
      </c>
      <c r="E93" s="44">
        <v>0.1</v>
      </c>
      <c r="F93" s="3">
        <v>288.14999999999998</v>
      </c>
      <c r="G93" s="4">
        <v>1.3999999999999999E-9</v>
      </c>
      <c r="H93" s="44" t="s">
        <v>322</v>
      </c>
      <c r="J93" s="5">
        <v>363.16</v>
      </c>
      <c r="K93" s="4">
        <v>6.6809E-9</v>
      </c>
    </row>
    <row r="94" spans="4:11" ht="15" x14ac:dyDescent="0.2">
      <c r="D94" s="44" t="s">
        <v>346</v>
      </c>
      <c r="E94" s="44">
        <v>0.1</v>
      </c>
      <c r="F94" s="3">
        <v>288.35000000000002</v>
      </c>
      <c r="G94" s="4">
        <v>1.5799999999999999E-9</v>
      </c>
      <c r="H94" s="44" t="s">
        <v>322</v>
      </c>
      <c r="J94" s="5">
        <v>364.16</v>
      </c>
      <c r="K94" s="4">
        <v>6.7806000000000003E-9</v>
      </c>
    </row>
    <row r="95" spans="4:11" ht="15" x14ac:dyDescent="0.2">
      <c r="D95" s="44" t="s">
        <v>346</v>
      </c>
      <c r="E95" s="44">
        <v>0.1</v>
      </c>
      <c r="F95" s="3">
        <v>288.95</v>
      </c>
      <c r="G95" s="4">
        <v>1.49E-9</v>
      </c>
      <c r="H95" s="44" t="s">
        <v>322</v>
      </c>
      <c r="J95" s="5">
        <v>365.16</v>
      </c>
      <c r="K95" s="4">
        <v>6.8811000000000002E-9</v>
      </c>
    </row>
    <row r="96" spans="4:11" ht="15" x14ac:dyDescent="0.2">
      <c r="D96" s="44" t="s">
        <v>346</v>
      </c>
      <c r="E96" s="44">
        <v>0.1</v>
      </c>
      <c r="F96" s="3">
        <v>289.14999999999998</v>
      </c>
      <c r="G96" s="4">
        <v>1.57E-9</v>
      </c>
      <c r="H96" s="44" t="s">
        <v>322</v>
      </c>
      <c r="J96" s="5">
        <v>366.16</v>
      </c>
      <c r="K96" s="4">
        <v>6.9824999999999998E-9</v>
      </c>
    </row>
    <row r="97" spans="4:11" ht="15" x14ac:dyDescent="0.2">
      <c r="D97" s="44" t="s">
        <v>346</v>
      </c>
      <c r="E97" s="44">
        <v>0.1</v>
      </c>
      <c r="F97" s="3">
        <v>289.14999999999998</v>
      </c>
      <c r="G97" s="4">
        <v>1.63E-9</v>
      </c>
      <c r="H97" s="44" t="s">
        <v>322</v>
      </c>
      <c r="J97" s="5">
        <v>367.16</v>
      </c>
      <c r="K97" s="4">
        <v>7.0848000000000002E-9</v>
      </c>
    </row>
    <row r="98" spans="4:11" ht="15" x14ac:dyDescent="0.2">
      <c r="D98" s="44" t="s">
        <v>346</v>
      </c>
      <c r="E98" s="44">
        <v>0.1</v>
      </c>
      <c r="F98" s="3">
        <v>289.14999999999998</v>
      </c>
      <c r="G98" s="4">
        <v>1.6000000000000001E-9</v>
      </c>
      <c r="H98" s="44" t="s">
        <v>322</v>
      </c>
      <c r="J98" s="5">
        <v>368.16</v>
      </c>
      <c r="K98" s="4">
        <v>7.1879E-9</v>
      </c>
    </row>
    <row r="99" spans="4:11" ht="15" x14ac:dyDescent="0.2">
      <c r="D99" s="44" t="s">
        <v>346</v>
      </c>
      <c r="E99" s="44">
        <v>0.1</v>
      </c>
      <c r="F99" s="3">
        <v>289.55</v>
      </c>
      <c r="G99" s="4">
        <v>1.57E-9</v>
      </c>
      <c r="H99" s="44" t="s">
        <v>322</v>
      </c>
      <c r="J99" s="5">
        <v>369.16</v>
      </c>
      <c r="K99" s="4">
        <v>7.2918999999999996E-9</v>
      </c>
    </row>
    <row r="100" spans="4:11" ht="15" x14ac:dyDescent="0.2">
      <c r="D100" s="44" t="s">
        <v>346</v>
      </c>
      <c r="E100" s="44">
        <v>0.1</v>
      </c>
      <c r="F100" s="3">
        <v>290.64999999999998</v>
      </c>
      <c r="G100" s="4">
        <v>1.56E-9</v>
      </c>
      <c r="H100" s="44" t="s">
        <v>322</v>
      </c>
      <c r="J100" s="5">
        <v>370.16</v>
      </c>
      <c r="K100" s="4">
        <v>7.3965999999999999E-9</v>
      </c>
    </row>
    <row r="101" spans="4:11" ht="15" x14ac:dyDescent="0.2">
      <c r="D101" s="44" t="s">
        <v>346</v>
      </c>
      <c r="E101" s="44">
        <v>0.1</v>
      </c>
      <c r="F101" s="3">
        <v>291.35000000000002</v>
      </c>
      <c r="G101" s="4">
        <v>1.7100000000000001E-9</v>
      </c>
      <c r="H101" s="44">
        <v>1</v>
      </c>
      <c r="J101" s="5">
        <v>371.16</v>
      </c>
      <c r="K101" s="4">
        <v>7.5025000000000005E-9</v>
      </c>
    </row>
    <row r="102" spans="4:11" ht="15" x14ac:dyDescent="0.2">
      <c r="D102" s="44" t="s">
        <v>346</v>
      </c>
      <c r="E102" s="44">
        <v>0.1</v>
      </c>
      <c r="F102" s="3">
        <v>293.14999999999998</v>
      </c>
      <c r="G102" s="4">
        <v>1.7700000000000001E-9</v>
      </c>
      <c r="H102" s="44" t="s">
        <v>322</v>
      </c>
      <c r="J102" s="5">
        <v>372.16</v>
      </c>
      <c r="K102" s="4">
        <v>7.6090000000000005E-9</v>
      </c>
    </row>
    <row r="103" spans="4:11" ht="15" x14ac:dyDescent="0.2">
      <c r="D103" s="44" t="s">
        <v>346</v>
      </c>
      <c r="E103" s="44">
        <v>0.1</v>
      </c>
      <c r="F103" s="3">
        <v>293.14999999999998</v>
      </c>
      <c r="G103" s="4">
        <v>1.6000000000000001E-9</v>
      </c>
      <c r="H103" s="44">
        <v>5</v>
      </c>
      <c r="J103" s="5">
        <v>372.76</v>
      </c>
      <c r="K103" s="4">
        <v>7.6731000000000007E-9</v>
      </c>
    </row>
    <row r="104" spans="4:11" ht="15" x14ac:dyDescent="0.2">
      <c r="D104" s="44" t="s">
        <v>346</v>
      </c>
      <c r="E104" s="44">
        <v>0.1</v>
      </c>
      <c r="F104" s="3">
        <v>293.14999999999998</v>
      </c>
      <c r="G104" s="4">
        <v>1.63E-9</v>
      </c>
      <c r="H104" s="44" t="s">
        <v>322</v>
      </c>
    </row>
    <row r="105" spans="4:11" ht="15" x14ac:dyDescent="0.2">
      <c r="D105" s="44" t="s">
        <v>346</v>
      </c>
      <c r="E105" s="44">
        <v>0.1</v>
      </c>
      <c r="F105" s="3">
        <v>293.14999999999998</v>
      </c>
      <c r="G105" s="4">
        <v>1.69E-9</v>
      </c>
      <c r="H105" s="44" t="s">
        <v>322</v>
      </c>
    </row>
    <row r="106" spans="4:11" ht="15" x14ac:dyDescent="0.2">
      <c r="D106" s="44" t="s">
        <v>346</v>
      </c>
      <c r="E106" s="44">
        <v>0.1</v>
      </c>
      <c r="F106" s="3">
        <v>293.55</v>
      </c>
      <c r="G106" s="4">
        <v>1.85E-9</v>
      </c>
      <c r="H106" s="44" t="s">
        <v>322</v>
      </c>
    </row>
    <row r="107" spans="4:11" ht="15" x14ac:dyDescent="0.2">
      <c r="D107" s="44" t="s">
        <v>346</v>
      </c>
      <c r="E107" s="44">
        <v>0.1</v>
      </c>
      <c r="F107" s="3">
        <v>296.14999999999998</v>
      </c>
      <c r="G107" s="4">
        <v>2.3499999999999999E-9</v>
      </c>
      <c r="H107" s="44" t="s">
        <v>322</v>
      </c>
    </row>
    <row r="108" spans="4:11" ht="15" x14ac:dyDescent="0.2">
      <c r="D108" s="44" t="s">
        <v>346</v>
      </c>
      <c r="E108" s="44">
        <v>0.1</v>
      </c>
      <c r="F108" s="3">
        <v>297.95</v>
      </c>
      <c r="G108" s="4">
        <v>1.9399999999999999E-9</v>
      </c>
      <c r="H108" s="44" t="s">
        <v>322</v>
      </c>
    </row>
    <row r="109" spans="4:11" ht="15" x14ac:dyDescent="0.2">
      <c r="D109" s="44" t="s">
        <v>346</v>
      </c>
      <c r="E109" s="44">
        <v>0.1</v>
      </c>
      <c r="F109" s="3">
        <v>298.14999999999998</v>
      </c>
      <c r="G109" s="4">
        <v>1.8199999999999999E-9</v>
      </c>
      <c r="H109" s="44" t="s">
        <v>322</v>
      </c>
    </row>
    <row r="110" spans="4:11" ht="15" x14ac:dyDescent="0.2">
      <c r="D110" s="44" t="s">
        <v>346</v>
      </c>
      <c r="E110" s="44">
        <v>0.1</v>
      </c>
      <c r="F110" s="3">
        <v>298.14999999999998</v>
      </c>
      <c r="G110" s="4">
        <v>1.9099999999999998E-9</v>
      </c>
      <c r="H110" s="44" t="s">
        <v>322</v>
      </c>
    </row>
    <row r="111" spans="4:11" ht="15" x14ac:dyDescent="0.2">
      <c r="D111" s="44" t="s">
        <v>346</v>
      </c>
      <c r="E111" s="44">
        <v>0.1</v>
      </c>
      <c r="F111" s="3">
        <v>298.14999999999998</v>
      </c>
      <c r="G111" s="4">
        <v>1.74E-9</v>
      </c>
      <c r="H111" s="44" t="s">
        <v>322</v>
      </c>
    </row>
    <row r="112" spans="4:11" ht="15" x14ac:dyDescent="0.2">
      <c r="D112" s="44" t="s">
        <v>346</v>
      </c>
      <c r="E112" s="44">
        <v>0.1</v>
      </c>
      <c r="F112" s="3">
        <v>298.14999999999998</v>
      </c>
      <c r="G112" s="4">
        <v>1.87E-9</v>
      </c>
      <c r="H112" s="44">
        <v>3</v>
      </c>
    </row>
    <row r="113" spans="4:8" ht="15" x14ac:dyDescent="0.2">
      <c r="D113" s="44" t="s">
        <v>346</v>
      </c>
      <c r="E113" s="44">
        <v>0.1</v>
      </c>
      <c r="F113" s="3">
        <v>298.14999999999998</v>
      </c>
      <c r="G113" s="4">
        <v>1.9000000000000001E-9</v>
      </c>
      <c r="H113" s="44">
        <v>8</v>
      </c>
    </row>
    <row r="114" spans="4:8" ht="15" x14ac:dyDescent="0.2">
      <c r="D114" s="44" t="s">
        <v>346</v>
      </c>
      <c r="E114" s="44">
        <v>0.1</v>
      </c>
      <c r="F114" s="3">
        <v>298.14999999999998</v>
      </c>
      <c r="G114" s="4">
        <v>1.9000000000000001E-9</v>
      </c>
      <c r="H114" s="44">
        <v>5</v>
      </c>
    </row>
    <row r="115" spans="4:8" ht="15" x14ac:dyDescent="0.2">
      <c r="D115" s="44" t="s">
        <v>346</v>
      </c>
      <c r="E115" s="44">
        <v>0.1</v>
      </c>
      <c r="F115" s="3">
        <v>298.14999999999998</v>
      </c>
      <c r="G115" s="4">
        <v>1.92E-9</v>
      </c>
      <c r="H115" s="44" t="s">
        <v>322</v>
      </c>
    </row>
    <row r="116" spans="4:8" ht="15" x14ac:dyDescent="0.2">
      <c r="D116" s="44" t="s">
        <v>346</v>
      </c>
      <c r="E116" s="44">
        <v>0.1</v>
      </c>
      <c r="F116" s="3">
        <v>298.14999999999998</v>
      </c>
      <c r="G116" s="4">
        <v>1.85E-9</v>
      </c>
      <c r="H116" s="44" t="s">
        <v>322</v>
      </c>
    </row>
    <row r="117" spans="4:8" ht="15" x14ac:dyDescent="0.2">
      <c r="D117" s="44" t="s">
        <v>346</v>
      </c>
      <c r="E117" s="44">
        <v>0.1</v>
      </c>
      <c r="F117" s="3">
        <v>302.14999999999998</v>
      </c>
      <c r="G117" s="4">
        <v>2.7099999999999999E-9</v>
      </c>
      <c r="H117" s="44" t="s">
        <v>322</v>
      </c>
    </row>
    <row r="118" spans="4:8" ht="15" x14ac:dyDescent="0.2">
      <c r="D118" s="44" t="s">
        <v>346</v>
      </c>
      <c r="E118" s="44">
        <v>0.1</v>
      </c>
      <c r="F118" s="3">
        <v>303.14999999999998</v>
      </c>
      <c r="G118" s="4">
        <v>2.0599999999999999E-9</v>
      </c>
      <c r="H118" s="44" t="s">
        <v>322</v>
      </c>
    </row>
    <row r="119" spans="4:8" ht="15" x14ac:dyDescent="0.2">
      <c r="D119" s="44" t="s">
        <v>346</v>
      </c>
      <c r="E119" s="44">
        <v>0.1</v>
      </c>
      <c r="F119" s="3">
        <v>303.14999999999998</v>
      </c>
      <c r="G119" s="4">
        <v>2.2900000000000002E-9</v>
      </c>
      <c r="H119" s="44">
        <v>10</v>
      </c>
    </row>
    <row r="120" spans="4:8" ht="15" x14ac:dyDescent="0.2">
      <c r="D120" s="44" t="s">
        <v>346</v>
      </c>
      <c r="E120" s="44">
        <v>0.1</v>
      </c>
      <c r="F120" s="3">
        <v>303.14999999999998</v>
      </c>
      <c r="G120" s="4">
        <v>2.2499999999999999E-9</v>
      </c>
      <c r="H120" s="44" t="s">
        <v>322</v>
      </c>
    </row>
    <row r="121" spans="4:8" ht="15" x14ac:dyDescent="0.2">
      <c r="D121" s="44" t="s">
        <v>346</v>
      </c>
      <c r="E121" s="44">
        <v>0.1</v>
      </c>
      <c r="F121" s="3">
        <v>303.14999999999998</v>
      </c>
      <c r="G121" s="4">
        <v>1.75E-9</v>
      </c>
      <c r="H121" s="44" t="s">
        <v>322</v>
      </c>
    </row>
    <row r="122" spans="4:8" ht="15" x14ac:dyDescent="0.2">
      <c r="D122" s="44" t="s">
        <v>346</v>
      </c>
      <c r="E122" s="44">
        <v>0.1</v>
      </c>
      <c r="F122" s="3">
        <v>303.14999999999998</v>
      </c>
      <c r="G122" s="4">
        <v>2.1499999999999998E-9</v>
      </c>
      <c r="H122" s="44">
        <v>5</v>
      </c>
    </row>
    <row r="123" spans="4:8" ht="15" x14ac:dyDescent="0.2">
      <c r="D123" s="44" t="s">
        <v>346</v>
      </c>
      <c r="E123" s="44">
        <v>0.1</v>
      </c>
      <c r="F123" s="3">
        <v>308.14999999999998</v>
      </c>
      <c r="G123" s="4">
        <v>2.2600000000000001E-9</v>
      </c>
      <c r="H123" s="44" t="s">
        <v>322</v>
      </c>
    </row>
    <row r="124" spans="4:8" ht="15" x14ac:dyDescent="0.2">
      <c r="D124" s="44" t="s">
        <v>346</v>
      </c>
      <c r="E124" s="44">
        <v>0.1</v>
      </c>
      <c r="F124" s="3">
        <v>308.14999999999998</v>
      </c>
      <c r="G124" s="4">
        <v>2.1799999999999999E-9</v>
      </c>
      <c r="H124" s="44" t="s">
        <v>322</v>
      </c>
    </row>
    <row r="125" spans="4:8" ht="15" x14ac:dyDescent="0.2">
      <c r="D125" s="44" t="s">
        <v>346</v>
      </c>
      <c r="E125" s="44">
        <v>0.1</v>
      </c>
      <c r="F125" s="3">
        <v>310.14999999999998</v>
      </c>
      <c r="G125" s="4">
        <v>3.1300000000000002E-9</v>
      </c>
      <c r="H125" s="44" t="s">
        <v>322</v>
      </c>
    </row>
    <row r="126" spans="4:8" ht="15" x14ac:dyDescent="0.2">
      <c r="D126" s="44" t="s">
        <v>346</v>
      </c>
      <c r="E126" s="44">
        <v>0.1</v>
      </c>
      <c r="F126" s="3">
        <v>313.14999999999998</v>
      </c>
      <c r="G126" s="4">
        <v>2.7499999999999998E-9</v>
      </c>
      <c r="H126" s="44" t="s">
        <v>322</v>
      </c>
    </row>
    <row r="127" spans="4:8" ht="15" x14ac:dyDescent="0.2">
      <c r="D127" s="44" t="s">
        <v>346</v>
      </c>
      <c r="E127" s="44">
        <v>0.1</v>
      </c>
      <c r="F127" s="3">
        <v>323.14999999999998</v>
      </c>
      <c r="G127" s="4">
        <v>3.24E-9</v>
      </c>
      <c r="H127" s="44" t="s">
        <v>322</v>
      </c>
    </row>
    <row r="128" spans="4:8" ht="15" x14ac:dyDescent="0.2">
      <c r="D128" s="44" t="s">
        <v>346</v>
      </c>
      <c r="E128" s="44">
        <v>0.1</v>
      </c>
      <c r="F128" s="3">
        <v>325.14999999999998</v>
      </c>
      <c r="G128" s="4">
        <v>3.6100000000000001E-9</v>
      </c>
      <c r="H128" s="44" t="s">
        <v>322</v>
      </c>
    </row>
    <row r="129" spans="4:8" ht="15" x14ac:dyDescent="0.2">
      <c r="D129" s="44" t="s">
        <v>346</v>
      </c>
      <c r="E129" s="44">
        <v>0.1</v>
      </c>
      <c r="F129" s="3">
        <v>338.15</v>
      </c>
      <c r="G129" s="4">
        <v>4.2999999999999996E-9</v>
      </c>
      <c r="H129" s="44" t="s">
        <v>322</v>
      </c>
    </row>
    <row r="130" spans="4:8" ht="17.25" x14ac:dyDescent="0.2">
      <c r="D130" s="44" t="s">
        <v>372</v>
      </c>
      <c r="E130" s="44">
        <v>0.1</v>
      </c>
      <c r="F130" s="3">
        <v>298.14999999999998</v>
      </c>
      <c r="G130" s="4">
        <v>1.81E-9</v>
      </c>
      <c r="H130" s="44" t="s">
        <v>322</v>
      </c>
    </row>
    <row r="131" spans="4:8" ht="15" x14ac:dyDescent="0.2">
      <c r="D131" s="44" t="s">
        <v>346</v>
      </c>
      <c r="E131" s="44">
        <v>0.1</v>
      </c>
      <c r="F131" s="3">
        <v>303.14999999999998</v>
      </c>
      <c r="G131" s="4">
        <v>2.2999999999999999E-9</v>
      </c>
      <c r="H131" s="44" t="s">
        <v>322</v>
      </c>
    </row>
    <row r="132" spans="4:8" ht="15" x14ac:dyDescent="0.2">
      <c r="D132" s="44" t="s">
        <v>346</v>
      </c>
      <c r="E132" s="44">
        <v>0.1</v>
      </c>
      <c r="F132" s="3">
        <v>303.14999999999998</v>
      </c>
      <c r="G132" s="4">
        <v>2.1799999999999999E-9</v>
      </c>
      <c r="H132" s="44" t="s">
        <v>322</v>
      </c>
    </row>
    <row r="133" spans="4:8" ht="15" x14ac:dyDescent="0.2">
      <c r="D133" s="44" t="s">
        <v>346</v>
      </c>
      <c r="E133" s="44">
        <v>0.1</v>
      </c>
      <c r="F133" s="3">
        <v>293.14999999999998</v>
      </c>
      <c r="G133" s="4">
        <v>1.63E-9</v>
      </c>
      <c r="H133" s="44" t="s">
        <v>322</v>
      </c>
    </row>
    <row r="134" spans="4:8" ht="15" x14ac:dyDescent="0.2">
      <c r="D134" s="44" t="s">
        <v>346</v>
      </c>
      <c r="E134" s="44">
        <v>0.1</v>
      </c>
      <c r="F134" s="3">
        <v>293.14999999999998</v>
      </c>
      <c r="G134" s="4">
        <v>1.7700000000000001E-9</v>
      </c>
      <c r="H134" s="44" t="s">
        <v>322</v>
      </c>
    </row>
    <row r="135" spans="4:8" ht="15" x14ac:dyDescent="0.2">
      <c r="D135" s="44" t="s">
        <v>346</v>
      </c>
      <c r="E135" s="44">
        <v>0.1</v>
      </c>
      <c r="F135" s="3">
        <v>293.14999999999998</v>
      </c>
      <c r="G135" s="4">
        <v>1.69E-9</v>
      </c>
      <c r="H135" s="44" t="s">
        <v>322</v>
      </c>
    </row>
    <row r="136" spans="4:8" ht="15" x14ac:dyDescent="0.2">
      <c r="D136" s="45" t="s">
        <v>346</v>
      </c>
      <c r="E136" s="45">
        <v>0.1</v>
      </c>
      <c r="F136" s="3">
        <v>292.64999999999998</v>
      </c>
      <c r="G136" s="4">
        <v>1.6999999999999999E-9</v>
      </c>
      <c r="H136" s="45" t="s">
        <v>322</v>
      </c>
    </row>
    <row r="137" spans="4:8" ht="15" x14ac:dyDescent="0.2">
      <c r="D137" s="45" t="s">
        <v>346</v>
      </c>
      <c r="E137" s="45">
        <v>0.1</v>
      </c>
      <c r="F137" s="3">
        <v>279.35000000000002</v>
      </c>
      <c r="G137" s="4">
        <v>1.08E-9</v>
      </c>
      <c r="H137" s="45" t="s">
        <v>322</v>
      </c>
    </row>
    <row r="138" spans="4:8" ht="15" x14ac:dyDescent="0.2">
      <c r="D138" s="45" t="s">
        <v>346</v>
      </c>
      <c r="E138" s="45">
        <v>0.1</v>
      </c>
      <c r="F138" s="3">
        <v>283.35000000000002</v>
      </c>
      <c r="G138" s="4">
        <v>1.3000000000000001E-9</v>
      </c>
      <c r="H138" s="45" t="s">
        <v>322</v>
      </c>
    </row>
    <row r="139" spans="4:8" ht="15" x14ac:dyDescent="0.2">
      <c r="D139" s="45" t="s">
        <v>346</v>
      </c>
      <c r="E139" s="45">
        <v>0.1</v>
      </c>
      <c r="F139" s="3">
        <v>288.95</v>
      </c>
      <c r="G139" s="4">
        <v>1.49E-9</v>
      </c>
      <c r="H139" s="45" t="s">
        <v>322</v>
      </c>
    </row>
    <row r="140" spans="4:8" ht="15" x14ac:dyDescent="0.2">
      <c r="D140" s="45" t="s">
        <v>346</v>
      </c>
      <c r="E140" s="45">
        <v>0.1</v>
      </c>
      <c r="F140" s="3">
        <v>293.14999999999998</v>
      </c>
      <c r="G140" s="4">
        <v>1.69E-9</v>
      </c>
      <c r="H140" s="45" t="s">
        <v>322</v>
      </c>
    </row>
    <row r="141" spans="4:8" ht="15" x14ac:dyDescent="0.2">
      <c r="D141" s="45" t="s">
        <v>346</v>
      </c>
      <c r="E141" s="45">
        <v>0.1</v>
      </c>
      <c r="F141" s="3">
        <v>297.95</v>
      </c>
      <c r="G141" s="4">
        <v>1.9399999999999999E-9</v>
      </c>
      <c r="H141" s="45" t="s">
        <v>322</v>
      </c>
    </row>
    <row r="142" spans="4:8" ht="15" x14ac:dyDescent="0.2">
      <c r="D142" s="45" t="s">
        <v>346</v>
      </c>
      <c r="E142" s="45">
        <v>0.1</v>
      </c>
      <c r="F142" s="3">
        <v>303.14999999999998</v>
      </c>
      <c r="G142" s="4">
        <v>2.2600000000000001E-9</v>
      </c>
      <c r="H142" s="45" t="s">
        <v>322</v>
      </c>
    </row>
    <row r="143" spans="4:8" ht="15" x14ac:dyDescent="0.2">
      <c r="D143" s="45" t="s">
        <v>346</v>
      </c>
      <c r="E143" s="45">
        <v>0.1</v>
      </c>
      <c r="F143" s="3">
        <v>283.47000000000003</v>
      </c>
      <c r="G143" s="4">
        <v>1.5E-9</v>
      </c>
      <c r="H143" s="45" t="s">
        <v>322</v>
      </c>
    </row>
    <row r="144" spans="4:8" ht="15" x14ac:dyDescent="0.2">
      <c r="D144" s="45" t="s">
        <v>346</v>
      </c>
      <c r="E144" s="45">
        <v>0.1</v>
      </c>
      <c r="F144" s="3">
        <v>288.83999999999997</v>
      </c>
      <c r="G144" s="4">
        <v>1.6500000000000001E-9</v>
      </c>
      <c r="H144" s="45" t="s">
        <v>322</v>
      </c>
    </row>
    <row r="145" spans="4:8" ht="15" x14ac:dyDescent="0.2">
      <c r="D145" s="45" t="s">
        <v>346</v>
      </c>
      <c r="E145" s="45">
        <v>0.1</v>
      </c>
      <c r="F145" s="3">
        <v>293.67</v>
      </c>
      <c r="G145" s="4">
        <v>1.8400000000000001E-9</v>
      </c>
      <c r="H145" s="45" t="s">
        <v>322</v>
      </c>
    </row>
    <row r="146" spans="4:8" ht="15" x14ac:dyDescent="0.2">
      <c r="D146" s="45" t="s">
        <v>346</v>
      </c>
      <c r="E146" s="45">
        <v>0.1</v>
      </c>
      <c r="F146" s="3">
        <v>298.02999999999997</v>
      </c>
      <c r="G146" s="4">
        <v>1.86E-9</v>
      </c>
      <c r="H146" s="45" t="s">
        <v>322</v>
      </c>
    </row>
    <row r="147" spans="4:8" ht="15" x14ac:dyDescent="0.2">
      <c r="D147" s="45" t="s">
        <v>346</v>
      </c>
      <c r="E147" s="45">
        <v>0.1</v>
      </c>
      <c r="F147" s="3">
        <v>302.92</v>
      </c>
      <c r="G147" s="4">
        <v>2.1000000000000002E-9</v>
      </c>
      <c r="H147" s="45" t="s">
        <v>322</v>
      </c>
    </row>
    <row r="148" spans="4:8" ht="15" x14ac:dyDescent="0.2">
      <c r="D148" s="45" t="s">
        <v>346</v>
      </c>
      <c r="E148" s="45">
        <v>0.1</v>
      </c>
      <c r="F148" s="3">
        <v>282.98</v>
      </c>
      <c r="G148" s="4">
        <v>1.25E-9</v>
      </c>
      <c r="H148" s="45" t="s">
        <v>322</v>
      </c>
    </row>
    <row r="149" spans="4:8" ht="15" x14ac:dyDescent="0.2">
      <c r="D149" s="45" t="s">
        <v>346</v>
      </c>
      <c r="E149" s="45">
        <v>0.1</v>
      </c>
      <c r="F149" s="3">
        <v>290.5</v>
      </c>
      <c r="G149" s="4">
        <v>1.5E-9</v>
      </c>
      <c r="H149" s="45" t="s">
        <v>322</v>
      </c>
    </row>
    <row r="150" spans="4:8" ht="15" x14ac:dyDescent="0.2">
      <c r="D150" s="45" t="s">
        <v>346</v>
      </c>
      <c r="E150" s="45">
        <v>0.1</v>
      </c>
      <c r="F150" s="3">
        <v>297.72000000000003</v>
      </c>
      <c r="G150" s="4">
        <v>1.79E-9</v>
      </c>
      <c r="H150" s="45" t="s">
        <v>322</v>
      </c>
    </row>
    <row r="151" spans="4:8" ht="15" x14ac:dyDescent="0.2">
      <c r="D151" s="44" t="s">
        <v>373</v>
      </c>
      <c r="E151" s="44">
        <v>29.4</v>
      </c>
      <c r="F151" s="3">
        <v>286</v>
      </c>
      <c r="G151" s="4">
        <v>1.266E-9</v>
      </c>
      <c r="H151" s="44" t="s">
        <v>322</v>
      </c>
    </row>
    <row r="152" spans="4:8" ht="15" x14ac:dyDescent="0.2">
      <c r="D152" s="43" t="s">
        <v>373</v>
      </c>
      <c r="E152" s="43">
        <v>39.200000000000003</v>
      </c>
      <c r="F152" s="3">
        <v>286</v>
      </c>
      <c r="G152" s="4">
        <v>1.407E-9</v>
      </c>
      <c r="H152" s="43" t="s">
        <v>322</v>
      </c>
    </row>
  </sheetData>
  <mergeCells count="4">
    <mergeCell ref="A1:B1"/>
    <mergeCell ref="J1:K1"/>
    <mergeCell ref="M1:N1"/>
    <mergeCell ref="D1:H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zoomScaleNormal="100" workbookViewId="0">
      <selection activeCell="E19" sqref="E19"/>
    </sheetView>
  </sheetViews>
  <sheetFormatPr defaultColWidth="11.5703125" defaultRowHeight="12.75" x14ac:dyDescent="0.2"/>
  <cols>
    <col min="3" max="3" width="22" customWidth="1"/>
    <col min="4" max="4" width="11" customWidth="1"/>
    <col min="5" max="5" width="32.140625" customWidth="1"/>
    <col min="7" max="7" width="22.5703125" customWidth="1"/>
    <col min="11" max="11" width="20.85546875" customWidth="1"/>
    <col min="13" max="13" width="15.42578125" customWidth="1"/>
    <col min="14" max="14" width="16.140625" customWidth="1"/>
    <col min="15" max="15" width="20.5703125" customWidth="1"/>
    <col min="19" max="19" width="20.85546875" customWidth="1"/>
    <col min="23" max="23" width="21.5703125" customWidth="1"/>
  </cols>
  <sheetData>
    <row r="1" spans="1:27" ht="87" customHeight="1" x14ac:dyDescent="0.2">
      <c r="A1" s="46" t="s">
        <v>59</v>
      </c>
      <c r="B1" s="46"/>
      <c r="C1" s="46"/>
      <c r="E1" s="46" t="s">
        <v>60</v>
      </c>
      <c r="F1" s="46"/>
      <c r="G1" s="46"/>
      <c r="I1" s="46" t="s">
        <v>61</v>
      </c>
      <c r="J1" s="46"/>
      <c r="K1" s="46"/>
      <c r="M1" s="46" t="s">
        <v>62</v>
      </c>
      <c r="N1" s="46"/>
      <c r="O1" s="46"/>
      <c r="Q1" s="46" t="s">
        <v>63</v>
      </c>
      <c r="R1" s="46"/>
      <c r="S1" s="46"/>
      <c r="U1" s="46" t="s">
        <v>64</v>
      </c>
      <c r="V1" s="46"/>
      <c r="W1" s="46"/>
    </row>
    <row r="2" spans="1:27" ht="14.25" x14ac:dyDescent="0.2">
      <c r="A2" s="34" t="s">
        <v>334</v>
      </c>
      <c r="B2" s="34" t="s">
        <v>339</v>
      </c>
      <c r="C2" s="36" t="s">
        <v>340</v>
      </c>
      <c r="D2" s="35"/>
      <c r="E2" s="34" t="s">
        <v>334</v>
      </c>
      <c r="F2" s="34" t="s">
        <v>339</v>
      </c>
      <c r="G2" s="36" t="s">
        <v>340</v>
      </c>
      <c r="H2" s="35"/>
      <c r="I2" s="34" t="s">
        <v>334</v>
      </c>
      <c r="J2" s="34" t="s">
        <v>339</v>
      </c>
      <c r="K2" s="36" t="s">
        <v>340</v>
      </c>
      <c r="L2" s="35"/>
      <c r="M2" s="34" t="s">
        <v>334</v>
      </c>
      <c r="N2" s="34" t="s">
        <v>339</v>
      </c>
      <c r="O2" s="36" t="s">
        <v>340</v>
      </c>
      <c r="P2" s="35"/>
      <c r="Q2" s="34" t="s">
        <v>334</v>
      </c>
      <c r="R2" s="34" t="s">
        <v>339</v>
      </c>
      <c r="S2" s="36" t="s">
        <v>340</v>
      </c>
      <c r="T2" s="35"/>
      <c r="U2" s="34" t="s">
        <v>334</v>
      </c>
      <c r="V2" s="34" t="s">
        <v>339</v>
      </c>
      <c r="W2" s="36" t="s">
        <v>340</v>
      </c>
      <c r="X2" s="35"/>
      <c r="Y2" s="35"/>
      <c r="Z2" s="35"/>
    </row>
    <row r="3" spans="1:27" x14ac:dyDescent="0.2">
      <c r="A3" s="29">
        <v>273.36146861635001</v>
      </c>
      <c r="B3" s="29">
        <v>998.89547950271697</v>
      </c>
      <c r="C3" s="5">
        <f t="shared" ref="C3:C11" si="0">B3*0.00001</f>
        <v>9.9889547950271704E-3</v>
      </c>
      <c r="D3" s="5"/>
      <c r="E3" s="29">
        <v>273.340606241643</v>
      </c>
      <c r="F3" s="29">
        <v>1003.92591960399</v>
      </c>
      <c r="G3" s="5">
        <v>1</v>
      </c>
      <c r="H3" s="5"/>
      <c r="I3" s="29">
        <v>275.32759335550497</v>
      </c>
      <c r="J3" s="29">
        <v>1009.34022601163</v>
      </c>
      <c r="K3" s="5" t="s">
        <v>23</v>
      </c>
      <c r="L3" s="5"/>
      <c r="M3" s="29">
        <v>270.18691588784998</v>
      </c>
      <c r="N3" s="29">
        <v>1000.42870415915</v>
      </c>
      <c r="O3" s="5">
        <v>0.2</v>
      </c>
      <c r="P3" s="5"/>
      <c r="Q3" s="29">
        <v>270.03736571695498</v>
      </c>
      <c r="R3" s="29">
        <v>985.88520307343299</v>
      </c>
      <c r="S3" s="5">
        <v>0.3</v>
      </c>
      <c r="T3" s="5"/>
      <c r="U3" s="29">
        <v>272.74281274281299</v>
      </c>
      <c r="V3" s="29">
        <v>1001.85558627419</v>
      </c>
      <c r="W3" s="5">
        <v>1</v>
      </c>
      <c r="X3" s="5"/>
      <c r="Y3" s="5"/>
      <c r="Z3" s="5"/>
      <c r="AA3" s="5"/>
    </row>
    <row r="4" spans="1:27" x14ac:dyDescent="0.2">
      <c r="A4" s="29">
        <v>286.27148540107902</v>
      </c>
      <c r="B4" s="29">
        <v>998.467682284999</v>
      </c>
      <c r="C4" s="5">
        <f t="shared" si="0"/>
        <v>9.9846768228499909E-3</v>
      </c>
      <c r="D4" s="5"/>
      <c r="E4" s="29">
        <v>285.659838506254</v>
      </c>
      <c r="F4" s="29">
        <v>995.951039799721</v>
      </c>
      <c r="G4" s="5">
        <v>1</v>
      </c>
      <c r="H4" s="5"/>
      <c r="I4" s="29">
        <v>300.05028361724499</v>
      </c>
      <c r="J4" s="29">
        <v>998.62469895992297</v>
      </c>
      <c r="K4" s="5" t="s">
        <v>23</v>
      </c>
      <c r="L4" s="5"/>
      <c r="M4" s="29">
        <v>275.09345794392499</v>
      </c>
      <c r="N4" s="29">
        <v>1000.77575558835</v>
      </c>
      <c r="O4" s="5">
        <v>0.2</v>
      </c>
      <c r="P4" s="5"/>
      <c r="Q4" s="29">
        <v>275.08173750583802</v>
      </c>
      <c r="R4" s="29">
        <v>987.78503763090396</v>
      </c>
      <c r="S4" s="5">
        <v>0.3</v>
      </c>
      <c r="T4" s="5"/>
      <c r="U4" s="29">
        <v>285.48562548562501</v>
      </c>
      <c r="V4" s="29">
        <v>1000.55843381425</v>
      </c>
      <c r="W4" s="5">
        <v>1</v>
      </c>
      <c r="X4" s="5"/>
      <c r="Y4" s="5"/>
      <c r="Z4" s="5"/>
      <c r="AA4" s="5"/>
    </row>
    <row r="5" spans="1:27" x14ac:dyDescent="0.2">
      <c r="A5" s="29">
        <v>298.25691967037397</v>
      </c>
      <c r="B5" s="29">
        <v>995.97984410116396</v>
      </c>
      <c r="C5" s="5">
        <f t="shared" si="0"/>
        <v>9.959798441011641E-3</v>
      </c>
      <c r="D5" s="5"/>
      <c r="E5" s="29">
        <v>297.99234682749699</v>
      </c>
      <c r="F5" s="29">
        <v>984.77497084008996</v>
      </c>
      <c r="G5" s="5">
        <v>1</v>
      </c>
      <c r="H5" s="5"/>
      <c r="I5" s="29">
        <v>325.279426943197</v>
      </c>
      <c r="J5" s="29">
        <v>983.49938689273699</v>
      </c>
      <c r="K5" s="5" t="s">
        <v>23</v>
      </c>
      <c r="L5" s="5"/>
      <c r="M5" s="29">
        <v>280.28037383177599</v>
      </c>
      <c r="N5" s="29">
        <v>1000.30387495218</v>
      </c>
      <c r="O5" s="5">
        <v>0.2</v>
      </c>
      <c r="P5" s="5"/>
      <c r="Q5" s="29">
        <v>280.12610929472203</v>
      </c>
      <c r="R5" s="29">
        <v>988.51271101621398</v>
      </c>
      <c r="S5" s="5">
        <v>0.3</v>
      </c>
      <c r="T5" s="5"/>
      <c r="U5" s="29">
        <v>297.60683760683798</v>
      </c>
      <c r="V5" s="29">
        <v>997.26637703381903</v>
      </c>
      <c r="W5" s="5">
        <v>1</v>
      </c>
      <c r="X5" s="5"/>
      <c r="Y5" s="5"/>
      <c r="Z5" s="5"/>
      <c r="AA5" s="5"/>
    </row>
    <row r="6" spans="1:27" x14ac:dyDescent="0.2">
      <c r="A6" s="29">
        <v>311.18305738101299</v>
      </c>
      <c r="B6" s="29">
        <v>991.66488862336803</v>
      </c>
      <c r="C6" s="5">
        <f t="shared" si="0"/>
        <v>9.9166488862336803E-3</v>
      </c>
      <c r="D6" s="5"/>
      <c r="E6" s="29">
        <v>310.96305415682798</v>
      </c>
      <c r="F6" s="29">
        <v>969.71316605502</v>
      </c>
      <c r="G6" s="5">
        <v>1</v>
      </c>
      <c r="H6" s="5"/>
      <c r="I6" s="29">
        <v>349.98270949301798</v>
      </c>
      <c r="J6" s="29">
        <v>965.595243346242</v>
      </c>
      <c r="K6" s="5" t="s">
        <v>23</v>
      </c>
      <c r="L6" s="5"/>
      <c r="M6" s="29">
        <v>290.09345794392499</v>
      </c>
      <c r="N6" s="29">
        <v>999.24359184565799</v>
      </c>
      <c r="O6" s="5">
        <v>0.2</v>
      </c>
      <c r="P6" s="5"/>
      <c r="Q6" s="29">
        <v>284.89023820644599</v>
      </c>
      <c r="R6" s="29">
        <v>987.77545667783897</v>
      </c>
      <c r="S6" s="5">
        <v>0.3</v>
      </c>
      <c r="T6" s="5"/>
      <c r="U6" s="29">
        <v>309.41724941724902</v>
      </c>
      <c r="V6" s="29">
        <v>993.30909400676899</v>
      </c>
      <c r="W6" s="5">
        <v>1</v>
      </c>
      <c r="X6" s="5"/>
      <c r="Y6" s="5"/>
      <c r="Z6" s="5"/>
      <c r="AA6" s="5"/>
    </row>
    <row r="7" spans="1:27" x14ac:dyDescent="0.2">
      <c r="A7" s="29">
        <v>323.17797454790298</v>
      </c>
      <c r="B7" s="29">
        <v>986.890486757134</v>
      </c>
      <c r="C7" s="5">
        <f t="shared" si="0"/>
        <v>9.8689048675713407E-3</v>
      </c>
      <c r="D7" s="5"/>
      <c r="E7" s="29">
        <v>323.125818611135</v>
      </c>
      <c r="F7" s="29">
        <v>961.96658701032698</v>
      </c>
      <c r="G7" s="5">
        <v>1</v>
      </c>
      <c r="H7" s="5"/>
      <c r="I7" s="29">
        <v>374.936351526593</v>
      </c>
      <c r="J7" s="29">
        <v>944.424252582549</v>
      </c>
      <c r="K7" s="5" t="s">
        <v>23</v>
      </c>
      <c r="L7" s="5"/>
      <c r="M7" s="29">
        <v>300.04672897196298</v>
      </c>
      <c r="N7" s="29">
        <v>996.42881346668901</v>
      </c>
      <c r="O7" s="5">
        <v>0.2</v>
      </c>
      <c r="P7" s="5"/>
      <c r="Q7" s="29">
        <v>289.93460999532903</v>
      </c>
      <c r="R7" s="29">
        <v>986.59836815838696</v>
      </c>
      <c r="S7" s="5">
        <v>0.3</v>
      </c>
      <c r="T7" s="5"/>
      <c r="U7" s="29">
        <v>324.64646464646501</v>
      </c>
      <c r="V7" s="29">
        <v>986.86863524072805</v>
      </c>
      <c r="W7" s="5">
        <v>1</v>
      </c>
      <c r="X7" s="5"/>
      <c r="Y7" s="5"/>
      <c r="Z7" s="5"/>
      <c r="AA7" s="5"/>
    </row>
    <row r="8" spans="1:27" x14ac:dyDescent="0.2">
      <c r="A8" s="29">
        <v>336.269114676681</v>
      </c>
      <c r="B8" s="29">
        <v>980.28932320559898</v>
      </c>
      <c r="C8" s="5">
        <f t="shared" si="0"/>
        <v>9.8028932320559908E-3</v>
      </c>
      <c r="D8" s="5"/>
      <c r="E8" s="29">
        <v>335.75229675779701</v>
      </c>
      <c r="F8" s="29">
        <v>954.90704389633299</v>
      </c>
      <c r="G8" s="5">
        <v>1</v>
      </c>
      <c r="H8" s="5"/>
      <c r="I8" s="5"/>
      <c r="J8" s="5"/>
      <c r="K8" s="5"/>
      <c r="L8" s="5"/>
      <c r="M8" s="29">
        <v>310.14018691588802</v>
      </c>
      <c r="N8" s="29">
        <v>992.91217139421803</v>
      </c>
      <c r="O8" s="5">
        <v>0.2</v>
      </c>
      <c r="P8" s="5"/>
      <c r="Q8" s="29">
        <v>300.16347501167701</v>
      </c>
      <c r="R8" s="29">
        <v>983.07189307656404</v>
      </c>
      <c r="S8" s="5">
        <v>0.3</v>
      </c>
      <c r="T8" s="5"/>
      <c r="U8" s="29">
        <v>336.92307692307702</v>
      </c>
      <c r="V8" s="29">
        <v>980.91915836101896</v>
      </c>
      <c r="W8" s="5">
        <v>1</v>
      </c>
      <c r="X8" s="5"/>
      <c r="Y8" s="5"/>
      <c r="Z8" s="5"/>
      <c r="AA8" s="5"/>
    </row>
    <row r="9" spans="1:27" x14ac:dyDescent="0.2">
      <c r="A9" s="29">
        <v>348.272566451405</v>
      </c>
      <c r="B9" s="29">
        <v>973.45701402520604</v>
      </c>
      <c r="C9" s="5">
        <f t="shared" si="0"/>
        <v>9.7345701402520614E-3</v>
      </c>
      <c r="D9" s="5"/>
      <c r="E9" s="29">
        <v>348.24791091766002</v>
      </c>
      <c r="F9" s="29">
        <v>941.902079599442</v>
      </c>
      <c r="G9" s="5">
        <v>1</v>
      </c>
      <c r="H9" s="5"/>
      <c r="I9" s="5"/>
      <c r="J9" s="5"/>
      <c r="K9" s="5"/>
      <c r="L9" s="5"/>
      <c r="M9" s="29">
        <v>320.23364485981301</v>
      </c>
      <c r="N9" s="29">
        <v>988.69377493578202</v>
      </c>
      <c r="O9" s="5">
        <v>0.2</v>
      </c>
      <c r="P9" s="5"/>
      <c r="Q9" s="29">
        <v>309.97197571228401</v>
      </c>
      <c r="R9" s="29">
        <v>976.76194582313201</v>
      </c>
      <c r="S9" s="5">
        <v>0.3</v>
      </c>
      <c r="T9" s="5"/>
      <c r="U9" s="29">
        <v>348.88888888888903</v>
      </c>
      <c r="V9" s="29">
        <v>974.13834227787697</v>
      </c>
      <c r="W9" s="5">
        <v>1</v>
      </c>
      <c r="X9" s="5"/>
      <c r="Y9" s="5"/>
      <c r="Z9" s="5"/>
      <c r="AA9" s="5"/>
    </row>
    <row r="10" spans="1:27" x14ac:dyDescent="0.2">
      <c r="A10" s="29">
        <v>361.37034460849901</v>
      </c>
      <c r="B10" s="29">
        <v>965.25525589599204</v>
      </c>
      <c r="C10" s="5">
        <f t="shared" si="0"/>
        <v>9.6525525589599218E-3</v>
      </c>
      <c r="D10" s="5"/>
      <c r="E10" s="29">
        <v>360.58326410818103</v>
      </c>
      <c r="F10" s="29">
        <v>930.04004153509095</v>
      </c>
      <c r="G10" s="5">
        <v>1</v>
      </c>
      <c r="H10" s="5"/>
      <c r="I10" s="5"/>
      <c r="J10" s="5"/>
      <c r="K10" s="5"/>
      <c r="L10" s="5"/>
      <c r="M10" s="29">
        <v>330.327102803738</v>
      </c>
      <c r="N10" s="29">
        <v>983.305787834071</v>
      </c>
      <c r="O10" s="5">
        <v>0.2</v>
      </c>
      <c r="P10" s="5"/>
      <c r="Q10" s="29">
        <v>320.060719290051</v>
      </c>
      <c r="R10" s="29">
        <v>968.693483069943</v>
      </c>
      <c r="S10" s="5">
        <v>0.3</v>
      </c>
      <c r="T10" s="5"/>
      <c r="U10" s="29">
        <v>361.32090132090099</v>
      </c>
      <c r="V10" s="29">
        <v>966.86034895337195</v>
      </c>
      <c r="W10" s="5">
        <v>1</v>
      </c>
      <c r="X10" s="5"/>
      <c r="Y10" s="5"/>
      <c r="Z10" s="5"/>
      <c r="AA10" s="5"/>
    </row>
    <row r="11" spans="1:27" x14ac:dyDescent="0.2">
      <c r="A11" s="29">
        <v>373.22301831147502</v>
      </c>
      <c r="B11" s="29">
        <v>957.27930926573902</v>
      </c>
      <c r="C11" s="5">
        <f t="shared" si="0"/>
        <v>9.5727930926573918E-3</v>
      </c>
      <c r="D11" s="5"/>
      <c r="E11" s="29">
        <v>373.09120603491601</v>
      </c>
      <c r="F11" s="29">
        <v>914.06254445108198</v>
      </c>
      <c r="G11" s="5">
        <v>1</v>
      </c>
      <c r="H11" s="5"/>
      <c r="I11" s="5"/>
      <c r="J11" s="5"/>
      <c r="K11" s="5"/>
      <c r="L11" s="5"/>
      <c r="M11" s="29">
        <v>340.28037383177599</v>
      </c>
      <c r="N11" s="29">
        <v>977.68399191124195</v>
      </c>
      <c r="O11" s="5">
        <v>0.2</v>
      </c>
      <c r="P11" s="5"/>
      <c r="Q11" s="29">
        <v>330.14946286781901</v>
      </c>
      <c r="R11" s="29">
        <v>959.59937929111197</v>
      </c>
      <c r="S11" s="5">
        <v>0.3</v>
      </c>
      <c r="T11" s="5"/>
      <c r="U11" s="29">
        <v>372.50971250971202</v>
      </c>
      <c r="V11" s="29">
        <v>959.74537090816204</v>
      </c>
      <c r="W11" s="5">
        <v>1</v>
      </c>
      <c r="X11" s="5"/>
      <c r="Y11" s="5"/>
      <c r="Z11" s="5"/>
      <c r="AA11" s="5"/>
    </row>
    <row r="12" spans="1:27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9">
        <v>350.23364485981301</v>
      </c>
      <c r="N12" s="29">
        <v>971.711318795431</v>
      </c>
      <c r="O12" s="5">
        <v>0.2</v>
      </c>
      <c r="P12" s="5"/>
      <c r="Q12" s="29">
        <v>340.09808500700598</v>
      </c>
      <c r="R12" s="29">
        <v>948.74717062479795</v>
      </c>
      <c r="S12" s="5">
        <v>0.3</v>
      </c>
      <c r="T12" s="5"/>
      <c r="U12" s="5"/>
      <c r="V12" s="5"/>
      <c r="W12" s="5"/>
      <c r="X12" s="5"/>
      <c r="Y12" s="5"/>
      <c r="Z12" s="5"/>
      <c r="AA12" s="5"/>
    </row>
    <row r="13" spans="1:27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29">
        <v>360.18691588784998</v>
      </c>
      <c r="N13" s="29">
        <v>964.68601410067197</v>
      </c>
      <c r="O13" s="5">
        <v>0.2</v>
      </c>
      <c r="P13" s="5"/>
      <c r="Q13" s="29">
        <v>350.046707146193</v>
      </c>
      <c r="R13" s="29">
        <v>937.01584107936299</v>
      </c>
      <c r="S13" s="5">
        <v>0.3</v>
      </c>
      <c r="T13" s="5"/>
      <c r="U13" s="5"/>
      <c r="V13" s="5"/>
      <c r="W13" s="5"/>
      <c r="X13" s="5"/>
      <c r="Y13" s="5"/>
      <c r="Z13" s="5"/>
      <c r="AA13" s="5"/>
    </row>
    <row r="14" spans="1:27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29">
        <v>370.14018691588802</v>
      </c>
      <c r="N14" s="29">
        <v>957.42679127725899</v>
      </c>
      <c r="O14" s="5">
        <v>0.2</v>
      </c>
      <c r="P14" s="5"/>
      <c r="Q14" s="29">
        <v>360.13545072396101</v>
      </c>
      <c r="R14" s="29">
        <v>924.11221349100799</v>
      </c>
      <c r="S14" s="5">
        <v>0.3</v>
      </c>
      <c r="T14" s="5"/>
      <c r="U14" s="5"/>
      <c r="V14" s="5"/>
      <c r="W14" s="5"/>
      <c r="X14" s="5"/>
      <c r="Y14" s="5"/>
      <c r="Z14" s="5"/>
      <c r="AA14" s="5"/>
    </row>
    <row r="15" spans="1:27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29">
        <v>370.22419430172801</v>
      </c>
      <c r="R15" s="29">
        <v>910.62250531657401</v>
      </c>
      <c r="S15" s="5">
        <v>0.3</v>
      </c>
      <c r="T15" s="5"/>
      <c r="U15" s="5"/>
      <c r="V15" s="5"/>
      <c r="W15" s="5"/>
      <c r="X15" s="5"/>
      <c r="Y15" s="5"/>
      <c r="Z15" s="5"/>
      <c r="AA15" s="5"/>
    </row>
    <row r="16" spans="1:27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</sheetData>
  <mergeCells count="6">
    <mergeCell ref="U1:W1"/>
    <mergeCell ref="A1:C1"/>
    <mergeCell ref="E1:G1"/>
    <mergeCell ref="I1:K1"/>
    <mergeCell ref="M1:O1"/>
    <mergeCell ref="Q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7"/>
  <sheetViews>
    <sheetView topLeftCell="O1" zoomScaleNormal="100" workbookViewId="0">
      <selection activeCell="E12" sqref="E12"/>
    </sheetView>
  </sheetViews>
  <sheetFormatPr defaultColWidth="11.5703125" defaultRowHeight="12.75" x14ac:dyDescent="0.2"/>
  <cols>
    <col min="3" max="3" width="20.42578125" customWidth="1"/>
    <col min="4" max="4" width="12.42578125" customWidth="1"/>
    <col min="5" max="5" width="32.140625" customWidth="1"/>
    <col min="7" max="7" width="20.85546875" customWidth="1"/>
    <col min="11" max="11" width="19.7109375" customWidth="1"/>
    <col min="13" max="13" width="15.42578125" customWidth="1"/>
    <col min="14" max="14" width="16.140625" customWidth="1"/>
    <col min="15" max="15" width="20.28515625" customWidth="1"/>
    <col min="19" max="19" width="20.140625" customWidth="1"/>
    <col min="23" max="23" width="20.7109375" customWidth="1"/>
  </cols>
  <sheetData>
    <row r="1" spans="1:30" ht="84" customHeight="1" x14ac:dyDescent="0.2">
      <c r="A1" s="46" t="s">
        <v>59</v>
      </c>
      <c r="B1" s="46"/>
      <c r="C1" s="46"/>
      <c r="E1" s="46" t="s">
        <v>60</v>
      </c>
      <c r="F1" s="46"/>
      <c r="G1" s="46"/>
      <c r="I1" s="46" t="s">
        <v>61</v>
      </c>
      <c r="J1" s="46"/>
      <c r="K1" s="46"/>
      <c r="M1" s="46" t="s">
        <v>62</v>
      </c>
      <c r="N1" s="46"/>
      <c r="O1" s="46"/>
      <c r="Q1" s="46" t="s">
        <v>63</v>
      </c>
      <c r="R1" s="46"/>
      <c r="S1" s="46"/>
      <c r="U1" s="46" t="s">
        <v>64</v>
      </c>
      <c r="V1" s="46"/>
      <c r="W1" s="46"/>
    </row>
    <row r="2" spans="1:30" x14ac:dyDescent="0.2">
      <c r="A2" s="34" t="s">
        <v>334</v>
      </c>
      <c r="B2" s="34" t="s">
        <v>341</v>
      </c>
      <c r="C2" s="36" t="s">
        <v>65</v>
      </c>
      <c r="D2" s="35"/>
      <c r="E2" s="34" t="s">
        <v>334</v>
      </c>
      <c r="F2" s="34" t="s">
        <v>341</v>
      </c>
      <c r="G2" s="36" t="s">
        <v>65</v>
      </c>
      <c r="H2" s="35"/>
      <c r="I2" s="34" t="s">
        <v>334</v>
      </c>
      <c r="J2" s="34" t="s">
        <v>341</v>
      </c>
      <c r="K2" s="36" t="s">
        <v>65</v>
      </c>
      <c r="L2" s="35"/>
      <c r="M2" s="34" t="s">
        <v>334</v>
      </c>
      <c r="N2" s="34" t="s">
        <v>341</v>
      </c>
      <c r="O2" s="36" t="s">
        <v>65</v>
      </c>
      <c r="P2" s="35"/>
      <c r="Q2" s="34" t="s">
        <v>334</v>
      </c>
      <c r="R2" s="34" t="s">
        <v>341</v>
      </c>
      <c r="S2" s="36" t="s">
        <v>65</v>
      </c>
      <c r="T2" s="35"/>
      <c r="U2" s="34" t="s">
        <v>334</v>
      </c>
      <c r="V2" s="34" t="s">
        <v>341</v>
      </c>
      <c r="W2" s="36" t="s">
        <v>65</v>
      </c>
      <c r="X2" s="35"/>
      <c r="Y2" s="35"/>
      <c r="Z2" s="35"/>
      <c r="AA2" s="35"/>
      <c r="AB2" s="35"/>
      <c r="AC2" s="35"/>
    </row>
    <row r="3" spans="1:30" x14ac:dyDescent="0.2">
      <c r="A3" s="29">
        <v>273.16000000000003</v>
      </c>
      <c r="B3" s="29">
        <v>1.7910999999999999</v>
      </c>
      <c r="C3" s="5" t="s">
        <v>23</v>
      </c>
      <c r="D3" s="5"/>
      <c r="E3" s="29">
        <v>277</v>
      </c>
      <c r="F3" s="29">
        <v>0.79</v>
      </c>
      <c r="G3" s="5">
        <v>0.16</v>
      </c>
      <c r="H3" s="5"/>
      <c r="I3" s="29">
        <v>273</v>
      </c>
      <c r="J3" s="29">
        <v>1.2370000000000001</v>
      </c>
      <c r="K3" s="5">
        <v>3.1E-2</v>
      </c>
      <c r="L3" s="5"/>
      <c r="M3" s="29">
        <v>273</v>
      </c>
      <c r="N3" s="29">
        <v>1.651</v>
      </c>
      <c r="O3" s="5">
        <v>4.4999999999999998E-2</v>
      </c>
      <c r="P3" s="5"/>
      <c r="Q3" s="29">
        <v>282.87378567875299</v>
      </c>
      <c r="R3" s="29">
        <v>1.4405271210144499</v>
      </c>
      <c r="S3" s="5" t="s">
        <v>23</v>
      </c>
      <c r="T3" s="5"/>
      <c r="U3" s="29">
        <v>273</v>
      </c>
      <c r="V3" s="29">
        <v>1.42</v>
      </c>
      <c r="W3" s="5">
        <v>7.0000000000000007E-2</v>
      </c>
      <c r="X3" s="5"/>
      <c r="Y3" s="5"/>
      <c r="Z3" s="5"/>
      <c r="AA3" s="5"/>
      <c r="AB3" s="5"/>
      <c r="AC3" s="5"/>
      <c r="AD3" s="5"/>
    </row>
    <row r="4" spans="1:30" x14ac:dyDescent="0.2">
      <c r="A4" s="29">
        <v>274.16000000000003</v>
      </c>
      <c r="B4" s="29">
        <v>1.7303999999999999</v>
      </c>
      <c r="C4" s="5" t="s">
        <v>23</v>
      </c>
      <c r="D4" s="5"/>
      <c r="E4" s="29">
        <v>300</v>
      </c>
      <c r="F4" s="29">
        <v>0.54</v>
      </c>
      <c r="G4" s="5">
        <v>0.09</v>
      </c>
      <c r="H4" s="5"/>
      <c r="I4" s="29">
        <v>283</v>
      </c>
      <c r="J4" s="29">
        <v>0.94599999999999995</v>
      </c>
      <c r="K4" s="5">
        <v>2.5000000000000001E-2</v>
      </c>
      <c r="L4" s="5"/>
      <c r="M4" s="29">
        <v>283</v>
      </c>
      <c r="N4" s="29">
        <v>1.2030000000000001</v>
      </c>
      <c r="O4" s="5">
        <v>2.5999999999999999E-2</v>
      </c>
      <c r="P4" s="5"/>
      <c r="Q4" s="29">
        <v>292.90034822274998</v>
      </c>
      <c r="R4" s="29">
        <v>0.91599665856336998</v>
      </c>
      <c r="S4" s="5" t="s">
        <v>23</v>
      </c>
      <c r="T4" s="5"/>
      <c r="U4" s="29">
        <v>283</v>
      </c>
      <c r="V4" s="29">
        <v>1.0900000000000001</v>
      </c>
      <c r="W4" s="5">
        <v>0.06</v>
      </c>
      <c r="X4" s="5"/>
      <c r="Y4" s="5"/>
      <c r="Z4" s="5"/>
      <c r="AA4" s="5"/>
      <c r="AB4" s="5"/>
      <c r="AC4" s="5"/>
      <c r="AD4" s="5"/>
    </row>
    <row r="5" spans="1:30" x14ac:dyDescent="0.2">
      <c r="A5" s="29">
        <v>275.16000000000003</v>
      </c>
      <c r="B5" s="29">
        <v>1.673</v>
      </c>
      <c r="C5" s="5" t="s">
        <v>23</v>
      </c>
      <c r="D5" s="5"/>
      <c r="E5" s="29"/>
      <c r="F5" s="29"/>
      <c r="G5" s="5"/>
      <c r="H5" s="5"/>
      <c r="I5" s="29">
        <v>293</v>
      </c>
      <c r="J5" s="29">
        <v>0.77200000000000002</v>
      </c>
      <c r="K5" s="5">
        <v>1.9E-2</v>
      </c>
      <c r="L5" s="5"/>
      <c r="M5" s="29">
        <v>293</v>
      </c>
      <c r="N5" s="29">
        <v>0.93700000000000006</v>
      </c>
      <c r="O5" s="5">
        <v>2.1999999999999999E-2</v>
      </c>
      <c r="P5" s="5"/>
      <c r="Q5" s="29">
        <v>299.81524483532201</v>
      </c>
      <c r="R5" s="29">
        <v>0.69264602359655003</v>
      </c>
      <c r="S5" s="5">
        <v>6.0000000000000001E-3</v>
      </c>
      <c r="T5" s="5"/>
      <c r="U5" s="29">
        <v>293</v>
      </c>
      <c r="V5" s="29">
        <v>0.88</v>
      </c>
      <c r="W5" s="5">
        <v>0.04</v>
      </c>
      <c r="X5" s="5"/>
      <c r="Y5" s="5"/>
      <c r="Z5" s="5"/>
      <c r="AA5" s="5"/>
      <c r="AB5" s="5"/>
      <c r="AC5" s="5"/>
      <c r="AD5" s="5"/>
    </row>
    <row r="6" spans="1:30" x14ac:dyDescent="0.2">
      <c r="A6" s="29">
        <v>276.16000000000003</v>
      </c>
      <c r="B6" s="29">
        <v>1.6185</v>
      </c>
      <c r="C6" s="5" t="s">
        <v>23</v>
      </c>
      <c r="D6" s="5"/>
      <c r="E6" s="29"/>
      <c r="F6" s="29"/>
      <c r="G6" s="5"/>
      <c r="H6" s="5"/>
      <c r="I6" s="29">
        <v>298</v>
      </c>
      <c r="J6" s="29">
        <v>0.70399999999999996</v>
      </c>
      <c r="K6" s="5">
        <v>1.7999999999999999E-2</v>
      </c>
      <c r="L6" s="5"/>
      <c r="M6" s="29">
        <v>298</v>
      </c>
      <c r="N6" s="29">
        <v>0.80700000000000005</v>
      </c>
      <c r="O6" s="5">
        <v>1.7000000000000001E-2</v>
      </c>
      <c r="P6" s="5"/>
      <c r="Q6" s="29">
        <v>312.98726311936298</v>
      </c>
      <c r="R6" s="29">
        <v>0.471773307928403</v>
      </c>
      <c r="S6" s="5" t="s">
        <v>23</v>
      </c>
      <c r="T6" s="5"/>
      <c r="U6" s="29">
        <v>298</v>
      </c>
      <c r="V6" s="29">
        <v>0.81</v>
      </c>
      <c r="W6" s="5">
        <v>0.04</v>
      </c>
      <c r="X6" s="5"/>
      <c r="Y6" s="5"/>
      <c r="Z6" s="5"/>
      <c r="AA6" s="5"/>
      <c r="AB6" s="5"/>
      <c r="AC6" s="5"/>
      <c r="AD6" s="5"/>
    </row>
    <row r="7" spans="1:30" x14ac:dyDescent="0.2">
      <c r="A7" s="29">
        <v>277.16000000000003</v>
      </c>
      <c r="B7" s="29">
        <v>1.5668</v>
      </c>
      <c r="C7" s="5" t="s">
        <v>23</v>
      </c>
      <c r="D7" s="5"/>
      <c r="E7" s="29"/>
      <c r="F7" s="29"/>
      <c r="G7" s="5"/>
      <c r="H7" s="5"/>
      <c r="I7" s="29">
        <v>303</v>
      </c>
      <c r="J7" s="29">
        <v>0.63900000000000001</v>
      </c>
      <c r="K7" s="5">
        <v>1.4E-2</v>
      </c>
      <c r="L7" s="5"/>
      <c r="M7" s="29">
        <v>303</v>
      </c>
      <c r="N7" s="29">
        <v>0.753</v>
      </c>
      <c r="O7" s="5">
        <v>1.4999999999999999E-2</v>
      </c>
      <c r="P7" s="5"/>
      <c r="Q7" s="29">
        <v>332.97821495949898</v>
      </c>
      <c r="R7" s="29">
        <v>0.30981124637463497</v>
      </c>
      <c r="S7" s="5" t="s">
        <v>23</v>
      </c>
      <c r="T7" s="5"/>
      <c r="U7" s="29">
        <v>303</v>
      </c>
      <c r="V7" s="29">
        <v>0.72</v>
      </c>
      <c r="W7" s="5">
        <v>0.03</v>
      </c>
      <c r="X7" s="5"/>
      <c r="Y7" s="5"/>
      <c r="Z7" s="5"/>
      <c r="AA7" s="5"/>
      <c r="AB7" s="5"/>
      <c r="AC7" s="5"/>
      <c r="AD7" s="5"/>
    </row>
    <row r="8" spans="1:30" x14ac:dyDescent="0.2">
      <c r="A8" s="29">
        <v>278.16000000000003</v>
      </c>
      <c r="B8" s="29">
        <v>1.5177</v>
      </c>
      <c r="C8" s="5" t="s">
        <v>23</v>
      </c>
      <c r="D8" s="5"/>
      <c r="E8" s="29"/>
      <c r="F8" s="29"/>
      <c r="G8" s="5"/>
      <c r="H8" s="5"/>
      <c r="I8" s="5">
        <v>313</v>
      </c>
      <c r="J8" s="5">
        <v>0.54900000000000004</v>
      </c>
      <c r="K8" s="5">
        <v>1.2E-2</v>
      </c>
      <c r="L8" s="5"/>
      <c r="M8" s="29">
        <v>313</v>
      </c>
      <c r="N8" s="29">
        <v>0.625</v>
      </c>
      <c r="O8" s="5">
        <v>1.0999999999999999E-2</v>
      </c>
      <c r="P8" s="5"/>
      <c r="Q8" s="29">
        <v>352.86133976591202</v>
      </c>
      <c r="R8" s="29">
        <v>0.21774528115936601</v>
      </c>
      <c r="S8" s="5" t="s">
        <v>23</v>
      </c>
      <c r="T8" s="5"/>
      <c r="U8" s="29">
        <v>313</v>
      </c>
      <c r="V8" s="29">
        <v>0.61</v>
      </c>
      <c r="W8" s="5">
        <v>0.03</v>
      </c>
      <c r="X8" s="5"/>
      <c r="Y8" s="5"/>
      <c r="Z8" s="5"/>
      <c r="AA8" s="5"/>
      <c r="AB8" s="5"/>
      <c r="AC8" s="5"/>
      <c r="AD8" s="5"/>
    </row>
    <row r="9" spans="1:30" x14ac:dyDescent="0.2">
      <c r="A9" s="29">
        <v>279.16000000000003</v>
      </c>
      <c r="B9" s="29">
        <v>1.4710000000000001</v>
      </c>
      <c r="C9" s="5" t="s">
        <v>23</v>
      </c>
      <c r="D9" s="5"/>
      <c r="E9" s="29"/>
      <c r="F9" s="29"/>
      <c r="G9" s="5"/>
      <c r="H9" s="5"/>
      <c r="I9" s="5">
        <v>333</v>
      </c>
      <c r="J9" s="5">
        <v>0.40400000000000003</v>
      </c>
      <c r="K9" s="5">
        <v>6.0000000000000001E-3</v>
      </c>
      <c r="L9" s="5"/>
      <c r="M9" s="29">
        <v>333</v>
      </c>
      <c r="N9" s="29">
        <v>0.438</v>
      </c>
      <c r="O9" s="5">
        <v>7.0000000000000001E-3</v>
      </c>
      <c r="P9" s="5"/>
      <c r="Q9" s="29">
        <v>373.08191212772499</v>
      </c>
      <c r="R9" s="29">
        <v>0.165990557625703</v>
      </c>
      <c r="S9" s="5" t="s">
        <v>23</v>
      </c>
      <c r="T9" s="5"/>
      <c r="U9" s="29">
        <v>333</v>
      </c>
      <c r="V9" s="29">
        <v>0.45</v>
      </c>
      <c r="W9" s="5">
        <v>0.02</v>
      </c>
      <c r="X9" s="5"/>
      <c r="Y9" s="5"/>
      <c r="Z9" s="5"/>
      <c r="AA9" s="5"/>
      <c r="AB9" s="5"/>
      <c r="AC9" s="5"/>
      <c r="AD9" s="5"/>
    </row>
    <row r="10" spans="1:30" x14ac:dyDescent="0.2">
      <c r="A10" s="29">
        <v>280.16000000000003</v>
      </c>
      <c r="B10" s="29">
        <v>1.4266000000000001</v>
      </c>
      <c r="C10" s="5" t="s">
        <v>23</v>
      </c>
      <c r="D10" s="5"/>
      <c r="E10" s="29"/>
      <c r="F10" s="29"/>
      <c r="G10" s="5"/>
      <c r="H10" s="5"/>
      <c r="I10" s="5">
        <v>353</v>
      </c>
      <c r="J10" s="5">
        <v>0.315</v>
      </c>
      <c r="K10" s="5">
        <v>5.0000000000000001E-3</v>
      </c>
      <c r="L10" s="5"/>
      <c r="M10" s="29">
        <v>353</v>
      </c>
      <c r="N10" s="29">
        <v>0.34</v>
      </c>
      <c r="O10" s="5">
        <v>4.0000000000000001E-3</v>
      </c>
      <c r="P10" s="5"/>
      <c r="Q10" s="5"/>
      <c r="R10" s="5"/>
      <c r="S10" s="5"/>
      <c r="T10" s="29"/>
      <c r="U10" s="29">
        <v>353</v>
      </c>
      <c r="V10" s="29">
        <v>0.36</v>
      </c>
      <c r="W10" s="5">
        <v>0.02</v>
      </c>
      <c r="X10" s="5"/>
      <c r="Y10" s="5"/>
      <c r="Z10" s="5"/>
      <c r="AA10" s="5"/>
      <c r="AB10" s="5"/>
      <c r="AC10" s="5"/>
      <c r="AD10" s="5"/>
    </row>
    <row r="11" spans="1:30" x14ac:dyDescent="0.2">
      <c r="A11" s="29">
        <v>281.16000000000003</v>
      </c>
      <c r="B11" s="29">
        <v>1.3843000000000001</v>
      </c>
      <c r="C11" s="5" t="s">
        <v>23</v>
      </c>
      <c r="D11" s="5"/>
      <c r="E11" s="29"/>
      <c r="F11" s="29"/>
      <c r="G11" s="5"/>
      <c r="H11" s="5"/>
      <c r="I11" s="5">
        <v>363</v>
      </c>
      <c r="J11" s="5">
        <v>0.27600000000000002</v>
      </c>
      <c r="K11" s="5">
        <v>4.0000000000000001E-3</v>
      </c>
      <c r="L11" s="5"/>
      <c r="M11" s="29">
        <v>363</v>
      </c>
      <c r="N11" s="29">
        <v>0.30099999999999999</v>
      </c>
      <c r="O11" s="5">
        <v>5.0000000000000001E-3</v>
      </c>
      <c r="P11" s="5"/>
      <c r="Q11" s="5"/>
      <c r="R11" s="5"/>
      <c r="S11" s="5"/>
      <c r="T11" s="29"/>
      <c r="U11" s="29">
        <v>373</v>
      </c>
      <c r="V11" s="29">
        <v>0.28999999999999998</v>
      </c>
      <c r="W11" s="5">
        <v>0.01</v>
      </c>
      <c r="X11" s="5"/>
      <c r="Y11" s="5"/>
      <c r="Z11" s="5"/>
      <c r="AA11" s="5"/>
      <c r="AB11" s="5"/>
      <c r="AC11" s="5"/>
      <c r="AD11" s="5"/>
    </row>
    <row r="12" spans="1:30" x14ac:dyDescent="0.2">
      <c r="A12" s="5">
        <v>282.16000000000003</v>
      </c>
      <c r="B12" s="5">
        <v>1.3440000000000001</v>
      </c>
      <c r="C12" s="5" t="s">
        <v>23</v>
      </c>
      <c r="D12" s="5"/>
      <c r="E12" s="5"/>
      <c r="F12" s="5"/>
      <c r="G12" s="5"/>
      <c r="H12" s="5"/>
      <c r="I12" s="5">
        <v>373</v>
      </c>
      <c r="J12" s="5">
        <v>0.255</v>
      </c>
      <c r="K12" s="5">
        <v>4.0000000000000001E-3</v>
      </c>
      <c r="L12" s="5"/>
      <c r="M12" s="29">
        <v>373</v>
      </c>
      <c r="N12" s="29">
        <v>0.27700000000000002</v>
      </c>
      <c r="O12" s="5">
        <v>5.0000000000000001E-3</v>
      </c>
      <c r="P12" s="5"/>
      <c r="Q12" s="5"/>
      <c r="R12" s="5"/>
      <c r="S12" s="5"/>
      <c r="T12" s="29"/>
      <c r="U12" s="29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">
      <c r="A13" s="5">
        <v>283.16000000000003</v>
      </c>
      <c r="B13" s="5">
        <v>1.3055000000000001</v>
      </c>
      <c r="C13" s="5" t="s">
        <v>23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29"/>
      <c r="R13" s="29"/>
      <c r="S13" s="5"/>
      <c r="T13" s="29"/>
      <c r="U13" s="29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">
      <c r="A14" s="5">
        <v>284.16000000000003</v>
      </c>
      <c r="B14" s="5">
        <v>1.2687999999999999</v>
      </c>
      <c r="C14" s="5" t="s">
        <v>23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29"/>
      <c r="R14" s="29"/>
      <c r="S14" s="5"/>
      <c r="T14" s="29"/>
      <c r="U14" s="29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">
      <c r="A15" s="5">
        <v>285.16000000000003</v>
      </c>
      <c r="B15" s="5">
        <v>1.2337</v>
      </c>
      <c r="C15" s="5" t="s">
        <v>23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29"/>
      <c r="T15" s="29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">
      <c r="A16" s="5">
        <v>286.16000000000003</v>
      </c>
      <c r="B16" s="5">
        <v>1.2000999999999999</v>
      </c>
      <c r="C16" s="5" t="s">
        <v>23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2">
      <c r="A17" s="5">
        <v>287.16000000000003</v>
      </c>
      <c r="B17" s="5">
        <v>1.1679999999999999</v>
      </c>
      <c r="C17" s="5" t="s">
        <v>23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2">
      <c r="A18" s="5">
        <v>288.16000000000003</v>
      </c>
      <c r="B18" s="5">
        <v>1.1373</v>
      </c>
      <c r="C18" s="5" t="s">
        <v>23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">
      <c r="A19" s="5">
        <v>289.16000000000003</v>
      </c>
      <c r="B19" s="5">
        <v>1.1077999999999999</v>
      </c>
      <c r="C19" s="5" t="s">
        <v>23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">
      <c r="A20" s="5">
        <v>290.16000000000003</v>
      </c>
      <c r="B20" s="5">
        <v>1.0794999999999999</v>
      </c>
      <c r="C20" s="5" t="s">
        <v>23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">
      <c r="A21" s="5">
        <v>291.16000000000003</v>
      </c>
      <c r="B21" s="5">
        <v>1.0524</v>
      </c>
      <c r="C21" s="5" t="s">
        <v>23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">
      <c r="A22" s="5">
        <v>292.16000000000003</v>
      </c>
      <c r="B22" s="5">
        <v>1.0264</v>
      </c>
      <c r="C22" s="5" t="s">
        <v>23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">
      <c r="A23" s="5">
        <v>293.16000000000003</v>
      </c>
      <c r="B23" s="5">
        <v>1.0014000000000001</v>
      </c>
      <c r="C23" s="5" t="s">
        <v>23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">
      <c r="A24" s="5">
        <v>294.16000000000003</v>
      </c>
      <c r="B24" s="5">
        <v>0.97729999999999995</v>
      </c>
      <c r="C24" s="5" t="s">
        <v>23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">
      <c r="A25" s="5">
        <v>295.16000000000003</v>
      </c>
      <c r="B25" s="5">
        <v>0.95416999999999996</v>
      </c>
      <c r="C25" s="5" t="s">
        <v>23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">
      <c r="A26" s="5">
        <v>296.16000000000003</v>
      </c>
      <c r="B26" s="5">
        <v>0.93191000000000002</v>
      </c>
      <c r="C26" s="5" t="s">
        <v>23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">
      <c r="A27" s="5">
        <v>297.16000000000003</v>
      </c>
      <c r="B27" s="5">
        <v>0.91047</v>
      </c>
      <c r="C27" s="5" t="s">
        <v>23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">
      <c r="A28" s="5">
        <v>298.16000000000003</v>
      </c>
      <c r="B28" s="5">
        <v>0.88982000000000006</v>
      </c>
      <c r="C28" s="5" t="s">
        <v>23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">
      <c r="A29" s="5">
        <v>299.16000000000003</v>
      </c>
      <c r="B29" s="5">
        <v>0.86990999999999996</v>
      </c>
      <c r="C29" s="5" t="s">
        <v>23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">
      <c r="A30" s="5">
        <v>300.16000000000003</v>
      </c>
      <c r="B30" s="5">
        <v>0.85072000000000003</v>
      </c>
      <c r="C30" s="5" t="s">
        <v>23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">
      <c r="A31" s="5">
        <v>301.16000000000003</v>
      </c>
      <c r="B31" s="5">
        <v>0.83220000000000005</v>
      </c>
      <c r="C31" s="5" t="s">
        <v>23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">
      <c r="A32" s="5">
        <v>302.16000000000003</v>
      </c>
      <c r="B32" s="5">
        <v>0.81432000000000004</v>
      </c>
      <c r="C32" s="5" t="s">
        <v>23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2">
      <c r="A33" s="5">
        <v>303.16000000000003</v>
      </c>
      <c r="B33" s="5">
        <v>0.79705000000000004</v>
      </c>
      <c r="C33" s="5" t="s">
        <v>23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">
      <c r="A34" s="5">
        <v>304.16000000000003</v>
      </c>
      <c r="B34" s="5">
        <v>0.78037000000000001</v>
      </c>
      <c r="C34" s="5" t="s">
        <v>23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">
      <c r="A35" s="5">
        <v>305.16000000000003</v>
      </c>
      <c r="B35" s="5">
        <v>0.76424999999999998</v>
      </c>
      <c r="C35" s="5" t="s">
        <v>23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2">
      <c r="A36" s="5">
        <v>306.16000000000003</v>
      </c>
      <c r="B36" s="5">
        <v>0.74865999999999999</v>
      </c>
      <c r="C36" s="5" t="s">
        <v>23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">
      <c r="A37" s="5">
        <v>307.16000000000003</v>
      </c>
      <c r="B37" s="5">
        <v>0.73358000000000001</v>
      </c>
      <c r="C37" s="5" t="s">
        <v>23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x14ac:dyDescent="0.2">
      <c r="A38" s="5">
        <v>308.16000000000003</v>
      </c>
      <c r="B38" s="5">
        <v>0.71897999999999995</v>
      </c>
      <c r="C38" s="5" t="s">
        <v>23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">
      <c r="A39" s="5">
        <v>309.16000000000003</v>
      </c>
      <c r="B39" s="5">
        <v>0.70484999999999998</v>
      </c>
      <c r="C39" s="5" t="s">
        <v>23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">
      <c r="A40" s="5">
        <v>310.16000000000003</v>
      </c>
      <c r="B40" s="5">
        <v>0.69116999999999995</v>
      </c>
      <c r="C40" s="5" t="s">
        <v>23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x14ac:dyDescent="0.2">
      <c r="A41" s="5">
        <v>311.16000000000003</v>
      </c>
      <c r="B41" s="5">
        <v>0.67791000000000001</v>
      </c>
      <c r="C41" s="5" t="s">
        <v>23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x14ac:dyDescent="0.2">
      <c r="A42" s="5">
        <v>312.16000000000003</v>
      </c>
      <c r="B42" s="5">
        <v>0.66505999999999998</v>
      </c>
      <c r="C42" s="5" t="s">
        <v>23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x14ac:dyDescent="0.2">
      <c r="A43" s="5">
        <v>313.16000000000003</v>
      </c>
      <c r="B43" s="5">
        <v>0.65261000000000002</v>
      </c>
      <c r="C43" s="5" t="s">
        <v>23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x14ac:dyDescent="0.2">
      <c r="A44" s="5">
        <v>314.16000000000003</v>
      </c>
      <c r="B44" s="5">
        <v>0.64051999999999998</v>
      </c>
      <c r="C44" s="5" t="s">
        <v>23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x14ac:dyDescent="0.2">
      <c r="A45" s="5">
        <v>315.16000000000003</v>
      </c>
      <c r="B45" s="5">
        <v>0.62880000000000003</v>
      </c>
      <c r="C45" s="5" t="s">
        <v>23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x14ac:dyDescent="0.2">
      <c r="A46" s="5">
        <v>316.16000000000003</v>
      </c>
      <c r="B46" s="5">
        <v>0.61743000000000003</v>
      </c>
      <c r="C46" s="5" t="s">
        <v>23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x14ac:dyDescent="0.2">
      <c r="A47" s="5">
        <v>317.16000000000003</v>
      </c>
      <c r="B47" s="5">
        <v>0.60638999999999998</v>
      </c>
      <c r="C47" s="5" t="s">
        <v>23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x14ac:dyDescent="0.2">
      <c r="A48" s="5">
        <v>318.16000000000003</v>
      </c>
      <c r="B48" s="5">
        <v>0.59565999999999997</v>
      </c>
      <c r="C48" s="5" t="s">
        <v>23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x14ac:dyDescent="0.2">
      <c r="A49" s="5">
        <v>319.16000000000003</v>
      </c>
      <c r="B49" s="5">
        <v>0.58525000000000005</v>
      </c>
      <c r="C49" s="5" t="s">
        <v>23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x14ac:dyDescent="0.2">
      <c r="A50" s="5">
        <v>320.16000000000003</v>
      </c>
      <c r="B50" s="5">
        <v>0.57513000000000003</v>
      </c>
      <c r="C50" s="5" t="s">
        <v>23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x14ac:dyDescent="0.2">
      <c r="A51" s="5">
        <v>321.16000000000003</v>
      </c>
      <c r="B51" s="5">
        <v>0.56528999999999996</v>
      </c>
      <c r="C51" s="5" t="s">
        <v>23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x14ac:dyDescent="0.2">
      <c r="A52" s="5">
        <v>322.16000000000003</v>
      </c>
      <c r="B52" s="5">
        <v>0.55571999999999999</v>
      </c>
      <c r="C52" s="5" t="s">
        <v>23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x14ac:dyDescent="0.2">
      <c r="A53" s="5">
        <v>323.16000000000003</v>
      </c>
      <c r="B53" s="5">
        <v>0.54642000000000002</v>
      </c>
      <c r="C53" s="5" t="s">
        <v>23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x14ac:dyDescent="0.2">
      <c r="A54" s="5">
        <v>324.16000000000003</v>
      </c>
      <c r="B54" s="5">
        <v>0.53737999999999997</v>
      </c>
      <c r="C54" s="5" t="s">
        <v>23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x14ac:dyDescent="0.2">
      <c r="A55" s="5">
        <v>325.16000000000003</v>
      </c>
      <c r="B55" s="5">
        <v>0.52856999999999998</v>
      </c>
      <c r="C55" s="5" t="s">
        <v>23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x14ac:dyDescent="0.2">
      <c r="A56" s="5">
        <v>326.16000000000003</v>
      </c>
      <c r="B56" s="5">
        <v>0.52000999999999997</v>
      </c>
      <c r="C56" s="5" t="s">
        <v>23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x14ac:dyDescent="0.2">
      <c r="A57" s="5">
        <v>327.16000000000003</v>
      </c>
      <c r="B57" s="5">
        <v>0.51166999999999996</v>
      </c>
      <c r="C57" s="5" t="s">
        <v>23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x14ac:dyDescent="0.2">
      <c r="A58" s="5">
        <v>328.16</v>
      </c>
      <c r="B58" s="5">
        <v>0.50353999999999999</v>
      </c>
      <c r="C58" s="5" t="s">
        <v>23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x14ac:dyDescent="0.2">
      <c r="A59" s="5">
        <v>329.16</v>
      </c>
      <c r="B59" s="5">
        <v>0.49563000000000001</v>
      </c>
      <c r="C59" s="5" t="s">
        <v>23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x14ac:dyDescent="0.2">
      <c r="A60" s="5">
        <v>330.16</v>
      </c>
      <c r="B60" s="5">
        <v>0.48792999999999997</v>
      </c>
      <c r="C60" s="5" t="s">
        <v>23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x14ac:dyDescent="0.2">
      <c r="A61" s="5">
        <v>331.16</v>
      </c>
      <c r="B61" s="5">
        <v>0.48042000000000001</v>
      </c>
      <c r="C61" s="5" t="s">
        <v>23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x14ac:dyDescent="0.2">
      <c r="A62" s="5">
        <v>332.16</v>
      </c>
      <c r="B62" s="5">
        <v>0.47310000000000002</v>
      </c>
      <c r="C62" s="5" t="s">
        <v>23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x14ac:dyDescent="0.2">
      <c r="A63" s="5">
        <v>333.16</v>
      </c>
      <c r="B63" s="5">
        <v>0.46595999999999999</v>
      </c>
      <c r="C63" s="5" t="s">
        <v>23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x14ac:dyDescent="0.2">
      <c r="A64" s="5">
        <v>334.16</v>
      </c>
      <c r="B64" s="5">
        <v>0.45900999999999997</v>
      </c>
      <c r="C64" s="5" t="s">
        <v>23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x14ac:dyDescent="0.2">
      <c r="A65" s="5">
        <v>335.16</v>
      </c>
      <c r="B65" s="5">
        <v>0.45222000000000001</v>
      </c>
      <c r="C65" s="5" t="s">
        <v>23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x14ac:dyDescent="0.2">
      <c r="A66" s="5">
        <v>336.16</v>
      </c>
      <c r="B66" s="5">
        <v>0.4456</v>
      </c>
      <c r="C66" s="5" t="s">
        <v>23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x14ac:dyDescent="0.2">
      <c r="A67" s="5">
        <v>337.16</v>
      </c>
      <c r="B67" s="5">
        <v>0.43913999999999997</v>
      </c>
      <c r="C67" s="5" t="s">
        <v>23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x14ac:dyDescent="0.2">
      <c r="A68" s="5">
        <v>338.16</v>
      </c>
      <c r="B68" s="5">
        <v>0.43284</v>
      </c>
      <c r="C68" s="5" t="s">
        <v>23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x14ac:dyDescent="0.2">
      <c r="A69" s="5">
        <v>339.16</v>
      </c>
      <c r="B69" s="5">
        <v>0.42669000000000001</v>
      </c>
      <c r="C69" s="5" t="s">
        <v>23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x14ac:dyDescent="0.2">
      <c r="A70" s="5">
        <v>340.16</v>
      </c>
      <c r="B70" s="5">
        <v>0.42068</v>
      </c>
      <c r="C70" s="5" t="s">
        <v>23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x14ac:dyDescent="0.2">
      <c r="A71" s="5">
        <v>341.16</v>
      </c>
      <c r="B71" s="5">
        <v>0.41482000000000002</v>
      </c>
      <c r="C71" s="5" t="s">
        <v>23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x14ac:dyDescent="0.2">
      <c r="A72" s="5">
        <v>342.16</v>
      </c>
      <c r="B72" s="5">
        <v>0.40909000000000001</v>
      </c>
      <c r="C72" s="5" t="s">
        <v>23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x14ac:dyDescent="0.2">
      <c r="A73" s="5">
        <v>343.16</v>
      </c>
      <c r="B73" s="5">
        <v>0.40349000000000002</v>
      </c>
      <c r="C73" s="5" t="s">
        <v>23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x14ac:dyDescent="0.2">
      <c r="A74" s="5">
        <v>344.16</v>
      </c>
      <c r="B74" s="5">
        <v>0.39802999999999999</v>
      </c>
      <c r="C74" s="5" t="s">
        <v>23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x14ac:dyDescent="0.2">
      <c r="A75" s="5">
        <v>345.16</v>
      </c>
      <c r="B75" s="5">
        <v>0.39267999999999997</v>
      </c>
      <c r="C75" s="5" t="s">
        <v>23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x14ac:dyDescent="0.2">
      <c r="A76" s="5">
        <v>346.16</v>
      </c>
      <c r="B76" s="5">
        <v>0.38746000000000003</v>
      </c>
      <c r="C76" s="5" t="s">
        <v>23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x14ac:dyDescent="0.2">
      <c r="A77" s="5">
        <v>347.16</v>
      </c>
      <c r="B77" s="5">
        <v>0.38235999999999998</v>
      </c>
      <c r="C77" s="5" t="s">
        <v>23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x14ac:dyDescent="0.2">
      <c r="A78" s="5">
        <v>348.16</v>
      </c>
      <c r="B78" s="5">
        <v>0.37736999999999998</v>
      </c>
      <c r="C78" s="5" t="s">
        <v>23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x14ac:dyDescent="0.2">
      <c r="A79" s="5">
        <v>349.16</v>
      </c>
      <c r="B79" s="5">
        <v>0.37248999999999999</v>
      </c>
      <c r="C79" s="5" t="s">
        <v>23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x14ac:dyDescent="0.2">
      <c r="A80" s="5">
        <v>350.16</v>
      </c>
      <c r="B80" s="5">
        <v>0.36770999999999998</v>
      </c>
      <c r="C80" s="5" t="s">
        <v>23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x14ac:dyDescent="0.2">
      <c r="A81" s="5">
        <v>351.16</v>
      </c>
      <c r="B81" s="5">
        <v>0.36303999999999997</v>
      </c>
      <c r="C81" s="5" t="s">
        <v>23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x14ac:dyDescent="0.2">
      <c r="A82" s="5">
        <v>352.16</v>
      </c>
      <c r="B82" s="5">
        <v>0.35848000000000002</v>
      </c>
      <c r="C82" s="5" t="s">
        <v>23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x14ac:dyDescent="0.2">
      <c r="A83" s="5">
        <v>353.16</v>
      </c>
      <c r="B83" s="5">
        <v>0.35400999999999999</v>
      </c>
      <c r="C83" s="5" t="s">
        <v>23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x14ac:dyDescent="0.2">
      <c r="A84" s="5">
        <v>354.16</v>
      </c>
      <c r="B84" s="5">
        <v>0.34963</v>
      </c>
      <c r="C84" s="5" t="s">
        <v>23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x14ac:dyDescent="0.2">
      <c r="A85" s="5">
        <v>355.16</v>
      </c>
      <c r="B85" s="5">
        <v>0.34534999999999999</v>
      </c>
      <c r="C85" s="5" t="s">
        <v>23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x14ac:dyDescent="0.2">
      <c r="A86" s="5">
        <v>356.16</v>
      </c>
      <c r="B86" s="5">
        <v>0.34116000000000002</v>
      </c>
      <c r="C86" s="5" t="s">
        <v>23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x14ac:dyDescent="0.2">
      <c r="A87" s="5">
        <v>357.16</v>
      </c>
      <c r="B87" s="5">
        <v>0.33705000000000002</v>
      </c>
      <c r="C87" s="5" t="s">
        <v>23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x14ac:dyDescent="0.2">
      <c r="A88" s="5">
        <v>358.16</v>
      </c>
      <c r="B88" s="5">
        <v>0.33304</v>
      </c>
      <c r="C88" s="5" t="s">
        <v>23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x14ac:dyDescent="0.2">
      <c r="A89" s="5">
        <v>359.16</v>
      </c>
      <c r="B89" s="5">
        <v>0.3291</v>
      </c>
      <c r="C89" s="5" t="s">
        <v>23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x14ac:dyDescent="0.2">
      <c r="A90" s="5">
        <v>360.16</v>
      </c>
      <c r="B90" s="5">
        <v>0.32523999999999997</v>
      </c>
      <c r="C90" s="5" t="s">
        <v>23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x14ac:dyDescent="0.2">
      <c r="A91" s="5">
        <v>361.16</v>
      </c>
      <c r="B91" s="5">
        <v>0.32146999999999998</v>
      </c>
      <c r="C91" s="5" t="s">
        <v>23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x14ac:dyDescent="0.2">
      <c r="A92" s="5">
        <v>362.16</v>
      </c>
      <c r="B92" s="5">
        <v>0.31777</v>
      </c>
      <c r="C92" s="5" t="s">
        <v>23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x14ac:dyDescent="0.2">
      <c r="A93" s="5">
        <v>363.16</v>
      </c>
      <c r="B93" s="5">
        <v>0.31413999999999997</v>
      </c>
      <c r="C93" s="5" t="s">
        <v>23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x14ac:dyDescent="0.2">
      <c r="A94" s="5">
        <v>364.16</v>
      </c>
      <c r="B94" s="5">
        <v>0.31058000000000002</v>
      </c>
      <c r="C94" s="5" t="s">
        <v>23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x14ac:dyDescent="0.2">
      <c r="A95" s="5">
        <v>365.16</v>
      </c>
      <c r="B95" s="5">
        <v>0.30709999999999998</v>
      </c>
      <c r="C95" s="5" t="s">
        <v>23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x14ac:dyDescent="0.2">
      <c r="A96" s="5">
        <v>366.16</v>
      </c>
      <c r="B96" s="5">
        <v>0.30369000000000002</v>
      </c>
      <c r="C96" s="5" t="s">
        <v>23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x14ac:dyDescent="0.2">
      <c r="A97" s="5">
        <v>367.16</v>
      </c>
      <c r="B97" s="5">
        <v>0.30034</v>
      </c>
      <c r="C97" s="5" t="s">
        <v>23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x14ac:dyDescent="0.2">
      <c r="A98" s="5">
        <v>368.16</v>
      </c>
      <c r="B98" s="5">
        <v>0.29704999999999998</v>
      </c>
      <c r="C98" s="5" t="s">
        <v>23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x14ac:dyDescent="0.2">
      <c r="A99" s="5">
        <v>369.16</v>
      </c>
      <c r="B99" s="5">
        <v>0.29382999999999998</v>
      </c>
      <c r="C99" s="5" t="s">
        <v>23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x14ac:dyDescent="0.2">
      <c r="A100" s="5">
        <v>370.16</v>
      </c>
      <c r="B100" s="5">
        <v>0.29066999999999998</v>
      </c>
      <c r="C100" s="5" t="s">
        <v>23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x14ac:dyDescent="0.2">
      <c r="A101" s="5">
        <v>371.16</v>
      </c>
      <c r="B101" s="5">
        <v>0.28756999999999999</v>
      </c>
      <c r="C101" s="5" t="s">
        <v>23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x14ac:dyDescent="0.2">
      <c r="A102" s="5">
        <v>372.16</v>
      </c>
      <c r="B102" s="5">
        <v>0.28453000000000001</v>
      </c>
      <c r="C102" s="5" t="s">
        <v>23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x14ac:dyDescent="0.2">
      <c r="A103" s="5">
        <v>372.76</v>
      </c>
      <c r="B103" s="5">
        <v>0.28275</v>
      </c>
      <c r="C103" s="5" t="s">
        <v>23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</sheetData>
  <mergeCells count="6">
    <mergeCell ref="U1:W1"/>
    <mergeCell ref="A1:C1"/>
    <mergeCell ref="E1:G1"/>
    <mergeCell ref="I1:K1"/>
    <mergeCell ref="M1:O1"/>
    <mergeCell ref="Q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"/>
  <sheetViews>
    <sheetView zoomScaleNormal="100" workbookViewId="0">
      <selection activeCell="E22" sqref="E22"/>
    </sheetView>
  </sheetViews>
  <sheetFormatPr defaultColWidth="11.5703125" defaultRowHeight="12.75" x14ac:dyDescent="0.2"/>
  <cols>
    <col min="4" max="4" width="19.5703125" customWidth="1"/>
    <col min="9" max="9" width="19.5703125" customWidth="1"/>
    <col min="14" max="14" width="20.42578125" customWidth="1"/>
    <col min="19" max="19" width="19.7109375" customWidth="1"/>
    <col min="24" max="24" width="19.28515625" customWidth="1"/>
    <col min="29" max="29" width="19.28515625" customWidth="1"/>
    <col min="34" max="34" width="19.5703125" customWidth="1"/>
    <col min="39" max="39" width="19.85546875" customWidth="1"/>
    <col min="44" max="44" width="21.85546875" customWidth="1"/>
  </cols>
  <sheetData>
    <row r="1" spans="1:51" ht="66.75" customHeight="1" x14ac:dyDescent="0.2">
      <c r="A1" s="46" t="s">
        <v>66</v>
      </c>
      <c r="B1" s="46"/>
      <c r="C1" s="46"/>
      <c r="D1" s="46"/>
      <c r="F1" s="46" t="s">
        <v>67</v>
      </c>
      <c r="G1" s="46"/>
      <c r="H1" s="46"/>
      <c r="I1" s="46"/>
      <c r="K1" s="46" t="s">
        <v>68</v>
      </c>
      <c r="L1" s="46"/>
      <c r="M1" s="46"/>
      <c r="N1" s="46"/>
      <c r="P1" s="46" t="s">
        <v>69</v>
      </c>
      <c r="Q1" s="46"/>
      <c r="R1" s="46"/>
      <c r="S1" s="46"/>
      <c r="U1" s="46" t="s">
        <v>70</v>
      </c>
      <c r="V1" s="46"/>
      <c r="W1" s="46"/>
      <c r="X1" s="46"/>
      <c r="Z1" s="46" t="s">
        <v>71</v>
      </c>
      <c r="AA1" s="46"/>
      <c r="AB1" s="46"/>
      <c r="AC1" s="46"/>
      <c r="AE1" s="46" t="s">
        <v>72</v>
      </c>
      <c r="AF1" s="46"/>
      <c r="AG1" s="46"/>
      <c r="AH1" s="46"/>
      <c r="AI1" s="7"/>
      <c r="AJ1" s="46" t="s">
        <v>73</v>
      </c>
      <c r="AK1" s="46"/>
      <c r="AL1" s="46"/>
      <c r="AM1" s="46"/>
      <c r="AO1" s="46" t="s">
        <v>74</v>
      </c>
      <c r="AP1" s="46"/>
      <c r="AQ1" s="46"/>
      <c r="AR1" s="46"/>
    </row>
    <row r="2" spans="1:51" ht="14.25" x14ac:dyDescent="0.2">
      <c r="A2" s="34" t="s">
        <v>334</v>
      </c>
      <c r="B2" s="34" t="s">
        <v>342</v>
      </c>
      <c r="C2" s="34" t="s">
        <v>335</v>
      </c>
      <c r="D2" s="36" t="s">
        <v>337</v>
      </c>
      <c r="E2" s="35"/>
      <c r="F2" s="34" t="s">
        <v>334</v>
      </c>
      <c r="G2" s="34" t="s">
        <v>342</v>
      </c>
      <c r="H2" s="34" t="s">
        <v>335</v>
      </c>
      <c r="I2" s="36" t="s">
        <v>337</v>
      </c>
      <c r="J2" s="35"/>
      <c r="K2" s="34" t="s">
        <v>334</v>
      </c>
      <c r="L2" s="34" t="s">
        <v>342</v>
      </c>
      <c r="M2" s="34" t="s">
        <v>335</v>
      </c>
      <c r="N2" s="36" t="s">
        <v>337</v>
      </c>
      <c r="O2" s="35"/>
      <c r="P2" s="34" t="s">
        <v>334</v>
      </c>
      <c r="Q2" s="34" t="s">
        <v>342</v>
      </c>
      <c r="R2" s="34" t="s">
        <v>335</v>
      </c>
      <c r="S2" s="36" t="s">
        <v>337</v>
      </c>
      <c r="T2" s="35"/>
      <c r="U2" s="34" t="s">
        <v>334</v>
      </c>
      <c r="V2" s="34" t="s">
        <v>342</v>
      </c>
      <c r="W2" s="34" t="s">
        <v>335</v>
      </c>
      <c r="X2" s="36" t="s">
        <v>337</v>
      </c>
      <c r="Y2" s="35"/>
      <c r="Z2" s="34" t="s">
        <v>334</v>
      </c>
      <c r="AA2" s="34" t="s">
        <v>342</v>
      </c>
      <c r="AB2" s="34" t="s">
        <v>335</v>
      </c>
      <c r="AC2" s="36" t="s">
        <v>337</v>
      </c>
      <c r="AD2" s="35"/>
      <c r="AE2" s="34" t="s">
        <v>334</v>
      </c>
      <c r="AF2" s="34" t="s">
        <v>342</v>
      </c>
      <c r="AG2" s="34" t="s">
        <v>335</v>
      </c>
      <c r="AH2" s="36" t="s">
        <v>337</v>
      </c>
      <c r="AI2" s="35"/>
      <c r="AJ2" s="34" t="s">
        <v>334</v>
      </c>
      <c r="AK2" s="34" t="s">
        <v>342</v>
      </c>
      <c r="AL2" s="34" t="s">
        <v>335</v>
      </c>
      <c r="AM2" s="36" t="s">
        <v>337</v>
      </c>
      <c r="AN2" s="35"/>
      <c r="AO2" s="34" t="s">
        <v>334</v>
      </c>
      <c r="AP2" s="34" t="s">
        <v>342</v>
      </c>
      <c r="AQ2" s="34" t="s">
        <v>335</v>
      </c>
      <c r="AR2" s="36" t="s">
        <v>337</v>
      </c>
      <c r="AS2" s="35"/>
      <c r="AT2" s="35"/>
      <c r="AU2" s="35"/>
      <c r="AV2" s="35"/>
      <c r="AW2" s="35"/>
      <c r="AX2" s="35"/>
      <c r="AY2" s="35"/>
    </row>
    <row r="3" spans="1:51" x14ac:dyDescent="0.2">
      <c r="A3" s="5">
        <v>298</v>
      </c>
      <c r="B3" s="5">
        <v>20</v>
      </c>
      <c r="C3" s="4">
        <v>2.1000000000000002E-9</v>
      </c>
      <c r="D3" s="5" t="s">
        <v>23</v>
      </c>
      <c r="E3" s="5"/>
      <c r="F3" s="5">
        <v>323.14999999999998</v>
      </c>
      <c r="G3" s="5">
        <v>20</v>
      </c>
      <c r="H3" s="4">
        <v>3.9000000000000002E-9</v>
      </c>
      <c r="I3" s="4">
        <v>6.9999999999999996E-10</v>
      </c>
      <c r="J3" s="5"/>
      <c r="K3" s="5">
        <v>323.14999999999998</v>
      </c>
      <c r="L3" s="5">
        <v>48</v>
      </c>
      <c r="M3" s="4">
        <v>3.8000000000000001E-9</v>
      </c>
      <c r="N3" s="4">
        <v>5.0000000000000003E-10</v>
      </c>
      <c r="O3" s="5"/>
      <c r="P3" s="5">
        <v>323.14999999999998</v>
      </c>
      <c r="Q3" s="5">
        <v>20</v>
      </c>
      <c r="R3" s="4">
        <v>4.2000000000000004E-9</v>
      </c>
      <c r="S3" s="4">
        <v>8.0000000000000003E-10</v>
      </c>
      <c r="T3" s="5"/>
      <c r="U3" s="5">
        <v>323.14999999999998</v>
      </c>
      <c r="V3" s="5">
        <v>48</v>
      </c>
      <c r="W3" s="4">
        <v>3.9000000000000002E-9</v>
      </c>
      <c r="X3" s="4">
        <v>4.0000000000000001E-10</v>
      </c>
      <c r="Y3" s="5"/>
      <c r="Z3" s="5">
        <v>473.15</v>
      </c>
      <c r="AA3" s="5">
        <v>100</v>
      </c>
      <c r="AB3" s="4">
        <v>1.4E-8</v>
      </c>
      <c r="AC3" s="4">
        <v>2.0000000000000001E-9</v>
      </c>
      <c r="AD3" s="5"/>
      <c r="AE3" s="5">
        <v>294</v>
      </c>
      <c r="AF3" s="5">
        <v>10</v>
      </c>
      <c r="AG3" s="4">
        <v>2.2052999999999998E-9</v>
      </c>
      <c r="AH3" s="5" t="s">
        <v>23</v>
      </c>
      <c r="AI3" s="4"/>
      <c r="AJ3" s="5">
        <v>310</v>
      </c>
      <c r="AK3" s="5">
        <v>20</v>
      </c>
      <c r="AL3" s="4">
        <v>2.7107000000000002E-9</v>
      </c>
      <c r="AM3" s="5" t="s">
        <v>23</v>
      </c>
      <c r="AN3" s="5"/>
      <c r="AO3" s="5">
        <v>310</v>
      </c>
      <c r="AP3" s="5">
        <v>30</v>
      </c>
      <c r="AQ3" s="4">
        <v>2.8551999999999998E-9</v>
      </c>
      <c r="AR3" s="5" t="s">
        <v>23</v>
      </c>
      <c r="AS3" s="5"/>
      <c r="AT3" s="5"/>
      <c r="AU3" s="5"/>
      <c r="AV3" s="5"/>
      <c r="AW3" s="5"/>
      <c r="AX3" s="5"/>
      <c r="AY3" s="5"/>
    </row>
    <row r="4" spans="1:51" x14ac:dyDescent="0.2">
      <c r="A4" s="5"/>
      <c r="B4" s="5"/>
      <c r="C4" s="5"/>
      <c r="D4" s="5"/>
      <c r="E4" s="5"/>
      <c r="F4" s="5">
        <v>373.15</v>
      </c>
      <c r="G4" s="5">
        <v>20</v>
      </c>
      <c r="H4" s="4">
        <v>6.4000000000000002E-9</v>
      </c>
      <c r="I4" s="4">
        <v>8.0000000000000003E-10</v>
      </c>
      <c r="J4" s="5"/>
      <c r="K4" s="5">
        <v>373.15</v>
      </c>
      <c r="L4" s="5">
        <v>48</v>
      </c>
      <c r="M4" s="4">
        <v>6.5000000000000003E-9</v>
      </c>
      <c r="N4" s="4">
        <v>6.9999999999999996E-10</v>
      </c>
      <c r="O4" s="5"/>
      <c r="P4" s="5">
        <v>373.15</v>
      </c>
      <c r="Q4" s="5">
        <v>20</v>
      </c>
      <c r="R4" s="4">
        <v>6.6999999999999996E-9</v>
      </c>
      <c r="S4" s="4">
        <v>8.0000000000000003E-10</v>
      </c>
      <c r="T4" s="5"/>
      <c r="U4" s="5">
        <v>373.15</v>
      </c>
      <c r="V4" s="5">
        <v>48</v>
      </c>
      <c r="W4" s="4">
        <v>6.6000000000000004E-9</v>
      </c>
      <c r="X4" s="4">
        <v>8.0000000000000003E-10</v>
      </c>
      <c r="Y4" s="5"/>
      <c r="Z4" s="5">
        <v>523.15</v>
      </c>
      <c r="AA4" s="5">
        <v>100</v>
      </c>
      <c r="AB4" s="4">
        <v>1.7999999999999999E-8</v>
      </c>
      <c r="AC4" s="4">
        <v>2.0000000000000001E-9</v>
      </c>
      <c r="AD4" s="5"/>
      <c r="AE4" s="5">
        <v>298</v>
      </c>
      <c r="AF4" s="5">
        <v>10</v>
      </c>
      <c r="AG4" s="4">
        <v>2.2167E-9</v>
      </c>
      <c r="AH4" s="5" t="s">
        <v>23</v>
      </c>
      <c r="AI4" s="4"/>
      <c r="AJ4" s="5">
        <v>348</v>
      </c>
      <c r="AK4" s="5">
        <v>20</v>
      </c>
      <c r="AL4" s="4">
        <v>5.4443000000000003E-9</v>
      </c>
      <c r="AM4" s="5" t="s">
        <v>23</v>
      </c>
      <c r="AN4" s="5"/>
      <c r="AO4" s="5">
        <v>348</v>
      </c>
      <c r="AP4" s="5">
        <v>30</v>
      </c>
      <c r="AQ4" s="4">
        <v>5.2110000000000003E-9</v>
      </c>
      <c r="AR4" s="5" t="s">
        <v>23</v>
      </c>
      <c r="AS4" s="5"/>
      <c r="AT4" s="5"/>
      <c r="AU4" s="5"/>
      <c r="AV4" s="5"/>
      <c r="AW4" s="5"/>
      <c r="AX4" s="5"/>
      <c r="AY4" s="5"/>
    </row>
    <row r="5" spans="1:5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>
        <v>473.15</v>
      </c>
      <c r="Q5" s="5">
        <v>20</v>
      </c>
      <c r="R5" s="4">
        <v>1.6000000000000001E-8</v>
      </c>
      <c r="S5" s="4">
        <v>2.0000000000000001E-9</v>
      </c>
      <c r="T5" s="5"/>
      <c r="U5" s="5">
        <v>473.15</v>
      </c>
      <c r="V5" s="5">
        <v>48</v>
      </c>
      <c r="W5" s="4">
        <v>1.4999999999999999E-8</v>
      </c>
      <c r="X5" s="4">
        <v>2.0000000000000001E-9</v>
      </c>
      <c r="Y5" s="5"/>
      <c r="Z5" s="5">
        <v>623.15</v>
      </c>
      <c r="AA5" s="5">
        <v>100</v>
      </c>
      <c r="AB5" s="4">
        <v>3.2000000000000002E-8</v>
      </c>
      <c r="AC5" s="4">
        <v>3E-9</v>
      </c>
      <c r="AD5" s="5"/>
      <c r="AE5" s="5">
        <v>310</v>
      </c>
      <c r="AF5" s="5">
        <v>10</v>
      </c>
      <c r="AG5" s="4">
        <v>2.8333000000000001E-9</v>
      </c>
      <c r="AH5" s="5" t="s">
        <v>23</v>
      </c>
      <c r="AI5" s="4"/>
      <c r="AJ5" s="5">
        <v>423</v>
      </c>
      <c r="AK5" s="5">
        <v>20</v>
      </c>
      <c r="AL5" s="4">
        <v>1.1288599999999999E-8</v>
      </c>
      <c r="AM5" s="5" t="s">
        <v>23</v>
      </c>
      <c r="AN5" s="5"/>
      <c r="AO5" s="5">
        <v>423</v>
      </c>
      <c r="AP5" s="5">
        <v>30</v>
      </c>
      <c r="AQ5" s="4">
        <v>1.12775E-8</v>
      </c>
      <c r="AR5" s="5" t="s">
        <v>23</v>
      </c>
      <c r="AS5" s="5"/>
      <c r="AT5" s="5"/>
      <c r="AU5" s="5"/>
      <c r="AV5" s="5"/>
      <c r="AW5" s="5"/>
      <c r="AX5" s="5"/>
      <c r="AY5" s="5"/>
    </row>
    <row r="6" spans="1:5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>
        <v>523.15</v>
      </c>
      <c r="Q6" s="5">
        <v>20</v>
      </c>
      <c r="R6" s="4">
        <v>2.4E-8</v>
      </c>
      <c r="S6" s="4">
        <v>3E-9</v>
      </c>
      <c r="T6" s="5"/>
      <c r="U6" s="5">
        <v>523.15</v>
      </c>
      <c r="V6" s="5">
        <v>48</v>
      </c>
      <c r="W6" s="4">
        <v>2.0999999999999999E-8</v>
      </c>
      <c r="X6" s="4">
        <v>3E-9</v>
      </c>
      <c r="Y6" s="5"/>
      <c r="Z6" s="5"/>
      <c r="AA6" s="5"/>
      <c r="AB6" s="4"/>
      <c r="AC6" s="5"/>
      <c r="AD6" s="5"/>
      <c r="AE6" s="5">
        <v>323</v>
      </c>
      <c r="AF6" s="5">
        <v>10</v>
      </c>
      <c r="AG6" s="4">
        <v>3.8326999999999998E-9</v>
      </c>
      <c r="AH6" s="5" t="s">
        <v>23</v>
      </c>
      <c r="AI6" s="4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>
        <v>623.15</v>
      </c>
      <c r="Q7" s="5">
        <v>20</v>
      </c>
      <c r="R7" s="4">
        <v>5.5000000000000003E-8</v>
      </c>
      <c r="S7" s="4">
        <v>4.0000000000000002E-9</v>
      </c>
      <c r="T7" s="5"/>
      <c r="U7" s="5">
        <v>573.15</v>
      </c>
      <c r="V7" s="5">
        <v>48</v>
      </c>
      <c r="W7" s="4">
        <v>2.7999999999999999E-8</v>
      </c>
      <c r="X7" s="4">
        <v>2.0000000000000001E-9</v>
      </c>
      <c r="Y7" s="5"/>
      <c r="Z7" s="5"/>
      <c r="AA7" s="5"/>
      <c r="AB7" s="4"/>
      <c r="AC7" s="5"/>
      <c r="AD7" s="5"/>
      <c r="AE7" s="5">
        <v>348</v>
      </c>
      <c r="AF7" s="5">
        <v>10</v>
      </c>
      <c r="AG7" s="4">
        <v>5.6167000000000003E-9</v>
      </c>
      <c r="AH7" s="5" t="s">
        <v>23</v>
      </c>
      <c r="AI7" s="4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623.15</v>
      </c>
      <c r="V8" s="5">
        <v>48</v>
      </c>
      <c r="W8" s="4">
        <v>4.1000000000000003E-8</v>
      </c>
      <c r="X8" s="4">
        <v>3E-9</v>
      </c>
      <c r="Y8" s="5"/>
      <c r="Z8" s="5"/>
      <c r="AA8" s="5"/>
      <c r="AB8" s="4"/>
      <c r="AC8" s="5"/>
      <c r="AD8" s="5"/>
      <c r="AE8" s="5">
        <v>373</v>
      </c>
      <c r="AF8" s="5">
        <v>10</v>
      </c>
      <c r="AG8" s="4">
        <v>7.0820000000000002E-9</v>
      </c>
      <c r="AH8" s="5" t="s">
        <v>23</v>
      </c>
      <c r="AI8" s="4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>
        <v>398</v>
      </c>
      <c r="AF9" s="5">
        <v>10</v>
      </c>
      <c r="AG9" s="4">
        <v>9.7332999999999999E-9</v>
      </c>
      <c r="AH9" s="5" t="s">
        <v>23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>
        <v>423</v>
      </c>
      <c r="AF10" s="5">
        <v>10</v>
      </c>
      <c r="AG10" s="4">
        <v>1.08773E-8</v>
      </c>
      <c r="AH10" s="5" t="s">
        <v>23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 spans="1:5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1:5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</row>
  </sheetData>
  <mergeCells count="9">
    <mergeCell ref="Z1:AC1"/>
    <mergeCell ref="AE1:AH1"/>
    <mergeCell ref="AJ1:AM1"/>
    <mergeCell ref="AO1:AR1"/>
    <mergeCell ref="A1:D1"/>
    <mergeCell ref="F1:I1"/>
    <mergeCell ref="K1:N1"/>
    <mergeCell ref="P1:S1"/>
    <mergeCell ref="U1:X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3"/>
  <sheetViews>
    <sheetView zoomScaleNormal="100" workbookViewId="0">
      <selection activeCell="D14" sqref="D14"/>
    </sheetView>
  </sheetViews>
  <sheetFormatPr defaultColWidth="11.5703125" defaultRowHeight="12.75" x14ac:dyDescent="0.2"/>
  <cols>
    <col min="4" max="4" width="20.85546875" customWidth="1"/>
    <col min="9" max="9" width="20.5703125" customWidth="1"/>
    <col min="14" max="14" width="19.7109375" customWidth="1"/>
    <col min="19" max="19" width="19.5703125" customWidth="1"/>
    <col min="24" max="24" width="19.85546875" customWidth="1"/>
    <col min="29" max="29" width="20.140625" customWidth="1"/>
    <col min="30" max="30" width="16" customWidth="1"/>
    <col min="34" max="34" width="20.28515625" customWidth="1"/>
    <col min="35" max="35" width="14.7109375" customWidth="1"/>
    <col min="39" max="39" width="20.42578125" customWidth="1"/>
    <col min="44" max="44" width="21.140625" customWidth="1"/>
    <col min="49" max="49" width="20.140625" customWidth="1"/>
    <col min="54" max="54" width="19.7109375" customWidth="1"/>
    <col min="59" max="59" width="20" customWidth="1"/>
    <col min="64" max="64" width="22.140625" customWidth="1"/>
  </cols>
  <sheetData>
    <row r="1" spans="1:68" ht="67.5" customHeight="1" x14ac:dyDescent="0.2">
      <c r="A1" s="46" t="s">
        <v>75</v>
      </c>
      <c r="B1" s="46"/>
      <c r="C1" s="46"/>
      <c r="D1" s="46"/>
      <c r="F1" s="46" t="s">
        <v>76</v>
      </c>
      <c r="G1" s="46"/>
      <c r="H1" s="46"/>
      <c r="I1" s="46"/>
      <c r="K1" s="46" t="s">
        <v>77</v>
      </c>
      <c r="L1" s="46"/>
      <c r="M1" s="46"/>
      <c r="N1" s="46"/>
      <c r="P1" s="46" t="s">
        <v>78</v>
      </c>
      <c r="Q1" s="46"/>
      <c r="R1" s="46"/>
      <c r="S1" s="46"/>
      <c r="U1" s="46" t="s">
        <v>79</v>
      </c>
      <c r="V1" s="46"/>
      <c r="W1" s="46"/>
      <c r="X1" s="46"/>
      <c r="Z1" s="46" t="s">
        <v>80</v>
      </c>
      <c r="AA1" s="46"/>
      <c r="AB1" s="46"/>
      <c r="AC1" s="46"/>
      <c r="AE1" s="46" t="s">
        <v>81</v>
      </c>
      <c r="AF1" s="46"/>
      <c r="AG1" s="46"/>
      <c r="AH1" s="46"/>
      <c r="AJ1" s="46" t="s">
        <v>82</v>
      </c>
      <c r="AK1" s="46"/>
      <c r="AL1" s="46"/>
      <c r="AM1" s="46"/>
      <c r="AO1" s="46" t="s">
        <v>83</v>
      </c>
      <c r="AP1" s="46"/>
      <c r="AQ1" s="46"/>
      <c r="AR1" s="46"/>
      <c r="AT1" s="46" t="s">
        <v>84</v>
      </c>
      <c r="AU1" s="46"/>
      <c r="AV1" s="46"/>
      <c r="AW1" s="46"/>
      <c r="AY1" s="46" t="s">
        <v>85</v>
      </c>
      <c r="AZ1" s="46"/>
      <c r="BA1" s="46"/>
      <c r="BB1" s="46"/>
      <c r="BD1" s="46" t="s">
        <v>86</v>
      </c>
      <c r="BE1" s="46"/>
      <c r="BF1" s="46"/>
      <c r="BG1" s="46"/>
      <c r="BI1" s="46" t="s">
        <v>87</v>
      </c>
      <c r="BJ1" s="46"/>
      <c r="BK1" s="46"/>
      <c r="BL1" s="46"/>
    </row>
    <row r="2" spans="1:68" ht="14.25" x14ac:dyDescent="0.2">
      <c r="A2" s="34" t="s">
        <v>334</v>
      </c>
      <c r="B2" s="34" t="s">
        <v>342</v>
      </c>
      <c r="C2" s="34" t="s">
        <v>335</v>
      </c>
      <c r="D2" s="36" t="s">
        <v>337</v>
      </c>
      <c r="E2" s="35"/>
      <c r="F2" s="34" t="s">
        <v>334</v>
      </c>
      <c r="G2" s="34" t="s">
        <v>342</v>
      </c>
      <c r="H2" s="34" t="s">
        <v>335</v>
      </c>
      <c r="I2" s="36" t="s">
        <v>337</v>
      </c>
      <c r="J2" s="35"/>
      <c r="K2" s="34" t="s">
        <v>334</v>
      </c>
      <c r="L2" s="34" t="s">
        <v>342</v>
      </c>
      <c r="M2" s="34" t="s">
        <v>335</v>
      </c>
      <c r="N2" s="36" t="s">
        <v>337</v>
      </c>
      <c r="O2" s="35"/>
      <c r="P2" s="34" t="s">
        <v>334</v>
      </c>
      <c r="Q2" s="34" t="s">
        <v>342</v>
      </c>
      <c r="R2" s="34" t="s">
        <v>335</v>
      </c>
      <c r="S2" s="36" t="s">
        <v>337</v>
      </c>
      <c r="T2" s="35"/>
      <c r="U2" s="34" t="s">
        <v>334</v>
      </c>
      <c r="V2" s="34" t="s">
        <v>342</v>
      </c>
      <c r="W2" s="34" t="s">
        <v>335</v>
      </c>
      <c r="X2" s="36" t="s">
        <v>337</v>
      </c>
      <c r="Y2" s="35"/>
      <c r="Z2" s="34" t="s">
        <v>334</v>
      </c>
      <c r="AA2" s="34" t="s">
        <v>342</v>
      </c>
      <c r="AB2" s="34" t="s">
        <v>335</v>
      </c>
      <c r="AC2" s="36" t="s">
        <v>337</v>
      </c>
      <c r="AD2" s="35"/>
      <c r="AE2" s="34" t="s">
        <v>334</v>
      </c>
      <c r="AF2" s="34" t="s">
        <v>342</v>
      </c>
      <c r="AG2" s="34" t="s">
        <v>335</v>
      </c>
      <c r="AH2" s="36" t="s">
        <v>337</v>
      </c>
      <c r="AI2" s="35"/>
      <c r="AJ2" s="34" t="s">
        <v>334</v>
      </c>
      <c r="AK2" s="34" t="s">
        <v>342</v>
      </c>
      <c r="AL2" s="34" t="s">
        <v>335</v>
      </c>
      <c r="AM2" s="36" t="s">
        <v>337</v>
      </c>
      <c r="AN2" s="35"/>
      <c r="AO2" s="34" t="s">
        <v>334</v>
      </c>
      <c r="AP2" s="34" t="s">
        <v>342</v>
      </c>
      <c r="AQ2" s="34" t="s">
        <v>335</v>
      </c>
      <c r="AR2" s="36" t="s">
        <v>337</v>
      </c>
      <c r="AS2" s="35"/>
      <c r="AT2" s="34" t="s">
        <v>334</v>
      </c>
      <c r="AU2" s="34" t="s">
        <v>342</v>
      </c>
      <c r="AV2" s="34" t="s">
        <v>335</v>
      </c>
      <c r="AW2" s="36" t="s">
        <v>337</v>
      </c>
      <c r="AX2" s="35"/>
      <c r="AY2" s="34" t="s">
        <v>334</v>
      </c>
      <c r="AZ2" s="34" t="s">
        <v>342</v>
      </c>
      <c r="BA2" s="34" t="s">
        <v>335</v>
      </c>
      <c r="BB2" s="36" t="s">
        <v>337</v>
      </c>
      <c r="BC2" s="35"/>
      <c r="BD2" s="34" t="s">
        <v>334</v>
      </c>
      <c r="BE2" s="34" t="s">
        <v>342</v>
      </c>
      <c r="BF2" s="34" t="s">
        <v>335</v>
      </c>
      <c r="BG2" s="36" t="s">
        <v>337</v>
      </c>
      <c r="BH2" s="35"/>
      <c r="BI2" s="34" t="s">
        <v>334</v>
      </c>
      <c r="BJ2" s="34" t="s">
        <v>342</v>
      </c>
      <c r="BK2" s="34" t="s">
        <v>335</v>
      </c>
      <c r="BL2" s="36" t="s">
        <v>337</v>
      </c>
      <c r="BM2" s="35"/>
      <c r="BN2" s="35"/>
      <c r="BO2" s="35"/>
      <c r="BP2" s="35"/>
    </row>
    <row r="3" spans="1:68" x14ac:dyDescent="0.2">
      <c r="A3" s="5">
        <v>323.14999999999998</v>
      </c>
      <c r="B3" s="5">
        <v>20</v>
      </c>
      <c r="C3" s="4">
        <v>3.9000000000000002E-9</v>
      </c>
      <c r="D3" s="4">
        <v>6E-10</v>
      </c>
      <c r="E3" s="5"/>
      <c r="F3" s="5">
        <v>323.14999999999998</v>
      </c>
      <c r="G3" s="5">
        <v>48</v>
      </c>
      <c r="H3" s="4">
        <v>3.1E-9</v>
      </c>
      <c r="I3" s="4">
        <v>6E-10</v>
      </c>
      <c r="J3" s="5"/>
      <c r="K3" s="5">
        <v>473.15</v>
      </c>
      <c r="L3" s="5">
        <v>100</v>
      </c>
      <c r="M3" s="4">
        <v>1.2E-8</v>
      </c>
      <c r="N3" s="4">
        <v>1.0000000000000001E-9</v>
      </c>
      <c r="O3" s="5"/>
      <c r="P3" s="5">
        <v>323.14999999999998</v>
      </c>
      <c r="Q3" s="5">
        <v>250</v>
      </c>
      <c r="R3" s="4">
        <v>2.4E-9</v>
      </c>
      <c r="S3" s="4">
        <v>3E-10</v>
      </c>
      <c r="T3" s="5"/>
      <c r="U3" s="5">
        <v>323.14999999999998</v>
      </c>
      <c r="V3" s="5">
        <v>500</v>
      </c>
      <c r="W3" s="4">
        <v>2.0000000000000001E-9</v>
      </c>
      <c r="X3" s="4">
        <v>2.0000000000000001E-10</v>
      </c>
      <c r="Y3" s="5"/>
      <c r="Z3" s="5">
        <v>323.14999999999998</v>
      </c>
      <c r="AA3" s="5">
        <v>750</v>
      </c>
      <c r="AB3" s="4">
        <v>1.6999999999999999E-9</v>
      </c>
      <c r="AC3" s="4">
        <v>1E-10</v>
      </c>
      <c r="AD3" s="5"/>
      <c r="AE3" s="5">
        <v>323.14999999999998</v>
      </c>
      <c r="AF3" s="5">
        <v>1000</v>
      </c>
      <c r="AG3" s="4">
        <v>1.3999999999999999E-9</v>
      </c>
      <c r="AH3" s="4">
        <v>2.0000000000000001E-10</v>
      </c>
      <c r="AI3" s="5"/>
      <c r="AJ3" s="5">
        <v>673</v>
      </c>
      <c r="AK3" s="5">
        <v>25.331199999999999</v>
      </c>
      <c r="AL3" s="5">
        <v>2.089E-8</v>
      </c>
      <c r="AM3" s="5">
        <v>1.1599999999999999E-9</v>
      </c>
      <c r="AN3" s="5"/>
      <c r="AO3" s="5">
        <v>673</v>
      </c>
      <c r="AP3" s="5">
        <v>26.851099999999999</v>
      </c>
      <c r="AQ3" s="5">
        <v>1.5790000000000001E-8</v>
      </c>
      <c r="AR3" s="4">
        <v>1.2900000000000001E-9</v>
      </c>
      <c r="AS3" s="5"/>
      <c r="AT3" s="5">
        <v>673</v>
      </c>
      <c r="AU3" s="5">
        <v>28.370999999999999</v>
      </c>
      <c r="AV3" s="5">
        <v>1.4920000000000001E-8</v>
      </c>
      <c r="AW3" s="4">
        <v>4.2E-10</v>
      </c>
      <c r="AX3" s="5"/>
      <c r="AY3" s="5">
        <v>600</v>
      </c>
      <c r="AZ3" s="5">
        <v>25.331199999999999</v>
      </c>
      <c r="BA3" s="5">
        <v>3.5600000000000001E-9</v>
      </c>
      <c r="BB3" s="5" t="s">
        <v>23</v>
      </c>
      <c r="BC3" s="5"/>
      <c r="BD3" s="5">
        <v>673</v>
      </c>
      <c r="BE3" s="5">
        <v>25.331199999999999</v>
      </c>
      <c r="BF3" s="5">
        <v>2.1320000000000002E-8</v>
      </c>
      <c r="BG3" s="5" t="s">
        <v>23</v>
      </c>
      <c r="BH3" s="5"/>
      <c r="BI3" s="29">
        <v>759.48081264108396</v>
      </c>
      <c r="BJ3" s="5">
        <v>1000</v>
      </c>
      <c r="BK3" s="4">
        <v>1.4895994496157499E-8</v>
      </c>
      <c r="BL3" s="5" t="s">
        <v>23</v>
      </c>
      <c r="BM3" s="5"/>
      <c r="BN3" s="5"/>
    </row>
    <row r="4" spans="1:68" x14ac:dyDescent="0.2">
      <c r="A4" s="5">
        <v>373.15</v>
      </c>
      <c r="B4" s="5">
        <v>20</v>
      </c>
      <c r="C4" s="4">
        <v>5.6999999999999998E-9</v>
      </c>
      <c r="D4" s="4">
        <v>6E-10</v>
      </c>
      <c r="E4" s="5"/>
      <c r="F4" s="5">
        <v>373.15</v>
      </c>
      <c r="G4" s="5">
        <v>48</v>
      </c>
      <c r="H4" s="4">
        <v>6E-9</v>
      </c>
      <c r="I4" s="4">
        <v>1.0000000000000001E-9</v>
      </c>
      <c r="J4" s="5"/>
      <c r="K4" s="5">
        <v>523.15</v>
      </c>
      <c r="L4" s="5">
        <v>100</v>
      </c>
      <c r="M4" s="4">
        <v>1.6000000000000001E-8</v>
      </c>
      <c r="N4" s="4">
        <v>1.0000000000000001E-9</v>
      </c>
      <c r="O4" s="5"/>
      <c r="P4" s="5">
        <v>423.15</v>
      </c>
      <c r="Q4" s="5">
        <v>250</v>
      </c>
      <c r="R4" s="4">
        <v>6.7999999999999997E-9</v>
      </c>
      <c r="S4" s="4">
        <v>6E-10</v>
      </c>
      <c r="T4" s="5"/>
      <c r="U4" s="5">
        <v>423.15</v>
      </c>
      <c r="V4" s="5">
        <v>500</v>
      </c>
      <c r="W4" s="4">
        <v>5.5999999999999997E-9</v>
      </c>
      <c r="X4" s="4">
        <v>5.0000000000000003E-10</v>
      </c>
      <c r="Y4" s="5"/>
      <c r="Z4" s="5">
        <v>423.15</v>
      </c>
      <c r="AA4" s="5">
        <v>750</v>
      </c>
      <c r="AB4" s="4">
        <v>4.5999999999999998E-9</v>
      </c>
      <c r="AC4" s="4">
        <v>4.0000000000000001E-10</v>
      </c>
      <c r="AD4" s="5"/>
      <c r="AE4" s="5">
        <v>423.15</v>
      </c>
      <c r="AF4" s="5">
        <v>1000</v>
      </c>
      <c r="AG4" s="4">
        <v>4.1000000000000003E-9</v>
      </c>
      <c r="AH4" s="4">
        <v>4.0000000000000001E-10</v>
      </c>
      <c r="AI4" s="5"/>
      <c r="AJ4" s="5">
        <v>723</v>
      </c>
      <c r="AK4" s="5">
        <v>25.331199999999999</v>
      </c>
      <c r="AL4" s="5">
        <v>3.0799999999999998E-8</v>
      </c>
      <c r="AM4" s="5">
        <v>1.26E-9</v>
      </c>
      <c r="AN4" s="5"/>
      <c r="AO4" s="5">
        <v>773</v>
      </c>
      <c r="AP4" s="5">
        <v>26.851099999999999</v>
      </c>
      <c r="AQ4" s="5">
        <v>3.3640000000000002E-8</v>
      </c>
      <c r="AR4" s="4">
        <v>1.74E-9</v>
      </c>
      <c r="AS4" s="5"/>
      <c r="AT4" s="5">
        <v>773</v>
      </c>
      <c r="AU4" s="5">
        <v>28.370999999999999</v>
      </c>
      <c r="AV4" s="5">
        <v>4.112E-8</v>
      </c>
      <c r="AW4" s="4">
        <v>2.1200000000000001E-9</v>
      </c>
      <c r="AX4" s="5"/>
      <c r="AY4" s="5">
        <v>610</v>
      </c>
      <c r="AZ4" s="5">
        <v>25.331199999999999</v>
      </c>
      <c r="BA4" s="5">
        <v>3.7099999999999998E-9</v>
      </c>
      <c r="BB4" s="5" t="s">
        <v>23</v>
      </c>
      <c r="BC4" s="5"/>
      <c r="BD4" s="5">
        <v>773</v>
      </c>
      <c r="BE4" s="5">
        <v>25.331199999999999</v>
      </c>
      <c r="BF4" s="5">
        <v>3.6239999999999999E-8</v>
      </c>
      <c r="BG4" s="5" t="s">
        <v>23</v>
      </c>
      <c r="BH4" s="5"/>
      <c r="BI4" s="29">
        <v>762.64108352144501</v>
      </c>
      <c r="BJ4" s="5">
        <v>1000</v>
      </c>
      <c r="BK4" s="4">
        <v>1.61745282420676E-8</v>
      </c>
      <c r="BL4" s="5" t="s">
        <v>23</v>
      </c>
      <c r="BM4" s="5"/>
      <c r="BN4" s="5"/>
    </row>
    <row r="5" spans="1:68" x14ac:dyDescent="0.2">
      <c r="A5" s="5">
        <v>473.15</v>
      </c>
      <c r="B5" s="5">
        <v>20</v>
      </c>
      <c r="C5" s="4">
        <v>1.6000000000000001E-8</v>
      </c>
      <c r="D5" s="4">
        <v>2.0000000000000001E-9</v>
      </c>
      <c r="E5" s="5"/>
      <c r="F5" s="5">
        <v>473.15</v>
      </c>
      <c r="G5" s="5">
        <v>48</v>
      </c>
      <c r="H5" s="4">
        <v>1.4999999999999999E-8</v>
      </c>
      <c r="I5" s="4">
        <v>2.0000000000000001E-9</v>
      </c>
      <c r="J5" s="5"/>
      <c r="K5" s="5">
        <v>623.15</v>
      </c>
      <c r="L5" s="5">
        <v>100</v>
      </c>
      <c r="M5" s="4">
        <v>2.7E-8</v>
      </c>
      <c r="N5" s="4">
        <v>4.0000000000000002E-9</v>
      </c>
      <c r="O5" s="5"/>
      <c r="P5" s="5">
        <v>523.15</v>
      </c>
      <c r="Q5" s="5">
        <v>250</v>
      </c>
      <c r="R5" s="4">
        <v>1.3000000000000001E-8</v>
      </c>
      <c r="S5" s="4">
        <v>1.0000000000000001E-9</v>
      </c>
      <c r="T5" s="5"/>
      <c r="U5" s="5">
        <v>523.15</v>
      </c>
      <c r="V5" s="5">
        <v>500</v>
      </c>
      <c r="W5" s="4">
        <v>1E-8</v>
      </c>
      <c r="X5" s="4">
        <v>1.0000000000000001E-9</v>
      </c>
      <c r="Y5" s="5"/>
      <c r="Z5" s="5">
        <v>523.15</v>
      </c>
      <c r="AA5" s="5">
        <v>750</v>
      </c>
      <c r="AB5" s="4">
        <v>8.9000000000000003E-9</v>
      </c>
      <c r="AC5" s="4">
        <v>8.0000000000000003E-10</v>
      </c>
      <c r="AD5" s="5"/>
      <c r="AE5" s="5">
        <v>523.15</v>
      </c>
      <c r="AF5" s="5">
        <v>1000</v>
      </c>
      <c r="AG5" s="4">
        <v>7.4999999999999993E-9</v>
      </c>
      <c r="AH5" s="4">
        <v>8.9999999999999999E-10</v>
      </c>
      <c r="AI5" s="5"/>
      <c r="AJ5" s="5">
        <v>773</v>
      </c>
      <c r="AK5" s="5">
        <v>25.331199999999999</v>
      </c>
      <c r="AL5" s="5">
        <v>3.6449999999999999E-8</v>
      </c>
      <c r="AM5" s="5">
        <v>2.5899999999999999E-9</v>
      </c>
      <c r="AN5" s="5"/>
      <c r="AO5" s="5">
        <v>873</v>
      </c>
      <c r="AP5" s="5">
        <v>26.851099999999999</v>
      </c>
      <c r="AQ5" s="5">
        <v>4.6569999999999999E-8</v>
      </c>
      <c r="AR5" s="4">
        <v>1.9800000000000002E-9</v>
      </c>
      <c r="AS5" s="5"/>
      <c r="AT5" s="5">
        <v>873</v>
      </c>
      <c r="AU5" s="5">
        <v>28.370999999999999</v>
      </c>
      <c r="AV5" s="5">
        <v>5.5409999999999998E-8</v>
      </c>
      <c r="AW5" s="4">
        <v>2.3400000000000002E-9</v>
      </c>
      <c r="AX5" s="5"/>
      <c r="AY5" s="5">
        <v>620</v>
      </c>
      <c r="AZ5" s="5">
        <v>25.331199999999999</v>
      </c>
      <c r="BA5" s="5">
        <v>3.7099999999999998E-9</v>
      </c>
      <c r="BB5" s="5" t="s">
        <v>23</v>
      </c>
      <c r="BC5" s="5"/>
      <c r="BD5" s="5">
        <v>873</v>
      </c>
      <c r="BE5" s="5">
        <v>25.331199999999999</v>
      </c>
      <c r="BF5" s="5">
        <v>4.8690000000000001E-8</v>
      </c>
      <c r="BG5" s="5" t="s">
        <v>23</v>
      </c>
      <c r="BH5" s="5"/>
      <c r="BI5" s="29">
        <v>832.95711060948099</v>
      </c>
      <c r="BJ5" s="5">
        <v>1000</v>
      </c>
      <c r="BK5" s="4">
        <v>1.9920359144748499E-8</v>
      </c>
      <c r="BL5" s="5" t="s">
        <v>23</v>
      </c>
      <c r="BM5" s="5"/>
      <c r="BN5" s="5"/>
    </row>
    <row r="6" spans="1:68" x14ac:dyDescent="0.2">
      <c r="A6" s="5">
        <v>523.15</v>
      </c>
      <c r="B6" s="5">
        <v>20</v>
      </c>
      <c r="C6" s="4">
        <v>2.0999999999999999E-8</v>
      </c>
      <c r="D6" s="4">
        <v>2.0000000000000001E-9</v>
      </c>
      <c r="E6" s="5"/>
      <c r="F6" s="5">
        <v>523.15</v>
      </c>
      <c r="G6" s="5">
        <v>48</v>
      </c>
      <c r="H6" s="4">
        <v>1.7999999999999999E-8</v>
      </c>
      <c r="I6" s="4">
        <v>2.0000000000000001E-9</v>
      </c>
      <c r="J6" s="5"/>
      <c r="K6" s="5"/>
      <c r="L6" s="5"/>
      <c r="M6" s="5"/>
      <c r="N6" s="5"/>
      <c r="O6" s="5"/>
      <c r="P6" s="5">
        <v>623.15</v>
      </c>
      <c r="Q6" s="5">
        <v>250</v>
      </c>
      <c r="R6" s="4">
        <v>2E-8</v>
      </c>
      <c r="S6" s="4">
        <v>2.0000000000000001E-9</v>
      </c>
      <c r="T6" s="5"/>
      <c r="U6" s="5">
        <v>623.15</v>
      </c>
      <c r="V6" s="5">
        <v>500</v>
      </c>
      <c r="W6" s="4">
        <v>1.4999999999999999E-8</v>
      </c>
      <c r="X6" s="4">
        <v>2.0000000000000001E-9</v>
      </c>
      <c r="Y6" s="5"/>
      <c r="Z6" s="5">
        <v>623.15</v>
      </c>
      <c r="AA6" s="5">
        <v>750</v>
      </c>
      <c r="AB6" s="4">
        <v>1.3000000000000001E-8</v>
      </c>
      <c r="AC6" s="4">
        <v>1.0000000000000001E-9</v>
      </c>
      <c r="AD6" s="5"/>
      <c r="AE6" s="5">
        <v>623.15</v>
      </c>
      <c r="AF6" s="5">
        <v>1000</v>
      </c>
      <c r="AG6" s="4">
        <v>1.0999999999999999E-8</v>
      </c>
      <c r="AH6" s="4">
        <v>1.0000000000000001E-9</v>
      </c>
      <c r="AI6" s="5"/>
      <c r="AJ6" s="5">
        <v>823</v>
      </c>
      <c r="AK6" s="5">
        <v>25.331199999999999</v>
      </c>
      <c r="AL6" s="5">
        <v>4.6059999999999997E-8</v>
      </c>
      <c r="AM6" s="5">
        <v>2.6700000000000001E-9</v>
      </c>
      <c r="AN6" s="5"/>
      <c r="AO6" s="5">
        <v>973</v>
      </c>
      <c r="AP6" s="5">
        <v>26.851099999999999</v>
      </c>
      <c r="AQ6" s="5">
        <v>6.1700000000000003E-8</v>
      </c>
      <c r="AR6" s="4">
        <v>4.8600000000000002E-9</v>
      </c>
      <c r="AS6" s="5"/>
      <c r="AT6" s="5">
        <v>973</v>
      </c>
      <c r="AU6" s="5">
        <v>28.370999999999999</v>
      </c>
      <c r="AV6" s="5">
        <v>6.2069999999999999E-8</v>
      </c>
      <c r="AW6" s="4">
        <v>2.4899999999999999E-9</v>
      </c>
      <c r="AX6" s="5"/>
      <c r="AY6" s="5">
        <v>630</v>
      </c>
      <c r="AZ6" s="5">
        <v>25.331199999999999</v>
      </c>
      <c r="BA6" s="5">
        <v>3.7099999999999998E-9</v>
      </c>
      <c r="BB6" s="5" t="s">
        <v>23</v>
      </c>
      <c r="BC6" s="5"/>
      <c r="BD6" s="5">
        <v>973</v>
      </c>
      <c r="BE6" s="5">
        <v>25.331199999999999</v>
      </c>
      <c r="BF6" s="5">
        <v>6.1529999999999996E-8</v>
      </c>
      <c r="BG6" s="5" t="s">
        <v>23</v>
      </c>
      <c r="BH6" s="5"/>
      <c r="BI6" s="29">
        <v>849.54853273137701</v>
      </c>
      <c r="BJ6" s="5">
        <v>1000</v>
      </c>
      <c r="BK6" s="4">
        <v>1.78580826590915E-8</v>
      </c>
      <c r="BL6" s="5" t="s">
        <v>23</v>
      </c>
      <c r="BM6" s="5"/>
      <c r="BN6" s="5"/>
    </row>
    <row r="7" spans="1:68" x14ac:dyDescent="0.2">
      <c r="A7" s="5">
        <v>623.15</v>
      </c>
      <c r="B7" s="5">
        <v>20</v>
      </c>
      <c r="C7" s="4">
        <v>4.9999999999999998E-8</v>
      </c>
      <c r="D7" s="4">
        <v>4.0000000000000002E-9</v>
      </c>
      <c r="E7" s="5"/>
      <c r="F7" s="5">
        <v>573.15</v>
      </c>
      <c r="G7" s="5">
        <v>48</v>
      </c>
      <c r="H7" s="4">
        <v>2.7999999999999999E-8</v>
      </c>
      <c r="I7" s="4">
        <v>3E-9</v>
      </c>
      <c r="J7" s="5"/>
      <c r="K7" s="5"/>
      <c r="L7" s="5"/>
      <c r="M7" s="5"/>
      <c r="N7" s="5"/>
      <c r="O7" s="5"/>
      <c r="P7" s="5">
        <v>723.15</v>
      </c>
      <c r="Q7" s="5">
        <v>250</v>
      </c>
      <c r="R7" s="4">
        <v>2.9000000000000002E-8</v>
      </c>
      <c r="S7" s="4">
        <v>3E-9</v>
      </c>
      <c r="T7" s="5"/>
      <c r="U7" s="5">
        <v>723.15</v>
      </c>
      <c r="V7" s="5">
        <v>500</v>
      </c>
      <c r="W7" s="4">
        <v>2.0999999999999999E-8</v>
      </c>
      <c r="X7" s="4">
        <v>2.0000000000000001E-9</v>
      </c>
      <c r="Y7" s="5"/>
      <c r="Z7" s="5">
        <v>723.15</v>
      </c>
      <c r="AA7" s="5">
        <v>750</v>
      </c>
      <c r="AB7" s="4">
        <v>1.7E-8</v>
      </c>
      <c r="AC7" s="4">
        <v>2.0000000000000001E-9</v>
      </c>
      <c r="AD7" s="5"/>
      <c r="AE7" s="5">
        <v>723.15</v>
      </c>
      <c r="AF7" s="5">
        <v>1000</v>
      </c>
      <c r="AG7" s="4">
        <v>1.4999999999999999E-8</v>
      </c>
      <c r="AH7" s="4">
        <v>1.0000000000000001E-9</v>
      </c>
      <c r="AI7" s="5"/>
      <c r="AJ7" s="5">
        <v>873</v>
      </c>
      <c r="AK7" s="5">
        <v>25.331199999999999</v>
      </c>
      <c r="AL7" s="5">
        <v>4.9479999999999997E-8</v>
      </c>
      <c r="AM7" s="5">
        <v>2.6099999999999999E-9</v>
      </c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>
        <v>640</v>
      </c>
      <c r="AZ7" s="5">
        <v>25.331199999999999</v>
      </c>
      <c r="BA7" s="5">
        <v>5.1000000000000002E-9</v>
      </c>
      <c r="BB7" s="5" t="s">
        <v>23</v>
      </c>
      <c r="BC7" s="5"/>
      <c r="BD7" s="5"/>
      <c r="BE7" s="5"/>
      <c r="BF7" s="5"/>
      <c r="BG7" s="5"/>
      <c r="BH7" s="5"/>
      <c r="BI7" s="29">
        <v>886.68171557562096</v>
      </c>
      <c r="BJ7" s="5">
        <v>1000</v>
      </c>
      <c r="BK7" s="4">
        <v>2.0321163162299999E-8</v>
      </c>
      <c r="BL7" s="5" t="s">
        <v>23</v>
      </c>
      <c r="BM7" s="5"/>
      <c r="BN7" s="5"/>
    </row>
    <row r="8" spans="1:68" x14ac:dyDescent="0.2">
      <c r="A8" s="5"/>
      <c r="B8" s="5"/>
      <c r="C8" s="5"/>
      <c r="D8" s="5"/>
      <c r="E8" s="5"/>
      <c r="F8" s="5">
        <v>623.15</v>
      </c>
      <c r="G8" s="5">
        <v>48</v>
      </c>
      <c r="H8" s="4">
        <v>3.5000000000000002E-8</v>
      </c>
      <c r="I8" s="4">
        <v>4.0000000000000002E-9</v>
      </c>
      <c r="J8" s="5"/>
      <c r="K8" s="5"/>
      <c r="L8" s="5"/>
      <c r="M8" s="5"/>
      <c r="N8" s="5"/>
      <c r="O8" s="5"/>
      <c r="P8" s="5">
        <v>823.15</v>
      </c>
      <c r="Q8" s="5">
        <v>250</v>
      </c>
      <c r="R8" s="4">
        <v>4.0000000000000001E-8</v>
      </c>
      <c r="S8" s="4">
        <v>4.0000000000000002E-9</v>
      </c>
      <c r="T8" s="5"/>
      <c r="U8" s="5">
        <v>823.15</v>
      </c>
      <c r="V8" s="5">
        <v>500</v>
      </c>
      <c r="W8" s="4">
        <v>2.7999999999999999E-8</v>
      </c>
      <c r="X8" s="4">
        <v>3E-9</v>
      </c>
      <c r="Y8" s="5"/>
      <c r="Z8" s="5">
        <v>823.15</v>
      </c>
      <c r="AA8" s="5">
        <v>750</v>
      </c>
      <c r="AB8" s="4">
        <v>2.3000000000000001E-8</v>
      </c>
      <c r="AC8" s="4">
        <v>2.0000000000000001E-9</v>
      </c>
      <c r="AD8" s="5"/>
      <c r="AE8" s="5">
        <v>823.15</v>
      </c>
      <c r="AF8" s="5">
        <v>1000</v>
      </c>
      <c r="AG8" s="4">
        <v>1.9000000000000001E-8</v>
      </c>
      <c r="AH8" s="4">
        <v>2.0000000000000001E-9</v>
      </c>
      <c r="AI8" s="5"/>
      <c r="AJ8" s="5">
        <v>923</v>
      </c>
      <c r="AK8" s="5">
        <v>25.331199999999999</v>
      </c>
      <c r="AL8" s="5">
        <v>5.2129999999999998E-8</v>
      </c>
      <c r="AM8" s="5">
        <v>3.34E-9</v>
      </c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>
        <v>645</v>
      </c>
      <c r="AZ8" s="5">
        <v>25.331199999999999</v>
      </c>
      <c r="BA8" s="5">
        <v>5.4100000000000001E-9</v>
      </c>
      <c r="BB8" s="5" t="s">
        <v>23</v>
      </c>
      <c r="BC8" s="5"/>
      <c r="BD8" s="5"/>
      <c r="BE8" s="5"/>
      <c r="BF8" s="5"/>
      <c r="BG8" s="5"/>
      <c r="BH8" s="5"/>
      <c r="BI8" s="29">
        <v>930.13544018058701</v>
      </c>
      <c r="BJ8" s="5">
        <v>1000</v>
      </c>
      <c r="BK8" s="4">
        <v>2.4063221269688299E-8</v>
      </c>
      <c r="BL8" s="5" t="s">
        <v>23</v>
      </c>
      <c r="BM8" s="5"/>
      <c r="BN8" s="5"/>
    </row>
    <row r="9" spans="1:68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>
        <v>923.15</v>
      </c>
      <c r="Q9" s="5">
        <v>250</v>
      </c>
      <c r="R9" s="4">
        <v>5.1E-8</v>
      </c>
      <c r="S9" s="4">
        <v>5.0000000000000001E-9</v>
      </c>
      <c r="T9" s="5"/>
      <c r="U9" s="5">
        <v>923.15</v>
      </c>
      <c r="V9" s="5">
        <v>500</v>
      </c>
      <c r="W9" s="4">
        <v>3.5000000000000002E-8</v>
      </c>
      <c r="X9" s="4">
        <v>3E-9</v>
      </c>
      <c r="Y9" s="5"/>
      <c r="Z9" s="5">
        <v>923.15</v>
      </c>
      <c r="AA9" s="5">
        <v>750</v>
      </c>
      <c r="AB9" s="4">
        <v>2.7999999999999999E-8</v>
      </c>
      <c r="AC9" s="4">
        <v>3E-9</v>
      </c>
      <c r="AD9" s="5"/>
      <c r="AE9" s="5">
        <v>923.15</v>
      </c>
      <c r="AF9" s="5">
        <v>1000</v>
      </c>
      <c r="AG9" s="4">
        <v>2.3000000000000001E-8</v>
      </c>
      <c r="AH9" s="4">
        <v>2.0000000000000001E-9</v>
      </c>
      <c r="AI9" s="5"/>
      <c r="AJ9" s="5">
        <v>973</v>
      </c>
      <c r="AK9" s="5">
        <v>25.331199999999999</v>
      </c>
      <c r="AL9" s="5">
        <v>5.8810000000000002E-8</v>
      </c>
      <c r="AM9" s="5">
        <v>2.1700000000000002E-9</v>
      </c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>
        <v>650</v>
      </c>
      <c r="AZ9" s="5">
        <v>25.331199999999999</v>
      </c>
      <c r="BA9" s="5">
        <v>6.0300000000000001E-9</v>
      </c>
      <c r="BB9" s="5" t="s">
        <v>23</v>
      </c>
      <c r="BC9" s="5"/>
      <c r="BD9" s="5"/>
      <c r="BE9" s="5"/>
      <c r="BF9" s="5"/>
      <c r="BG9" s="5"/>
      <c r="BH9" s="5"/>
      <c r="BI9" s="29">
        <v>960.94808126410805</v>
      </c>
      <c r="BJ9" s="5">
        <v>1000</v>
      </c>
      <c r="BK9" s="4">
        <v>2.4657436528267401E-8</v>
      </c>
      <c r="BL9" s="5" t="s">
        <v>23</v>
      </c>
      <c r="BM9" s="5"/>
      <c r="BN9" s="5"/>
    </row>
    <row r="10" spans="1:6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>
        <v>1023.15</v>
      </c>
      <c r="Q10" s="5">
        <v>250</v>
      </c>
      <c r="R10" s="4">
        <v>6.2999999999999995E-8</v>
      </c>
      <c r="S10" s="4">
        <v>6.9999999999999998E-9</v>
      </c>
      <c r="T10" s="5"/>
      <c r="U10" s="5">
        <v>1023.15</v>
      </c>
      <c r="V10" s="5">
        <v>500</v>
      </c>
      <c r="W10" s="4">
        <v>4.3000000000000001E-8</v>
      </c>
      <c r="X10" s="4">
        <v>4.0000000000000002E-9</v>
      </c>
      <c r="Y10" s="5"/>
      <c r="Z10" s="5">
        <v>1023.15</v>
      </c>
      <c r="AA10" s="5">
        <v>750</v>
      </c>
      <c r="AB10" s="4">
        <v>3.4E-8</v>
      </c>
      <c r="AC10" s="4">
        <v>3E-9</v>
      </c>
      <c r="AD10" s="5"/>
      <c r="AE10" s="5">
        <v>1023.15</v>
      </c>
      <c r="AF10" s="5">
        <v>1000</v>
      </c>
      <c r="AG10" s="4">
        <v>2.9000000000000002E-8</v>
      </c>
      <c r="AH10" s="4">
        <v>3E-9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>
        <v>655</v>
      </c>
      <c r="AZ10" s="5">
        <v>25.331199999999999</v>
      </c>
      <c r="BA10" s="5">
        <v>6.4899999999999997E-9</v>
      </c>
      <c r="BB10" s="5" t="s">
        <v>23</v>
      </c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 spans="1:68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>
        <v>660</v>
      </c>
      <c r="AZ11" s="5">
        <v>25.331199999999999</v>
      </c>
      <c r="BA11" s="5">
        <v>1.206E-8</v>
      </c>
      <c r="BB11" s="5" t="s">
        <v>23</v>
      </c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>
        <v>665</v>
      </c>
      <c r="AZ12" s="5">
        <v>25.331199999999999</v>
      </c>
      <c r="BA12" s="5">
        <v>1.592E-8</v>
      </c>
      <c r="BB12" s="5" t="s">
        <v>23</v>
      </c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1:6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>
        <v>670</v>
      </c>
      <c r="AZ13" s="5">
        <v>25.331199999999999</v>
      </c>
      <c r="BA13" s="5">
        <v>1.9639999999999999E-8</v>
      </c>
      <c r="BB13" s="5" t="s">
        <v>23</v>
      </c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 spans="1:6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</row>
    <row r="18" spans="1:66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</row>
    <row r="19" spans="1:66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</row>
    <row r="20" spans="1:66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</row>
    <row r="21" spans="1:66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</row>
    <row r="23" spans="1:66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</row>
    <row r="25" spans="1:66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</row>
    <row r="26" spans="1:66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</row>
    <row r="27" spans="1:66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</row>
    <row r="28" spans="1:66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</row>
    <row r="29" spans="1:66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</row>
    <row r="30" spans="1:66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</row>
    <row r="31" spans="1:66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</row>
    <row r="32" spans="1:66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</row>
    <row r="33" spans="1:6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</row>
  </sheetData>
  <mergeCells count="13">
    <mergeCell ref="AY1:BB1"/>
    <mergeCell ref="BD1:BG1"/>
    <mergeCell ref="BI1:BL1"/>
    <mergeCell ref="Z1:AC1"/>
    <mergeCell ref="AE1:AH1"/>
    <mergeCell ref="AJ1:AM1"/>
    <mergeCell ref="AO1:AR1"/>
    <mergeCell ref="AT1:AW1"/>
    <mergeCell ref="A1:D1"/>
    <mergeCell ref="F1:I1"/>
    <mergeCell ref="K1:N1"/>
    <mergeCell ref="P1:S1"/>
    <mergeCell ref="U1:X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4"/>
  <sheetViews>
    <sheetView zoomScaleNormal="100" workbookViewId="0">
      <selection activeCell="G17" sqref="G17"/>
    </sheetView>
  </sheetViews>
  <sheetFormatPr defaultColWidth="11.5703125" defaultRowHeight="12.75" x14ac:dyDescent="0.2"/>
  <cols>
    <col min="1" max="1" width="10.42578125" customWidth="1"/>
    <col min="2" max="2" width="15.42578125" customWidth="1"/>
    <col min="3" max="3" width="20.7109375" customWidth="1"/>
    <col min="5" max="5" width="9.7109375" customWidth="1"/>
    <col min="7" max="7" width="20.140625" customWidth="1"/>
    <col min="11" max="11" width="19.5703125" customWidth="1"/>
    <col min="14" max="14" width="21.28515625" customWidth="1"/>
    <col min="15" max="15" width="19.7109375" customWidth="1"/>
    <col min="19" max="19" width="20.42578125" customWidth="1"/>
  </cols>
  <sheetData>
    <row r="1" spans="1:43" ht="73.5" customHeight="1" x14ac:dyDescent="0.2">
      <c r="A1" s="46" t="s">
        <v>88</v>
      </c>
      <c r="B1" s="46"/>
      <c r="C1" s="46"/>
      <c r="E1" s="46" t="s">
        <v>89</v>
      </c>
      <c r="F1" s="46"/>
      <c r="G1" s="46"/>
      <c r="I1" s="46" t="s">
        <v>90</v>
      </c>
      <c r="J1" s="46"/>
      <c r="K1" s="46"/>
      <c r="M1" s="46" t="s">
        <v>91</v>
      </c>
      <c r="N1" s="46"/>
      <c r="O1" s="46"/>
      <c r="Q1" s="46" t="s">
        <v>92</v>
      </c>
      <c r="R1" s="46"/>
      <c r="S1" s="46"/>
    </row>
    <row r="2" spans="1:43" ht="14.25" x14ac:dyDescent="0.2">
      <c r="A2" s="34" t="s">
        <v>334</v>
      </c>
      <c r="B2" s="34" t="s">
        <v>335</v>
      </c>
      <c r="C2" s="36" t="s">
        <v>337</v>
      </c>
      <c r="D2" s="35"/>
      <c r="E2" s="34" t="s">
        <v>334</v>
      </c>
      <c r="F2" s="34" t="s">
        <v>335</v>
      </c>
      <c r="G2" s="36" t="s">
        <v>337</v>
      </c>
      <c r="H2" s="35"/>
      <c r="I2" s="34" t="s">
        <v>334</v>
      </c>
      <c r="J2" s="34" t="s">
        <v>335</v>
      </c>
      <c r="K2" s="36" t="s">
        <v>337</v>
      </c>
      <c r="L2" s="35"/>
      <c r="M2" s="34" t="s">
        <v>334</v>
      </c>
      <c r="N2" s="34" t="s">
        <v>335</v>
      </c>
      <c r="O2" s="36" t="s">
        <v>337</v>
      </c>
      <c r="P2" s="35"/>
      <c r="Q2" s="34" t="s">
        <v>334</v>
      </c>
      <c r="R2" s="34" t="s">
        <v>335</v>
      </c>
      <c r="S2" s="36" t="s">
        <v>337</v>
      </c>
      <c r="T2" s="35"/>
    </row>
    <row r="3" spans="1:43" x14ac:dyDescent="0.2">
      <c r="A3" s="38">
        <v>273</v>
      </c>
      <c r="B3" s="37">
        <v>9.73114197243102E-10</v>
      </c>
      <c r="C3" s="39" t="s">
        <v>23</v>
      </c>
      <c r="D3" s="39"/>
      <c r="E3" s="38">
        <v>273</v>
      </c>
      <c r="F3" s="37">
        <v>1.1005793751155201E-9</v>
      </c>
      <c r="G3" s="39" t="s">
        <v>23</v>
      </c>
      <c r="H3" s="39"/>
      <c r="I3" s="38">
        <v>273</v>
      </c>
      <c r="J3" s="37">
        <v>7.7807430009576705E-10</v>
      </c>
      <c r="K3" s="39" t="s">
        <v>23</v>
      </c>
      <c r="L3" s="39"/>
      <c r="M3" s="38">
        <v>273</v>
      </c>
      <c r="N3" s="37">
        <v>9.1102442925763498E-10</v>
      </c>
      <c r="O3" s="39" t="s">
        <v>23</v>
      </c>
      <c r="P3" s="39"/>
      <c r="Q3" s="38">
        <v>273</v>
      </c>
      <c r="R3" s="37">
        <v>1.0724440806314801E-9</v>
      </c>
      <c r="S3" s="39" t="s">
        <v>23</v>
      </c>
      <c r="T3" s="39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x14ac:dyDescent="0.2">
      <c r="A4" s="29">
        <v>275.02020202020202</v>
      </c>
      <c r="B4" s="4">
        <v>9.8009890488948406E-10</v>
      </c>
      <c r="C4" s="5" t="s">
        <v>23</v>
      </c>
      <c r="D4" s="5"/>
      <c r="E4" s="29">
        <v>275.02020202020202</v>
      </c>
      <c r="F4" s="4">
        <v>1.10838801188627E-9</v>
      </c>
      <c r="G4" s="5" t="s">
        <v>23</v>
      </c>
      <c r="H4" s="5"/>
      <c r="I4" s="29">
        <v>275.02020202020202</v>
      </c>
      <c r="J4" s="4">
        <v>7.8420752515376405E-10</v>
      </c>
      <c r="K4" s="5" t="s">
        <v>23</v>
      </c>
      <c r="L4" s="5"/>
      <c r="M4" s="29">
        <v>275.02020202020202</v>
      </c>
      <c r="N4" s="4">
        <v>9.1781096300271897E-10</v>
      </c>
      <c r="O4" s="5" t="s">
        <v>23</v>
      </c>
      <c r="P4" s="5"/>
      <c r="Q4" s="29">
        <v>275.02020202020202</v>
      </c>
      <c r="R4" s="4">
        <v>1.08034393980044E-9</v>
      </c>
      <c r="S4" s="5" t="s">
        <v>23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43" x14ac:dyDescent="0.2">
      <c r="A5" s="29">
        <v>277.04040404040398</v>
      </c>
      <c r="B5" s="4">
        <v>9.8710855233688705E-10</v>
      </c>
      <c r="C5" s="5" t="s">
        <v>23</v>
      </c>
      <c r="D5" s="5"/>
      <c r="E5" s="29">
        <v>277.04040404040398</v>
      </c>
      <c r="F5" s="4">
        <v>1.11621792747555E-9</v>
      </c>
      <c r="G5" s="5" t="s">
        <v>23</v>
      </c>
      <c r="H5" s="5"/>
      <c r="I5" s="29">
        <v>277.04040404040398</v>
      </c>
      <c r="J5" s="4">
        <v>7.9036226228400995E-10</v>
      </c>
      <c r="K5" s="5" t="s">
        <v>23</v>
      </c>
      <c r="L5" s="5"/>
      <c r="M5" s="29">
        <v>277.04040404040398</v>
      </c>
      <c r="N5" s="4">
        <v>9.2461837927684798E-10</v>
      </c>
      <c r="O5" s="5" t="s">
        <v>23</v>
      </c>
      <c r="P5" s="5"/>
      <c r="Q5" s="29">
        <v>277.04040404040398</v>
      </c>
      <c r="R5" s="4">
        <v>1.0882674548658999E-9</v>
      </c>
      <c r="S5" s="5" t="s">
        <v>23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3" x14ac:dyDescent="0.2">
      <c r="A6" s="29">
        <v>279.06060606060601</v>
      </c>
      <c r="B6" s="4">
        <v>9.9414313931830905E-10</v>
      </c>
      <c r="C6" s="5" t="s">
        <v>23</v>
      </c>
      <c r="D6" s="5"/>
      <c r="E6" s="29">
        <v>279.06060606060601</v>
      </c>
      <c r="F6" s="4">
        <v>1.1240690876834899E-9</v>
      </c>
      <c r="G6" s="5" t="s">
        <v>23</v>
      </c>
      <c r="H6" s="5"/>
      <c r="I6" s="29">
        <v>279.06060606060601</v>
      </c>
      <c r="J6" s="4">
        <v>7.9653849363452596E-10</v>
      </c>
      <c r="K6" s="5" t="s">
        <v>23</v>
      </c>
      <c r="L6" s="5"/>
      <c r="M6" s="29">
        <v>279.06060606060601</v>
      </c>
      <c r="N6" s="4">
        <v>9.3144665182053901E-10</v>
      </c>
      <c r="O6" s="5" t="s">
        <v>23</v>
      </c>
      <c r="P6" s="5"/>
      <c r="Q6" s="29">
        <v>279.06060606060601</v>
      </c>
      <c r="R6" s="4">
        <v>1.09621459413997E-9</v>
      </c>
      <c r="S6" s="5" t="s">
        <v>23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1:43" x14ac:dyDescent="0.2">
      <c r="A7" s="29">
        <v>281.08080808080803</v>
      </c>
      <c r="B7" s="4">
        <v>1.0012026655677E-9</v>
      </c>
      <c r="C7" s="5" t="s">
        <v>23</v>
      </c>
      <c r="D7" s="5"/>
      <c r="E7" s="29">
        <v>281.08080808080803</v>
      </c>
      <c r="F7" s="4">
        <v>1.1319414585120799E-9</v>
      </c>
      <c r="G7" s="5" t="s">
        <v>23</v>
      </c>
      <c r="H7" s="5"/>
      <c r="I7" s="29">
        <v>281.08080808080803</v>
      </c>
      <c r="J7" s="4">
        <v>8.0273620144492405E-10</v>
      </c>
      <c r="K7" s="5" t="s">
        <v>23</v>
      </c>
      <c r="L7" s="5"/>
      <c r="M7" s="29">
        <v>281.08080808080803</v>
      </c>
      <c r="N7" s="4">
        <v>9.3829575452018992E-10</v>
      </c>
      <c r="O7" s="5" t="s">
        <v>23</v>
      </c>
      <c r="P7" s="5"/>
      <c r="Q7" s="29">
        <v>281.08080808080803</v>
      </c>
      <c r="R7" s="4">
        <v>1.10418532611338E-9</v>
      </c>
      <c r="S7" s="5" t="s">
        <v>23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43" x14ac:dyDescent="0.2">
      <c r="A8" s="29">
        <v>283.10101010100999</v>
      </c>
      <c r="B8" s="4">
        <v>1.00828713081996E-9</v>
      </c>
      <c r="C8" s="5" t="s">
        <v>23</v>
      </c>
      <c r="D8" s="5"/>
      <c r="E8" s="29">
        <v>283.10101010100999</v>
      </c>
      <c r="F8" s="4">
        <v>1.13983500616312E-9</v>
      </c>
      <c r="G8" s="5" t="s">
        <v>23</v>
      </c>
      <c r="H8" s="5"/>
      <c r="I8" s="29">
        <v>283.10101010100999</v>
      </c>
      <c r="J8" s="4">
        <v>8.0895536804552495E-10</v>
      </c>
      <c r="K8" s="5" t="s">
        <v>23</v>
      </c>
      <c r="L8" s="5"/>
      <c r="M8" s="29">
        <v>283.10101010100999</v>
      </c>
      <c r="N8" s="4">
        <v>9.4516566140662503E-10</v>
      </c>
      <c r="O8" s="5" t="s">
        <v>23</v>
      </c>
      <c r="P8" s="5"/>
      <c r="Q8" s="29">
        <v>283.10101010100999</v>
      </c>
      <c r="R8" s="4">
        <v>1.1121796194536701E-9</v>
      </c>
      <c r="S8" s="5" t="s">
        <v>23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1:43" x14ac:dyDescent="0.2">
      <c r="A9" s="29">
        <v>285.12121212121201</v>
      </c>
      <c r="B9" s="4">
        <v>1.01539653481092E-9</v>
      </c>
      <c r="C9" s="5" t="s">
        <v>23</v>
      </c>
      <c r="D9" s="5"/>
      <c r="E9" s="29">
        <v>285.12121212121201</v>
      </c>
      <c r="F9" s="4">
        <v>1.14774969703618E-9</v>
      </c>
      <c r="G9" s="5" t="s">
        <v>23</v>
      </c>
      <c r="H9" s="5"/>
      <c r="I9" s="29">
        <v>285.12121212121201</v>
      </c>
      <c r="J9" s="4">
        <v>8.1519597585652898E-10</v>
      </c>
      <c r="K9" s="5" t="s">
        <v>23</v>
      </c>
      <c r="L9" s="5"/>
      <c r="M9" s="29">
        <v>285.12121212121201</v>
      </c>
      <c r="N9" s="4">
        <v>9.5205634665369501E-10</v>
      </c>
      <c r="O9" s="5" t="s">
        <v>23</v>
      </c>
      <c r="P9" s="5"/>
      <c r="Q9" s="29">
        <v>285.12121212121201</v>
      </c>
      <c r="R9" s="4">
        <v>1.1201974430034999E-9</v>
      </c>
      <c r="S9" s="5" t="s">
        <v>23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1:43" x14ac:dyDescent="0.2">
      <c r="A10" s="29">
        <v>287.14141414141397</v>
      </c>
      <c r="B10" s="4">
        <v>1.02253087727736E-9</v>
      </c>
      <c r="C10" s="5" t="s">
        <v>23</v>
      </c>
      <c r="D10" s="5"/>
      <c r="E10" s="29">
        <v>287.14141414141397</v>
      </c>
      <c r="F10" s="4">
        <v>1.15568549772662E-9</v>
      </c>
      <c r="G10" s="5" t="s">
        <v>23</v>
      </c>
      <c r="H10" s="5"/>
      <c r="I10" s="29">
        <v>287.14141414141397</v>
      </c>
      <c r="J10" s="4">
        <v>8.2145800738715896E-10</v>
      </c>
      <c r="K10" s="5" t="s">
        <v>23</v>
      </c>
      <c r="L10" s="5"/>
      <c r="M10" s="29">
        <v>287.14141414141397</v>
      </c>
      <c r="N10" s="4">
        <v>9.589677845768721E-10</v>
      </c>
      <c r="O10" s="5" t="s">
        <v>23</v>
      </c>
      <c r="P10" s="5"/>
      <c r="Q10" s="29">
        <v>287.14141414141397</v>
      </c>
      <c r="R10" s="4">
        <v>1.1282387657788801E-9</v>
      </c>
      <c r="S10" s="5" t="s">
        <v>23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</row>
    <row r="11" spans="1:43" x14ac:dyDescent="0.2">
      <c r="A11" s="29">
        <v>289.161616161616</v>
      </c>
      <c r="B11" s="4">
        <v>1.02969015795695E-9</v>
      </c>
      <c r="C11" s="5" t="s">
        <v>23</v>
      </c>
      <c r="D11" s="5"/>
      <c r="E11" s="29">
        <v>289.161616161616</v>
      </c>
      <c r="F11" s="4">
        <v>1.16364237502365E-9</v>
      </c>
      <c r="G11" s="5" t="s">
        <v>23</v>
      </c>
      <c r="H11" s="5"/>
      <c r="I11" s="29">
        <v>289.161616161616</v>
      </c>
      <c r="J11" s="4">
        <v>8.2774144523484899E-10</v>
      </c>
      <c r="K11" s="5" t="s">
        <v>23</v>
      </c>
      <c r="L11" s="5"/>
      <c r="M11" s="29">
        <v>289.161616161616</v>
      </c>
      <c r="N11" s="4">
        <v>9.6589994963189091E-10</v>
      </c>
      <c r="O11" s="5" t="s">
        <v>23</v>
      </c>
      <c r="P11" s="5"/>
      <c r="Q11" s="29">
        <v>289.161616161616</v>
      </c>
      <c r="R11" s="4">
        <v>1.1363035569675001E-9</v>
      </c>
      <c r="S11" s="5" t="s">
        <v>23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</row>
    <row r="12" spans="1:43" x14ac:dyDescent="0.2">
      <c r="A12" s="29">
        <v>291.18181818181802</v>
      </c>
      <c r="B12" s="4">
        <v>1.03687437658833E-9</v>
      </c>
      <c r="C12" s="5" t="s">
        <v>23</v>
      </c>
      <c r="D12" s="5"/>
      <c r="E12" s="29">
        <v>291.18181818181802</v>
      </c>
      <c r="F12" s="4">
        <v>1.17162029590834E-9</v>
      </c>
      <c r="G12" s="5" t="s">
        <v>23</v>
      </c>
      <c r="H12" s="5"/>
      <c r="I12" s="29">
        <v>291.18181818181802</v>
      </c>
      <c r="J12" s="4">
        <v>8.3404627208442996E-10</v>
      </c>
      <c r="K12" s="5" t="s">
        <v>23</v>
      </c>
      <c r="L12" s="5"/>
      <c r="M12" s="29">
        <v>291.18181818181802</v>
      </c>
      <c r="N12" s="4">
        <v>9.7285281641339404E-10</v>
      </c>
      <c r="O12" s="5" t="s">
        <v>23</v>
      </c>
      <c r="P12" s="5"/>
      <c r="Q12" s="29">
        <v>291.18181818181802</v>
      </c>
      <c r="R12" s="4">
        <v>1.14439178592709E-9</v>
      </c>
      <c r="S12" s="5" t="s">
        <v>23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</row>
    <row r="13" spans="1:43" x14ac:dyDescent="0.2">
      <c r="A13" s="29">
        <v>293.20202020201998</v>
      </c>
      <c r="B13" s="4">
        <v>1.0440835329110101E-9</v>
      </c>
      <c r="C13" s="5" t="s">
        <v>23</v>
      </c>
      <c r="D13" s="5"/>
      <c r="E13" s="29">
        <v>293.20202020201998</v>
      </c>
      <c r="F13" s="4">
        <v>1.17961922755176E-9</v>
      </c>
      <c r="G13" s="5" t="s">
        <v>23</v>
      </c>
      <c r="H13" s="5"/>
      <c r="I13" s="29">
        <v>293.20202020201998</v>
      </c>
      <c r="J13" s="4">
        <v>8.4037247070731698E-10</v>
      </c>
      <c r="K13" s="5" t="s">
        <v>23</v>
      </c>
      <c r="L13" s="5"/>
      <c r="M13" s="29">
        <v>293.20202020201998</v>
      </c>
      <c r="N13" s="4">
        <v>9.7982635965358796E-10</v>
      </c>
      <c r="O13" s="5" t="s">
        <v>23</v>
      </c>
      <c r="P13" s="5"/>
      <c r="Q13" s="29">
        <v>293.20202020201998</v>
      </c>
      <c r="R13" s="4">
        <v>1.15250342218372E-9</v>
      </c>
      <c r="S13" s="5" t="s">
        <v>23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</row>
    <row r="14" spans="1:43" x14ac:dyDescent="0.2">
      <c r="A14" s="29">
        <v>295.222222222222</v>
      </c>
      <c r="B14" s="4">
        <v>1.0513176266654301E-9</v>
      </c>
      <c r="C14" s="5" t="s">
        <v>23</v>
      </c>
      <c r="D14" s="5"/>
      <c r="E14" s="29">
        <v>295.222222222222</v>
      </c>
      <c r="F14" s="4">
        <v>1.18763913731309E-9</v>
      </c>
      <c r="G14" s="5" t="s">
        <v>23</v>
      </c>
      <c r="H14" s="5"/>
      <c r="I14" s="29">
        <v>295.222222222222</v>
      </c>
      <c r="J14" s="4">
        <v>8.4672002396072299E-10</v>
      </c>
      <c r="K14" s="5" t="s">
        <v>23</v>
      </c>
      <c r="L14" s="5"/>
      <c r="M14" s="29">
        <v>295.222222222222</v>
      </c>
      <c r="N14" s="4">
        <v>9.8682055422093194E-10</v>
      </c>
      <c r="O14" s="5" t="s">
        <v>23</v>
      </c>
      <c r="P14" s="5"/>
      <c r="Q14" s="29">
        <v>295.222222222222</v>
      </c>
      <c r="R14" s="4">
        <v>1.16063843543018E-9</v>
      </c>
      <c r="S14" s="5" t="s">
        <v>23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</row>
    <row r="15" spans="1:43" x14ac:dyDescent="0.2">
      <c r="A15" s="29">
        <v>297.24242424242402</v>
      </c>
      <c r="B15" s="4">
        <v>1.0585766575929101E-9</v>
      </c>
      <c r="C15" s="5" t="s">
        <v>23</v>
      </c>
      <c r="D15" s="5"/>
      <c r="E15" s="29">
        <v>297.24242424242402</v>
      </c>
      <c r="F15" s="4">
        <v>1.19567999273772E-9</v>
      </c>
      <c r="G15" s="5" t="s">
        <v>23</v>
      </c>
      <c r="H15" s="5"/>
      <c r="I15" s="29">
        <v>297.24242424242402</v>
      </c>
      <c r="J15" s="4">
        <v>8.5308891478687198E-10</v>
      </c>
      <c r="K15" s="5" t="s">
        <v>23</v>
      </c>
      <c r="L15" s="5"/>
      <c r="M15" s="29">
        <v>297.24242424242402</v>
      </c>
      <c r="N15" s="4">
        <v>9.9383537511883993E-10</v>
      </c>
      <c r="O15" s="5" t="s">
        <v>23</v>
      </c>
      <c r="P15" s="5"/>
      <c r="Q15" s="29">
        <v>297.24242424242402</v>
      </c>
      <c r="R15" s="4">
        <v>1.1687967955244199E-9</v>
      </c>
      <c r="S15" s="5" t="s">
        <v>23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</row>
    <row r="16" spans="1:43" x14ac:dyDescent="0.2">
      <c r="A16" s="29">
        <v>299.26262626262599</v>
      </c>
      <c r="B16" s="4">
        <v>1.06586062543569E-9</v>
      </c>
      <c r="C16" s="5" t="s">
        <v>23</v>
      </c>
      <c r="D16" s="5"/>
      <c r="E16" s="29">
        <v>299.26262626262599</v>
      </c>
      <c r="F16" s="4">
        <v>1.2037417615554999E-9</v>
      </c>
      <c r="G16" s="5" t="s">
        <v>23</v>
      </c>
      <c r="H16" s="5"/>
      <c r="I16" s="29">
        <v>299.26262626262599</v>
      </c>
      <c r="J16" s="4">
        <v>8.5947912621223602E-10</v>
      </c>
      <c r="K16" s="5" t="s">
        <v>23</v>
      </c>
      <c r="L16" s="5"/>
      <c r="M16" s="29">
        <v>299.26262626262599</v>
      </c>
      <c r="N16" s="4">
        <v>1.0008707974844E-9</v>
      </c>
      <c r="O16" s="5" t="s">
        <v>23</v>
      </c>
      <c r="P16" s="5"/>
      <c r="Q16" s="29">
        <v>299.26262626262599</v>
      </c>
      <c r="R16" s="4">
        <v>1.17697847248795E-9</v>
      </c>
      <c r="S16" s="5" t="s">
        <v>23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</row>
    <row r="17" spans="1:43" x14ac:dyDescent="0.2">
      <c r="A17" s="29">
        <v>301.28282828282801</v>
      </c>
      <c r="B17" s="4">
        <v>1.07316952993688E-9</v>
      </c>
      <c r="C17" s="5" t="s">
        <v>23</v>
      </c>
      <c r="D17" s="5"/>
      <c r="E17" s="29">
        <v>301.28282828282801</v>
      </c>
      <c r="F17" s="4">
        <v>1.21182441167885E-9</v>
      </c>
      <c r="G17" s="5" t="s">
        <v>23</v>
      </c>
      <c r="H17" s="5"/>
      <c r="I17" s="29">
        <v>301.28282828282801</v>
      </c>
      <c r="J17" s="4">
        <v>8.6589064134675897E-10</v>
      </c>
      <c r="K17" s="5" t="s">
        <v>23</v>
      </c>
      <c r="L17" s="5"/>
      <c r="M17" s="29">
        <v>301.28282828282801</v>
      </c>
      <c r="N17" s="4">
        <v>1.0079267965871201E-9</v>
      </c>
      <c r="O17" s="5" t="s">
        <v>23</v>
      </c>
      <c r="P17" s="5"/>
      <c r="Q17" s="29">
        <v>301.28282828282801</v>
      </c>
      <c r="R17" s="4">
        <v>1.1851834365042599E-9</v>
      </c>
      <c r="S17" s="5" t="s">
        <v>23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</row>
    <row r="18" spans="1:43" x14ac:dyDescent="0.2">
      <c r="A18" s="29">
        <v>303.30303030303003</v>
      </c>
      <c r="B18" s="4">
        <v>1.08050337084046E-9</v>
      </c>
      <c r="C18" s="5" t="s">
        <v>23</v>
      </c>
      <c r="D18" s="5"/>
      <c r="E18" s="29">
        <v>303.30303030303003</v>
      </c>
      <c r="F18" s="4">
        <v>1.2199279112010501E-9</v>
      </c>
      <c r="G18" s="5" t="s">
        <v>23</v>
      </c>
      <c r="H18" s="5"/>
      <c r="I18" s="29">
        <v>303.30303030303003</v>
      </c>
      <c r="J18" s="4">
        <v>8.7232344338311697E-10</v>
      </c>
      <c r="K18" s="5" t="s">
        <v>23</v>
      </c>
      <c r="L18" s="5"/>
      <c r="M18" s="29">
        <v>303.30303030303003</v>
      </c>
      <c r="N18" s="4">
        <v>1.0150033478276499E-9</v>
      </c>
      <c r="O18" s="5" t="s">
        <v>23</v>
      </c>
      <c r="P18" s="5"/>
      <c r="Q18" s="29">
        <v>303.30303030303003</v>
      </c>
      <c r="R18" s="4">
        <v>1.19341165791731E-9</v>
      </c>
      <c r="S18" s="5" t="s">
        <v>23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x14ac:dyDescent="0.2">
      <c r="A19" s="29">
        <v>305.32323232323199</v>
      </c>
      <c r="B19" s="4">
        <v>1.08786214789133E-9</v>
      </c>
      <c r="C19" s="5" t="s">
        <v>23</v>
      </c>
      <c r="D19" s="5"/>
      <c r="E19" s="29">
        <v>305.32323232323199</v>
      </c>
      <c r="F19" s="4">
        <v>1.2280522283944401E-9</v>
      </c>
      <c r="G19" s="5" t="s">
        <v>23</v>
      </c>
      <c r="H19" s="5"/>
      <c r="I19" s="29">
        <v>305.32323232323199</v>
      </c>
      <c r="J19" s="4">
        <v>8.7877751559597002E-10</v>
      </c>
      <c r="K19" s="5" t="s">
        <v>23</v>
      </c>
      <c r="L19" s="5"/>
      <c r="M19" s="29">
        <v>305.32323232323199</v>
      </c>
      <c r="N19" s="4">
        <v>1.0221004267366001E-9</v>
      </c>
      <c r="O19" s="5" t="s">
        <v>23</v>
      </c>
      <c r="P19" s="5"/>
      <c r="Q19" s="29">
        <v>305.32323232323199</v>
      </c>
      <c r="R19" s="4">
        <v>1.20166310723E-9</v>
      </c>
      <c r="S19" s="5" t="s">
        <v>23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x14ac:dyDescent="0.2">
      <c r="A20" s="29">
        <v>307.34343434343401</v>
      </c>
      <c r="B20" s="4">
        <v>1.0952458608352099E-9</v>
      </c>
      <c r="C20" s="5" t="s">
        <v>23</v>
      </c>
      <c r="D20" s="5"/>
      <c r="E20" s="29">
        <v>307.34343434343401</v>
      </c>
      <c r="F20" s="4">
        <v>1.2361973317087099E-9</v>
      </c>
      <c r="G20" s="5" t="s">
        <v>23</v>
      </c>
      <c r="H20" s="5"/>
      <c r="I20" s="29">
        <v>307.34343434343401</v>
      </c>
      <c r="J20" s="4">
        <v>8.8525284134123299E-10</v>
      </c>
      <c r="K20" s="5" t="s">
        <v>23</v>
      </c>
      <c r="L20" s="5"/>
      <c r="M20" s="29">
        <v>307.34343434343401</v>
      </c>
      <c r="N20" s="4">
        <v>1.02921800897327E-9</v>
      </c>
      <c r="O20" s="5" t="s">
        <v>23</v>
      </c>
      <c r="P20" s="5"/>
      <c r="Q20" s="29">
        <v>307.34343434343401</v>
      </c>
      <c r="R20" s="4">
        <v>1.2099377551026801E-9</v>
      </c>
      <c r="S20" s="5" t="s">
        <v>23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x14ac:dyDescent="0.2">
      <c r="A21" s="29">
        <v>309.36363636363598</v>
      </c>
      <c r="B21" s="4">
        <v>1.1026545094187201E-9</v>
      </c>
      <c r="C21" s="5" t="s">
        <v>23</v>
      </c>
      <c r="D21" s="5"/>
      <c r="E21" s="29">
        <v>309.36363636363598</v>
      </c>
      <c r="F21" s="4">
        <v>1.2443631897692E-9</v>
      </c>
      <c r="G21" s="5" t="s">
        <v>23</v>
      </c>
      <c r="H21" s="5"/>
      <c r="I21" s="29">
        <v>309.36363636363598</v>
      </c>
      <c r="J21" s="4">
        <v>8.9174940405535104E-10</v>
      </c>
      <c r="K21" s="5" t="s">
        <v>23</v>
      </c>
      <c r="L21" s="5"/>
      <c r="M21" s="29">
        <v>309.36363636363598</v>
      </c>
      <c r="N21" s="4">
        <v>1.0363560703245199E-9</v>
      </c>
      <c r="O21" s="5" t="s">
        <v>23</v>
      </c>
      <c r="P21" s="5"/>
      <c r="Q21" s="29">
        <v>309.36363636363598</v>
      </c>
      <c r="R21" s="4">
        <v>1.21823557235167E-9</v>
      </c>
      <c r="S21" s="5" t="s">
        <v>23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x14ac:dyDescent="0.2">
      <c r="A22" s="29">
        <v>311.383838383838</v>
      </c>
      <c r="B22" s="4">
        <v>1.1100880933893E-9</v>
      </c>
      <c r="C22" s="5" t="s">
        <v>23</v>
      </c>
      <c r="D22" s="5"/>
      <c r="E22" s="29">
        <v>311.383838383838</v>
      </c>
      <c r="F22" s="4">
        <v>1.25254977137519E-9</v>
      </c>
      <c r="G22" s="5" t="s">
        <v>23</v>
      </c>
      <c r="H22" s="5"/>
      <c r="I22" s="29">
        <v>311.383838383838</v>
      </c>
      <c r="J22" s="4">
        <v>8.9826718725458396E-10</v>
      </c>
      <c r="K22" s="5" t="s">
        <v>23</v>
      </c>
      <c r="L22" s="5"/>
      <c r="M22" s="29">
        <v>311.383838383838</v>
      </c>
      <c r="N22" s="4">
        <v>1.0435145867035399E-9</v>
      </c>
      <c r="O22" s="5" t="s">
        <v>23</v>
      </c>
      <c r="P22" s="5"/>
      <c r="Q22" s="29">
        <v>311.383838383838</v>
      </c>
      <c r="R22" s="4">
        <v>1.2265565299477999E-9</v>
      </c>
      <c r="S22" s="5" t="s">
        <v>23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x14ac:dyDescent="0.2">
      <c r="A23" s="29">
        <v>313.40404040404002</v>
      </c>
      <c r="B23" s="4">
        <v>1.1175466124952899E-9</v>
      </c>
      <c r="C23" s="5" t="s">
        <v>23</v>
      </c>
      <c r="D23" s="5"/>
      <c r="E23" s="29">
        <v>313.40404040404002</v>
      </c>
      <c r="F23" s="4">
        <v>1.2607570454982701E-9</v>
      </c>
      <c r="G23" s="5" t="s">
        <v>23</v>
      </c>
      <c r="H23" s="5"/>
      <c r="I23" s="29">
        <v>313.40404040404002</v>
      </c>
      <c r="J23" s="4">
        <v>9.0480617453430302E-10</v>
      </c>
      <c r="K23" s="5" t="s">
        <v>23</v>
      </c>
      <c r="L23" s="5"/>
      <c r="M23" s="29">
        <v>313.40404040404002</v>
      </c>
      <c r="N23" s="4">
        <v>1.0506935341486799E-9</v>
      </c>
      <c r="O23" s="5" t="s">
        <v>23</v>
      </c>
      <c r="P23" s="5"/>
      <c r="Q23" s="29">
        <v>313.40404040404002</v>
      </c>
      <c r="R23" s="4">
        <v>1.23490059901498E-9</v>
      </c>
      <c r="S23" s="5" t="s">
        <v>23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x14ac:dyDescent="0.2">
      <c r="A24" s="29">
        <v>315.42424242424198</v>
      </c>
      <c r="B24" s="4">
        <v>1.1250300664858401E-9</v>
      </c>
      <c r="C24" s="5" t="s">
        <v>23</v>
      </c>
      <c r="D24" s="5"/>
      <c r="E24" s="29">
        <v>315.42424242424198</v>
      </c>
      <c r="F24" s="4">
        <v>1.2689849812806699E-9</v>
      </c>
      <c r="G24" s="5" t="s">
        <v>23</v>
      </c>
      <c r="H24" s="5"/>
      <c r="I24" s="29">
        <v>315.42424242424198</v>
      </c>
      <c r="J24" s="4">
        <v>9.1136634956830095E-10</v>
      </c>
      <c r="K24" s="5" t="s">
        <v>23</v>
      </c>
      <c r="L24" s="5"/>
      <c r="M24" s="29">
        <v>315.42424242424198</v>
      </c>
      <c r="N24" s="4">
        <v>1.05789288882235E-9</v>
      </c>
      <c r="O24" s="5" t="s">
        <v>23</v>
      </c>
      <c r="P24" s="5"/>
      <c r="Q24" s="29">
        <v>315.42424242424198</v>
      </c>
      <c r="R24" s="4">
        <v>1.2432677508287999E-9</v>
      </c>
      <c r="S24" s="5" t="s">
        <v>23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x14ac:dyDescent="0.2">
      <c r="A25" s="29">
        <v>317.444444444444</v>
      </c>
      <c r="B25" s="4">
        <v>1.13253845511096E-9</v>
      </c>
      <c r="C25" s="5" t="s">
        <v>23</v>
      </c>
      <c r="D25" s="5"/>
      <c r="E25" s="29">
        <v>317.444444444444</v>
      </c>
      <c r="F25" s="4">
        <v>1.2772335480336801E-9</v>
      </c>
      <c r="G25" s="5" t="s">
        <v>23</v>
      </c>
      <c r="H25" s="5"/>
      <c r="I25" s="29">
        <v>317.444444444444</v>
      </c>
      <c r="J25" s="4">
        <v>9.1794769610809703E-10</v>
      </c>
      <c r="K25" s="5" t="s">
        <v>23</v>
      </c>
      <c r="L25" s="5"/>
      <c r="M25" s="29">
        <v>317.444444444444</v>
      </c>
      <c r="N25" s="4">
        <v>1.06511262700983E-9</v>
      </c>
      <c r="O25" s="5" t="s">
        <v>23</v>
      </c>
      <c r="P25" s="5"/>
      <c r="Q25" s="29">
        <v>317.444444444444</v>
      </c>
      <c r="R25" s="4">
        <v>1.25165795681509E-9</v>
      </c>
      <c r="S25" s="5" t="s">
        <v>23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x14ac:dyDescent="0.2">
      <c r="A26" s="29">
        <v>319.46464646464602</v>
      </c>
      <c r="B26" s="4">
        <v>1.1400717781214799E-9</v>
      </c>
      <c r="C26" s="5" t="s">
        <v>23</v>
      </c>
      <c r="D26" s="5"/>
      <c r="E26" s="29">
        <v>319.46464646464602</v>
      </c>
      <c r="F26" s="4">
        <v>1.2855027152360101E-9</v>
      </c>
      <c r="G26" s="5" t="s">
        <v>23</v>
      </c>
      <c r="H26" s="5"/>
      <c r="I26" s="29">
        <v>319.46464646464602</v>
      </c>
      <c r="J26" s="4">
        <v>9.2455019798226302E-10</v>
      </c>
      <c r="K26" s="5" t="s">
        <v>23</v>
      </c>
      <c r="L26" s="5"/>
      <c r="M26" s="29">
        <v>319.46464646464602</v>
      </c>
      <c r="N26" s="4">
        <v>1.07235272511819E-9</v>
      </c>
      <c r="O26" s="5" t="s">
        <v>23</v>
      </c>
      <c r="P26" s="5"/>
      <c r="Q26" s="29">
        <v>319.46464646464602</v>
      </c>
      <c r="R26" s="4">
        <v>1.2600711885485599E-9</v>
      </c>
      <c r="S26" s="5" t="s">
        <v>23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x14ac:dyDescent="0.2">
      <c r="A27" s="29">
        <v>321.48484848484799</v>
      </c>
      <c r="B27" s="4">
        <v>1.1476300352690601E-9</v>
      </c>
      <c r="C27" s="5" t="s">
        <v>23</v>
      </c>
      <c r="D27" s="5"/>
      <c r="E27" s="29">
        <v>321.48484848484799</v>
      </c>
      <c r="F27" s="4">
        <v>1.29379245253228E-9</v>
      </c>
      <c r="G27" s="5" t="s">
        <v>23</v>
      </c>
      <c r="H27" s="5"/>
      <c r="I27" s="29">
        <v>321.48484848484799</v>
      </c>
      <c r="J27" s="4">
        <v>9.3117383909575401E-10</v>
      </c>
      <c r="K27" s="5" t="s">
        <v>23</v>
      </c>
      <c r="L27" s="5"/>
      <c r="M27" s="29">
        <v>321.48484848484799</v>
      </c>
      <c r="N27" s="4">
        <v>1.0796131596751599E-9</v>
      </c>
      <c r="O27" s="5" t="s">
        <v>23</v>
      </c>
      <c r="P27" s="5"/>
      <c r="Q27" s="29">
        <v>321.48484848484799</v>
      </c>
      <c r="R27" s="4">
        <v>1.26850741775145E-9</v>
      </c>
      <c r="S27" s="5" t="s">
        <v>23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x14ac:dyDescent="0.2">
      <c r="A28" s="29">
        <v>323.50505050505097</v>
      </c>
      <c r="B28" s="4">
        <v>1.15521322630621E-9</v>
      </c>
      <c r="C28" s="5" t="s">
        <v>23</v>
      </c>
      <c r="D28" s="5"/>
      <c r="E28" s="29">
        <v>323.50505050505097</v>
      </c>
      <c r="F28" s="4">
        <v>1.3021027297313901E-9</v>
      </c>
      <c r="G28" s="5" t="s">
        <v>23</v>
      </c>
      <c r="H28" s="5"/>
      <c r="I28" s="29">
        <v>323.50505050505097</v>
      </c>
      <c r="J28" s="4">
        <v>9.3781860342924902E-10</v>
      </c>
      <c r="K28" s="5" t="s">
        <v>23</v>
      </c>
      <c r="L28" s="5"/>
      <c r="M28" s="29">
        <v>323.50505050505097</v>
      </c>
      <c r="N28" s="4">
        <v>1.0868939073280501E-9</v>
      </c>
      <c r="O28" s="5" t="s">
        <v>23</v>
      </c>
      <c r="P28" s="5"/>
      <c r="Q28" s="29">
        <v>323.50505050505097</v>
      </c>
      <c r="R28" s="4">
        <v>1.2769666162921801E-9</v>
      </c>
      <c r="S28" s="5" t="s">
        <v>23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x14ac:dyDescent="0.2">
      <c r="A29" s="29">
        <v>325.52525252525299</v>
      </c>
      <c r="B29" s="4">
        <v>1.16282135098623E-9</v>
      </c>
      <c r="C29" s="5" t="s">
        <v>23</v>
      </c>
      <c r="D29" s="5"/>
      <c r="E29" s="29">
        <v>325.52525252525299</v>
      </c>
      <c r="F29" s="4">
        <v>1.3104335168050599E-9</v>
      </c>
      <c r="G29" s="5" t="s">
        <v>23</v>
      </c>
      <c r="H29" s="5"/>
      <c r="I29" s="29">
        <v>325.52525252525299</v>
      </c>
      <c r="J29" s="4">
        <v>9.4448447503849596E-10</v>
      </c>
      <c r="K29" s="5" t="s">
        <v>23</v>
      </c>
      <c r="L29" s="5"/>
      <c r="M29" s="29">
        <v>325.52525252525299</v>
      </c>
      <c r="N29" s="4">
        <v>1.09419494484267E-9</v>
      </c>
      <c r="O29" s="5" t="s">
        <v>23</v>
      </c>
      <c r="P29" s="5"/>
      <c r="Q29" s="29">
        <v>325.52525252525299</v>
      </c>
      <c r="R29" s="4">
        <v>1.28544875618399E-9</v>
      </c>
      <c r="S29" s="5" t="s">
        <v>23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x14ac:dyDescent="0.2">
      <c r="A30" s="29">
        <v>327.54545454545502</v>
      </c>
      <c r="B30" s="4">
        <v>1.1704544090632399E-9</v>
      </c>
      <c r="C30" s="5" t="s">
        <v>23</v>
      </c>
      <c r="D30" s="5"/>
      <c r="E30" s="29">
        <v>327.54545454545502</v>
      </c>
      <c r="F30" s="4">
        <v>1.3187847838862699E-9</v>
      </c>
      <c r="G30" s="5" t="s">
        <v>23</v>
      </c>
      <c r="H30" s="5"/>
      <c r="I30" s="29">
        <v>327.54545454545502</v>
      </c>
      <c r="J30" s="4">
        <v>9.5117143805366608E-10</v>
      </c>
      <c r="K30" s="5" t="s">
        <v>23</v>
      </c>
      <c r="L30" s="5"/>
      <c r="M30" s="29">
        <v>327.54545454545502</v>
      </c>
      <c r="N30" s="4">
        <v>1.1015162491022801E-9</v>
      </c>
      <c r="O30" s="5" t="s">
        <v>23</v>
      </c>
      <c r="P30" s="5"/>
      <c r="Q30" s="29">
        <v>327.54545454545502</v>
      </c>
      <c r="R30" s="4">
        <v>1.2939538095836801E-9</v>
      </c>
      <c r="S30" s="5" t="s">
        <v>23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x14ac:dyDescent="0.2">
      <c r="A31" s="29">
        <v>329.56565656565698</v>
      </c>
      <c r="B31" s="4">
        <v>1.17811240029218E-9</v>
      </c>
      <c r="C31" s="5" t="s">
        <v>23</v>
      </c>
      <c r="D31" s="5"/>
      <c r="E31" s="29">
        <v>329.56565656565698</v>
      </c>
      <c r="F31" s="4">
        <v>1.3271565012677799E-9</v>
      </c>
      <c r="G31" s="5" t="s">
        <v>23</v>
      </c>
      <c r="H31" s="5"/>
      <c r="I31" s="29">
        <v>329.56565656565698</v>
      </c>
      <c r="J31" s="4">
        <v>9.5787947667872008E-10</v>
      </c>
      <c r="K31" s="5" t="s">
        <v>23</v>
      </c>
      <c r="L31" s="5"/>
      <c r="M31" s="29">
        <v>329.56565656565698</v>
      </c>
      <c r="N31" s="4">
        <v>1.1088577971065E-9</v>
      </c>
      <c r="O31" s="5" t="s">
        <v>23</v>
      </c>
      <c r="P31" s="5"/>
      <c r="Q31" s="29">
        <v>329.56565656565698</v>
      </c>
      <c r="R31" s="4">
        <v>1.3024817487903E-9</v>
      </c>
      <c r="S31" s="5" t="s">
        <v>23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x14ac:dyDescent="0.2">
      <c r="A32" s="29">
        <v>331.585858585859</v>
      </c>
      <c r="B32" s="4">
        <v>1.18579532442878E-9</v>
      </c>
      <c r="C32" s="5" t="s">
        <v>23</v>
      </c>
      <c r="D32" s="5"/>
      <c r="E32" s="29">
        <v>331.585858585859</v>
      </c>
      <c r="F32" s="4">
        <v>1.3355486394006801E-9</v>
      </c>
      <c r="G32" s="5" t="s">
        <v>23</v>
      </c>
      <c r="H32" s="5"/>
      <c r="I32" s="29">
        <v>331.585858585859</v>
      </c>
      <c r="J32" s="4">
        <v>9.6460857519078404E-10</v>
      </c>
      <c r="K32" s="5" t="s">
        <v>23</v>
      </c>
      <c r="L32" s="5"/>
      <c r="M32" s="29">
        <v>331.585858585859</v>
      </c>
      <c r="N32" s="4">
        <v>1.11621956597035E-9</v>
      </c>
      <c r="O32" s="5" t="s">
        <v>23</v>
      </c>
      <c r="P32" s="5"/>
      <c r="Q32" s="29">
        <v>331.585858585859</v>
      </c>
      <c r="R32" s="4">
        <v>1.31103254624384E-9</v>
      </c>
      <c r="S32" s="5" t="s">
        <v>23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3" x14ac:dyDescent="0.2">
      <c r="A33" s="29">
        <v>333.60606060606102</v>
      </c>
      <c r="B33" s="4">
        <v>1.19350318122958E-9</v>
      </c>
      <c r="C33" s="5" t="s">
        <v>23</v>
      </c>
      <c r="D33" s="5"/>
      <c r="E33" s="29">
        <v>333.60606060606102</v>
      </c>
      <c r="F33" s="4">
        <v>1.34396116889291E-9</v>
      </c>
      <c r="G33" s="5" t="s">
        <v>23</v>
      </c>
      <c r="H33" s="5"/>
      <c r="I33" s="29">
        <v>333.60606060606102</v>
      </c>
      <c r="J33" s="4">
        <v>9.7135871793951804E-10</v>
      </c>
      <c r="K33" s="5" t="s">
        <v>23</v>
      </c>
      <c r="L33" s="5"/>
      <c r="M33" s="29">
        <v>333.60606060606102</v>
      </c>
      <c r="N33" s="4">
        <v>1.1236015329231301E-9</v>
      </c>
      <c r="O33" s="5" t="s">
        <v>23</v>
      </c>
      <c r="P33" s="5"/>
      <c r="Q33" s="29">
        <v>333.60606060606102</v>
      </c>
      <c r="R33" s="4">
        <v>1.31960617452402E-9</v>
      </c>
      <c r="S33" s="5" t="s">
        <v>23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3" x14ac:dyDescent="0.2">
      <c r="A34" s="29">
        <v>335.62626262626299</v>
      </c>
      <c r="B34" s="4">
        <v>1.20123597045188E-9</v>
      </c>
      <c r="C34" s="5" t="s">
        <v>23</v>
      </c>
      <c r="D34" s="5"/>
      <c r="E34" s="29">
        <v>335.62626262626299</v>
      </c>
      <c r="F34" s="4">
        <v>1.3523940605078399E-9</v>
      </c>
      <c r="G34" s="5" t="s">
        <v>23</v>
      </c>
      <c r="H34" s="5"/>
      <c r="I34" s="29">
        <v>335.62626262626299</v>
      </c>
      <c r="J34" s="4">
        <v>9.7812988934651092E-10</v>
      </c>
      <c r="K34" s="5" t="s">
        <v>23</v>
      </c>
      <c r="L34" s="5"/>
      <c r="M34" s="29">
        <v>335.62626262626299</v>
      </c>
      <c r="N34" s="4">
        <v>1.1310036753074999E-9</v>
      </c>
      <c r="O34" s="5" t="s">
        <v>23</v>
      </c>
      <c r="P34" s="5"/>
      <c r="Q34" s="29">
        <v>335.62626262626299</v>
      </c>
      <c r="R34" s="4">
        <v>1.3282026063490099E-9</v>
      </c>
      <c r="S34" s="5" t="s">
        <v>23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3" x14ac:dyDescent="0.2">
      <c r="A35" s="29">
        <v>337.64646464646501</v>
      </c>
      <c r="B35" s="4">
        <v>1.20899369185382E-9</v>
      </c>
      <c r="C35" s="5" t="s">
        <v>23</v>
      </c>
      <c r="D35" s="5"/>
      <c r="E35" s="29">
        <v>337.64646464646501</v>
      </c>
      <c r="F35" s="4">
        <v>1.3608472851628501E-9</v>
      </c>
      <c r="G35" s="5" t="s">
        <v>23</v>
      </c>
      <c r="H35" s="5"/>
      <c r="I35" s="29">
        <v>337.64646464646501</v>
      </c>
      <c r="J35" s="4">
        <v>9.8492207390467099E-10</v>
      </c>
      <c r="K35" s="5" t="s">
        <v>23</v>
      </c>
      <c r="L35" s="5"/>
      <c r="M35" s="29">
        <v>337.64646464646501</v>
      </c>
      <c r="N35" s="4">
        <v>1.13842597057841E-9</v>
      </c>
      <c r="O35" s="5" t="s">
        <v>23</v>
      </c>
      <c r="P35" s="5"/>
      <c r="Q35" s="29">
        <v>337.64646464646501</v>
      </c>
      <c r="R35" s="4">
        <v>1.3368218145742299E-9</v>
      </c>
      <c r="S35" s="5" t="s">
        <v>23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3" x14ac:dyDescent="0.2">
      <c r="A36" s="29">
        <v>339.66666666666703</v>
      </c>
      <c r="B36" s="4">
        <v>1.2167763451942801E-9</v>
      </c>
      <c r="C36" s="5" t="s">
        <v>23</v>
      </c>
      <c r="D36" s="5"/>
      <c r="E36" s="29">
        <v>339.66666666666703</v>
      </c>
      <c r="F36" s="4">
        <v>1.3693208139279301E-9</v>
      </c>
      <c r="G36" s="5" t="s">
        <v>23</v>
      </c>
      <c r="H36" s="5"/>
      <c r="I36" s="29">
        <v>339.66666666666703</v>
      </c>
      <c r="J36" s="4">
        <v>9.9173525617763407E-10</v>
      </c>
      <c r="K36" s="5" t="s">
        <v>23</v>
      </c>
      <c r="L36" s="5"/>
      <c r="M36" s="29">
        <v>339.66666666666703</v>
      </c>
      <c r="N36" s="4">
        <v>1.1458683963021801E-9</v>
      </c>
      <c r="O36" s="5" t="s">
        <v>23</v>
      </c>
      <c r="P36" s="5"/>
      <c r="Q36" s="29">
        <v>339.66666666666703</v>
      </c>
      <c r="R36" s="4">
        <v>1.3454637721911099E-9</v>
      </c>
      <c r="S36" s="5" t="s">
        <v>23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3" x14ac:dyDescent="0.2">
      <c r="A37" s="29">
        <v>341.68686868686899</v>
      </c>
      <c r="B37" s="4">
        <v>1.22458393023293E-9</v>
      </c>
      <c r="C37" s="5" t="s">
        <v>23</v>
      </c>
      <c r="D37" s="5"/>
      <c r="E37" s="29">
        <v>341.68686868686899</v>
      </c>
      <c r="F37" s="4">
        <v>1.3778146180242999E-9</v>
      </c>
      <c r="G37" s="5" t="s">
        <v>23</v>
      </c>
      <c r="H37" s="5"/>
      <c r="I37" s="29">
        <v>341.68686868686899</v>
      </c>
      <c r="J37" s="4">
        <v>9.9856942079916597E-10</v>
      </c>
      <c r="K37" s="5" t="s">
        <v>23</v>
      </c>
      <c r="L37" s="5"/>
      <c r="M37" s="29">
        <v>341.68686868686899</v>
      </c>
      <c r="N37" s="4">
        <v>1.1533309301554901E-9</v>
      </c>
      <c r="O37" s="5" t="s">
        <v>23</v>
      </c>
      <c r="P37" s="5"/>
      <c r="Q37" s="29">
        <v>341.68686868686899</v>
      </c>
      <c r="R37" s="4">
        <v>1.35412845232591E-9</v>
      </c>
      <c r="S37" s="5" t="s">
        <v>23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3" x14ac:dyDescent="0.2">
      <c r="A38" s="29">
        <v>343.70707070707101</v>
      </c>
      <c r="B38" s="4">
        <v>1.2324164467302201E-9</v>
      </c>
      <c r="C38" s="5" t="s">
        <v>23</v>
      </c>
      <c r="D38" s="5"/>
      <c r="E38" s="29">
        <v>343.70707070707101</v>
      </c>
      <c r="F38" s="4">
        <v>1.38632866882307E-9</v>
      </c>
      <c r="G38" s="5" t="s">
        <v>23</v>
      </c>
      <c r="H38" s="5"/>
      <c r="I38" s="29">
        <v>343.70707070707101</v>
      </c>
      <c r="J38" s="4">
        <v>1.00542455247258E-9</v>
      </c>
      <c r="K38" s="5" t="s">
        <v>23</v>
      </c>
      <c r="L38" s="5"/>
      <c r="M38" s="29">
        <v>343.70707070707101</v>
      </c>
      <c r="N38" s="4">
        <v>1.1608135499244099E-9</v>
      </c>
      <c r="O38" s="5" t="s">
        <v>23</v>
      </c>
      <c r="P38" s="5"/>
      <c r="Q38" s="29">
        <v>343.70707070707101</v>
      </c>
      <c r="R38" s="4">
        <v>1.3628158282385299E-9</v>
      </c>
      <c r="S38" s="5" t="s">
        <v>23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3" x14ac:dyDescent="0.2">
      <c r="A39" s="29">
        <v>345.72727272727298</v>
      </c>
      <c r="B39" s="4">
        <v>1.2402738944473399E-9</v>
      </c>
      <c r="C39" s="5" t="s">
        <v>23</v>
      </c>
      <c r="D39" s="5"/>
      <c r="E39" s="29">
        <v>345.72727272727298</v>
      </c>
      <c r="F39" s="4">
        <v>1.39486293784386E-9</v>
      </c>
      <c r="G39" s="5" t="s">
        <v>23</v>
      </c>
      <c r="H39" s="5"/>
      <c r="I39" s="29">
        <v>345.72727272727298</v>
      </c>
      <c r="J39" s="4">
        <v>1.01230063597015E-9</v>
      </c>
      <c r="K39" s="5" t="s">
        <v>23</v>
      </c>
      <c r="L39" s="5"/>
      <c r="M39" s="29">
        <v>345.72727272727298</v>
      </c>
      <c r="N39" s="4">
        <v>1.1683162335034901E-9</v>
      </c>
      <c r="O39" s="5" t="s">
        <v>23</v>
      </c>
      <c r="P39" s="5"/>
      <c r="Q39" s="29">
        <v>345.72727272727298</v>
      </c>
      <c r="R39" s="4">
        <v>1.37152587332134E-9</v>
      </c>
      <c r="S39" s="5" t="s">
        <v>23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3" x14ac:dyDescent="0.2">
      <c r="A40" s="29">
        <v>347.747474747475</v>
      </c>
      <c r="B40" s="4">
        <v>1.24815627314628E-9</v>
      </c>
      <c r="C40" s="5" t="s">
        <v>23</v>
      </c>
      <c r="D40" s="5"/>
      <c r="E40" s="29">
        <v>347.747474747475</v>
      </c>
      <c r="F40" s="4">
        <v>1.4034173967534899E-9</v>
      </c>
      <c r="G40" s="5" t="s">
        <v>23</v>
      </c>
      <c r="H40" s="5"/>
      <c r="I40" s="29">
        <v>347.747474747475</v>
      </c>
      <c r="J40" s="4">
        <v>1.01919765613258E-9</v>
      </c>
      <c r="K40" s="5" t="s">
        <v>23</v>
      </c>
      <c r="L40" s="5"/>
      <c r="M40" s="29">
        <v>347.747474747475</v>
      </c>
      <c r="N40" s="4">
        <v>1.1758389588947801E-9</v>
      </c>
      <c r="O40" s="5" t="s">
        <v>23</v>
      </c>
      <c r="P40" s="5"/>
      <c r="Q40" s="29">
        <v>347.747474747475</v>
      </c>
      <c r="R40" s="4">
        <v>1.3802585610980601E-9</v>
      </c>
      <c r="S40" s="5" t="s">
        <v>23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43" x14ac:dyDescent="0.2">
      <c r="A41" s="29">
        <v>349.76767676767702</v>
      </c>
      <c r="B41" s="4">
        <v>1.2560635825897701E-9</v>
      </c>
      <c r="C41" s="5" t="s">
        <v>23</v>
      </c>
      <c r="D41" s="5"/>
      <c r="E41" s="29">
        <v>349.76767676767702</v>
      </c>
      <c r="F41" s="4">
        <v>1.4119920173647001E-9</v>
      </c>
      <c r="G41" s="5" t="s">
        <v>23</v>
      </c>
      <c r="H41" s="5"/>
      <c r="I41" s="29">
        <v>349.76767676767702</v>
      </c>
      <c r="J41" s="4">
        <v>1.0261155978683899E-9</v>
      </c>
      <c r="K41" s="5" t="s">
        <v>23</v>
      </c>
      <c r="L41" s="5"/>
      <c r="M41" s="29">
        <v>349.76767676767702</v>
      </c>
      <c r="N41" s="4">
        <v>1.1833817042069699E-9</v>
      </c>
      <c r="O41" s="5" t="s">
        <v>23</v>
      </c>
      <c r="P41" s="5"/>
      <c r="Q41" s="29">
        <v>349.76767676767702</v>
      </c>
      <c r="R41" s="4">
        <v>1.3890138652225499E-9</v>
      </c>
      <c r="S41" s="5" t="s">
        <v>23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43" x14ac:dyDescent="0.2">
      <c r="A42" s="29">
        <v>351.78787878787898</v>
      </c>
      <c r="B42" s="4">
        <v>1.26399582254128E-9</v>
      </c>
      <c r="C42" s="5" t="s">
        <v>23</v>
      </c>
      <c r="D42" s="5"/>
      <c r="E42" s="29">
        <v>351.78787878787898</v>
      </c>
      <c r="F42" s="4">
        <v>1.42058677163478E-9</v>
      </c>
      <c r="G42" s="5" t="s">
        <v>23</v>
      </c>
      <c r="H42" s="5"/>
      <c r="I42" s="29">
        <v>351.78787878787898</v>
      </c>
      <c r="J42" s="4">
        <v>1.03305444615338E-9</v>
      </c>
      <c r="K42" s="5" t="s">
        <v>23</v>
      </c>
      <c r="L42" s="5"/>
      <c r="M42" s="29">
        <v>351.78787878787898</v>
      </c>
      <c r="N42" s="4">
        <v>1.1909444476543801E-9</v>
      </c>
      <c r="O42" s="5" t="s">
        <v>23</v>
      </c>
      <c r="P42" s="5"/>
      <c r="Q42" s="29">
        <v>351.78787878787898</v>
      </c>
      <c r="R42" s="4">
        <v>1.39779175947777E-9</v>
      </c>
      <c r="S42" s="5" t="s">
        <v>23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3" x14ac:dyDescent="0.2">
      <c r="A43" s="29">
        <v>353.808080808081</v>
      </c>
      <c r="B43" s="4">
        <v>1.2719529927650499E-9</v>
      </c>
      <c r="C43" s="5" t="s">
        <v>23</v>
      </c>
      <c r="D43" s="5"/>
      <c r="E43" s="29">
        <v>353.808080808081</v>
      </c>
      <c r="F43" s="4">
        <v>1.42920163166438E-9</v>
      </c>
      <c r="G43" s="5" t="s">
        <v>23</v>
      </c>
      <c r="H43" s="5"/>
      <c r="I43" s="29">
        <v>353.808080808081</v>
      </c>
      <c r="J43" s="4">
        <v>1.0400141860301101E-9</v>
      </c>
      <c r="K43" s="5" t="s">
        <v>23</v>
      </c>
      <c r="L43" s="5"/>
      <c r="M43" s="29">
        <v>353.808080808081</v>
      </c>
      <c r="N43" s="4">
        <v>1.19852716755616E-9</v>
      </c>
      <c r="O43" s="5" t="s">
        <v>23</v>
      </c>
      <c r="P43" s="5"/>
      <c r="Q43" s="29">
        <v>353.808080808081</v>
      </c>
      <c r="R43" s="4">
        <v>1.4065922177746E-9</v>
      </c>
      <c r="S43" s="5" t="s">
        <v>23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3" x14ac:dyDescent="0.2">
      <c r="A44" s="29">
        <v>355.82828282828302</v>
      </c>
      <c r="B44" s="4">
        <v>1.27993509302604E-9</v>
      </c>
      <c r="C44" s="5" t="s">
        <v>23</v>
      </c>
      <c r="D44" s="5"/>
      <c r="E44" s="29">
        <v>355.82828282828302</v>
      </c>
      <c r="F44" s="4">
        <v>1.43783656969617E-9</v>
      </c>
      <c r="G44" s="5" t="s">
        <v>23</v>
      </c>
      <c r="H44" s="5"/>
      <c r="I44" s="29">
        <v>355.82828282828302</v>
      </c>
      <c r="J44" s="4">
        <v>1.0469948026073E-9</v>
      </c>
      <c r="K44" s="5" t="s">
        <v>23</v>
      </c>
      <c r="L44" s="5"/>
      <c r="M44" s="29">
        <v>355.82828282828302</v>
      </c>
      <c r="N44" s="4">
        <v>1.20612984233533E-9</v>
      </c>
      <c r="O44" s="5" t="s">
        <v>23</v>
      </c>
      <c r="P44" s="5"/>
      <c r="Q44" s="29">
        <v>355.82828282828302</v>
      </c>
      <c r="R44" s="4">
        <v>1.4154152141507799E-9</v>
      </c>
      <c r="S44" s="5" t="s">
        <v>23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3" x14ac:dyDescent="0.2">
      <c r="A45" s="29">
        <v>357.84848484848499</v>
      </c>
      <c r="B45" s="4">
        <v>1.2879421230899801E-9</v>
      </c>
      <c r="C45" s="5" t="s">
        <v>23</v>
      </c>
      <c r="D45" s="5"/>
      <c r="E45" s="29">
        <v>357.84848484848499</v>
      </c>
      <c r="F45" s="4">
        <v>1.4464915581136799E-9</v>
      </c>
      <c r="G45" s="5" t="s">
        <v>23</v>
      </c>
      <c r="H45" s="5"/>
      <c r="I45" s="29">
        <v>357.84848484848499</v>
      </c>
      <c r="J45" s="4">
        <v>1.05399628105935E-9</v>
      </c>
      <c r="K45" s="5" t="s">
        <v>23</v>
      </c>
      <c r="L45" s="5"/>
      <c r="M45" s="29">
        <v>357.84848484848499</v>
      </c>
      <c r="N45" s="4">
        <v>1.2137524505179301E-9</v>
      </c>
      <c r="O45" s="5" t="s">
        <v>23</v>
      </c>
      <c r="P45" s="5"/>
      <c r="Q45" s="29">
        <v>357.84848484848499</v>
      </c>
      <c r="R45" s="4">
        <v>1.42426072276984E-9</v>
      </c>
      <c r="S45" s="5" t="s">
        <v>23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3" x14ac:dyDescent="0.2">
      <c r="A46" s="29">
        <v>359.86868686868701</v>
      </c>
      <c r="B46" s="4">
        <v>1.2959740827232899E-9</v>
      </c>
      <c r="C46" s="5" t="s">
        <v>23</v>
      </c>
      <c r="D46" s="5"/>
      <c r="E46" s="29">
        <v>359.86868686868701</v>
      </c>
      <c r="F46" s="4">
        <v>1.45516656943998E-9</v>
      </c>
      <c r="G46" s="5" t="s">
        <v>23</v>
      </c>
      <c r="H46" s="5"/>
      <c r="I46" s="29">
        <v>359.86868686868701</v>
      </c>
      <c r="J46" s="4">
        <v>1.0610186066257501E-9</v>
      </c>
      <c r="K46" s="5" t="s">
        <v>23</v>
      </c>
      <c r="L46" s="5"/>
      <c r="M46" s="29">
        <v>359.86868686868701</v>
      </c>
      <c r="N46" s="4">
        <v>1.2213949707321399E-9</v>
      </c>
      <c r="O46" s="5" t="s">
        <v>23</v>
      </c>
      <c r="P46" s="5"/>
      <c r="Q46" s="29">
        <v>359.86868686868701</v>
      </c>
      <c r="R46" s="4">
        <v>1.4331287179199599E-9</v>
      </c>
      <c r="S46" s="5" t="s">
        <v>23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3" x14ac:dyDescent="0.2">
      <c r="A47" s="29">
        <v>361.88888888888903</v>
      </c>
      <c r="B47" s="4">
        <v>1.3040309716931699E-9</v>
      </c>
      <c r="C47" s="5" t="s">
        <v>23</v>
      </c>
      <c r="D47" s="5"/>
      <c r="E47" s="29">
        <v>361.88888888888903</v>
      </c>
      <c r="F47" s="4">
        <v>1.46386157633652E-9</v>
      </c>
      <c r="G47" s="5" t="s">
        <v>23</v>
      </c>
      <c r="H47" s="5"/>
      <c r="I47" s="29">
        <v>361.88888888888903</v>
      </c>
      <c r="J47" s="4">
        <v>1.0680617646106201E-9</v>
      </c>
      <c r="K47" s="5" t="s">
        <v>23</v>
      </c>
      <c r="L47" s="5"/>
      <c r="M47" s="29">
        <v>361.88888888888903</v>
      </c>
      <c r="N47" s="4">
        <v>1.2290573817074199E-9</v>
      </c>
      <c r="O47" s="5" t="s">
        <v>23</v>
      </c>
      <c r="P47" s="5"/>
      <c r="Q47" s="29">
        <v>361.88888888888903</v>
      </c>
      <c r="R47" s="4">
        <v>1.4420191740130101E-9</v>
      </c>
      <c r="S47" s="5" t="s">
        <v>23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3" x14ac:dyDescent="0.2">
      <c r="A48" s="29">
        <v>363.90909090909099</v>
      </c>
      <c r="B48" s="4">
        <v>1.3121127897675E-9</v>
      </c>
      <c r="C48" s="5" t="s">
        <v>23</v>
      </c>
      <c r="D48" s="5"/>
      <c r="E48" s="29">
        <v>363.90909090909099</v>
      </c>
      <c r="F48" s="4">
        <v>1.4725765516019E-9</v>
      </c>
      <c r="G48" s="5" t="s">
        <v>23</v>
      </c>
      <c r="H48" s="5"/>
      <c r="I48" s="29">
        <v>363.90909090909099</v>
      </c>
      <c r="J48" s="4">
        <v>1.07512574038216E-9</v>
      </c>
      <c r="K48" s="5" t="s">
        <v>23</v>
      </c>
      <c r="L48" s="5"/>
      <c r="M48" s="29">
        <v>363.90909090909099</v>
      </c>
      <c r="N48" s="4">
        <v>1.2367396622736599E-9</v>
      </c>
      <c r="O48" s="5" t="s">
        <v>23</v>
      </c>
      <c r="P48" s="5"/>
      <c r="Q48" s="29">
        <v>363.90909090909099</v>
      </c>
      <c r="R48" s="4">
        <v>1.45093206558343E-9</v>
      </c>
      <c r="S48" s="5" t="s">
        <v>23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x14ac:dyDescent="0.2">
      <c r="A49" s="29">
        <v>365.92929292929301</v>
      </c>
      <c r="B49" s="4">
        <v>1.3202195367149099E-9</v>
      </c>
      <c r="C49" s="5" t="s">
        <v>23</v>
      </c>
      <c r="D49" s="5"/>
      <c r="E49" s="29">
        <v>365.92929292929301</v>
      </c>
      <c r="F49" s="4">
        <v>1.48131146817074E-9</v>
      </c>
      <c r="G49" s="5" t="s">
        <v>23</v>
      </c>
      <c r="H49" s="5"/>
      <c r="I49" s="29">
        <v>365.92929292929301</v>
      </c>
      <c r="J49" s="4">
        <v>1.0822105193721099E-9</v>
      </c>
      <c r="K49" s="5" t="s">
        <v>23</v>
      </c>
      <c r="L49" s="5"/>
      <c r="M49" s="29">
        <v>365.92929292929301</v>
      </c>
      <c r="N49" s="4">
        <v>1.2444417913603701E-9</v>
      </c>
      <c r="O49" s="5" t="s">
        <v>23</v>
      </c>
      <c r="P49" s="5"/>
      <c r="Q49" s="29">
        <v>365.92929292929301</v>
      </c>
      <c r="R49" s="4">
        <v>1.4598673672872301E-9</v>
      </c>
      <c r="S49" s="5" t="s">
        <v>23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x14ac:dyDescent="0.2">
      <c r="A50" s="29">
        <v>367.94949494949498</v>
      </c>
      <c r="B50" s="4">
        <v>1.32835121230473E-9</v>
      </c>
      <c r="C50" s="5" t="s">
        <v>23</v>
      </c>
      <c r="D50" s="5"/>
      <c r="E50" s="29">
        <v>367.94949494949498</v>
      </c>
      <c r="F50" s="4">
        <v>1.4900662991124301E-9</v>
      </c>
      <c r="G50" s="5" t="s">
        <v>23</v>
      </c>
      <c r="H50" s="5"/>
      <c r="I50" s="29">
        <v>367.94949494949498</v>
      </c>
      <c r="J50" s="4">
        <v>1.0893160870753101E-9</v>
      </c>
      <c r="K50" s="5" t="s">
        <v>23</v>
      </c>
      <c r="L50" s="5"/>
      <c r="M50" s="29">
        <v>367.94949494949498</v>
      </c>
      <c r="N50" s="4">
        <v>1.2521637479958E-9</v>
      </c>
      <c r="O50" s="5" t="s">
        <v>23</v>
      </c>
      <c r="P50" s="5"/>
      <c r="Q50" s="29">
        <v>367.94949494949498</v>
      </c>
      <c r="R50" s="4">
        <v>1.46882505390094E-9</v>
      </c>
      <c r="S50" s="5" t="s">
        <v>23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x14ac:dyDescent="0.2">
      <c r="A51" s="29">
        <v>369.969696969697</v>
      </c>
      <c r="B51" s="4">
        <v>1.336507816307E-9</v>
      </c>
      <c r="C51" s="5" t="s">
        <v>23</v>
      </c>
      <c r="D51" s="5"/>
      <c r="E51" s="29">
        <v>369.969696969697</v>
      </c>
      <c r="F51" s="4">
        <v>1.4988410176300299E-9</v>
      </c>
      <c r="G51" s="5" t="s">
        <v>23</v>
      </c>
      <c r="H51" s="5"/>
      <c r="I51" s="29">
        <v>369.969696969697</v>
      </c>
      <c r="J51" s="4">
        <v>1.0964424290491301E-9</v>
      </c>
      <c r="K51" s="5" t="s">
        <v>23</v>
      </c>
      <c r="L51" s="5"/>
      <c r="M51" s="29">
        <v>369.969696969697</v>
      </c>
      <c r="N51" s="4">
        <v>1.25990551130617E-9</v>
      </c>
      <c r="O51" s="5" t="s">
        <v>23</v>
      </c>
      <c r="P51" s="5"/>
      <c r="Q51" s="29">
        <v>369.969696969697</v>
      </c>
      <c r="R51" s="4">
        <v>1.4778051003206799E-9</v>
      </c>
      <c r="S51" s="5" t="s">
        <v>23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x14ac:dyDescent="0.2">
      <c r="A52" s="29">
        <v>371.98989898989902</v>
      </c>
      <c r="B52" s="4">
        <v>1.34468934849249E-9</v>
      </c>
      <c r="C52" s="5" t="s">
        <v>23</v>
      </c>
      <c r="D52" s="5"/>
      <c r="E52" s="29">
        <v>371.98989898989902</v>
      </c>
      <c r="F52" s="4">
        <v>1.5076355970591E-9</v>
      </c>
      <c r="G52" s="5" t="s">
        <v>23</v>
      </c>
      <c r="H52" s="5"/>
      <c r="I52" s="29">
        <v>371.98989898989902</v>
      </c>
      <c r="J52" s="4">
        <v>1.10358953091304E-9</v>
      </c>
      <c r="K52" s="5" t="s">
        <v>23</v>
      </c>
      <c r="L52" s="5"/>
      <c r="M52" s="29">
        <v>371.98989898989902</v>
      </c>
      <c r="N52" s="4">
        <v>1.2676670605148299E-9</v>
      </c>
      <c r="O52" s="5" t="s">
        <v>23</v>
      </c>
      <c r="P52" s="5"/>
      <c r="Q52" s="29">
        <v>371.98989898989902</v>
      </c>
      <c r="R52" s="4">
        <v>1.48680748156105E-9</v>
      </c>
      <c r="S52" s="5" t="s">
        <v>23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x14ac:dyDescent="0.2">
      <c r="A53" s="29">
        <v>374.01010101010098</v>
      </c>
      <c r="B53" s="4">
        <v>1.3528958086326399E-9</v>
      </c>
      <c r="C53" s="5" t="s">
        <v>23</v>
      </c>
      <c r="D53" s="5"/>
      <c r="E53" s="29">
        <v>374.01010101010098</v>
      </c>
      <c r="F53" s="4">
        <v>1.5164500108666E-9</v>
      </c>
      <c r="G53" s="5" t="s">
        <v>23</v>
      </c>
      <c r="H53" s="5"/>
      <c r="I53" s="29">
        <v>374.01010101010098</v>
      </c>
      <c r="J53" s="4">
        <v>1.11075737834807E-9</v>
      </c>
      <c r="K53" s="5" t="s">
        <v>23</v>
      </c>
      <c r="L53" s="5"/>
      <c r="M53" s="29">
        <v>374.01010101010098</v>
      </c>
      <c r="N53" s="4">
        <v>1.2754483749414601E-9</v>
      </c>
      <c r="O53" s="5" t="s">
        <v>23</v>
      </c>
      <c r="P53" s="5"/>
      <c r="Q53" s="29">
        <v>374.01010101010098</v>
      </c>
      <c r="R53" s="4">
        <v>1.4958321727542599E-9</v>
      </c>
      <c r="S53" s="5" t="s">
        <v>23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x14ac:dyDescent="0.2">
      <c r="A54" s="29">
        <v>376.030303030303</v>
      </c>
      <c r="B54" s="4">
        <v>1.36112719649962E-9</v>
      </c>
      <c r="C54" s="5" t="s">
        <v>23</v>
      </c>
      <c r="D54" s="5"/>
      <c r="E54" s="29">
        <v>376.030303030303</v>
      </c>
      <c r="F54" s="4">
        <v>1.52528423264972E-9</v>
      </c>
      <c r="G54" s="5" t="s">
        <v>23</v>
      </c>
      <c r="H54" s="5"/>
      <c r="I54" s="29">
        <v>376.030303030303</v>
      </c>
      <c r="J54" s="4">
        <v>1.1179459570963401E-9</v>
      </c>
      <c r="K54" s="5" t="s">
        <v>23</v>
      </c>
      <c r="L54" s="5"/>
      <c r="M54" s="29">
        <v>376.030303030303</v>
      </c>
      <c r="N54" s="4">
        <v>1.2832494340013299E-9</v>
      </c>
      <c r="O54" s="5" t="s">
        <v>23</v>
      </c>
      <c r="P54" s="5"/>
      <c r="Q54" s="29">
        <v>376.030303030303</v>
      </c>
      <c r="R54" s="4">
        <v>1.5048791491490799E-9</v>
      </c>
      <c r="S54" s="5" t="s">
        <v>23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x14ac:dyDescent="0.2">
      <c r="A55" s="29">
        <v>378.05050505050502</v>
      </c>
      <c r="B55" s="4">
        <v>1.3693835118662601E-9</v>
      </c>
      <c r="C55" s="5" t="s">
        <v>23</v>
      </c>
      <c r="D55" s="5"/>
      <c r="E55" s="29">
        <v>378.05050505050502</v>
      </c>
      <c r="F55" s="4">
        <v>1.53413823613487E-9</v>
      </c>
      <c r="G55" s="5" t="s">
        <v>23</v>
      </c>
      <c r="H55" s="5"/>
      <c r="I55" s="29">
        <v>378.05050505050502</v>
      </c>
      <c r="J55" s="4">
        <v>1.1251552529606E-9</v>
      </c>
      <c r="K55" s="5" t="s">
        <v>23</v>
      </c>
      <c r="L55" s="5"/>
      <c r="M55" s="29">
        <v>378.05050505050502</v>
      </c>
      <c r="N55" s="4">
        <v>1.2910702172044299E-9</v>
      </c>
      <c r="O55" s="5" t="s">
        <v>23</v>
      </c>
      <c r="P55" s="5"/>
      <c r="Q55" s="29">
        <v>378.05050505050502</v>
      </c>
      <c r="R55" s="4">
        <v>1.5139483861099001E-9</v>
      </c>
      <c r="S55" s="5" t="s">
        <v>23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x14ac:dyDescent="0.2">
      <c r="A56" s="29">
        <v>380.07070707070699</v>
      </c>
      <c r="B56" s="4">
        <v>1.3776647545061101E-9</v>
      </c>
      <c r="C56" s="5" t="s">
        <v>23</v>
      </c>
      <c r="D56" s="5"/>
      <c r="E56" s="29">
        <v>380.07070707070699</v>
      </c>
      <c r="F56" s="4">
        <v>1.54301199517647E-9</v>
      </c>
      <c r="G56" s="5" t="s">
        <v>23</v>
      </c>
      <c r="H56" s="5"/>
      <c r="I56" s="29">
        <v>380.07070707070699</v>
      </c>
      <c r="J56" s="4">
        <v>1.1323852518037701E-9</v>
      </c>
      <c r="K56" s="5" t="s">
        <v>23</v>
      </c>
      <c r="L56" s="5"/>
      <c r="M56" s="29">
        <v>380.07070707070699</v>
      </c>
      <c r="N56" s="4">
        <v>1.29891070415478E-9</v>
      </c>
      <c r="O56" s="5" t="s">
        <v>23</v>
      </c>
      <c r="P56" s="5"/>
      <c r="Q56" s="29">
        <v>380.07070707070699</v>
      </c>
      <c r="R56" s="4">
        <v>1.5230398591157999E-9</v>
      </c>
      <c r="S56" s="5" t="s">
        <v>23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x14ac:dyDescent="0.2">
      <c r="A57" s="29">
        <v>382.09090909090901</v>
      </c>
      <c r="B57" s="4">
        <v>1.3859709241934001E-9</v>
      </c>
      <c r="C57" s="5" t="s">
        <v>23</v>
      </c>
      <c r="D57" s="5"/>
      <c r="E57" s="29">
        <v>382.09090909090901</v>
      </c>
      <c r="F57" s="4">
        <v>1.5519054837560001E-9</v>
      </c>
      <c r="G57" s="5" t="s">
        <v>23</v>
      </c>
      <c r="H57" s="5"/>
      <c r="I57" s="29">
        <v>382.09090909090901</v>
      </c>
      <c r="J57" s="4">
        <v>1.1396359395484E-9</v>
      </c>
      <c r="K57" s="5" t="s">
        <v>23</v>
      </c>
      <c r="L57" s="5"/>
      <c r="M57" s="29">
        <v>382.09090909090901</v>
      </c>
      <c r="N57" s="4">
        <v>1.30677087454963E-9</v>
      </c>
      <c r="O57" s="5" t="s">
        <v>23</v>
      </c>
      <c r="P57" s="5"/>
      <c r="Q57" s="29">
        <v>382.09090909090901</v>
      </c>
      <c r="R57" s="4">
        <v>1.5321535437596E-9</v>
      </c>
      <c r="S57" s="5" t="s">
        <v>23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x14ac:dyDescent="0.2">
      <c r="A58" s="29">
        <v>384.11111111111097</v>
      </c>
      <c r="B58" s="4">
        <v>1.3943020207030199E-9</v>
      </c>
      <c r="C58" s="5" t="s">
        <v>23</v>
      </c>
      <c r="D58" s="5"/>
      <c r="E58" s="29">
        <v>384.11111111111097</v>
      </c>
      <c r="F58" s="4">
        <v>1.5608186759808399E-9</v>
      </c>
      <c r="G58" s="5" t="s">
        <v>23</v>
      </c>
      <c r="H58" s="5"/>
      <c r="I58" s="29">
        <v>384.11111111111097</v>
      </c>
      <c r="J58" s="4">
        <v>1.1469073021763001E-9</v>
      </c>
      <c r="K58" s="5" t="s">
        <v>23</v>
      </c>
      <c r="L58" s="5"/>
      <c r="M58" s="29">
        <v>384.11111111111097</v>
      </c>
      <c r="N58" s="4">
        <v>1.31465070817872E-9</v>
      </c>
      <c r="O58" s="5" t="s">
        <v>23</v>
      </c>
      <c r="P58" s="5"/>
      <c r="Q58" s="29">
        <v>384.11111111111097</v>
      </c>
      <c r="R58" s="4">
        <v>1.54128941574692E-9</v>
      </c>
      <c r="S58" s="5" t="s">
        <v>23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x14ac:dyDescent="0.2">
      <c r="A59" s="29">
        <v>386.13131313131299</v>
      </c>
      <c r="B59" s="4">
        <v>1.40265804381057E-9</v>
      </c>
      <c r="C59" s="5" t="s">
        <v>23</v>
      </c>
      <c r="D59" s="5"/>
      <c r="E59" s="29">
        <v>386.13131313131299</v>
      </c>
      <c r="F59" s="4">
        <v>1.5697515460832601E-9</v>
      </c>
      <c r="G59" s="5" t="s">
        <v>23</v>
      </c>
      <c r="H59" s="5"/>
      <c r="I59" s="29">
        <v>386.13131313131299</v>
      </c>
      <c r="J59" s="4">
        <v>1.1541993257280099E-9</v>
      </c>
      <c r="K59" s="5" t="s">
        <v>23</v>
      </c>
      <c r="L59" s="5"/>
      <c r="M59" s="29">
        <v>386.13131313131299</v>
      </c>
      <c r="N59" s="4">
        <v>1.32255018492351E-9</v>
      </c>
      <c r="O59" s="5" t="s">
        <v>23</v>
      </c>
      <c r="P59" s="5"/>
      <c r="Q59" s="29">
        <v>386.13131313131299</v>
      </c>
      <c r="R59" s="4">
        <v>1.5504474508952801E-9</v>
      </c>
      <c r="S59" s="5" t="s">
        <v>23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x14ac:dyDescent="0.2">
      <c r="A60" s="29">
        <v>388.15151515151501</v>
      </c>
      <c r="B60" s="4">
        <v>1.4110389932922901E-9</v>
      </c>
      <c r="C60" s="5" t="s">
        <v>23</v>
      </c>
      <c r="D60" s="5"/>
      <c r="E60" s="29">
        <v>388.15151515151501</v>
      </c>
      <c r="F60" s="4">
        <v>1.5787040684193901E-9</v>
      </c>
      <c r="G60" s="5" t="s">
        <v>23</v>
      </c>
      <c r="H60" s="5"/>
      <c r="I60" s="29">
        <v>388.15151515151501</v>
      </c>
      <c r="J60" s="4">
        <v>1.16151199630242E-9</v>
      </c>
      <c r="K60" s="5" t="s">
        <v>23</v>
      </c>
      <c r="L60" s="5"/>
      <c r="M60" s="29">
        <v>388.15151515151501</v>
      </c>
      <c r="N60" s="4">
        <v>1.33046928475648E-9</v>
      </c>
      <c r="O60" s="5" t="s">
        <v>23</v>
      </c>
      <c r="P60" s="5"/>
      <c r="Q60" s="29">
        <v>388.15151515151501</v>
      </c>
      <c r="R60" s="4">
        <v>1.5596276251331899E-9</v>
      </c>
      <c r="S60" s="5" t="s">
        <v>23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x14ac:dyDescent="0.2">
      <c r="A61" s="29">
        <v>390.17171717171698</v>
      </c>
      <c r="B61" s="4">
        <v>1.4194448689251199E-9</v>
      </c>
      <c r="C61" s="5" t="s">
        <v>23</v>
      </c>
      <c r="D61" s="5"/>
      <c r="E61" s="29">
        <v>390.17171717171698</v>
      </c>
      <c r="F61" s="4">
        <v>1.5876762174681899E-9</v>
      </c>
      <c r="G61" s="5" t="s">
        <v>23</v>
      </c>
      <c r="H61" s="5"/>
      <c r="I61" s="29">
        <v>390.17171717171698</v>
      </c>
      <c r="J61" s="4">
        <v>1.1688453000562399E-9</v>
      </c>
      <c r="K61" s="5" t="s">
        <v>23</v>
      </c>
      <c r="L61" s="5"/>
      <c r="M61" s="29">
        <v>390.17171717171698</v>
      </c>
      <c r="N61" s="4">
        <v>1.3384079877403699E-9</v>
      </c>
      <c r="O61" s="5" t="s">
        <v>23</v>
      </c>
      <c r="P61" s="5"/>
      <c r="Q61" s="29">
        <v>390.17171717171698</v>
      </c>
      <c r="R61" s="4">
        <v>1.5688299144992699E-9</v>
      </c>
      <c r="S61" s="5" t="s">
        <v>23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x14ac:dyDescent="0.2">
      <c r="A62" s="29">
        <v>392.191919191919</v>
      </c>
      <c r="B62" s="4">
        <v>1.42787567048665E-9</v>
      </c>
      <c r="C62" s="5" t="s">
        <v>23</v>
      </c>
      <c r="D62" s="5"/>
      <c r="E62" s="29">
        <v>392.191919191919</v>
      </c>
      <c r="F62" s="4">
        <v>1.5966679678304199E-9</v>
      </c>
      <c r="G62" s="5" t="s">
        <v>23</v>
      </c>
      <c r="H62" s="5"/>
      <c r="I62" s="29">
        <v>392.191919191919</v>
      </c>
      <c r="J62" s="4">
        <v>1.17619922320362E-9</v>
      </c>
      <c r="K62" s="5" t="s">
        <v>23</v>
      </c>
      <c r="L62" s="5"/>
      <c r="M62" s="29">
        <v>392.191919191919</v>
      </c>
      <c r="N62" s="4">
        <v>1.3463662740274699E-9</v>
      </c>
      <c r="O62" s="5" t="s">
        <v>23</v>
      </c>
      <c r="P62" s="5"/>
      <c r="Q62" s="29">
        <v>392.191919191919</v>
      </c>
      <c r="R62" s="4">
        <v>1.57805429514132E-9</v>
      </c>
      <c r="S62" s="5" t="s">
        <v>23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x14ac:dyDescent="0.2">
      <c r="A63" s="29">
        <v>394.21212121212102</v>
      </c>
      <c r="B63" s="4">
        <v>1.43633139775513E-9</v>
      </c>
      <c r="C63" s="5" t="s">
        <v>23</v>
      </c>
      <c r="D63" s="5"/>
      <c r="E63" s="29">
        <v>394.21212121212102</v>
      </c>
      <c r="F63" s="4">
        <v>1.6056792942276301E-9</v>
      </c>
      <c r="G63" s="5" t="s">
        <v>23</v>
      </c>
      <c r="H63" s="5"/>
      <c r="I63" s="29">
        <v>394.21212121212102</v>
      </c>
      <c r="J63" s="4">
        <v>1.1835737520157201E-9</v>
      </c>
      <c r="K63" s="5" t="s">
        <v>23</v>
      </c>
      <c r="L63" s="5"/>
      <c r="M63" s="29">
        <v>394.21212121212102</v>
      </c>
      <c r="N63" s="4">
        <v>1.3543441238589401E-9</v>
      </c>
      <c r="O63" s="5" t="s">
        <v>23</v>
      </c>
      <c r="P63" s="5"/>
      <c r="Q63" s="29">
        <v>394.21212121212102</v>
      </c>
      <c r="R63" s="4">
        <v>1.5873007433155E-9</v>
      </c>
      <c r="S63" s="5" t="s">
        <v>23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x14ac:dyDescent="0.2">
      <c r="A64" s="29">
        <v>396.23232323232298</v>
      </c>
      <c r="B64" s="4">
        <v>1.4448120505094601E-9</v>
      </c>
      <c r="C64" s="5" t="s">
        <v>23</v>
      </c>
      <c r="D64" s="5"/>
      <c r="E64" s="29">
        <v>396.23232323232298</v>
      </c>
      <c r="F64" s="4">
        <v>1.6147101715012301E-9</v>
      </c>
      <c r="G64" s="5" t="s">
        <v>23</v>
      </c>
      <c r="H64" s="5"/>
      <c r="I64" s="29">
        <v>396.23232323232298</v>
      </c>
      <c r="J64" s="4">
        <v>1.1909688728202101E-9</v>
      </c>
      <c r="K64" s="5" t="s">
        <v>23</v>
      </c>
      <c r="L64" s="5"/>
      <c r="M64" s="29">
        <v>396.23232323232298</v>
      </c>
      <c r="N64" s="4">
        <v>1.36234151756404E-9</v>
      </c>
      <c r="O64" s="5" t="s">
        <v>23</v>
      </c>
      <c r="P64" s="5"/>
      <c r="Q64" s="29">
        <v>396.23232323232298</v>
      </c>
      <c r="R64" s="4">
        <v>1.59656923538543E-9</v>
      </c>
      <c r="S64" s="5" t="s">
        <v>23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x14ac:dyDescent="0.2">
      <c r="A65" s="29">
        <v>398.252525252525</v>
      </c>
      <c r="B65" s="4">
        <v>1.45331762852923E-9</v>
      </c>
      <c r="C65" s="5" t="s">
        <v>23</v>
      </c>
      <c r="D65" s="5"/>
      <c r="E65" s="29">
        <v>398.252525252525</v>
      </c>
      <c r="F65" s="4">
        <v>1.6237605746114501E-9</v>
      </c>
      <c r="G65" s="5" t="s">
        <v>23</v>
      </c>
      <c r="H65" s="5"/>
      <c r="I65" s="29">
        <v>398.252525252525</v>
      </c>
      <c r="J65" s="4">
        <v>1.1983845720009301E-9</v>
      </c>
      <c r="K65" s="5" t="s">
        <v>23</v>
      </c>
      <c r="L65" s="5"/>
      <c r="M65" s="29">
        <v>398.252525252525</v>
      </c>
      <c r="N65" s="4">
        <v>1.3703584355595099E-9</v>
      </c>
      <c r="O65" s="5" t="s">
        <v>23</v>
      </c>
      <c r="P65" s="5"/>
      <c r="Q65" s="29">
        <v>398.252525252525</v>
      </c>
      <c r="R65" s="4">
        <v>1.6058597478213401E-9</v>
      </c>
      <c r="S65" s="5" t="s">
        <v>23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x14ac:dyDescent="0.2">
      <c r="A66" s="29">
        <v>400.27272727272702</v>
      </c>
      <c r="B66" s="4">
        <v>1.46184813159464E-9</v>
      </c>
      <c r="C66" s="5" t="s">
        <v>23</v>
      </c>
      <c r="D66" s="5"/>
      <c r="E66" s="29">
        <v>400.27272727272702</v>
      </c>
      <c r="F66" s="4">
        <v>1.6328304786363699E-9</v>
      </c>
      <c r="G66" s="5" t="s">
        <v>23</v>
      </c>
      <c r="H66" s="5"/>
      <c r="I66" s="29">
        <v>400.27272727272702</v>
      </c>
      <c r="J66" s="4">
        <v>1.20582083599739E-9</v>
      </c>
      <c r="K66" s="5" t="s">
        <v>23</v>
      </c>
      <c r="L66" s="5"/>
      <c r="M66" s="29">
        <v>400.27272727272702</v>
      </c>
      <c r="N66" s="4">
        <v>1.3783948583488201E-9</v>
      </c>
      <c r="O66" s="5" t="s">
        <v>23</v>
      </c>
      <c r="P66" s="5"/>
      <c r="Q66" s="29">
        <v>400.27272727272702</v>
      </c>
      <c r="R66" s="4">
        <v>1.6151722571992399E-9</v>
      </c>
      <c r="S66" s="5" t="s">
        <v>23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x14ac:dyDescent="0.2">
      <c r="A67" s="29">
        <v>402.29292929292899</v>
      </c>
      <c r="B67" s="4">
        <v>1.47040355948654E-9</v>
      </c>
      <c r="C67" s="5" t="s">
        <v>23</v>
      </c>
      <c r="D67" s="5"/>
      <c r="E67" s="29">
        <v>402.29292929292899</v>
      </c>
      <c r="F67" s="4">
        <v>1.64191985877102E-9</v>
      </c>
      <c r="G67" s="5" t="s">
        <v>23</v>
      </c>
      <c r="H67" s="5"/>
      <c r="I67" s="29">
        <v>402.29292929292899</v>
      </c>
      <c r="J67" s="4">
        <v>1.2132776513044099E-9</v>
      </c>
      <c r="K67" s="5" t="s">
        <v>23</v>
      </c>
      <c r="L67" s="5"/>
      <c r="M67" s="29">
        <v>402.29292929292899</v>
      </c>
      <c r="N67" s="4">
        <v>1.38645076652153E-9</v>
      </c>
      <c r="O67" s="5" t="s">
        <v>23</v>
      </c>
      <c r="P67" s="5"/>
      <c r="Q67" s="29">
        <v>402.29292929292899</v>
      </c>
      <c r="R67" s="4">
        <v>1.6245067402000699E-9</v>
      </c>
      <c r="S67" s="5" t="s">
        <v>23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x14ac:dyDescent="0.2">
      <c r="A68" s="29">
        <v>404.31313131313101</v>
      </c>
      <c r="B68" s="4">
        <v>1.4789839119864501E-9</v>
      </c>
      <c r="C68" s="5" t="s">
        <v>23</v>
      </c>
      <c r="D68" s="5"/>
      <c r="E68" s="29">
        <v>404.31313131313101</v>
      </c>
      <c r="F68" s="4">
        <v>1.65102869032639E-9</v>
      </c>
      <c r="G68" s="5" t="s">
        <v>23</v>
      </c>
      <c r="H68" s="5"/>
      <c r="I68" s="29">
        <v>404.31313131313101</v>
      </c>
      <c r="J68" s="4">
        <v>1.22075500447168E-9</v>
      </c>
      <c r="K68" s="5" t="s">
        <v>23</v>
      </c>
      <c r="L68" s="5"/>
      <c r="M68" s="29">
        <v>404.31313131313101</v>
      </c>
      <c r="N68" s="4">
        <v>1.3945261407526001E-9</v>
      </c>
      <c r="O68" s="5" t="s">
        <v>23</v>
      </c>
      <c r="P68" s="5"/>
      <c r="Q68" s="29">
        <v>404.31313131313101</v>
      </c>
      <c r="R68" s="4">
        <v>1.63386317360889E-9</v>
      </c>
      <c r="S68" s="5" t="s">
        <v>23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2">
      <c r="A69" s="29">
        <v>406.33333333333297</v>
      </c>
      <c r="B69" s="4">
        <v>1.48758918887651E-9</v>
      </c>
      <c r="C69" s="5" t="s">
        <v>23</v>
      </c>
      <c r="D69" s="5"/>
      <c r="E69" s="29">
        <v>406.33333333333297</v>
      </c>
      <c r="F69" s="4">
        <v>1.66015694872852E-9</v>
      </c>
      <c r="G69" s="5" t="s">
        <v>23</v>
      </c>
      <c r="H69" s="5"/>
      <c r="I69" s="29">
        <v>406.33333333333297</v>
      </c>
      <c r="J69" s="4">
        <v>1.2282528821033501E-9</v>
      </c>
      <c r="K69" s="5" t="s">
        <v>23</v>
      </c>
      <c r="L69" s="5"/>
      <c r="M69" s="29">
        <v>406.33333333333297</v>
      </c>
      <c r="N69" s="4">
        <v>1.4026209618017499E-9</v>
      </c>
      <c r="O69" s="5" t="s">
        <v>23</v>
      </c>
      <c r="P69" s="5"/>
      <c r="Q69" s="29">
        <v>406.33333333333297</v>
      </c>
      <c r="R69" s="4">
        <v>1.6432415343140399E-9</v>
      </c>
      <c r="S69" s="5" t="s">
        <v>23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2">
      <c r="A70" s="29">
        <v>408.35353535353499</v>
      </c>
      <c r="B70" s="4">
        <v>1.4962193899394901E-9</v>
      </c>
      <c r="C70" s="5" t="s">
        <v>23</v>
      </c>
      <c r="D70" s="5"/>
      <c r="E70" s="29">
        <v>408.35353535353499</v>
      </c>
      <c r="F70" s="4">
        <v>1.66930460951753E-9</v>
      </c>
      <c r="G70" s="5" t="s">
        <v>23</v>
      </c>
      <c r="H70" s="5"/>
      <c r="I70" s="29">
        <v>408.35353535353499</v>
      </c>
      <c r="J70" s="4">
        <v>1.23577127085763E-9</v>
      </c>
      <c r="K70" s="5" t="s">
        <v>23</v>
      </c>
      <c r="L70" s="5"/>
      <c r="M70" s="29">
        <v>408.35353535353499</v>
      </c>
      <c r="N70" s="4">
        <v>1.41073521051273E-9</v>
      </c>
      <c r="O70" s="5" t="s">
        <v>23</v>
      </c>
      <c r="P70" s="5"/>
      <c r="Q70" s="29">
        <v>408.35353535353499</v>
      </c>
      <c r="R70" s="4">
        <v>1.6526417993063501E-9</v>
      </c>
      <c r="S70" s="5" t="s">
        <v>23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29">
        <v>410.37373737373701</v>
      </c>
      <c r="B71" s="4">
        <v>1.5048745149587999E-9</v>
      </c>
      <c r="C71" s="5" t="s">
        <v>23</v>
      </c>
      <c r="D71" s="5"/>
      <c r="E71" s="29">
        <v>410.37373737373701</v>
      </c>
      <c r="F71" s="4">
        <v>1.6784716483467699E-9</v>
      </c>
      <c r="G71" s="5" t="s">
        <v>23</v>
      </c>
      <c r="H71" s="5"/>
      <c r="I71" s="29">
        <v>410.37373737373701</v>
      </c>
      <c r="J71" s="4">
        <v>1.2433101574464E-9</v>
      </c>
      <c r="K71" s="5" t="s">
        <v>23</v>
      </c>
      <c r="L71" s="5"/>
      <c r="M71" s="29">
        <v>410.37373737373701</v>
      </c>
      <c r="N71" s="4">
        <v>1.4188688678127899E-9</v>
      </c>
      <c r="O71" s="5" t="s">
        <v>23</v>
      </c>
      <c r="P71" s="5"/>
      <c r="Q71" s="29">
        <v>410.37373737373701</v>
      </c>
      <c r="R71" s="4">
        <v>1.66206394567832E-9</v>
      </c>
      <c r="S71" s="5" t="s">
        <v>23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29">
        <v>412.39393939393898</v>
      </c>
      <c r="B72" s="4">
        <v>1.5135545637184699E-9</v>
      </c>
      <c r="C72" s="5" t="s">
        <v>23</v>
      </c>
      <c r="D72" s="5"/>
      <c r="E72" s="29">
        <v>412.39393939393898</v>
      </c>
      <c r="F72" s="4">
        <v>1.68765804098188E-9</v>
      </c>
      <c r="G72" s="5" t="s">
        <v>23</v>
      </c>
      <c r="H72" s="5"/>
      <c r="I72" s="29">
        <v>412.39393939393898</v>
      </c>
      <c r="J72" s="4">
        <v>1.25086952863481E-9</v>
      </c>
      <c r="K72" s="5" t="s">
        <v>23</v>
      </c>
      <c r="L72" s="5"/>
      <c r="M72" s="29">
        <v>412.39393939393898</v>
      </c>
      <c r="N72" s="4">
        <v>1.4270219147119199E-9</v>
      </c>
      <c r="O72" s="5" t="s">
        <v>23</v>
      </c>
      <c r="P72" s="5"/>
      <c r="Q72" s="29">
        <v>412.39393939393898</v>
      </c>
      <c r="R72" s="4">
        <v>1.67150795062337E-9</v>
      </c>
      <c r="S72" s="5" t="s">
        <v>23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29">
        <v>414.41414141414202</v>
      </c>
      <c r="B73" s="4">
        <v>1.5222595360031701E-9</v>
      </c>
      <c r="C73" s="5" t="s">
        <v>23</v>
      </c>
      <c r="D73" s="5"/>
      <c r="E73" s="29">
        <v>414.41414141414202</v>
      </c>
      <c r="F73" s="4">
        <v>1.6968637632999201E-9</v>
      </c>
      <c r="G73" s="5" t="s">
        <v>23</v>
      </c>
      <c r="H73" s="5"/>
      <c r="I73" s="29">
        <v>414.41414141414202</v>
      </c>
      <c r="J73" s="4">
        <v>1.25844937124087E-9</v>
      </c>
      <c r="K73" s="5" t="s">
        <v>23</v>
      </c>
      <c r="L73" s="5"/>
      <c r="M73" s="29">
        <v>414.41414141414202</v>
      </c>
      <c r="N73" s="4">
        <v>1.4351943323022799E-9</v>
      </c>
      <c r="O73" s="5" t="s">
        <v>23</v>
      </c>
      <c r="P73" s="5"/>
      <c r="Q73" s="29">
        <v>414.41414141414202</v>
      </c>
      <c r="R73" s="4">
        <v>1.6809737914350299E-9</v>
      </c>
      <c r="S73" s="5" t="s">
        <v>23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29">
        <v>416.43434343434302</v>
      </c>
      <c r="B74" s="4">
        <v>1.5309894315981599E-9</v>
      </c>
      <c r="C74" s="5" t="s">
        <v>23</v>
      </c>
      <c r="D74" s="5"/>
      <c r="E74" s="29">
        <v>416.43434343434302</v>
      </c>
      <c r="F74" s="4">
        <v>1.7060887912884501E-9</v>
      </c>
      <c r="G74" s="5" t="s">
        <v>23</v>
      </c>
      <c r="H74" s="5"/>
      <c r="I74" s="29">
        <v>416.43434343434302</v>
      </c>
      <c r="J74" s="4">
        <v>1.2660496721350801E-9</v>
      </c>
      <c r="K74" s="5" t="s">
        <v>23</v>
      </c>
      <c r="L74" s="5"/>
      <c r="M74" s="29">
        <v>416.43434343434302</v>
      </c>
      <c r="N74" s="4">
        <v>1.4433861017575699E-9</v>
      </c>
      <c r="O74" s="5" t="s">
        <v>23</v>
      </c>
      <c r="P74" s="5"/>
      <c r="Q74" s="29">
        <v>416.43434343434302</v>
      </c>
      <c r="R74" s="4">
        <v>1.6904614455061501E-9</v>
      </c>
      <c r="S74" s="5" t="s">
        <v>23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29">
        <v>418.45454545454498</v>
      </c>
      <c r="B75" s="4">
        <v>1.5397442502893501E-9</v>
      </c>
      <c r="C75" s="5" t="s">
        <v>23</v>
      </c>
      <c r="D75" s="5"/>
      <c r="E75" s="29">
        <v>418.45454545454498</v>
      </c>
      <c r="F75" s="4">
        <v>1.71533310104468E-9</v>
      </c>
      <c r="G75" s="5" t="s">
        <v>23</v>
      </c>
      <c r="H75" s="5"/>
      <c r="I75" s="29">
        <v>418.45454545454498</v>
      </c>
      <c r="J75" s="4">
        <v>1.27367041824005E-9</v>
      </c>
      <c r="K75" s="5" t="s">
        <v>23</v>
      </c>
      <c r="L75" s="5"/>
      <c r="M75" s="29">
        <v>418.45454545454498</v>
      </c>
      <c r="N75" s="4">
        <v>1.4515972043323799E-9</v>
      </c>
      <c r="O75" s="5" t="s">
        <v>23</v>
      </c>
      <c r="P75" s="5"/>
      <c r="Q75" s="29">
        <v>418.45454545454498</v>
      </c>
      <c r="R75" s="4">
        <v>1.69997089032819E-9</v>
      </c>
      <c r="S75" s="5" t="s">
        <v>23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29">
        <v>420.47474747474701</v>
      </c>
      <c r="B76" s="4">
        <v>1.5485239918632499E-9</v>
      </c>
      <c r="C76" s="5" t="s">
        <v>23</v>
      </c>
      <c r="D76" s="5"/>
      <c r="E76" s="29">
        <v>420.47474747474701</v>
      </c>
      <c r="F76" s="4">
        <v>1.7245966687746399E-9</v>
      </c>
      <c r="G76" s="5" t="s">
        <v>23</v>
      </c>
      <c r="H76" s="5"/>
      <c r="I76" s="29">
        <v>420.47474747474701</v>
      </c>
      <c r="J76" s="4">
        <v>1.28131159653013E-9</v>
      </c>
      <c r="K76" s="5" t="s">
        <v>23</v>
      </c>
      <c r="L76" s="5"/>
      <c r="M76" s="29">
        <v>420.47474747474701</v>
      </c>
      <c r="N76" s="4">
        <v>1.4598276213615801E-9</v>
      </c>
      <c r="O76" s="5" t="s">
        <v>23</v>
      </c>
      <c r="P76" s="5"/>
      <c r="Q76" s="29">
        <v>420.47474747474701</v>
      </c>
      <c r="R76" s="4">
        <v>1.70950210349041E-9</v>
      </c>
      <c r="S76" s="5" t="s">
        <v>23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29">
        <v>422.49494949494999</v>
      </c>
      <c r="B77" s="4">
        <v>1.5573286561069701E-9</v>
      </c>
      <c r="C77" s="5" t="s">
        <v>23</v>
      </c>
      <c r="D77" s="5"/>
      <c r="E77" s="29">
        <v>422.49494949494999</v>
      </c>
      <c r="F77" s="4">
        <v>1.73387947079227E-9</v>
      </c>
      <c r="G77" s="5" t="s">
        <v>23</v>
      </c>
      <c r="H77" s="5"/>
      <c r="I77" s="29">
        <v>422.49494949494999</v>
      </c>
      <c r="J77" s="4">
        <v>1.28897319403099E-9</v>
      </c>
      <c r="K77" s="5" t="s">
        <v>23</v>
      </c>
      <c r="L77" s="5"/>
      <c r="M77" s="29">
        <v>422.49494949494999</v>
      </c>
      <c r="N77" s="4">
        <v>1.46807733425976E-9</v>
      </c>
      <c r="O77" s="5" t="s">
        <v>23</v>
      </c>
      <c r="P77" s="5"/>
      <c r="Q77" s="29">
        <v>422.49494949494999</v>
      </c>
      <c r="R77" s="4">
        <v>1.7190550626791699E-9</v>
      </c>
      <c r="S77" s="5" t="s">
        <v>23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29">
        <v>424.51515151515201</v>
      </c>
      <c r="B78" s="4">
        <v>1.56615824280824E-9</v>
      </c>
      <c r="C78" s="5" t="s">
        <v>23</v>
      </c>
      <c r="D78" s="5"/>
      <c r="E78" s="29">
        <v>424.51515151515201</v>
      </c>
      <c r="F78" s="4">
        <v>1.7431814835185899E-9</v>
      </c>
      <c r="G78" s="5" t="s">
        <v>23</v>
      </c>
      <c r="H78" s="5"/>
      <c r="I78" s="29">
        <v>424.51515151515201</v>
      </c>
      <c r="J78" s="4">
        <v>1.2966551978193001E-9</v>
      </c>
      <c r="K78" s="5" t="s">
        <v>23</v>
      </c>
      <c r="L78" s="5"/>
      <c r="M78" s="29">
        <v>424.51515151515201</v>
      </c>
      <c r="N78" s="4">
        <v>1.47634632452053E-9</v>
      </c>
      <c r="O78" s="5" t="s">
        <v>23</v>
      </c>
      <c r="P78" s="5"/>
      <c r="Q78" s="29">
        <v>424.51515151515201</v>
      </c>
      <c r="R78" s="4">
        <v>1.7286297456771299E-9</v>
      </c>
      <c r="S78" s="5" t="s">
        <v>23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29">
        <v>426.53535353535398</v>
      </c>
      <c r="B79" s="4">
        <v>1.5750127517553899E-9</v>
      </c>
      <c r="C79" s="5" t="s">
        <v>23</v>
      </c>
      <c r="D79" s="5"/>
      <c r="E79" s="29">
        <v>426.53535353535398</v>
      </c>
      <c r="F79" s="4">
        <v>1.7525026834808999E-9</v>
      </c>
      <c r="G79" s="5" t="s">
        <v>23</v>
      </c>
      <c r="H79" s="5"/>
      <c r="I79" s="29">
        <v>426.53535353535398</v>
      </c>
      <c r="J79" s="4">
        <v>1.30435759502234E-9</v>
      </c>
      <c r="K79" s="5" t="s">
        <v>23</v>
      </c>
      <c r="L79" s="5"/>
      <c r="M79" s="29">
        <v>426.53535353535398</v>
      </c>
      <c r="N79" s="4">
        <v>1.48463457371604E-9</v>
      </c>
      <c r="O79" s="5" t="s">
        <v>23</v>
      </c>
      <c r="P79" s="5"/>
      <c r="Q79" s="29">
        <v>426.53535353535398</v>
      </c>
      <c r="R79" s="4">
        <v>1.7382261303625899E-9</v>
      </c>
      <c r="S79" s="5" t="s">
        <v>23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29">
        <v>428.555555555556</v>
      </c>
      <c r="B80" s="4">
        <v>1.58389218273734E-9</v>
      </c>
      <c r="C80" s="5" t="s">
        <v>23</v>
      </c>
      <c r="D80" s="5"/>
      <c r="E80" s="29">
        <v>428.555555555556</v>
      </c>
      <c r="F80" s="4">
        <v>1.7618430473119299E-9</v>
      </c>
      <c r="G80" s="5" t="s">
        <v>23</v>
      </c>
      <c r="H80" s="5"/>
      <c r="I80" s="29">
        <v>428.555555555556</v>
      </c>
      <c r="J80" s="4">
        <v>1.3120803728176401E-9</v>
      </c>
      <c r="K80" s="5" t="s">
        <v>23</v>
      </c>
      <c r="L80" s="5"/>
      <c r="M80" s="29">
        <v>428.555555555556</v>
      </c>
      <c r="N80" s="4">
        <v>1.4929420634963099E-9</v>
      </c>
      <c r="O80" s="5" t="s">
        <v>23</v>
      </c>
      <c r="P80" s="5"/>
      <c r="Q80" s="29">
        <v>428.555555555556</v>
      </c>
      <c r="R80" s="4">
        <v>1.7478441947087301E-9</v>
      </c>
      <c r="S80" s="5" t="s">
        <v>23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29">
        <v>430.57575757575802</v>
      </c>
      <c r="B81" s="4">
        <v>1.5927965355436201E-9</v>
      </c>
      <c r="C81" s="5" t="s">
        <v>23</v>
      </c>
      <c r="D81" s="5"/>
      <c r="E81" s="29">
        <v>430.57575757575802</v>
      </c>
      <c r="F81" s="4">
        <v>1.7712025517490201E-9</v>
      </c>
      <c r="G81" s="5" t="s">
        <v>23</v>
      </c>
      <c r="H81" s="5"/>
      <c r="I81" s="29">
        <v>430.57575757575802</v>
      </c>
      <c r="J81" s="4">
        <v>1.3198235184325999E-9</v>
      </c>
      <c r="K81" s="5" t="s">
        <v>23</v>
      </c>
      <c r="L81" s="5"/>
      <c r="M81" s="29">
        <v>430.57575757575802</v>
      </c>
      <c r="N81" s="4">
        <v>1.5012687755886599E-9</v>
      </c>
      <c r="O81" s="5" t="s">
        <v>23</v>
      </c>
      <c r="P81" s="5"/>
      <c r="Q81" s="29">
        <v>430.57575757575802</v>
      </c>
      <c r="R81" s="4">
        <v>1.7574839167828699E-9</v>
      </c>
      <c r="S81" s="5" t="s">
        <v>23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29">
        <v>432.59595959595998</v>
      </c>
      <c r="B82" s="4">
        <v>1.6017258099643301E-9</v>
      </c>
      <c r="C82" s="5" t="s">
        <v>23</v>
      </c>
      <c r="D82" s="5"/>
      <c r="E82" s="29">
        <v>432.59595959595998</v>
      </c>
      <c r="F82" s="4">
        <v>1.7805811736333101E-9</v>
      </c>
      <c r="G82" s="5" t="s">
        <v>23</v>
      </c>
      <c r="H82" s="5"/>
      <c r="I82" s="29">
        <v>432.59595959595998</v>
      </c>
      <c r="J82" s="4">
        <v>1.32758701914419E-9</v>
      </c>
      <c r="K82" s="5" t="s">
        <v>23</v>
      </c>
      <c r="L82" s="5"/>
      <c r="M82" s="29">
        <v>432.59595959595998</v>
      </c>
      <c r="N82" s="4">
        <v>1.5096146917971801E-9</v>
      </c>
      <c r="O82" s="5" t="s">
        <v>23</v>
      </c>
      <c r="P82" s="5"/>
      <c r="Q82" s="29">
        <v>432.59595959595998</v>
      </c>
      <c r="R82" s="4">
        <v>1.76714527474582E-9</v>
      </c>
      <c r="S82" s="5" t="s">
        <v>23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29">
        <v>434.616161616162</v>
      </c>
      <c r="B83" s="4">
        <v>1.6106800057901899E-9</v>
      </c>
      <c r="C83" s="5" t="s">
        <v>23</v>
      </c>
      <c r="D83" s="5"/>
      <c r="E83" s="29">
        <v>434.616161616162</v>
      </c>
      <c r="F83" s="4">
        <v>1.78997888990895E-9</v>
      </c>
      <c r="G83" s="5" t="s">
        <v>23</v>
      </c>
      <c r="H83" s="5"/>
      <c r="I83" s="29">
        <v>434.616161616162</v>
      </c>
      <c r="J83" s="4">
        <v>1.3353708622785399E-9</v>
      </c>
      <c r="K83" s="5" t="s">
        <v>23</v>
      </c>
      <c r="L83" s="5"/>
      <c r="M83" s="29">
        <v>434.616161616162</v>
      </c>
      <c r="N83" s="4">
        <v>1.5179797940021E-9</v>
      </c>
      <c r="O83" s="5" t="s">
        <v>23</v>
      </c>
      <c r="P83" s="5"/>
      <c r="Q83" s="29">
        <v>434.616161616162</v>
      </c>
      <c r="R83" s="4">
        <v>1.77682824685113E-9</v>
      </c>
      <c r="S83" s="5" t="s">
        <v>23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29">
        <v>436.63636363636402</v>
      </c>
      <c r="B84" s="4">
        <v>1.61965912281249E-9</v>
      </c>
      <c r="C84" s="5" t="s">
        <v>23</v>
      </c>
      <c r="D84" s="5"/>
      <c r="E84" s="29">
        <v>436.63636363636402</v>
      </c>
      <c r="F84" s="4">
        <v>1.7993956776223401E-9</v>
      </c>
      <c r="G84" s="5" t="s">
        <v>23</v>
      </c>
      <c r="H84" s="5"/>
      <c r="I84" s="29">
        <v>436.63636363636402</v>
      </c>
      <c r="J84" s="4">
        <v>1.3431750352106E-9</v>
      </c>
      <c r="K84" s="5" t="s">
        <v>23</v>
      </c>
      <c r="L84" s="5"/>
      <c r="M84" s="29">
        <v>436.63636363636402</v>
      </c>
      <c r="N84" s="4">
        <v>1.5263640641592701E-9</v>
      </c>
      <c r="O84" s="5" t="s">
        <v>23</v>
      </c>
      <c r="P84" s="5"/>
      <c r="Q84" s="29">
        <v>436.63636363636402</v>
      </c>
      <c r="R84" s="4">
        <v>1.78653281144443E-9</v>
      </c>
      <c r="S84" s="5" t="s">
        <v>23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29">
        <v>438.65656565656599</v>
      </c>
      <c r="B85" s="4">
        <v>1.6286631608231E-9</v>
      </c>
      <c r="C85" s="5" t="s">
        <v>23</v>
      </c>
      <c r="D85" s="5"/>
      <c r="E85" s="29">
        <v>438.65656565656599</v>
      </c>
      <c r="F85" s="4">
        <v>1.80883151392128E-9</v>
      </c>
      <c r="G85" s="5" t="s">
        <v>23</v>
      </c>
      <c r="H85" s="5"/>
      <c r="I85" s="29">
        <v>438.65656565656599</v>
      </c>
      <c r="J85" s="4">
        <v>1.35099952536384E-9</v>
      </c>
      <c r="K85" s="5" t="s">
        <v>23</v>
      </c>
      <c r="L85" s="5"/>
      <c r="M85" s="29">
        <v>438.65656565656599</v>
      </c>
      <c r="N85" s="4">
        <v>1.53476748429958E-9</v>
      </c>
      <c r="O85" s="5" t="s">
        <v>23</v>
      </c>
      <c r="P85" s="5"/>
      <c r="Q85" s="29">
        <v>438.65656565656599</v>
      </c>
      <c r="R85" s="4">
        <v>1.7962589469627299E-9</v>
      </c>
      <c r="S85" s="5" t="s">
        <v>23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29">
        <v>440.67676767676801</v>
      </c>
      <c r="B86" s="4">
        <v>1.63769211961447E-9</v>
      </c>
      <c r="C86" s="5" t="s">
        <v>23</v>
      </c>
      <c r="D86" s="5"/>
      <c r="E86" s="29">
        <v>440.67676767676801</v>
      </c>
      <c r="F86" s="4">
        <v>1.8182863760542599E-9</v>
      </c>
      <c r="G86" s="5" t="s">
        <v>23</v>
      </c>
      <c r="H86" s="5"/>
      <c r="I86" s="29">
        <v>440.67676767676801</v>
      </c>
      <c r="J86" s="4">
        <v>1.3588443202098401E-9</v>
      </c>
      <c r="K86" s="5" t="s">
        <v>23</v>
      </c>
      <c r="L86" s="5"/>
      <c r="M86" s="29">
        <v>440.67676767676801</v>
      </c>
      <c r="N86" s="4">
        <v>1.5431900365284E-9</v>
      </c>
      <c r="O86" s="5" t="s">
        <v>23</v>
      </c>
      <c r="P86" s="5"/>
      <c r="Q86" s="29">
        <v>440.67676767676801</v>
      </c>
      <c r="R86" s="4">
        <v>1.8060066319337501E-9</v>
      </c>
      <c r="S86" s="5" t="s">
        <v>23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29">
        <v>442.69696969696997</v>
      </c>
      <c r="B87" s="4">
        <v>1.64674599897963E-9</v>
      </c>
      <c r="C87" s="5" t="s">
        <v>23</v>
      </c>
      <c r="D87" s="5"/>
      <c r="E87" s="29">
        <v>442.69696969696997</v>
      </c>
      <c r="F87" s="4">
        <v>1.82776024136967E-9</v>
      </c>
      <c r="G87" s="5" t="s">
        <v>23</v>
      </c>
      <c r="H87" s="5"/>
      <c r="I87" s="29">
        <v>442.69696969696997</v>
      </c>
      <c r="J87" s="4">
        <v>1.36670940726803E-9</v>
      </c>
      <c r="K87" s="5" t="s">
        <v>23</v>
      </c>
      <c r="L87" s="5"/>
      <c r="M87" s="29">
        <v>442.69696969696997</v>
      </c>
      <c r="N87" s="4">
        <v>1.55163170302505E-9</v>
      </c>
      <c r="O87" s="5" t="s">
        <v>23</v>
      </c>
      <c r="P87" s="5"/>
      <c r="Q87" s="29">
        <v>442.69696969696997</v>
      </c>
      <c r="R87" s="4">
        <v>1.8157758449752201E-9</v>
      </c>
      <c r="S87" s="5" t="s">
        <v>23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29">
        <v>444.71717171717199</v>
      </c>
      <c r="B88" s="4">
        <v>1.6558247987121901E-9</v>
      </c>
      <c r="C88" s="5" t="s">
        <v>23</v>
      </c>
      <c r="D88" s="5"/>
      <c r="E88" s="29">
        <v>444.71717171717199</v>
      </c>
      <c r="F88" s="4">
        <v>1.8372530873150501E-9</v>
      </c>
      <c r="G88" s="5" t="s">
        <v>23</v>
      </c>
      <c r="H88" s="5"/>
      <c r="I88" s="29">
        <v>444.71717171717199</v>
      </c>
      <c r="J88" s="4">
        <v>1.37459477410529E-9</v>
      </c>
      <c r="K88" s="5" t="s">
        <v>23</v>
      </c>
      <c r="L88" s="5"/>
      <c r="M88" s="29">
        <v>444.71717171717199</v>
      </c>
      <c r="N88" s="4">
        <v>1.56009246604229E-9</v>
      </c>
      <c r="O88" s="5" t="s">
        <v>23</v>
      </c>
      <c r="P88" s="5"/>
      <c r="Q88" s="29">
        <v>444.71717171717199</v>
      </c>
      <c r="R88" s="4">
        <v>1.8255665647942701E-9</v>
      </c>
      <c r="S88" s="5" t="s">
        <v>23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29">
        <v>446.73737373737401</v>
      </c>
      <c r="B89" s="4">
        <v>1.66492851860632E-9</v>
      </c>
      <c r="C89" s="5" t="s">
        <v>23</v>
      </c>
      <c r="D89" s="5"/>
      <c r="E89" s="29">
        <v>446.73737373737401</v>
      </c>
      <c r="F89" s="4">
        <v>1.8467648914363301E-9</v>
      </c>
      <c r="G89" s="5" t="s">
        <v>23</v>
      </c>
      <c r="H89" s="5"/>
      <c r="I89" s="29">
        <v>446.73737373737401</v>
      </c>
      <c r="J89" s="4">
        <v>1.3825004083356399E-9</v>
      </c>
      <c r="K89" s="5" t="s">
        <v>23</v>
      </c>
      <c r="L89" s="5"/>
      <c r="M89" s="29">
        <v>446.73737373737401</v>
      </c>
      <c r="N89" s="4">
        <v>1.56857230790571E-9</v>
      </c>
      <c r="O89" s="5" t="s">
        <v>23</v>
      </c>
      <c r="P89" s="5"/>
      <c r="Q89" s="29">
        <v>446.73737373737401</v>
      </c>
      <c r="R89" s="4">
        <v>1.8353787701867301E-9</v>
      </c>
      <c r="S89" s="5" t="s">
        <v>23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29">
        <v>448.75757575757598</v>
      </c>
      <c r="B90" s="4">
        <v>1.6740571584567501E-9</v>
      </c>
      <c r="C90" s="5" t="s">
        <v>23</v>
      </c>
      <c r="D90" s="5"/>
      <c r="E90" s="29">
        <v>448.75757575757598</v>
      </c>
      <c r="F90" s="4">
        <v>1.8562956313771001E-9</v>
      </c>
      <c r="G90" s="5" t="s">
        <v>23</v>
      </c>
      <c r="H90" s="5"/>
      <c r="I90" s="29">
        <v>448.75757575757598</v>
      </c>
      <c r="J90" s="4">
        <v>1.3904262976199199E-9</v>
      </c>
      <c r="K90" s="5" t="s">
        <v>23</v>
      </c>
      <c r="L90" s="5"/>
      <c r="M90" s="29">
        <v>448.75757575757598</v>
      </c>
      <c r="N90" s="4">
        <v>1.57707121101325E-9</v>
      </c>
      <c r="O90" s="5" t="s">
        <v>23</v>
      </c>
      <c r="P90" s="5"/>
      <c r="Q90" s="29">
        <v>448.75757575757598</v>
      </c>
      <c r="R90" s="4">
        <v>1.84521244003649E-9</v>
      </c>
      <c r="S90" s="5" t="s">
        <v>23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29">
        <v>450.777777777778</v>
      </c>
      <c r="B91" s="4">
        <v>1.6832107180587799E-9</v>
      </c>
      <c r="C91" s="5" t="s">
        <v>23</v>
      </c>
      <c r="D91" s="5"/>
      <c r="E91" s="29">
        <v>450.777777777778</v>
      </c>
      <c r="F91" s="4">
        <v>1.8658452848778801E-9</v>
      </c>
      <c r="G91" s="5" t="s">
        <v>23</v>
      </c>
      <c r="H91" s="5"/>
      <c r="I91" s="29">
        <v>450.777777777778</v>
      </c>
      <c r="J91" s="4">
        <v>1.39837242966548E-9</v>
      </c>
      <c r="K91" s="5" t="s">
        <v>23</v>
      </c>
      <c r="L91" s="5"/>
      <c r="M91" s="29">
        <v>450.777777777778</v>
      </c>
      <c r="N91" s="4">
        <v>1.5855891578346801E-9</v>
      </c>
      <c r="O91" s="5" t="s">
        <v>23</v>
      </c>
      <c r="P91" s="5"/>
      <c r="Q91" s="29">
        <v>450.777777777778</v>
      </c>
      <c r="R91" s="4">
        <v>1.85506755331487E-9</v>
      </c>
      <c r="S91" s="5" t="s">
        <v>23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29">
        <v>452.79797979798002</v>
      </c>
      <c r="B92" s="4">
        <v>1.6923891972082999E-9</v>
      </c>
      <c r="C92" s="5" t="s">
        <v>23</v>
      </c>
      <c r="D92" s="5"/>
      <c r="E92" s="29">
        <v>452.79797979798002</v>
      </c>
      <c r="F92" s="4">
        <v>1.87541382977539E-9</v>
      </c>
      <c r="G92" s="5" t="s">
        <v>23</v>
      </c>
      <c r="H92" s="5"/>
      <c r="I92" s="29">
        <v>452.79797979798002</v>
      </c>
      <c r="J92" s="4">
        <v>1.4063387922258201E-9</v>
      </c>
      <c r="K92" s="5" t="s">
        <v>23</v>
      </c>
      <c r="L92" s="5"/>
      <c r="M92" s="29">
        <v>452.79797979798002</v>
      </c>
      <c r="N92" s="4">
        <v>1.59412613091107E-9</v>
      </c>
      <c r="O92" s="5" t="s">
        <v>23</v>
      </c>
      <c r="P92" s="5"/>
      <c r="Q92" s="29">
        <v>452.79797979798002</v>
      </c>
      <c r="R92" s="4">
        <v>1.8649440890799599E-9</v>
      </c>
      <c r="S92" s="5" t="s">
        <v>23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29">
        <v>454.81818181818198</v>
      </c>
      <c r="B93" s="4">
        <v>1.7015925957017E-9</v>
      </c>
      <c r="C93" s="5" t="s">
        <v>23</v>
      </c>
      <c r="D93" s="5"/>
      <c r="E93" s="29">
        <v>454.81818181818198</v>
      </c>
      <c r="F93" s="4">
        <v>1.8850012440018499E-9</v>
      </c>
      <c r="G93" s="5" t="s">
        <v>23</v>
      </c>
      <c r="H93" s="5"/>
      <c r="I93" s="29">
        <v>454.81818181818198</v>
      </c>
      <c r="J93" s="4">
        <v>1.4143253731003001E-9</v>
      </c>
      <c r="K93" s="5" t="s">
        <v>23</v>
      </c>
      <c r="L93" s="5"/>
      <c r="M93" s="29">
        <v>454.81818181818198</v>
      </c>
      <c r="N93" s="4">
        <v>1.6026821128542601E-9</v>
      </c>
      <c r="O93" s="5" t="s">
        <v>23</v>
      </c>
      <c r="P93" s="5"/>
      <c r="Q93" s="29">
        <v>454.81818181818198</v>
      </c>
      <c r="R93" s="4">
        <v>1.87484202647604E-9</v>
      </c>
      <c r="S93" s="5" t="s">
        <v>23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29">
        <v>456.838383838384</v>
      </c>
      <c r="B94" s="4">
        <v>1.71082091333597E-9</v>
      </c>
      <c r="C94" s="5" t="s">
        <v>23</v>
      </c>
      <c r="D94" s="5"/>
      <c r="E94" s="29">
        <v>456.838383838384</v>
      </c>
      <c r="F94" s="4">
        <v>1.89460750558424E-9</v>
      </c>
      <c r="G94" s="5" t="s">
        <v>23</v>
      </c>
      <c r="H94" s="5"/>
      <c r="I94" s="29">
        <v>456.838383838384</v>
      </c>
      <c r="J94" s="4">
        <v>1.4223321601338001E-9</v>
      </c>
      <c r="K94" s="5" t="s">
        <v>23</v>
      </c>
      <c r="L94" s="5"/>
      <c r="M94" s="29">
        <v>456.838383838384</v>
      </c>
      <c r="N94" s="4">
        <v>1.6112570863463899E-9</v>
      </c>
      <c r="O94" s="5" t="s">
        <v>23</v>
      </c>
      <c r="P94" s="5"/>
      <c r="Q94" s="29">
        <v>456.838383838384</v>
      </c>
      <c r="R94" s="4">
        <v>1.88476134473287E-9</v>
      </c>
      <c r="S94" s="5" t="s">
        <v>23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29">
        <v>458.85858585858603</v>
      </c>
      <c r="B95" s="4">
        <v>1.7200741499086401E-9</v>
      </c>
      <c r="C95" s="5" t="s">
        <v>23</v>
      </c>
      <c r="D95" s="5"/>
      <c r="E95" s="29">
        <v>458.85858585858603</v>
      </c>
      <c r="F95" s="4">
        <v>1.9042325926436199E-9</v>
      </c>
      <c r="G95" s="5" t="s">
        <v>23</v>
      </c>
      <c r="H95" s="5"/>
      <c r="I95" s="29">
        <v>458.85858585858603</v>
      </c>
      <c r="J95" s="4">
        <v>1.43035914121646E-9</v>
      </c>
      <c r="K95" s="5" t="s">
        <v>23</v>
      </c>
      <c r="L95" s="5"/>
      <c r="M95" s="29">
        <v>458.85858585858603</v>
      </c>
      <c r="N95" s="4">
        <v>1.61985103413936E-9</v>
      </c>
      <c r="O95" s="5" t="s">
        <v>23</v>
      </c>
      <c r="P95" s="5"/>
      <c r="Q95" s="29">
        <v>458.85858585858603</v>
      </c>
      <c r="R95" s="4">
        <v>1.8947020231651801E-9</v>
      </c>
      <c r="S95" s="5" t="s">
        <v>23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29">
        <v>460.87878787878799</v>
      </c>
      <c r="B96" s="4">
        <v>1.72935230521778E-9</v>
      </c>
      <c r="C96" s="5" t="s">
        <v>23</v>
      </c>
      <c r="D96" s="5"/>
      <c r="E96" s="29">
        <v>460.87878787878799</v>
      </c>
      <c r="F96" s="4">
        <v>1.9138764833944399E-9</v>
      </c>
      <c r="G96" s="5" t="s">
        <v>23</v>
      </c>
      <c r="H96" s="5"/>
      <c r="I96" s="29">
        <v>460.87878787878799</v>
      </c>
      <c r="J96" s="4">
        <v>1.4384063042833199E-9</v>
      </c>
      <c r="K96" s="5" t="s">
        <v>23</v>
      </c>
      <c r="L96" s="5"/>
      <c r="M96" s="29">
        <v>460.87878787878799</v>
      </c>
      <c r="N96" s="4">
        <v>1.62846393905437E-9</v>
      </c>
      <c r="O96" s="5" t="s">
        <v>23</v>
      </c>
      <c r="P96" s="5"/>
      <c r="Q96" s="29">
        <v>460.87878787878799</v>
      </c>
      <c r="R96" s="4">
        <v>1.90466404117196E-9</v>
      </c>
      <c r="S96" s="5" t="s">
        <v>23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29">
        <v>462.89898989899001</v>
      </c>
      <c r="B97" s="4">
        <v>1.73865537906202E-9</v>
      </c>
      <c r="C97" s="5" t="s">
        <v>23</v>
      </c>
      <c r="D97" s="5"/>
      <c r="E97" s="29">
        <v>462.89898989899001</v>
      </c>
      <c r="F97" s="4">
        <v>1.9235391561438301E-9</v>
      </c>
      <c r="G97" s="5" t="s">
        <v>23</v>
      </c>
      <c r="H97" s="5"/>
      <c r="I97" s="29">
        <v>462.89898989899001</v>
      </c>
      <c r="J97" s="4">
        <v>1.4464736373140299E-9</v>
      </c>
      <c r="K97" s="5" t="s">
        <v>23</v>
      </c>
      <c r="L97" s="5"/>
      <c r="M97" s="29">
        <v>462.89898989899001</v>
      </c>
      <c r="N97" s="4">
        <v>1.6370957839813701E-9</v>
      </c>
      <c r="O97" s="5" t="s">
        <v>23</v>
      </c>
      <c r="P97" s="5"/>
      <c r="Q97" s="29">
        <v>462.89898989899001</v>
      </c>
      <c r="R97" s="4">
        <v>1.9146473782359399E-9</v>
      </c>
      <c r="S97" s="5" t="s">
        <v>23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29">
        <v>464.91919191919197</v>
      </c>
      <c r="B98" s="4">
        <v>1.7479833712405101E-9</v>
      </c>
      <c r="C98" s="5" t="s">
        <v>23</v>
      </c>
      <c r="D98" s="5"/>
      <c r="E98" s="29">
        <v>464.91919191919197</v>
      </c>
      <c r="F98" s="4">
        <v>1.9332205892909499E-9</v>
      </c>
      <c r="G98" s="5" t="s">
        <v>23</v>
      </c>
      <c r="H98" s="5"/>
      <c r="I98" s="29">
        <v>464.91919191919197</v>
      </c>
      <c r="J98" s="4">
        <v>1.45456112833254E-9</v>
      </c>
      <c r="K98" s="5" t="s">
        <v>23</v>
      </c>
      <c r="L98" s="5"/>
      <c r="M98" s="29">
        <v>464.91919191919197</v>
      </c>
      <c r="N98" s="4">
        <v>1.64574655187865E-9</v>
      </c>
      <c r="O98" s="5" t="s">
        <v>23</v>
      </c>
      <c r="P98" s="5"/>
      <c r="Q98" s="29">
        <v>464.91919191919197</v>
      </c>
      <c r="R98" s="4">
        <v>1.9246520139229198E-9</v>
      </c>
      <c r="S98" s="5" t="s">
        <v>23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29">
        <v>466.93939393939399</v>
      </c>
      <c r="B99" s="4">
        <v>1.7573362815529601E-9</v>
      </c>
      <c r="C99" s="5" t="s">
        <v>23</v>
      </c>
      <c r="D99" s="5"/>
      <c r="E99" s="29">
        <v>466.93939393939399</v>
      </c>
      <c r="F99" s="4">
        <v>1.9429207613262801E-9</v>
      </c>
      <c r="G99" s="5" t="s">
        <v>23</v>
      </c>
      <c r="H99" s="5"/>
      <c r="I99" s="29">
        <v>466.93939393939399</v>
      </c>
      <c r="J99" s="4">
        <v>1.46266876540683E-9</v>
      </c>
      <c r="K99" s="5" t="s">
        <v>23</v>
      </c>
      <c r="L99" s="5"/>
      <c r="M99" s="29">
        <v>466.93939393939399</v>
      </c>
      <c r="N99" s="4">
        <v>1.6544162257722899E-9</v>
      </c>
      <c r="O99" s="5" t="s">
        <v>23</v>
      </c>
      <c r="P99" s="5"/>
      <c r="Q99" s="29">
        <v>466.93939393939399</v>
      </c>
      <c r="R99" s="4">
        <v>1.9346779278812301E-9</v>
      </c>
      <c r="S99" s="5" t="s">
        <v>23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29">
        <v>468.95959595959602</v>
      </c>
      <c r="B100" s="4">
        <v>1.7667141097996001E-9</v>
      </c>
      <c r="C100" s="5" t="s">
        <v>23</v>
      </c>
      <c r="D100" s="5"/>
      <c r="E100" s="29">
        <v>468.95959595959602</v>
      </c>
      <c r="F100" s="4">
        <v>1.9526396508310199E-9</v>
      </c>
      <c r="G100" s="5" t="s">
        <v>23</v>
      </c>
      <c r="H100" s="5"/>
      <c r="I100" s="29">
        <v>468.95959595959602</v>
      </c>
      <c r="J100" s="4">
        <v>1.4707965366486E-9</v>
      </c>
      <c r="K100" s="5" t="s">
        <v>23</v>
      </c>
      <c r="L100" s="5"/>
      <c r="M100" s="29">
        <v>468.95959595959602</v>
      </c>
      <c r="N100" s="4">
        <v>1.6631047887557299E-9</v>
      </c>
      <c r="O100" s="5" t="s">
        <v>23</v>
      </c>
      <c r="P100" s="5"/>
      <c r="Q100" s="29">
        <v>468.95959595959602</v>
      </c>
      <c r="R100" s="4">
        <v>1.9447250998411299E-9</v>
      </c>
      <c r="S100" s="5" t="s">
        <v>23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29">
        <v>470.97979797979798</v>
      </c>
      <c r="B101" s="4">
        <v>1.7761168557812299E-9</v>
      </c>
      <c r="C101" s="5" t="s">
        <v>23</v>
      </c>
      <c r="D101" s="5"/>
      <c r="E101" s="29">
        <v>470.97979797979798</v>
      </c>
      <c r="F101" s="4">
        <v>1.9623772364763402E-9</v>
      </c>
      <c r="G101" s="5" t="s">
        <v>23</v>
      </c>
      <c r="H101" s="5"/>
      <c r="I101" s="29">
        <v>470.97979797979798</v>
      </c>
      <c r="J101" s="4">
        <v>1.47894443021294E-9</v>
      </c>
      <c r="K101" s="5" t="s">
        <v>23</v>
      </c>
      <c r="L101" s="5"/>
      <c r="M101" s="29">
        <v>470.97979797979798</v>
      </c>
      <c r="N101" s="4">
        <v>1.6718122239892601E-9</v>
      </c>
      <c r="O101" s="5" t="s">
        <v>23</v>
      </c>
      <c r="P101" s="5"/>
      <c r="Q101" s="29">
        <v>470.97979797979798</v>
      </c>
      <c r="R101" s="4">
        <v>1.9547935096142201E-9</v>
      </c>
      <c r="S101" s="5" t="s">
        <v>23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29">
        <v>473</v>
      </c>
      <c r="B102" s="4">
        <v>1.7855445192991401E-9</v>
      </c>
      <c r="C102" s="5" t="s">
        <v>23</v>
      </c>
      <c r="D102" s="5"/>
      <c r="E102" s="29">
        <v>473</v>
      </c>
      <c r="F102" s="4">
        <v>1.9721334970227898E-9</v>
      </c>
      <c r="G102" s="5" t="s">
        <v>23</v>
      </c>
      <c r="H102" s="5"/>
      <c r="I102" s="29">
        <v>473</v>
      </c>
      <c r="J102" s="4">
        <v>1.4871124342980899E-9</v>
      </c>
      <c r="K102" s="5" t="s">
        <v>23</v>
      </c>
      <c r="L102" s="5"/>
      <c r="M102" s="29">
        <v>473</v>
      </c>
      <c r="N102" s="4">
        <v>1.68053851469957E-9</v>
      </c>
      <c r="O102" s="5" t="s">
        <v>23</v>
      </c>
      <c r="P102" s="5"/>
      <c r="Q102" s="29">
        <v>473</v>
      </c>
      <c r="R102" s="4">
        <v>1.96488313709286E-9</v>
      </c>
      <c r="S102" s="5" t="s">
        <v>23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</sheetData>
  <mergeCells count="5">
    <mergeCell ref="A1:C1"/>
    <mergeCell ref="E1:G1"/>
    <mergeCell ref="I1:K1"/>
    <mergeCell ref="M1:O1"/>
    <mergeCell ref="Q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5"/>
  <sheetViews>
    <sheetView topLeftCell="AS1" zoomScaleNormal="100" workbookViewId="0">
      <selection activeCell="G17" sqref="G17"/>
    </sheetView>
  </sheetViews>
  <sheetFormatPr defaultColWidth="11.5703125" defaultRowHeight="12.75" x14ac:dyDescent="0.2"/>
  <cols>
    <col min="2" max="2" width="21.7109375" customWidth="1"/>
    <col min="5" max="5" width="16.28515625" customWidth="1"/>
    <col min="8" max="8" width="15.140625" customWidth="1"/>
    <col min="11" max="11" width="15.5703125" customWidth="1"/>
    <col min="14" max="14" width="16" customWidth="1"/>
    <col min="17" max="17" width="15.5703125" customWidth="1"/>
    <col min="20" max="20" width="15.140625" customWidth="1"/>
    <col min="25" max="25" width="19.5703125" customWidth="1"/>
    <col min="30" max="30" width="19.5703125" customWidth="1"/>
    <col min="35" max="35" width="19.42578125" customWidth="1"/>
    <col min="40" max="40" width="20.7109375" customWidth="1"/>
    <col min="45" max="45" width="21" customWidth="1"/>
    <col min="50" max="50" width="20" customWidth="1"/>
    <col min="55" max="55" width="20" customWidth="1"/>
  </cols>
  <sheetData>
    <row r="1" spans="1:58" ht="60.75" customHeight="1" x14ac:dyDescent="0.2">
      <c r="A1" s="46" t="s">
        <v>93</v>
      </c>
      <c r="B1" s="46"/>
      <c r="D1" s="46" t="s">
        <v>94</v>
      </c>
      <c r="E1" s="46"/>
      <c r="G1" s="46" t="s">
        <v>95</v>
      </c>
      <c r="H1" s="46"/>
      <c r="J1" s="46" t="s">
        <v>96</v>
      </c>
      <c r="K1" s="46"/>
      <c r="M1" s="46" t="s">
        <v>97</v>
      </c>
      <c r="N1" s="46"/>
      <c r="P1" s="46" t="s">
        <v>98</v>
      </c>
      <c r="Q1" s="46"/>
      <c r="S1" s="46" t="s">
        <v>99</v>
      </c>
      <c r="T1" s="46"/>
      <c r="V1" s="46" t="s">
        <v>100</v>
      </c>
      <c r="W1" s="46"/>
      <c r="X1" s="46"/>
      <c r="Y1" s="46"/>
      <c r="AA1" s="46" t="s">
        <v>101</v>
      </c>
      <c r="AB1" s="46"/>
      <c r="AC1" s="46"/>
      <c r="AD1" s="46"/>
      <c r="AF1" s="46" t="s">
        <v>102</v>
      </c>
      <c r="AG1" s="46"/>
      <c r="AH1" s="46"/>
      <c r="AI1" s="46"/>
      <c r="AK1" s="46" t="s">
        <v>103</v>
      </c>
      <c r="AL1" s="46"/>
      <c r="AM1" s="46"/>
      <c r="AN1" s="46"/>
      <c r="AP1" s="46" t="s">
        <v>104</v>
      </c>
      <c r="AQ1" s="46"/>
      <c r="AR1" s="46"/>
      <c r="AS1" s="46"/>
      <c r="AU1" s="46" t="s">
        <v>105</v>
      </c>
      <c r="AV1" s="46"/>
      <c r="AW1" s="46"/>
      <c r="AX1" s="46"/>
      <c r="AZ1" s="46" t="s">
        <v>106</v>
      </c>
      <c r="BA1" s="46"/>
      <c r="BB1" s="46"/>
      <c r="BC1" s="46"/>
    </row>
    <row r="2" spans="1:58" ht="14.25" x14ac:dyDescent="0.2">
      <c r="A2" s="34" t="s">
        <v>334</v>
      </c>
      <c r="B2" s="34" t="s">
        <v>335</v>
      </c>
      <c r="C2" s="35"/>
      <c r="D2" s="34" t="s">
        <v>334</v>
      </c>
      <c r="E2" s="34" t="s">
        <v>335</v>
      </c>
      <c r="F2" s="35"/>
      <c r="G2" s="34" t="s">
        <v>334</v>
      </c>
      <c r="H2" s="34" t="s">
        <v>335</v>
      </c>
      <c r="I2" s="35"/>
      <c r="J2" s="34" t="s">
        <v>334</v>
      </c>
      <c r="K2" s="34" t="s">
        <v>335</v>
      </c>
      <c r="L2" s="35"/>
      <c r="M2" s="34" t="s">
        <v>334</v>
      </c>
      <c r="N2" s="34" t="s">
        <v>335</v>
      </c>
      <c r="O2" s="35"/>
      <c r="P2" s="34" t="s">
        <v>334</v>
      </c>
      <c r="Q2" s="34" t="s">
        <v>335</v>
      </c>
      <c r="R2" s="35"/>
      <c r="S2" s="34" t="s">
        <v>334</v>
      </c>
      <c r="T2" s="34" t="s">
        <v>335</v>
      </c>
      <c r="U2" s="35"/>
      <c r="V2" s="34" t="s">
        <v>334</v>
      </c>
      <c r="W2" s="34" t="s">
        <v>342</v>
      </c>
      <c r="X2" s="34" t="s">
        <v>335</v>
      </c>
      <c r="Y2" s="36" t="s">
        <v>337</v>
      </c>
      <c r="Z2" s="35"/>
      <c r="AA2" s="34" t="s">
        <v>334</v>
      </c>
      <c r="AB2" s="34" t="s">
        <v>342</v>
      </c>
      <c r="AC2" s="34" t="s">
        <v>335</v>
      </c>
      <c r="AD2" s="36" t="s">
        <v>337</v>
      </c>
      <c r="AE2" s="35"/>
      <c r="AF2" s="34" t="s">
        <v>334</v>
      </c>
      <c r="AG2" s="34" t="s">
        <v>342</v>
      </c>
      <c r="AH2" s="34" t="s">
        <v>335</v>
      </c>
      <c r="AI2" s="36" t="s">
        <v>337</v>
      </c>
      <c r="AJ2" s="35"/>
      <c r="AK2" s="34" t="s">
        <v>334</v>
      </c>
      <c r="AL2" s="34" t="s">
        <v>342</v>
      </c>
      <c r="AM2" s="34" t="s">
        <v>335</v>
      </c>
      <c r="AN2" s="36" t="s">
        <v>337</v>
      </c>
      <c r="AO2" s="35"/>
      <c r="AP2" s="34" t="s">
        <v>334</v>
      </c>
      <c r="AQ2" s="34" t="s">
        <v>342</v>
      </c>
      <c r="AR2" s="34" t="s">
        <v>335</v>
      </c>
      <c r="AS2" s="36" t="s">
        <v>337</v>
      </c>
      <c r="AT2" s="35"/>
      <c r="AU2" s="34" t="s">
        <v>334</v>
      </c>
      <c r="AV2" s="34" t="s">
        <v>342</v>
      </c>
      <c r="AW2" s="34" t="s">
        <v>335</v>
      </c>
      <c r="AX2" s="36" t="s">
        <v>337</v>
      </c>
      <c r="AY2" s="35"/>
      <c r="AZ2" s="34" t="s">
        <v>334</v>
      </c>
      <c r="BA2" s="34" t="s">
        <v>342</v>
      </c>
      <c r="BB2" s="34" t="s">
        <v>335</v>
      </c>
      <c r="BC2" s="36" t="s">
        <v>337</v>
      </c>
      <c r="BD2" s="35"/>
      <c r="BE2" s="35"/>
      <c r="BF2" s="35"/>
    </row>
    <row r="3" spans="1:58" x14ac:dyDescent="0.2">
      <c r="A3" s="29">
        <v>323.14999999999998</v>
      </c>
      <c r="B3" s="4">
        <v>2.4092999999999999E-9</v>
      </c>
      <c r="D3" s="29">
        <v>323.14999999999998</v>
      </c>
      <c r="E3" s="4">
        <v>2.3608E-9</v>
      </c>
      <c r="F3" s="5"/>
      <c r="G3" s="29">
        <v>323.14999999999998</v>
      </c>
      <c r="H3" s="4">
        <v>2.2721E-9</v>
      </c>
      <c r="I3" s="5"/>
      <c r="J3" s="29">
        <v>323.14999999999998</v>
      </c>
      <c r="K3" s="4">
        <v>2.0835000000000001E-9</v>
      </c>
      <c r="L3" s="5"/>
      <c r="M3" s="29">
        <v>323.14999999999998</v>
      </c>
      <c r="N3" s="4">
        <v>1.8703E-9</v>
      </c>
      <c r="O3" s="5"/>
      <c r="P3" s="29">
        <v>323.14999999999998</v>
      </c>
      <c r="Q3" s="4">
        <v>1.7123E-9</v>
      </c>
      <c r="R3" s="5"/>
      <c r="S3" s="29">
        <v>323.14999999999998</v>
      </c>
      <c r="T3" s="4">
        <v>1.5833999999999999E-9</v>
      </c>
      <c r="U3" s="5"/>
      <c r="V3" s="5">
        <v>323.14999999999998</v>
      </c>
      <c r="W3" s="5">
        <v>20</v>
      </c>
      <c r="X3" s="4">
        <v>3.9000000000000002E-9</v>
      </c>
      <c r="Y3" s="4">
        <v>6E-10</v>
      </c>
      <c r="Z3" s="5"/>
      <c r="AA3" s="5">
        <v>323.14999999999998</v>
      </c>
      <c r="AB3" s="5">
        <v>48</v>
      </c>
      <c r="AC3" s="4">
        <v>3.1E-9</v>
      </c>
      <c r="AD3" s="4">
        <v>6E-10</v>
      </c>
      <c r="AE3" s="5"/>
      <c r="AF3" s="5">
        <v>473.15</v>
      </c>
      <c r="AG3" s="5">
        <v>100</v>
      </c>
      <c r="AH3" s="4">
        <v>1.2E-8</v>
      </c>
      <c r="AI3" s="4">
        <v>1.0000000000000001E-9</v>
      </c>
      <c r="AJ3" s="5"/>
      <c r="AK3" s="5">
        <v>323.14999999999998</v>
      </c>
      <c r="AL3" s="5">
        <v>250</v>
      </c>
      <c r="AM3" s="4">
        <v>2.4E-9</v>
      </c>
      <c r="AN3" s="4">
        <v>3E-10</v>
      </c>
      <c r="AO3" s="5"/>
      <c r="AP3" s="5">
        <v>323.14999999999998</v>
      </c>
      <c r="AQ3" s="5">
        <v>500</v>
      </c>
      <c r="AR3" s="4">
        <v>2.0000000000000001E-9</v>
      </c>
      <c r="AS3" s="4">
        <v>2.0000000000000001E-10</v>
      </c>
      <c r="AT3" s="5"/>
      <c r="AU3" s="5">
        <v>323.14999999999998</v>
      </c>
      <c r="AV3" s="5">
        <v>750</v>
      </c>
      <c r="AW3" s="4">
        <v>1.6999999999999999E-9</v>
      </c>
      <c r="AX3" s="4">
        <v>1E-10</v>
      </c>
      <c r="AY3" s="5"/>
      <c r="AZ3" s="5">
        <v>323.14999999999998</v>
      </c>
      <c r="BA3" s="5">
        <v>1000</v>
      </c>
      <c r="BB3" s="4">
        <v>1.3999999999999999E-9</v>
      </c>
      <c r="BC3" s="4">
        <v>2.0000000000000001E-10</v>
      </c>
      <c r="BD3" s="5"/>
      <c r="BE3" s="5"/>
    </row>
    <row r="4" spans="1:58" x14ac:dyDescent="0.2">
      <c r="A4" s="29">
        <v>330.22070000000002</v>
      </c>
      <c r="B4" s="4">
        <v>2.7886000000000001E-9</v>
      </c>
      <c r="D4" s="29">
        <v>330.22070000000002</v>
      </c>
      <c r="E4" s="4">
        <v>2.7025000000000001E-9</v>
      </c>
      <c r="F4" s="5"/>
      <c r="G4" s="29">
        <v>330.22070000000002</v>
      </c>
      <c r="H4" s="4">
        <v>2.5768E-9</v>
      </c>
      <c r="I4" s="5"/>
      <c r="J4" s="29">
        <v>330.22070000000002</v>
      </c>
      <c r="K4" s="4">
        <v>2.3357000000000001E-9</v>
      </c>
      <c r="L4" s="5"/>
      <c r="M4" s="29">
        <v>330.22070000000002</v>
      </c>
      <c r="N4" s="4">
        <v>2.0784999999999998E-9</v>
      </c>
      <c r="O4" s="5"/>
      <c r="P4" s="29">
        <v>330.22070000000002</v>
      </c>
      <c r="Q4" s="4">
        <v>1.8932E-9</v>
      </c>
      <c r="R4" s="5"/>
      <c r="S4" s="29">
        <v>330.22070000000002</v>
      </c>
      <c r="T4" s="4">
        <v>1.7443000000000001E-9</v>
      </c>
      <c r="U4" s="5"/>
      <c r="V4" s="5">
        <v>373.15</v>
      </c>
      <c r="W4" s="5">
        <v>20</v>
      </c>
      <c r="X4" s="4">
        <v>5.6999999999999998E-9</v>
      </c>
      <c r="Y4" s="4">
        <v>6E-10</v>
      </c>
      <c r="Z4" s="5"/>
      <c r="AA4" s="5">
        <v>373.15</v>
      </c>
      <c r="AB4" s="5">
        <v>48</v>
      </c>
      <c r="AC4" s="4">
        <v>6E-9</v>
      </c>
      <c r="AD4" s="4">
        <v>1.0000000000000001E-9</v>
      </c>
      <c r="AE4" s="5"/>
      <c r="AF4" s="5">
        <v>523.15</v>
      </c>
      <c r="AG4" s="5">
        <v>100</v>
      </c>
      <c r="AH4" s="4">
        <v>1.6000000000000001E-8</v>
      </c>
      <c r="AI4" s="4">
        <v>1.0000000000000001E-9</v>
      </c>
      <c r="AJ4" s="5"/>
      <c r="AK4" s="5">
        <v>423.15</v>
      </c>
      <c r="AL4" s="5">
        <v>250</v>
      </c>
      <c r="AM4" s="4">
        <v>6.7999999999999997E-9</v>
      </c>
      <c r="AN4" s="4">
        <v>6E-10</v>
      </c>
      <c r="AO4" s="5"/>
      <c r="AP4" s="5">
        <v>423.15</v>
      </c>
      <c r="AQ4" s="5">
        <v>500</v>
      </c>
      <c r="AR4" s="4">
        <v>5.5999999999999997E-9</v>
      </c>
      <c r="AS4" s="4">
        <v>5.0000000000000003E-10</v>
      </c>
      <c r="AT4" s="5"/>
      <c r="AU4" s="5">
        <v>423.15</v>
      </c>
      <c r="AV4" s="5">
        <v>750</v>
      </c>
      <c r="AW4" s="4">
        <v>4.5999999999999998E-9</v>
      </c>
      <c r="AX4" s="4">
        <v>4.0000000000000001E-10</v>
      </c>
      <c r="AY4" s="5"/>
      <c r="AZ4" s="5">
        <v>423.15</v>
      </c>
      <c r="BA4" s="5">
        <v>1000</v>
      </c>
      <c r="BB4" s="4">
        <v>4.1000000000000003E-9</v>
      </c>
      <c r="BC4" s="4">
        <v>4.0000000000000001E-10</v>
      </c>
      <c r="BD4" s="5"/>
      <c r="BE4" s="5"/>
    </row>
    <row r="5" spans="1:58" x14ac:dyDescent="0.2">
      <c r="A5" s="29">
        <v>337.29140000000001</v>
      </c>
      <c r="B5" s="4">
        <v>3.1964999999999999E-9</v>
      </c>
      <c r="D5" s="29">
        <v>337.29140000000001</v>
      </c>
      <c r="E5" s="4">
        <v>3.0658999999999999E-9</v>
      </c>
      <c r="F5" s="5"/>
      <c r="G5" s="29">
        <v>337.29140000000001</v>
      </c>
      <c r="H5" s="4">
        <v>2.8982000000000002E-9</v>
      </c>
      <c r="I5" s="5"/>
      <c r="J5" s="29">
        <v>337.29140000000001</v>
      </c>
      <c r="K5" s="4">
        <v>2.5988000000000002E-9</v>
      </c>
      <c r="L5" s="5"/>
      <c r="M5" s="29">
        <v>337.29140000000001</v>
      </c>
      <c r="N5" s="4">
        <v>2.2937000000000001E-9</v>
      </c>
      <c r="O5" s="5"/>
      <c r="P5" s="29">
        <v>337.29140000000001</v>
      </c>
      <c r="Q5" s="4">
        <v>2.0792E-9</v>
      </c>
      <c r="R5" s="5"/>
      <c r="S5" s="29">
        <v>337.29140000000001</v>
      </c>
      <c r="T5" s="4">
        <v>1.9093E-9</v>
      </c>
      <c r="U5" s="5"/>
      <c r="V5" s="5">
        <v>473.15</v>
      </c>
      <c r="W5" s="5">
        <v>20</v>
      </c>
      <c r="X5" s="4">
        <v>1.6000000000000001E-8</v>
      </c>
      <c r="Y5" s="4">
        <v>2.0000000000000001E-9</v>
      </c>
      <c r="Z5" s="5"/>
      <c r="AA5" s="5">
        <v>473.15</v>
      </c>
      <c r="AB5" s="5">
        <v>48</v>
      </c>
      <c r="AC5" s="4">
        <v>1.4999999999999999E-8</v>
      </c>
      <c r="AD5" s="4">
        <v>2.0000000000000001E-9</v>
      </c>
      <c r="AE5" s="5"/>
      <c r="AF5" s="5">
        <v>623.15</v>
      </c>
      <c r="AG5" s="5">
        <v>100</v>
      </c>
      <c r="AH5" s="4">
        <v>2.7E-8</v>
      </c>
      <c r="AI5" s="4">
        <v>4.0000000000000002E-9</v>
      </c>
      <c r="AJ5" s="5"/>
      <c r="AK5" s="5">
        <v>523.15</v>
      </c>
      <c r="AL5" s="5">
        <v>250</v>
      </c>
      <c r="AM5" s="4">
        <v>1.3000000000000001E-8</v>
      </c>
      <c r="AN5" s="4">
        <v>1.0000000000000001E-9</v>
      </c>
      <c r="AO5" s="5"/>
      <c r="AP5" s="5">
        <v>523.15</v>
      </c>
      <c r="AQ5" s="5">
        <v>500</v>
      </c>
      <c r="AR5" s="4">
        <v>1E-8</v>
      </c>
      <c r="AS5" s="4">
        <v>1.0000000000000001E-9</v>
      </c>
      <c r="AT5" s="5"/>
      <c r="AU5" s="5">
        <v>523.15</v>
      </c>
      <c r="AV5" s="5">
        <v>750</v>
      </c>
      <c r="AW5" s="4">
        <v>8.9000000000000003E-9</v>
      </c>
      <c r="AX5" s="4">
        <v>8.0000000000000003E-10</v>
      </c>
      <c r="AY5" s="5"/>
      <c r="AZ5" s="5">
        <v>523.15</v>
      </c>
      <c r="BA5" s="5">
        <v>1000</v>
      </c>
      <c r="BB5" s="4">
        <v>7.4999999999999993E-9</v>
      </c>
      <c r="BC5" s="4">
        <v>8.9999999999999999E-10</v>
      </c>
      <c r="BD5" s="5"/>
      <c r="BE5" s="5"/>
    </row>
    <row r="6" spans="1:58" x14ac:dyDescent="0.2">
      <c r="A6" s="29">
        <v>344.3621</v>
      </c>
      <c r="B6" s="4">
        <v>3.6331000000000002E-9</v>
      </c>
      <c r="D6" s="29">
        <v>344.3621</v>
      </c>
      <c r="E6" s="4">
        <v>3.4510999999999998E-9</v>
      </c>
      <c r="F6" s="5"/>
      <c r="G6" s="29">
        <v>344.3621</v>
      </c>
      <c r="H6" s="4">
        <v>3.2359E-9</v>
      </c>
      <c r="I6" s="5"/>
      <c r="J6" s="29">
        <v>344.3621</v>
      </c>
      <c r="K6" s="4">
        <v>2.8723000000000001E-9</v>
      </c>
      <c r="L6" s="5"/>
      <c r="M6" s="29">
        <v>344.3621</v>
      </c>
      <c r="N6" s="4">
        <v>2.5157999999999999E-9</v>
      </c>
      <c r="O6" s="5"/>
      <c r="P6" s="29">
        <v>344.3621</v>
      </c>
      <c r="Q6" s="4">
        <v>2.2702999999999999E-9</v>
      </c>
      <c r="R6" s="5"/>
      <c r="S6" s="29">
        <v>344.3621</v>
      </c>
      <c r="T6" s="4">
        <v>2.0781000000000001E-9</v>
      </c>
      <c r="U6" s="5"/>
      <c r="V6" s="5">
        <v>523.15</v>
      </c>
      <c r="W6" s="5">
        <v>20</v>
      </c>
      <c r="X6" s="4">
        <v>2.0999999999999999E-8</v>
      </c>
      <c r="Y6" s="4">
        <v>2.0000000000000001E-9</v>
      </c>
      <c r="Z6" s="5"/>
      <c r="AA6" s="5">
        <v>523.15</v>
      </c>
      <c r="AB6" s="5">
        <v>48</v>
      </c>
      <c r="AC6" s="4">
        <v>1.7999999999999999E-8</v>
      </c>
      <c r="AD6" s="4">
        <v>2.0000000000000001E-9</v>
      </c>
      <c r="AE6" s="5"/>
      <c r="AF6" s="5"/>
      <c r="AG6" s="5"/>
      <c r="AH6" s="5"/>
      <c r="AI6" s="5"/>
      <c r="AJ6" s="5"/>
      <c r="AK6" s="5">
        <v>623.15</v>
      </c>
      <c r="AL6" s="5">
        <v>250</v>
      </c>
      <c r="AM6" s="4">
        <v>2E-8</v>
      </c>
      <c r="AN6" s="4">
        <v>2.0000000000000001E-9</v>
      </c>
      <c r="AO6" s="5"/>
      <c r="AP6" s="5">
        <v>623.15</v>
      </c>
      <c r="AQ6" s="5">
        <v>500</v>
      </c>
      <c r="AR6" s="4">
        <v>1.4999999999999999E-8</v>
      </c>
      <c r="AS6" s="4">
        <v>2.0000000000000001E-9</v>
      </c>
      <c r="AT6" s="5"/>
      <c r="AU6" s="5">
        <v>623.15</v>
      </c>
      <c r="AV6" s="5">
        <v>750</v>
      </c>
      <c r="AW6" s="4">
        <v>1.3000000000000001E-8</v>
      </c>
      <c r="AX6" s="4">
        <v>1.0000000000000001E-9</v>
      </c>
      <c r="AY6" s="5"/>
      <c r="AZ6" s="5">
        <v>623.15</v>
      </c>
      <c r="BA6" s="5">
        <v>1000</v>
      </c>
      <c r="BB6" s="4">
        <v>1.0999999999999999E-8</v>
      </c>
      <c r="BC6" s="4">
        <v>1.0000000000000001E-9</v>
      </c>
      <c r="BD6" s="5"/>
      <c r="BE6" s="5"/>
    </row>
    <row r="7" spans="1:58" x14ac:dyDescent="0.2">
      <c r="A7" s="29">
        <v>351.43279999999999</v>
      </c>
      <c r="B7" s="4">
        <v>4.0985000000000003E-9</v>
      </c>
      <c r="D7" s="29">
        <v>351.43279999999999</v>
      </c>
      <c r="E7" s="4">
        <v>3.8579000000000001E-9</v>
      </c>
      <c r="F7" s="5"/>
      <c r="G7" s="29">
        <v>351.43279999999999</v>
      </c>
      <c r="H7" s="4">
        <v>3.5897000000000001E-9</v>
      </c>
      <c r="I7" s="5"/>
      <c r="J7" s="29">
        <v>351.43279999999999</v>
      </c>
      <c r="K7" s="4">
        <v>3.1560999999999999E-9</v>
      </c>
      <c r="L7" s="5"/>
      <c r="M7" s="29">
        <v>351.43279999999999</v>
      </c>
      <c r="N7" s="4">
        <v>2.7445000000000002E-9</v>
      </c>
      <c r="O7" s="5"/>
      <c r="P7" s="29">
        <v>351.43279999999999</v>
      </c>
      <c r="Q7" s="4">
        <v>2.4662E-9</v>
      </c>
      <c r="R7" s="5"/>
      <c r="S7" s="29">
        <v>351.43279999999999</v>
      </c>
      <c r="T7" s="4">
        <v>2.2507000000000001E-9</v>
      </c>
      <c r="U7" s="5"/>
      <c r="V7" s="5">
        <v>623.15</v>
      </c>
      <c r="W7" s="5">
        <v>20</v>
      </c>
      <c r="X7" s="4">
        <v>4.9999999999999998E-8</v>
      </c>
      <c r="Y7" s="4">
        <v>4.0000000000000002E-9</v>
      </c>
      <c r="Z7" s="5"/>
      <c r="AA7" s="5">
        <v>573.15</v>
      </c>
      <c r="AB7" s="5">
        <v>48</v>
      </c>
      <c r="AC7" s="4">
        <v>2.7999999999999999E-8</v>
      </c>
      <c r="AD7" s="4">
        <v>3E-9</v>
      </c>
      <c r="AE7" s="5"/>
      <c r="AF7" s="5"/>
      <c r="AG7" s="5"/>
      <c r="AH7" s="5"/>
      <c r="AI7" s="5"/>
      <c r="AJ7" s="5"/>
      <c r="AK7" s="5">
        <v>723.15</v>
      </c>
      <c r="AL7" s="5">
        <v>250</v>
      </c>
      <c r="AM7" s="4">
        <v>2.9000000000000002E-8</v>
      </c>
      <c r="AN7" s="4">
        <v>3E-9</v>
      </c>
      <c r="AO7" s="5"/>
      <c r="AP7" s="5">
        <v>723.15</v>
      </c>
      <c r="AQ7" s="5">
        <v>500</v>
      </c>
      <c r="AR7" s="4">
        <v>2.0999999999999999E-8</v>
      </c>
      <c r="AS7" s="4">
        <v>2.0000000000000001E-9</v>
      </c>
      <c r="AT7" s="5"/>
      <c r="AU7" s="5">
        <v>723.15</v>
      </c>
      <c r="AV7" s="5">
        <v>750</v>
      </c>
      <c r="AW7" s="4">
        <v>1.7E-8</v>
      </c>
      <c r="AX7" s="4">
        <v>2.0000000000000001E-9</v>
      </c>
      <c r="AY7" s="5"/>
      <c r="AZ7" s="5">
        <v>723.15</v>
      </c>
      <c r="BA7" s="5">
        <v>1000</v>
      </c>
      <c r="BB7" s="4">
        <v>1.4999999999999999E-8</v>
      </c>
      <c r="BC7" s="4">
        <v>1.0000000000000001E-9</v>
      </c>
      <c r="BD7" s="5"/>
      <c r="BE7" s="5"/>
    </row>
    <row r="8" spans="1:58" x14ac:dyDescent="0.2">
      <c r="A8" s="29">
        <v>358.50349999999997</v>
      </c>
      <c r="B8" s="4">
        <v>4.5928999999999997E-9</v>
      </c>
      <c r="D8" s="29">
        <v>358.50349999999997</v>
      </c>
      <c r="E8" s="4">
        <v>4.2860999999999999E-9</v>
      </c>
      <c r="F8" s="5"/>
      <c r="G8" s="29">
        <v>358.50349999999997</v>
      </c>
      <c r="H8" s="4">
        <v>3.9594000000000002E-9</v>
      </c>
      <c r="I8" s="5"/>
      <c r="J8" s="29">
        <v>358.50349999999997</v>
      </c>
      <c r="K8" s="4">
        <v>3.4498999999999998E-9</v>
      </c>
      <c r="L8" s="5"/>
      <c r="M8" s="29">
        <v>358.50349999999997</v>
      </c>
      <c r="N8" s="4">
        <v>2.9795999999999999E-9</v>
      </c>
      <c r="O8" s="5"/>
      <c r="P8" s="29">
        <v>358.50349999999997</v>
      </c>
      <c r="Q8" s="4">
        <v>2.6667999999999999E-9</v>
      </c>
      <c r="R8" s="5"/>
      <c r="S8" s="29">
        <v>358.50349999999997</v>
      </c>
      <c r="T8" s="4">
        <v>2.4269E-9</v>
      </c>
      <c r="U8" s="5"/>
      <c r="V8" s="5"/>
      <c r="W8" s="5"/>
      <c r="X8" s="5"/>
      <c r="Y8" s="5"/>
      <c r="Z8" s="5"/>
      <c r="AA8" s="5">
        <v>623.15</v>
      </c>
      <c r="AB8" s="5">
        <v>48</v>
      </c>
      <c r="AC8" s="4">
        <v>3.5000000000000002E-8</v>
      </c>
      <c r="AD8" s="4">
        <v>4.0000000000000002E-9</v>
      </c>
      <c r="AE8" s="5"/>
      <c r="AF8" s="5"/>
      <c r="AG8" s="5"/>
      <c r="AH8" s="5"/>
      <c r="AI8" s="5"/>
      <c r="AJ8" s="5"/>
      <c r="AK8" s="5">
        <v>823.15</v>
      </c>
      <c r="AL8" s="5">
        <v>250</v>
      </c>
      <c r="AM8" s="4">
        <v>4.0000000000000001E-8</v>
      </c>
      <c r="AN8" s="4">
        <v>4.0000000000000002E-9</v>
      </c>
      <c r="AO8" s="5"/>
      <c r="AP8" s="5">
        <v>823.15</v>
      </c>
      <c r="AQ8" s="5">
        <v>500</v>
      </c>
      <c r="AR8" s="4">
        <v>2.7999999999999999E-8</v>
      </c>
      <c r="AS8" s="4">
        <v>3E-9</v>
      </c>
      <c r="AT8" s="5"/>
      <c r="AU8" s="5">
        <v>823.15</v>
      </c>
      <c r="AV8" s="5">
        <v>750</v>
      </c>
      <c r="AW8" s="4">
        <v>2.3000000000000001E-8</v>
      </c>
      <c r="AX8" s="4">
        <v>2.0000000000000001E-9</v>
      </c>
      <c r="AY8" s="5"/>
      <c r="AZ8" s="5">
        <v>823.15</v>
      </c>
      <c r="BA8" s="5">
        <v>1000</v>
      </c>
      <c r="BB8" s="4">
        <v>1.9000000000000001E-8</v>
      </c>
      <c r="BC8" s="4">
        <v>2.0000000000000001E-9</v>
      </c>
      <c r="BD8" s="5"/>
      <c r="BE8" s="5"/>
    </row>
    <row r="9" spans="1:58" x14ac:dyDescent="0.2">
      <c r="A9" s="29">
        <v>365.57420000000002</v>
      </c>
      <c r="B9" s="4">
        <v>5.1162000000000002E-9</v>
      </c>
      <c r="D9" s="29">
        <v>365.57420000000002</v>
      </c>
      <c r="E9" s="4">
        <v>4.7356000000000001E-9</v>
      </c>
      <c r="F9" s="5"/>
      <c r="G9" s="29">
        <v>365.57420000000002</v>
      </c>
      <c r="H9" s="4">
        <v>4.3448999999999998E-9</v>
      </c>
      <c r="I9" s="5"/>
      <c r="J9" s="29">
        <v>365.57420000000002</v>
      </c>
      <c r="K9" s="4">
        <v>3.7535000000000003E-9</v>
      </c>
      <c r="L9" s="5"/>
      <c r="M9" s="29">
        <v>365.57420000000002</v>
      </c>
      <c r="N9" s="4">
        <v>3.2208999999999999E-9</v>
      </c>
      <c r="O9" s="5"/>
      <c r="P9" s="29">
        <v>365.57420000000002</v>
      </c>
      <c r="Q9" s="4">
        <v>2.8719E-9</v>
      </c>
      <c r="R9" s="5"/>
      <c r="S9" s="29">
        <v>365.57420000000002</v>
      </c>
      <c r="T9" s="4">
        <v>2.6065E-9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>
        <v>923.15</v>
      </c>
      <c r="AL9" s="5">
        <v>250</v>
      </c>
      <c r="AM9" s="4">
        <v>5.1E-8</v>
      </c>
      <c r="AN9" s="4">
        <v>5.0000000000000001E-9</v>
      </c>
      <c r="AO9" s="5"/>
      <c r="AP9" s="5">
        <v>923.15</v>
      </c>
      <c r="AQ9" s="5">
        <v>500</v>
      </c>
      <c r="AR9" s="4">
        <v>3.5000000000000002E-8</v>
      </c>
      <c r="AS9" s="4">
        <v>3E-9</v>
      </c>
      <c r="AT9" s="5"/>
      <c r="AU9" s="5">
        <v>923.15</v>
      </c>
      <c r="AV9" s="5">
        <v>750</v>
      </c>
      <c r="AW9" s="4">
        <v>2.7999999999999999E-8</v>
      </c>
      <c r="AX9" s="4">
        <v>3E-9</v>
      </c>
      <c r="AY9" s="5"/>
      <c r="AZ9" s="5">
        <v>923.15</v>
      </c>
      <c r="BA9" s="5">
        <v>1000</v>
      </c>
      <c r="BB9" s="4">
        <v>2.3000000000000001E-8</v>
      </c>
      <c r="BC9" s="4">
        <v>2.0000000000000001E-9</v>
      </c>
      <c r="BD9" s="5"/>
      <c r="BE9" s="5"/>
    </row>
    <row r="10" spans="1:58" x14ac:dyDescent="0.2">
      <c r="A10" s="29">
        <v>372.64490000000001</v>
      </c>
      <c r="B10" s="4">
        <v>5.6686999999999997E-9</v>
      </c>
      <c r="D10" s="29">
        <v>372.64490000000001</v>
      </c>
      <c r="E10" s="4">
        <v>5.2063999999999997E-9</v>
      </c>
      <c r="F10" s="5"/>
      <c r="G10" s="29">
        <v>372.64490000000001</v>
      </c>
      <c r="H10" s="4">
        <v>4.7459000000000003E-9</v>
      </c>
      <c r="I10" s="5"/>
      <c r="J10" s="29">
        <v>372.64490000000001</v>
      </c>
      <c r="K10" s="4">
        <v>4.0668000000000001E-9</v>
      </c>
      <c r="L10" s="5"/>
      <c r="M10" s="29">
        <v>372.64490000000001</v>
      </c>
      <c r="N10" s="4">
        <v>3.4683000000000001E-9</v>
      </c>
      <c r="O10" s="5"/>
      <c r="P10" s="29">
        <v>372.64490000000001</v>
      </c>
      <c r="Q10" s="4">
        <v>3.0814000000000001E-9</v>
      </c>
      <c r="R10" s="5"/>
      <c r="S10" s="29">
        <v>372.64490000000001</v>
      </c>
      <c r="T10" s="4">
        <v>2.7894999999999999E-9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>
        <v>1023.15</v>
      </c>
      <c r="AL10" s="5">
        <v>250</v>
      </c>
      <c r="AM10" s="4">
        <v>6.2999999999999995E-8</v>
      </c>
      <c r="AN10" s="4">
        <v>6.9999999999999998E-9</v>
      </c>
      <c r="AO10" s="5"/>
      <c r="AP10" s="5">
        <v>1023.15</v>
      </c>
      <c r="AQ10" s="5">
        <v>500</v>
      </c>
      <c r="AR10" s="4">
        <v>4.3000000000000001E-8</v>
      </c>
      <c r="AS10" s="4">
        <v>4.0000000000000002E-9</v>
      </c>
      <c r="AT10" s="5"/>
      <c r="AU10" s="5">
        <v>1023.15</v>
      </c>
      <c r="AV10" s="5">
        <v>750</v>
      </c>
      <c r="AW10" s="4">
        <v>3.4E-8</v>
      </c>
      <c r="AX10" s="4">
        <v>3E-9</v>
      </c>
      <c r="AY10" s="5"/>
      <c r="AZ10" s="5">
        <v>1023.15</v>
      </c>
      <c r="BA10" s="5">
        <v>1000</v>
      </c>
      <c r="BB10" s="4">
        <v>2.9000000000000002E-8</v>
      </c>
      <c r="BC10" s="4">
        <v>3E-9</v>
      </c>
      <c r="BD10" s="5"/>
      <c r="BE10" s="5"/>
    </row>
    <row r="11" spans="1:58" x14ac:dyDescent="0.2">
      <c r="A11" s="29">
        <v>379.71570000000003</v>
      </c>
      <c r="B11" s="4">
        <v>6.2503000000000002E-9</v>
      </c>
      <c r="D11" s="29">
        <v>379.71570000000003</v>
      </c>
      <c r="E11" s="4">
        <v>5.6984000000000001E-9</v>
      </c>
      <c r="F11" s="5"/>
      <c r="G11" s="29">
        <v>379.71570000000003</v>
      </c>
      <c r="H11" s="4">
        <v>5.1622000000000002E-9</v>
      </c>
      <c r="I11" s="5"/>
      <c r="J11" s="29">
        <v>379.71570000000003</v>
      </c>
      <c r="K11" s="4">
        <v>4.3893999999999998E-9</v>
      </c>
      <c r="L11" s="5"/>
      <c r="M11" s="29">
        <v>379.71570000000003</v>
      </c>
      <c r="N11" s="4">
        <v>3.7216000000000001E-9</v>
      </c>
      <c r="O11" s="5"/>
      <c r="P11" s="29">
        <v>379.71570000000003</v>
      </c>
      <c r="Q11" s="4">
        <v>3.2952E-9</v>
      </c>
      <c r="R11" s="5"/>
      <c r="S11" s="29">
        <v>379.71570000000003</v>
      </c>
      <c r="T11" s="4">
        <v>2.9758E-9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</row>
    <row r="12" spans="1:58" x14ac:dyDescent="0.2">
      <c r="A12" s="29">
        <v>386.78640000000001</v>
      </c>
      <c r="B12" s="4">
        <v>6.8612999999999999E-9</v>
      </c>
      <c r="D12" s="29">
        <v>386.78640000000001</v>
      </c>
      <c r="E12" s="4">
        <v>6.2112999999999998E-9</v>
      </c>
      <c r="F12" s="5"/>
      <c r="G12" s="29">
        <v>386.78640000000001</v>
      </c>
      <c r="H12" s="4">
        <v>5.5936999999999998E-9</v>
      </c>
      <c r="I12" s="5"/>
      <c r="J12" s="29">
        <v>386.78640000000001</v>
      </c>
      <c r="K12" s="4">
        <v>4.7213999999999998E-9</v>
      </c>
      <c r="L12" s="5"/>
      <c r="M12" s="29">
        <v>386.78640000000001</v>
      </c>
      <c r="N12" s="4">
        <v>3.9808000000000001E-9</v>
      </c>
      <c r="O12" s="5"/>
      <c r="P12" s="29">
        <v>386.78640000000001</v>
      </c>
      <c r="Q12" s="4">
        <v>3.5131000000000002E-9</v>
      </c>
      <c r="R12" s="5"/>
      <c r="S12" s="29">
        <v>386.78640000000001</v>
      </c>
      <c r="T12" s="4">
        <v>3.1652999999999998E-9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</row>
    <row r="13" spans="1:58" x14ac:dyDescent="0.2">
      <c r="A13" s="29">
        <v>393.8571</v>
      </c>
      <c r="B13" s="4">
        <v>7.5014999999999994E-9</v>
      </c>
      <c r="D13" s="29">
        <v>393.8571</v>
      </c>
      <c r="E13" s="4">
        <v>6.7452999999999999E-9</v>
      </c>
      <c r="F13" s="5"/>
      <c r="G13" s="29">
        <v>393.8571</v>
      </c>
      <c r="H13" s="4">
        <v>6.0403000000000003E-9</v>
      </c>
      <c r="I13" s="5"/>
      <c r="J13" s="29">
        <v>393.8571</v>
      </c>
      <c r="K13" s="4">
        <v>5.0624000000000002E-9</v>
      </c>
      <c r="L13" s="5"/>
      <c r="M13" s="29">
        <v>393.8571</v>
      </c>
      <c r="N13" s="4">
        <v>4.2454999999999999E-9</v>
      </c>
      <c r="O13" s="5"/>
      <c r="P13" s="29">
        <v>393.8571</v>
      </c>
      <c r="Q13" s="4">
        <v>3.7350999999999996E-9</v>
      </c>
      <c r="R13" s="5"/>
      <c r="S13" s="29">
        <v>393.8571</v>
      </c>
      <c r="T13" s="4">
        <v>3.3578000000000001E-9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</row>
    <row r="14" spans="1:58" x14ac:dyDescent="0.2">
      <c r="A14" s="29">
        <v>400.92779999999999</v>
      </c>
      <c r="B14" s="4">
        <v>8.1713000000000005E-9</v>
      </c>
      <c r="D14" s="29">
        <v>400.92779999999999</v>
      </c>
      <c r="E14" s="4">
        <v>7.3000999999999996E-9</v>
      </c>
      <c r="F14" s="5"/>
      <c r="G14" s="29">
        <v>400.92779999999999</v>
      </c>
      <c r="H14" s="4">
        <v>6.5017000000000004E-9</v>
      </c>
      <c r="I14" s="5"/>
      <c r="J14" s="29">
        <v>400.92779999999999</v>
      </c>
      <c r="K14" s="4">
        <v>5.4122999999999996E-9</v>
      </c>
      <c r="L14" s="5"/>
      <c r="M14" s="29">
        <v>400.92779999999999</v>
      </c>
      <c r="N14" s="4">
        <v>4.5157999999999996E-9</v>
      </c>
      <c r="O14" s="5"/>
      <c r="P14" s="29">
        <v>400.92779999999999</v>
      </c>
      <c r="Q14" s="4">
        <v>3.9609999999999999E-9</v>
      </c>
      <c r="R14" s="5"/>
      <c r="S14" s="29">
        <v>400.92779999999999</v>
      </c>
      <c r="T14" s="4">
        <v>3.5533000000000001E-9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</row>
    <row r="15" spans="1:58" x14ac:dyDescent="0.2">
      <c r="A15" s="29">
        <v>407.99849999999998</v>
      </c>
      <c r="B15" s="4">
        <v>8.8704999999999999E-9</v>
      </c>
      <c r="D15" s="29">
        <v>407.99849999999998</v>
      </c>
      <c r="E15" s="4">
        <v>7.8756999999999992E-9</v>
      </c>
      <c r="F15" s="5"/>
      <c r="G15" s="29">
        <v>407.99849999999998</v>
      </c>
      <c r="H15" s="4">
        <v>6.9779000000000001E-9</v>
      </c>
      <c r="I15" s="5"/>
      <c r="J15" s="29">
        <v>407.99849999999998</v>
      </c>
      <c r="K15" s="4">
        <v>5.7710999999999996E-9</v>
      </c>
      <c r="L15" s="5"/>
      <c r="M15" s="29">
        <v>407.99849999999998</v>
      </c>
      <c r="N15" s="4">
        <v>4.7915000000000003E-9</v>
      </c>
      <c r="O15" s="5"/>
      <c r="P15" s="29">
        <v>407.99849999999998</v>
      </c>
      <c r="Q15" s="4">
        <v>4.1908E-9</v>
      </c>
      <c r="R15" s="5"/>
      <c r="S15" s="29">
        <v>407.99849999999998</v>
      </c>
      <c r="T15" s="4">
        <v>3.7516999999999998E-9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</row>
    <row r="16" spans="1:58" x14ac:dyDescent="0.2">
      <c r="A16" s="29">
        <v>415.06920000000002</v>
      </c>
      <c r="B16" s="4">
        <v>9.5993000000000001E-9</v>
      </c>
      <c r="D16" s="29">
        <v>415.06920000000002</v>
      </c>
      <c r="E16" s="4">
        <v>8.4719999999999997E-9</v>
      </c>
      <c r="F16" s="5"/>
      <c r="G16" s="29">
        <v>415.06920000000002</v>
      </c>
      <c r="H16" s="4">
        <v>7.4686999999999992E-9</v>
      </c>
      <c r="I16" s="5"/>
      <c r="J16" s="29">
        <v>415.06920000000002</v>
      </c>
      <c r="K16" s="4">
        <v>6.1384999999999998E-9</v>
      </c>
      <c r="L16" s="5"/>
      <c r="M16" s="29">
        <v>415.06920000000002</v>
      </c>
      <c r="N16" s="4">
        <v>5.0724999999999996E-9</v>
      </c>
      <c r="O16" s="5"/>
      <c r="P16" s="29">
        <v>415.06920000000002</v>
      </c>
      <c r="Q16" s="4">
        <v>4.4241999999999997E-9</v>
      </c>
      <c r="R16" s="5"/>
      <c r="S16" s="29">
        <v>415.06920000000002</v>
      </c>
      <c r="T16" s="4">
        <v>3.9529999999999999E-9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</row>
    <row r="17" spans="1:57" x14ac:dyDescent="0.2">
      <c r="A17" s="29">
        <v>422.13990000000001</v>
      </c>
      <c r="B17" s="4">
        <v>1.03577E-8</v>
      </c>
      <c r="D17" s="29">
        <v>422.13990000000001</v>
      </c>
      <c r="E17" s="4">
        <v>9.0889000000000007E-9</v>
      </c>
      <c r="F17" s="5"/>
      <c r="G17" s="29">
        <v>422.13990000000001</v>
      </c>
      <c r="H17" s="4">
        <v>7.9740000000000008E-9</v>
      </c>
      <c r="I17" s="5"/>
      <c r="J17" s="29">
        <v>422.13990000000001</v>
      </c>
      <c r="K17" s="4">
        <v>6.5143999999999998E-9</v>
      </c>
      <c r="L17" s="5"/>
      <c r="M17" s="29">
        <v>422.13990000000001</v>
      </c>
      <c r="N17" s="4">
        <v>5.3586999999999997E-9</v>
      </c>
      <c r="O17" s="5"/>
      <c r="P17" s="29">
        <v>422.13990000000001</v>
      </c>
      <c r="Q17" s="4">
        <v>4.6613999999999996E-9</v>
      </c>
      <c r="R17" s="5"/>
      <c r="S17" s="29">
        <v>422.13990000000001</v>
      </c>
      <c r="T17" s="4">
        <v>4.1569999999999996E-9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</row>
    <row r="18" spans="1:57" x14ac:dyDescent="0.2">
      <c r="A18" s="29">
        <v>429.2106</v>
      </c>
      <c r="B18" s="4">
        <v>1.1145900000000001E-8</v>
      </c>
      <c r="D18" s="29">
        <v>429.2106</v>
      </c>
      <c r="E18" s="4">
        <v>9.7264000000000007E-9</v>
      </c>
      <c r="F18" s="5"/>
      <c r="G18" s="29">
        <v>429.2106</v>
      </c>
      <c r="H18" s="4">
        <v>8.4937000000000001E-9</v>
      </c>
      <c r="I18" s="5"/>
      <c r="J18" s="29">
        <v>429.2106</v>
      </c>
      <c r="K18" s="4">
        <v>6.8988000000000002E-9</v>
      </c>
      <c r="L18" s="5"/>
      <c r="M18" s="29">
        <v>429.2106</v>
      </c>
      <c r="N18" s="4">
        <v>5.6498999999999997E-9</v>
      </c>
      <c r="O18" s="5"/>
      <c r="P18" s="29">
        <v>429.2106</v>
      </c>
      <c r="Q18" s="4">
        <v>4.9021999999999999E-9</v>
      </c>
      <c r="R18" s="5"/>
      <c r="S18" s="29">
        <v>429.2106</v>
      </c>
      <c r="T18" s="4">
        <v>4.3638000000000002E-9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</row>
    <row r="19" spans="1:57" x14ac:dyDescent="0.2">
      <c r="A19" s="29">
        <v>436.28129999999999</v>
      </c>
      <c r="B19" s="4">
        <v>1.19638E-8</v>
      </c>
      <c r="D19" s="29">
        <v>436.28129999999999</v>
      </c>
      <c r="E19" s="4">
        <v>1.03843E-8</v>
      </c>
      <c r="F19" s="5"/>
      <c r="G19" s="29">
        <v>436.28129999999999</v>
      </c>
      <c r="H19" s="4">
        <v>9.0275999999999997E-9</v>
      </c>
      <c r="I19" s="5"/>
      <c r="J19" s="29">
        <v>436.28129999999999</v>
      </c>
      <c r="K19" s="4">
        <v>7.2913999999999999E-9</v>
      </c>
      <c r="L19" s="5"/>
      <c r="M19" s="29">
        <v>436.28129999999999</v>
      </c>
      <c r="N19" s="4">
        <v>5.9462E-9</v>
      </c>
      <c r="O19" s="5"/>
      <c r="P19" s="29">
        <v>436.28129999999999</v>
      </c>
      <c r="Q19" s="4">
        <v>5.1465E-9</v>
      </c>
      <c r="R19" s="5"/>
      <c r="S19" s="29">
        <v>436.28129999999999</v>
      </c>
      <c r="T19" s="4">
        <v>4.5731999999999999E-9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</row>
    <row r="20" spans="1:57" x14ac:dyDescent="0.2">
      <c r="A20" s="29">
        <v>443.35199999999998</v>
      </c>
      <c r="B20" s="4">
        <v>1.2811600000000001E-8</v>
      </c>
      <c r="D20" s="29">
        <v>443.35199999999998</v>
      </c>
      <c r="E20" s="4">
        <v>1.10627E-8</v>
      </c>
      <c r="F20" s="5"/>
      <c r="G20" s="29">
        <v>443.35199999999998</v>
      </c>
      <c r="H20" s="4">
        <v>9.5756000000000007E-9</v>
      </c>
      <c r="I20" s="5"/>
      <c r="J20" s="29">
        <v>443.35199999999998</v>
      </c>
      <c r="K20" s="4">
        <v>7.6921999999999996E-9</v>
      </c>
      <c r="L20" s="5"/>
      <c r="M20" s="29">
        <v>443.35199999999998</v>
      </c>
      <c r="N20" s="4">
        <v>6.2473999999999997E-9</v>
      </c>
      <c r="O20" s="5"/>
      <c r="P20" s="29">
        <v>443.35199999999998</v>
      </c>
      <c r="Q20" s="4">
        <v>5.3942000000000003E-9</v>
      </c>
      <c r="R20" s="5"/>
      <c r="S20" s="29">
        <v>443.35199999999998</v>
      </c>
      <c r="T20" s="4">
        <v>4.7852000000000004E-9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</row>
    <row r="21" spans="1:57" x14ac:dyDescent="0.2">
      <c r="A21" s="29">
        <v>450.42270000000002</v>
      </c>
      <c r="B21" s="4">
        <v>1.3689300000000001E-8</v>
      </c>
      <c r="D21" s="29">
        <v>450.42270000000002</v>
      </c>
      <c r="E21" s="4">
        <v>1.17614E-8</v>
      </c>
      <c r="F21" s="5"/>
      <c r="G21" s="29">
        <v>450.42270000000002</v>
      </c>
      <c r="H21" s="4">
        <v>1.01377E-8</v>
      </c>
      <c r="I21" s="5"/>
      <c r="J21" s="29">
        <v>450.42270000000002</v>
      </c>
      <c r="K21" s="4">
        <v>8.1012000000000001E-9</v>
      </c>
      <c r="L21" s="5"/>
      <c r="M21" s="29">
        <v>450.42270000000002</v>
      </c>
      <c r="N21" s="4">
        <v>6.5534999999999998E-9</v>
      </c>
      <c r="O21" s="5"/>
      <c r="P21" s="29">
        <v>450.42270000000002</v>
      </c>
      <c r="Q21" s="4">
        <v>5.6452999999999999E-9</v>
      </c>
      <c r="R21" s="5"/>
      <c r="S21" s="29">
        <v>450.42270000000002</v>
      </c>
      <c r="T21" s="4">
        <v>4.9996999999999996E-9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</row>
    <row r="22" spans="1:57" x14ac:dyDescent="0.2">
      <c r="A22" s="29">
        <v>457.49340000000001</v>
      </c>
      <c r="B22" s="4">
        <v>1.45969E-8</v>
      </c>
      <c r="D22" s="29">
        <v>457.49340000000001</v>
      </c>
      <c r="E22" s="4">
        <v>1.24805E-8</v>
      </c>
      <c r="F22" s="5"/>
      <c r="G22" s="29">
        <v>457.49340000000001</v>
      </c>
      <c r="H22" s="4">
        <v>1.07138E-8</v>
      </c>
      <c r="I22" s="5"/>
      <c r="J22" s="29">
        <v>457.49340000000001</v>
      </c>
      <c r="K22" s="4">
        <v>8.5180000000000006E-9</v>
      </c>
      <c r="L22" s="5"/>
      <c r="M22" s="29">
        <v>457.49340000000001</v>
      </c>
      <c r="N22" s="4">
        <v>6.8643E-9</v>
      </c>
      <c r="O22" s="5"/>
      <c r="P22" s="29">
        <v>457.49340000000001</v>
      </c>
      <c r="Q22" s="4">
        <v>5.8997000000000002E-9</v>
      </c>
      <c r="R22" s="5"/>
      <c r="S22" s="29">
        <v>457.49340000000001</v>
      </c>
      <c r="T22" s="4">
        <v>5.2167E-9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</row>
    <row r="23" spans="1:57" x14ac:dyDescent="0.2">
      <c r="A23" s="29">
        <v>464.5641</v>
      </c>
      <c r="B23" s="4">
        <v>1.5534600000000001E-8</v>
      </c>
      <c r="D23" s="29">
        <v>464.5641</v>
      </c>
      <c r="E23" s="4">
        <v>1.3219700000000001E-8</v>
      </c>
      <c r="F23" s="5"/>
      <c r="G23" s="29">
        <v>464.5641</v>
      </c>
      <c r="H23" s="4">
        <v>1.13037E-8</v>
      </c>
      <c r="I23" s="5"/>
      <c r="J23" s="29">
        <v>464.5641</v>
      </c>
      <c r="K23" s="4">
        <v>8.9428000000000002E-9</v>
      </c>
      <c r="L23" s="5"/>
      <c r="M23" s="29">
        <v>464.5641</v>
      </c>
      <c r="N23" s="4">
        <v>7.1796999999999999E-9</v>
      </c>
      <c r="O23" s="5"/>
      <c r="P23" s="29">
        <v>464.5641</v>
      </c>
      <c r="Q23" s="4">
        <v>6.1574000000000003E-9</v>
      </c>
      <c r="R23" s="5"/>
      <c r="S23" s="29">
        <v>464.5641</v>
      </c>
      <c r="T23" s="4">
        <v>5.4361000000000003E-9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</row>
    <row r="24" spans="1:57" x14ac:dyDescent="0.2">
      <c r="A24" s="29">
        <v>471.63479999999998</v>
      </c>
      <c r="B24" s="4">
        <v>1.6502300000000001E-8</v>
      </c>
      <c r="D24" s="29">
        <v>471.63479999999998</v>
      </c>
      <c r="E24" s="4">
        <v>1.39792E-8</v>
      </c>
      <c r="F24" s="5"/>
      <c r="G24" s="29">
        <v>471.63479999999998</v>
      </c>
      <c r="H24" s="4">
        <v>1.19073E-8</v>
      </c>
      <c r="I24" s="5"/>
      <c r="J24" s="29">
        <v>471.63479999999998</v>
      </c>
      <c r="K24" s="4">
        <v>9.3753999999999997E-9</v>
      </c>
      <c r="L24" s="5"/>
      <c r="M24" s="29">
        <v>471.63479999999998</v>
      </c>
      <c r="N24" s="4">
        <v>7.4998000000000001E-9</v>
      </c>
      <c r="O24" s="5"/>
      <c r="P24" s="29">
        <v>471.63479999999998</v>
      </c>
      <c r="Q24" s="4">
        <v>6.4182999999999996E-9</v>
      </c>
      <c r="R24" s="5"/>
      <c r="S24" s="29">
        <v>471.63479999999998</v>
      </c>
      <c r="T24" s="4">
        <v>5.6578999999999997E-9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</row>
    <row r="25" spans="1:57" x14ac:dyDescent="0.2">
      <c r="A25" s="29">
        <v>478.7056</v>
      </c>
      <c r="B25" s="4">
        <v>1.7500199999999999E-8</v>
      </c>
      <c r="D25" s="29">
        <v>478.7056</v>
      </c>
      <c r="E25" s="4">
        <v>1.47587E-8</v>
      </c>
      <c r="F25" s="5"/>
      <c r="G25" s="29">
        <v>478.7056</v>
      </c>
      <c r="H25" s="4">
        <v>1.2524500000000001E-8</v>
      </c>
      <c r="I25" s="5"/>
      <c r="J25" s="29">
        <v>478.7056</v>
      </c>
      <c r="K25" s="4">
        <v>9.8157000000000003E-9</v>
      </c>
      <c r="L25" s="5"/>
      <c r="M25" s="29">
        <v>478.7056</v>
      </c>
      <c r="N25" s="4">
        <v>7.8243999999999996E-9</v>
      </c>
      <c r="O25" s="5"/>
      <c r="P25" s="29">
        <v>478.7056</v>
      </c>
      <c r="Q25" s="4">
        <v>6.6824E-9</v>
      </c>
      <c r="R25" s="5"/>
      <c r="S25" s="29">
        <v>478.7056</v>
      </c>
      <c r="T25" s="4">
        <v>5.8820999999999998E-9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</row>
    <row r="26" spans="1:57" x14ac:dyDescent="0.2">
      <c r="A26" s="29">
        <v>485.77629999999999</v>
      </c>
      <c r="B26" s="4">
        <v>1.85282E-8</v>
      </c>
      <c r="D26" s="29">
        <v>485.77629999999999</v>
      </c>
      <c r="E26" s="4">
        <v>1.5558299999999999E-8</v>
      </c>
      <c r="F26" s="5"/>
      <c r="G26" s="29">
        <v>485.77629999999999</v>
      </c>
      <c r="H26" s="4">
        <v>1.3155399999999999E-8</v>
      </c>
      <c r="I26" s="5"/>
      <c r="J26" s="29">
        <v>485.77629999999999</v>
      </c>
      <c r="K26" s="4">
        <v>1.02635E-8</v>
      </c>
      <c r="L26" s="5"/>
      <c r="M26" s="29">
        <v>485.77629999999999</v>
      </c>
      <c r="N26" s="4">
        <v>8.1534999999999992E-9</v>
      </c>
      <c r="O26" s="5"/>
      <c r="P26" s="29">
        <v>485.77629999999999</v>
      </c>
      <c r="Q26" s="4">
        <v>6.9494999999999996E-9</v>
      </c>
      <c r="R26" s="5"/>
      <c r="S26" s="29">
        <v>485.77629999999999</v>
      </c>
      <c r="T26" s="4">
        <v>6.1086000000000002E-9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</row>
    <row r="27" spans="1:57" x14ac:dyDescent="0.2">
      <c r="A27" s="29">
        <v>492.84699999999998</v>
      </c>
      <c r="B27" s="4">
        <v>1.9586399999999999E-8</v>
      </c>
      <c r="D27" s="29">
        <v>492.84699999999998</v>
      </c>
      <c r="E27" s="4">
        <v>1.6377999999999999E-8</v>
      </c>
      <c r="F27" s="5"/>
      <c r="G27" s="29">
        <v>492.84699999999998</v>
      </c>
      <c r="H27" s="4">
        <v>1.37997E-8</v>
      </c>
      <c r="I27" s="5"/>
      <c r="J27" s="29">
        <v>492.84699999999998</v>
      </c>
      <c r="K27" s="4">
        <v>1.0719E-8</v>
      </c>
      <c r="L27" s="5"/>
      <c r="M27" s="29">
        <v>492.84699999999998</v>
      </c>
      <c r="N27" s="4">
        <v>8.4870000000000002E-9</v>
      </c>
      <c r="O27" s="5"/>
      <c r="P27" s="29">
        <v>492.84699999999998</v>
      </c>
      <c r="Q27" s="4">
        <v>7.2196999999999998E-9</v>
      </c>
      <c r="R27" s="5"/>
      <c r="S27" s="29">
        <v>492.84699999999998</v>
      </c>
      <c r="T27" s="4">
        <v>6.3372999999999996E-9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1:57" x14ac:dyDescent="0.2">
      <c r="A28" s="29">
        <v>499.91770000000002</v>
      </c>
      <c r="B28" s="4">
        <v>2.0674899999999999E-8</v>
      </c>
      <c r="D28" s="29">
        <v>499.91770000000002</v>
      </c>
      <c r="E28" s="4">
        <v>1.7217600000000001E-8</v>
      </c>
      <c r="F28" s="5"/>
      <c r="G28" s="29">
        <v>499.91770000000002</v>
      </c>
      <c r="H28" s="4">
        <v>1.44574E-8</v>
      </c>
      <c r="I28" s="5"/>
      <c r="J28" s="29">
        <v>499.91770000000002</v>
      </c>
      <c r="K28" s="4">
        <v>1.11818E-8</v>
      </c>
      <c r="L28" s="5"/>
      <c r="M28" s="29">
        <v>499.91770000000002</v>
      </c>
      <c r="N28" s="4">
        <v>8.8249000000000008E-9</v>
      </c>
      <c r="O28" s="5"/>
      <c r="P28" s="29">
        <v>499.91770000000002</v>
      </c>
      <c r="Q28" s="4">
        <v>7.4928999999999992E-9</v>
      </c>
      <c r="R28" s="5"/>
      <c r="S28" s="29">
        <v>499.91770000000002</v>
      </c>
      <c r="T28" s="4">
        <v>6.5681999999999997E-9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1:57" x14ac:dyDescent="0.2">
      <c r="A29" s="29">
        <v>506.98840000000001</v>
      </c>
      <c r="B29" s="4">
        <v>2.1793799999999999E-8</v>
      </c>
      <c r="D29" s="29">
        <v>506.98840000000001</v>
      </c>
      <c r="E29" s="4">
        <v>1.8077099999999999E-8</v>
      </c>
      <c r="F29" s="5"/>
      <c r="G29" s="29">
        <v>506.98840000000001</v>
      </c>
      <c r="H29" s="4">
        <v>1.5128499999999999E-8</v>
      </c>
      <c r="I29" s="5"/>
      <c r="J29" s="29">
        <v>506.98840000000001</v>
      </c>
      <c r="K29" s="4">
        <v>1.1652099999999999E-8</v>
      </c>
      <c r="L29" s="5"/>
      <c r="M29" s="29">
        <v>506.98840000000001</v>
      </c>
      <c r="N29" s="4">
        <v>9.1670000000000003E-9</v>
      </c>
      <c r="O29" s="5"/>
      <c r="P29" s="29">
        <v>506.98840000000001</v>
      </c>
      <c r="Q29" s="4">
        <v>7.769E-9</v>
      </c>
      <c r="R29" s="5"/>
      <c r="S29" s="29">
        <v>506.98840000000001</v>
      </c>
      <c r="T29" s="4">
        <v>6.8014000000000001E-9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1:57" x14ac:dyDescent="0.2">
      <c r="A30" s="29">
        <v>514.05909999999994</v>
      </c>
      <c r="B30" s="4">
        <v>2.2942999999999999E-8</v>
      </c>
      <c r="D30" s="29">
        <v>514.05909999999994</v>
      </c>
      <c r="E30" s="4">
        <v>1.89564E-8</v>
      </c>
      <c r="F30" s="5"/>
      <c r="G30" s="29">
        <v>514.05909999999994</v>
      </c>
      <c r="H30" s="4">
        <v>1.5812700000000001E-8</v>
      </c>
      <c r="I30" s="5"/>
      <c r="J30" s="29">
        <v>514.05909999999994</v>
      </c>
      <c r="K30" s="4">
        <v>1.21297E-8</v>
      </c>
      <c r="L30" s="5"/>
      <c r="M30" s="29">
        <v>514.05909999999994</v>
      </c>
      <c r="N30" s="4">
        <v>9.5134000000000007E-9</v>
      </c>
      <c r="O30" s="5"/>
      <c r="P30" s="29">
        <v>514.05909999999994</v>
      </c>
      <c r="Q30" s="4">
        <v>8.0480000000000003E-9</v>
      </c>
      <c r="R30" s="5"/>
      <c r="S30" s="29">
        <v>514.05909999999994</v>
      </c>
      <c r="T30" s="4">
        <v>7.0366999999999999E-9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1:57" x14ac:dyDescent="0.2">
      <c r="A31" s="29">
        <v>521.12980000000005</v>
      </c>
      <c r="B31" s="4">
        <v>2.4122599999999999E-8</v>
      </c>
      <c r="D31" s="29">
        <v>521.12980000000005</v>
      </c>
      <c r="E31" s="4">
        <v>1.9855600000000001E-8</v>
      </c>
      <c r="F31" s="5"/>
      <c r="G31" s="29">
        <v>521.12980000000005</v>
      </c>
      <c r="H31" s="4">
        <v>1.6510200000000001E-8</v>
      </c>
      <c r="I31" s="5"/>
      <c r="J31" s="29">
        <v>521.12980000000005</v>
      </c>
      <c r="K31" s="4">
        <v>1.26145E-8</v>
      </c>
      <c r="L31" s="5"/>
      <c r="M31" s="29">
        <v>521.12980000000005</v>
      </c>
      <c r="N31" s="4">
        <v>9.8638999999999994E-9</v>
      </c>
      <c r="O31" s="5"/>
      <c r="P31" s="29">
        <v>521.12980000000005</v>
      </c>
      <c r="Q31" s="4">
        <v>8.3299000000000004E-9</v>
      </c>
      <c r="R31" s="5"/>
      <c r="S31" s="29">
        <v>521.12980000000005</v>
      </c>
      <c r="T31" s="4">
        <v>7.2740999999999999E-9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1:57" x14ac:dyDescent="0.2">
      <c r="A32" s="29">
        <v>528.20050000000003</v>
      </c>
      <c r="B32" s="4">
        <v>2.53327E-8</v>
      </c>
      <c r="D32" s="29">
        <v>528.20050000000003</v>
      </c>
      <c r="E32" s="4">
        <v>2.0774499999999999E-8</v>
      </c>
      <c r="F32" s="5"/>
      <c r="G32" s="29">
        <v>528.20050000000003</v>
      </c>
      <c r="H32" s="4">
        <v>1.7220699999999999E-8</v>
      </c>
      <c r="I32" s="5"/>
      <c r="J32" s="29">
        <v>528.20050000000003</v>
      </c>
      <c r="K32" s="4">
        <v>1.31064E-8</v>
      </c>
      <c r="L32" s="5"/>
      <c r="M32" s="29">
        <v>528.20050000000003</v>
      </c>
      <c r="N32" s="4">
        <v>1.02186E-8</v>
      </c>
      <c r="O32" s="5"/>
      <c r="P32" s="29">
        <v>528.20050000000003</v>
      </c>
      <c r="Q32" s="4">
        <v>8.6147E-9</v>
      </c>
      <c r="R32" s="5"/>
      <c r="S32" s="29">
        <v>528.20050000000003</v>
      </c>
      <c r="T32" s="4">
        <v>7.5136000000000002E-9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spans="1:57" x14ac:dyDescent="0.2">
      <c r="A33" s="29">
        <v>535.27120000000002</v>
      </c>
      <c r="B33" s="4">
        <v>2.6573299999999999E-8</v>
      </c>
      <c r="D33" s="29">
        <v>535.27120000000002</v>
      </c>
      <c r="E33" s="4">
        <v>2.1713200000000001E-8</v>
      </c>
      <c r="F33" s="5"/>
      <c r="G33" s="29">
        <v>535.27120000000002</v>
      </c>
      <c r="H33" s="4">
        <v>1.7944300000000001E-8</v>
      </c>
      <c r="I33" s="5"/>
      <c r="J33" s="29">
        <v>535.27120000000002</v>
      </c>
      <c r="K33" s="4">
        <v>1.3605500000000001E-8</v>
      </c>
      <c r="L33" s="5"/>
      <c r="M33" s="29">
        <v>535.27120000000002</v>
      </c>
      <c r="N33" s="4">
        <v>1.0577399999999999E-8</v>
      </c>
      <c r="O33" s="5"/>
      <c r="P33" s="29">
        <v>535.27120000000002</v>
      </c>
      <c r="Q33" s="4">
        <v>8.9022000000000001E-9</v>
      </c>
      <c r="R33" s="5"/>
      <c r="S33" s="29">
        <v>535.27120000000002</v>
      </c>
      <c r="T33" s="4">
        <v>7.7550999999999994E-9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1:57" x14ac:dyDescent="0.2">
      <c r="A34" s="29">
        <v>542.34190000000001</v>
      </c>
      <c r="B34" s="4">
        <v>2.78444E-8</v>
      </c>
      <c r="D34" s="29">
        <v>542.34190000000001</v>
      </c>
      <c r="E34" s="4">
        <v>2.2671499999999999E-8</v>
      </c>
      <c r="F34" s="5"/>
      <c r="G34" s="29">
        <v>542.34190000000001</v>
      </c>
      <c r="H34" s="4">
        <v>1.8680799999999999E-8</v>
      </c>
      <c r="I34" s="5"/>
      <c r="J34" s="29">
        <v>542.34190000000001</v>
      </c>
      <c r="K34" s="4">
        <v>1.4111600000000001E-8</v>
      </c>
      <c r="L34" s="5"/>
      <c r="M34" s="29">
        <v>542.34190000000001</v>
      </c>
      <c r="N34" s="4">
        <v>1.09402E-8</v>
      </c>
      <c r="O34" s="5"/>
      <c r="P34" s="29">
        <v>542.34190000000001</v>
      </c>
      <c r="Q34" s="4">
        <v>9.1924999999999994E-9</v>
      </c>
      <c r="R34" s="5"/>
      <c r="S34" s="29">
        <v>542.34190000000001</v>
      </c>
      <c r="T34" s="4">
        <v>7.9986999999999997E-9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spans="1:57" x14ac:dyDescent="0.2">
      <c r="A35" s="29">
        <v>549.4126</v>
      </c>
      <c r="B35" s="4">
        <v>2.9146100000000001E-8</v>
      </c>
      <c r="D35" s="29">
        <v>549.4126</v>
      </c>
      <c r="E35" s="4">
        <v>2.3649499999999999E-8</v>
      </c>
      <c r="F35" s="5"/>
      <c r="G35" s="29">
        <v>549.4126</v>
      </c>
      <c r="H35" s="4">
        <v>1.94302E-8</v>
      </c>
      <c r="I35" s="5"/>
      <c r="J35" s="29">
        <v>549.4126</v>
      </c>
      <c r="K35" s="4">
        <v>1.4624700000000001E-8</v>
      </c>
      <c r="L35" s="5"/>
      <c r="M35" s="29">
        <v>549.4126</v>
      </c>
      <c r="N35" s="4">
        <v>1.1307E-8</v>
      </c>
      <c r="O35" s="5"/>
      <c r="P35" s="29">
        <v>549.4126</v>
      </c>
      <c r="Q35" s="4">
        <v>9.4855000000000008E-9</v>
      </c>
      <c r="R35" s="5"/>
      <c r="S35" s="29">
        <v>549.4126</v>
      </c>
      <c r="T35" s="4">
        <v>8.2442000000000001E-9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 x14ac:dyDescent="0.2">
      <c r="A36" s="29">
        <v>556.48329999999999</v>
      </c>
      <c r="B36" s="4">
        <v>3.0478499999999997E-8</v>
      </c>
      <c r="D36" s="29">
        <v>556.48329999999999</v>
      </c>
      <c r="E36" s="4">
        <v>2.4647100000000001E-8</v>
      </c>
      <c r="F36" s="5"/>
      <c r="G36" s="29">
        <v>556.48329999999999</v>
      </c>
      <c r="H36" s="4">
        <v>2.01925E-8</v>
      </c>
      <c r="I36" s="5"/>
      <c r="J36" s="29">
        <v>556.48329999999999</v>
      </c>
      <c r="K36" s="4">
        <v>1.5144700000000001E-8</v>
      </c>
      <c r="L36" s="5"/>
      <c r="M36" s="29">
        <v>556.48329999999999</v>
      </c>
      <c r="N36" s="4">
        <v>1.1677700000000001E-8</v>
      </c>
      <c r="O36" s="5"/>
      <c r="P36" s="29">
        <v>556.48329999999999</v>
      </c>
      <c r="Q36" s="4">
        <v>9.7811000000000005E-9</v>
      </c>
      <c r="R36" s="5"/>
      <c r="S36" s="29">
        <v>556.48329999999999</v>
      </c>
      <c r="T36" s="4">
        <v>8.4918E-9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spans="1:57" x14ac:dyDescent="0.2">
      <c r="A37" s="29">
        <v>563.55399999999997</v>
      </c>
      <c r="B37" s="4">
        <v>3.1841500000000001E-8</v>
      </c>
      <c r="D37" s="29">
        <v>563.55399999999997</v>
      </c>
      <c r="E37" s="4">
        <v>2.5664200000000002E-8</v>
      </c>
      <c r="F37" s="5"/>
      <c r="G37" s="29">
        <v>563.55399999999997</v>
      </c>
      <c r="H37" s="4">
        <v>2.0967499999999999E-8</v>
      </c>
      <c r="I37" s="5"/>
      <c r="J37" s="29">
        <v>563.55399999999997</v>
      </c>
      <c r="K37" s="4">
        <v>1.5671600000000001E-8</v>
      </c>
      <c r="L37" s="5"/>
      <c r="M37" s="29">
        <v>563.55399999999997</v>
      </c>
      <c r="N37" s="4">
        <v>1.2052300000000001E-8</v>
      </c>
      <c r="O37" s="5"/>
      <c r="P37" s="29">
        <v>563.55399999999997</v>
      </c>
      <c r="Q37" s="4">
        <v>1.0079400000000001E-8</v>
      </c>
      <c r="R37" s="5"/>
      <c r="S37" s="29">
        <v>563.55399999999997</v>
      </c>
      <c r="T37" s="4">
        <v>8.7411999999999996E-9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1:57" x14ac:dyDescent="0.2">
      <c r="A38" s="29">
        <v>570.62469999999996</v>
      </c>
      <c r="B38" s="4">
        <v>3.3235300000000002E-8</v>
      </c>
      <c r="D38" s="29">
        <v>570.62469999999996</v>
      </c>
      <c r="E38" s="4">
        <v>2.6700800000000001E-8</v>
      </c>
      <c r="F38" s="5"/>
      <c r="G38" s="29">
        <v>570.62469999999996</v>
      </c>
      <c r="H38" s="4">
        <v>2.1755199999999999E-8</v>
      </c>
      <c r="I38" s="5"/>
      <c r="J38" s="29">
        <v>570.62469999999996</v>
      </c>
      <c r="K38" s="4">
        <v>1.6205300000000002E-8</v>
      </c>
      <c r="L38" s="5"/>
      <c r="M38" s="29">
        <v>570.62469999999996</v>
      </c>
      <c r="N38" s="4">
        <v>1.24308E-8</v>
      </c>
      <c r="O38" s="5"/>
      <c r="P38" s="29">
        <v>570.62469999999996</v>
      </c>
      <c r="Q38" s="4">
        <v>1.0380300000000001E-8</v>
      </c>
      <c r="R38" s="5"/>
      <c r="S38" s="29">
        <v>570.62469999999996</v>
      </c>
      <c r="T38" s="4">
        <v>8.9925999999999997E-9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x14ac:dyDescent="0.2">
      <c r="A39" s="29">
        <v>577.69550000000004</v>
      </c>
      <c r="B39" s="4">
        <v>3.4659699999999998E-8</v>
      </c>
      <c r="D39" s="29">
        <v>577.69550000000004</v>
      </c>
      <c r="E39" s="4">
        <v>2.77569E-8</v>
      </c>
      <c r="F39" s="5"/>
      <c r="G39" s="29">
        <v>577.69550000000004</v>
      </c>
      <c r="H39" s="4">
        <v>2.2555599999999999E-8</v>
      </c>
      <c r="I39" s="5"/>
      <c r="J39" s="29">
        <v>577.69550000000004</v>
      </c>
      <c r="K39" s="4">
        <v>1.67457E-8</v>
      </c>
      <c r="L39" s="5"/>
      <c r="M39" s="29">
        <v>577.69550000000004</v>
      </c>
      <c r="N39" s="4">
        <v>1.2813E-8</v>
      </c>
      <c r="O39" s="5"/>
      <c r="P39" s="29">
        <v>577.69550000000004</v>
      </c>
      <c r="Q39" s="4">
        <v>1.0683800000000001E-8</v>
      </c>
      <c r="R39" s="5"/>
      <c r="S39" s="29">
        <v>577.69550000000004</v>
      </c>
      <c r="T39" s="4">
        <v>9.2459000000000001E-9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 x14ac:dyDescent="0.2">
      <c r="A40" s="29">
        <v>584.76620000000003</v>
      </c>
      <c r="B40" s="4">
        <v>3.6115000000000003E-8</v>
      </c>
      <c r="D40" s="29">
        <v>584.76620000000003</v>
      </c>
      <c r="E40" s="4">
        <v>2.88325E-8</v>
      </c>
      <c r="F40" s="5"/>
      <c r="G40" s="29">
        <v>584.76620000000003</v>
      </c>
      <c r="H40" s="4">
        <v>2.3368499999999998E-8</v>
      </c>
      <c r="I40" s="5"/>
      <c r="J40" s="29">
        <v>584.76620000000003</v>
      </c>
      <c r="K40" s="4">
        <v>1.7292800000000001E-8</v>
      </c>
      <c r="L40" s="5"/>
      <c r="M40" s="29">
        <v>584.76620000000003</v>
      </c>
      <c r="N40" s="4">
        <v>1.31991E-8</v>
      </c>
      <c r="O40" s="5"/>
      <c r="P40" s="29">
        <v>584.76620000000003</v>
      </c>
      <c r="Q40" s="4">
        <v>1.0989900000000001E-8</v>
      </c>
      <c r="R40" s="5"/>
      <c r="S40" s="29">
        <v>584.76620000000003</v>
      </c>
      <c r="T40" s="4">
        <v>9.5010000000000002E-9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 x14ac:dyDescent="0.2">
      <c r="A41" s="29">
        <v>591.83690000000001</v>
      </c>
      <c r="B41" s="4">
        <v>3.7601099999999999E-8</v>
      </c>
      <c r="D41" s="29">
        <v>591.83690000000001</v>
      </c>
      <c r="E41" s="4">
        <v>2.9927400000000002E-8</v>
      </c>
      <c r="F41" s="5"/>
      <c r="G41" s="29">
        <v>591.83690000000001</v>
      </c>
      <c r="H41" s="4">
        <v>2.4194000000000001E-8</v>
      </c>
      <c r="I41" s="5"/>
      <c r="J41" s="29">
        <v>591.83690000000001</v>
      </c>
      <c r="K41" s="4">
        <v>1.78465E-8</v>
      </c>
      <c r="L41" s="5"/>
      <c r="M41" s="29">
        <v>591.83690000000001</v>
      </c>
      <c r="N41" s="4">
        <v>1.35889E-8</v>
      </c>
      <c r="O41" s="5"/>
      <c r="P41" s="29">
        <v>591.83690000000001</v>
      </c>
      <c r="Q41" s="4">
        <v>1.12985E-8</v>
      </c>
      <c r="R41" s="5"/>
      <c r="S41" s="29">
        <v>591.83690000000001</v>
      </c>
      <c r="T41" s="4">
        <v>9.7580000000000004E-9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1:57" x14ac:dyDescent="0.2">
      <c r="A42" s="29">
        <v>598.9076</v>
      </c>
      <c r="B42" s="4">
        <v>3.9118E-8</v>
      </c>
      <c r="D42" s="29">
        <v>598.9076</v>
      </c>
      <c r="E42" s="4">
        <v>3.1041699999999998E-8</v>
      </c>
      <c r="F42" s="5"/>
      <c r="G42" s="29">
        <v>598.9076</v>
      </c>
      <c r="H42" s="4">
        <v>2.50319E-8</v>
      </c>
      <c r="I42" s="5"/>
      <c r="J42" s="29">
        <v>598.9076</v>
      </c>
      <c r="K42" s="4">
        <v>1.8406899999999999E-8</v>
      </c>
      <c r="L42" s="5"/>
      <c r="M42" s="29">
        <v>598.9076</v>
      </c>
      <c r="N42" s="4">
        <v>1.3982399999999999E-8</v>
      </c>
      <c r="O42" s="5"/>
      <c r="P42" s="29">
        <v>598.9076</v>
      </c>
      <c r="Q42" s="4">
        <v>1.16095E-8</v>
      </c>
      <c r="R42" s="5"/>
      <c r="S42" s="29">
        <v>598.9076</v>
      </c>
      <c r="T42" s="4">
        <v>1.00168E-8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1:57" x14ac:dyDescent="0.2">
      <c r="A43" s="29">
        <v>605.97829999999999</v>
      </c>
      <c r="B43" s="4">
        <v>4.0665900000000003E-8</v>
      </c>
      <c r="D43" s="29">
        <v>605.97829999999999</v>
      </c>
      <c r="E43" s="4">
        <v>3.2175399999999997E-8</v>
      </c>
      <c r="F43" s="5"/>
      <c r="G43" s="29">
        <v>605.97829999999999</v>
      </c>
      <c r="H43" s="4">
        <v>2.5882299999999999E-8</v>
      </c>
      <c r="I43" s="5"/>
      <c r="J43" s="29">
        <v>605.97829999999999</v>
      </c>
      <c r="K43" s="4">
        <v>1.8973800000000001E-8</v>
      </c>
      <c r="L43" s="5"/>
      <c r="M43" s="29">
        <v>605.97829999999999</v>
      </c>
      <c r="N43" s="4">
        <v>1.43795E-8</v>
      </c>
      <c r="O43" s="5"/>
      <c r="P43" s="29">
        <v>605.97829999999999</v>
      </c>
      <c r="Q43" s="4">
        <v>1.1923E-8</v>
      </c>
      <c r="R43" s="5"/>
      <c r="S43" s="29">
        <v>605.97829999999999</v>
      </c>
      <c r="T43" s="4">
        <v>1.02774E-8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</row>
    <row r="44" spans="1:57" x14ac:dyDescent="0.2">
      <c r="A44" s="29">
        <v>613.04899999999998</v>
      </c>
      <c r="B44" s="4">
        <v>4.2244700000000002E-8</v>
      </c>
      <c r="D44" s="29">
        <v>613.04899999999998</v>
      </c>
      <c r="E44" s="4">
        <v>3.3328300000000002E-8</v>
      </c>
      <c r="F44" s="5"/>
      <c r="G44" s="29">
        <v>613.04899999999998</v>
      </c>
      <c r="H44" s="4">
        <v>2.6744999999999999E-8</v>
      </c>
      <c r="I44" s="5"/>
      <c r="J44" s="29">
        <v>613.04899999999998</v>
      </c>
      <c r="K44" s="4">
        <v>1.9547099999999998E-8</v>
      </c>
      <c r="L44" s="5"/>
      <c r="M44" s="29">
        <v>613.04899999999998</v>
      </c>
      <c r="N44" s="4">
        <v>1.47803E-8</v>
      </c>
      <c r="O44" s="5"/>
      <c r="P44" s="29">
        <v>613.04899999999998</v>
      </c>
      <c r="Q44" s="4">
        <v>1.2239E-8</v>
      </c>
      <c r="R44" s="5"/>
      <c r="S44" s="29">
        <v>613.04899999999998</v>
      </c>
      <c r="T44" s="4">
        <v>1.0539700000000001E-8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</row>
    <row r="45" spans="1:57" x14ac:dyDescent="0.2">
      <c r="A45" s="29">
        <v>620.11969999999997</v>
      </c>
      <c r="B45" s="4">
        <v>4.3854399999999999E-8</v>
      </c>
      <c r="D45" s="29">
        <v>620.11969999999997</v>
      </c>
      <c r="E45" s="4">
        <v>3.4500499999999998E-8</v>
      </c>
      <c r="F45" s="5"/>
      <c r="G45" s="29">
        <v>620.11969999999997</v>
      </c>
      <c r="H45" s="4">
        <v>2.7619999999999999E-8</v>
      </c>
      <c r="I45" s="5"/>
      <c r="J45" s="29">
        <v>620.11969999999997</v>
      </c>
      <c r="K45" s="4">
        <v>2.0126999999999999E-8</v>
      </c>
      <c r="L45" s="5"/>
      <c r="M45" s="29">
        <v>620.11969999999997</v>
      </c>
      <c r="N45" s="4">
        <v>1.51847E-8</v>
      </c>
      <c r="O45" s="5"/>
      <c r="P45" s="29">
        <v>620.11969999999997</v>
      </c>
      <c r="Q45" s="4">
        <v>1.25574E-8</v>
      </c>
      <c r="R45" s="5"/>
      <c r="S45" s="29">
        <v>620.11969999999997</v>
      </c>
      <c r="T45" s="4">
        <v>1.0803799999999999E-8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57" x14ac:dyDescent="0.2">
      <c r="A46" s="29">
        <v>627.19039999999995</v>
      </c>
      <c r="B46" s="4">
        <v>4.5495099999999997E-8</v>
      </c>
      <c r="D46" s="29">
        <v>627.19039999999995</v>
      </c>
      <c r="E46" s="4">
        <v>3.5691900000000001E-8</v>
      </c>
      <c r="F46" s="5"/>
      <c r="G46" s="29">
        <v>627.19039999999995</v>
      </c>
      <c r="H46" s="4">
        <v>2.8507300000000001E-8</v>
      </c>
      <c r="I46" s="5"/>
      <c r="J46" s="29">
        <v>627.19039999999995</v>
      </c>
      <c r="K46" s="4">
        <v>2.0713199999999999E-8</v>
      </c>
      <c r="L46" s="5"/>
      <c r="M46" s="29">
        <v>627.19039999999995</v>
      </c>
      <c r="N46" s="4">
        <v>1.5592600000000001E-8</v>
      </c>
      <c r="O46" s="5"/>
      <c r="P46" s="29">
        <v>627.19039999999995</v>
      </c>
      <c r="Q46" s="4">
        <v>1.28781E-8</v>
      </c>
      <c r="R46" s="5"/>
      <c r="S46" s="29">
        <v>627.19039999999995</v>
      </c>
      <c r="T46" s="4">
        <v>1.10697E-8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</row>
    <row r="47" spans="1:57" x14ac:dyDescent="0.2">
      <c r="A47" s="29">
        <v>634.26110000000006</v>
      </c>
      <c r="B47" s="4">
        <v>4.7166900000000003E-8</v>
      </c>
      <c r="D47" s="29">
        <v>634.26110000000006</v>
      </c>
      <c r="E47" s="4">
        <v>3.6902500000000002E-8</v>
      </c>
      <c r="F47" s="5"/>
      <c r="G47" s="29">
        <v>634.26110000000006</v>
      </c>
      <c r="H47" s="4">
        <v>2.9406799999999999E-8</v>
      </c>
      <c r="I47" s="5"/>
      <c r="J47" s="29">
        <v>634.26110000000006</v>
      </c>
      <c r="K47" s="4">
        <v>2.1305800000000001E-8</v>
      </c>
      <c r="L47" s="5"/>
      <c r="M47" s="29">
        <v>634.26110000000006</v>
      </c>
      <c r="N47" s="4">
        <v>1.6003999999999999E-8</v>
      </c>
      <c r="O47" s="5"/>
      <c r="P47" s="29">
        <v>634.26110000000006</v>
      </c>
      <c r="Q47" s="4">
        <v>1.3201199999999999E-8</v>
      </c>
      <c r="R47" s="5"/>
      <c r="S47" s="29">
        <v>634.26110000000006</v>
      </c>
      <c r="T47" s="4">
        <v>1.1337300000000001E-8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</row>
    <row r="48" spans="1:57" x14ac:dyDescent="0.2">
      <c r="A48" s="29">
        <v>641.33180000000004</v>
      </c>
      <c r="B48" s="4">
        <v>4.8869699999999997E-8</v>
      </c>
      <c r="D48" s="29">
        <v>641.33180000000004</v>
      </c>
      <c r="E48" s="4">
        <v>3.8132300000000003E-8</v>
      </c>
      <c r="F48" s="5"/>
      <c r="G48" s="29">
        <v>641.33180000000004</v>
      </c>
      <c r="H48" s="4">
        <v>3.0318500000000001E-8</v>
      </c>
      <c r="I48" s="5"/>
      <c r="J48" s="29">
        <v>641.33180000000004</v>
      </c>
      <c r="K48" s="4">
        <v>2.19047E-8</v>
      </c>
      <c r="L48" s="5"/>
      <c r="M48" s="29">
        <v>641.33180000000004</v>
      </c>
      <c r="N48" s="4">
        <v>1.6419E-8</v>
      </c>
      <c r="O48" s="5"/>
      <c r="P48" s="29">
        <v>641.33180000000004</v>
      </c>
      <c r="Q48" s="4">
        <v>1.35267E-8</v>
      </c>
      <c r="R48" s="5"/>
      <c r="S48" s="29">
        <v>641.33180000000004</v>
      </c>
      <c r="T48" s="4">
        <v>1.16065E-8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</row>
    <row r="49" spans="1:57" x14ac:dyDescent="0.2">
      <c r="A49" s="29">
        <v>648.40250000000003</v>
      </c>
      <c r="B49" s="4">
        <v>5.0603699999999998E-8</v>
      </c>
      <c r="D49" s="29">
        <v>648.40250000000003</v>
      </c>
      <c r="E49" s="4">
        <v>3.9381199999999998E-8</v>
      </c>
      <c r="F49" s="5"/>
      <c r="G49" s="29">
        <v>648.40250000000003</v>
      </c>
      <c r="H49" s="4">
        <v>3.1242299999999999E-8</v>
      </c>
      <c r="I49" s="5"/>
      <c r="J49" s="29">
        <v>648.40250000000003</v>
      </c>
      <c r="K49" s="4">
        <v>2.2509899999999999E-8</v>
      </c>
      <c r="L49" s="5"/>
      <c r="M49" s="29">
        <v>648.40250000000003</v>
      </c>
      <c r="N49" s="4">
        <v>1.6837399999999999E-8</v>
      </c>
      <c r="O49" s="5"/>
      <c r="P49" s="29">
        <v>648.40250000000003</v>
      </c>
      <c r="Q49" s="4">
        <v>1.38544E-8</v>
      </c>
      <c r="R49" s="5"/>
      <c r="S49" s="29">
        <v>648.40250000000003</v>
      </c>
      <c r="T49" s="4">
        <v>1.18774E-8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</row>
    <row r="50" spans="1:57" x14ac:dyDescent="0.2">
      <c r="A50" s="29">
        <v>655.47320000000002</v>
      </c>
      <c r="B50" s="4">
        <v>5.2368700000000001E-8</v>
      </c>
      <c r="D50" s="29">
        <v>655.47320000000002</v>
      </c>
      <c r="E50" s="4">
        <v>4.06492E-8</v>
      </c>
      <c r="F50" s="5"/>
      <c r="G50" s="29">
        <v>655.47320000000002</v>
      </c>
      <c r="H50" s="4">
        <v>3.2178200000000003E-8</v>
      </c>
      <c r="I50" s="5"/>
      <c r="J50" s="29">
        <v>655.47320000000002</v>
      </c>
      <c r="K50" s="4">
        <v>2.3121299999999999E-8</v>
      </c>
      <c r="L50" s="5"/>
      <c r="M50" s="29">
        <v>655.47320000000002</v>
      </c>
      <c r="N50" s="4">
        <v>1.72592E-8</v>
      </c>
      <c r="O50" s="5"/>
      <c r="P50" s="29">
        <v>655.47320000000002</v>
      </c>
      <c r="Q50" s="4">
        <v>1.41845E-8</v>
      </c>
      <c r="R50" s="5"/>
      <c r="S50" s="29">
        <v>655.47320000000002</v>
      </c>
      <c r="T50" s="4">
        <v>1.215E-8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</row>
    <row r="51" spans="1:57" x14ac:dyDescent="0.2">
      <c r="A51" s="29">
        <v>662.54390000000001</v>
      </c>
      <c r="B51" s="4">
        <v>5.4164899999999997E-8</v>
      </c>
      <c r="D51" s="29">
        <v>662.54390000000001</v>
      </c>
      <c r="E51" s="4">
        <v>4.1936300000000002E-8</v>
      </c>
      <c r="F51" s="5"/>
      <c r="G51" s="29">
        <v>662.54390000000001</v>
      </c>
      <c r="H51" s="4">
        <v>3.31261E-8</v>
      </c>
      <c r="I51" s="5"/>
      <c r="J51" s="29">
        <v>662.54390000000001</v>
      </c>
      <c r="K51" s="4">
        <v>2.37389E-8</v>
      </c>
      <c r="L51" s="5"/>
      <c r="M51" s="29">
        <v>662.54390000000001</v>
      </c>
      <c r="N51" s="4">
        <v>1.7684499999999999E-8</v>
      </c>
      <c r="O51" s="5"/>
      <c r="P51" s="29">
        <v>662.54390000000001</v>
      </c>
      <c r="Q51" s="4">
        <v>1.4516799999999999E-8</v>
      </c>
      <c r="R51" s="5"/>
      <c r="S51" s="29">
        <v>662.54390000000001</v>
      </c>
      <c r="T51" s="4">
        <v>1.2424300000000001E-8</v>
      </c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</row>
    <row r="52" spans="1:57" x14ac:dyDescent="0.2">
      <c r="A52" s="29">
        <v>669.6146</v>
      </c>
      <c r="B52" s="4">
        <v>5.5992399999999998E-8</v>
      </c>
      <c r="D52" s="29">
        <v>669.6146</v>
      </c>
      <c r="E52" s="4">
        <v>4.3242399999999999E-8</v>
      </c>
      <c r="F52" s="5"/>
      <c r="G52" s="29">
        <v>669.6146</v>
      </c>
      <c r="H52" s="4">
        <v>3.4085999999999998E-8</v>
      </c>
      <c r="I52" s="5"/>
      <c r="J52" s="29">
        <v>669.6146</v>
      </c>
      <c r="K52" s="4">
        <v>2.4362700000000001E-8</v>
      </c>
      <c r="L52" s="5"/>
      <c r="M52" s="29">
        <v>669.6146</v>
      </c>
      <c r="N52" s="4">
        <v>1.81131E-8</v>
      </c>
      <c r="O52" s="5"/>
      <c r="P52" s="29">
        <v>669.6146</v>
      </c>
      <c r="Q52" s="4">
        <v>1.48514E-8</v>
      </c>
      <c r="R52" s="5"/>
      <c r="S52" s="29">
        <v>669.6146</v>
      </c>
      <c r="T52" s="4">
        <v>1.27001E-8</v>
      </c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</row>
    <row r="53" spans="1:57" x14ac:dyDescent="0.2">
      <c r="A53" s="29">
        <v>676.68539999999996</v>
      </c>
      <c r="B53" s="4">
        <v>5.7851E-8</v>
      </c>
      <c r="D53" s="29">
        <v>676.68539999999996</v>
      </c>
      <c r="E53" s="4">
        <v>4.4567599999999997E-8</v>
      </c>
      <c r="F53" s="5"/>
      <c r="G53" s="29">
        <v>676.68539999999996</v>
      </c>
      <c r="H53" s="4">
        <v>3.5057799999999998E-8</v>
      </c>
      <c r="I53" s="5"/>
      <c r="J53" s="29">
        <v>676.68539999999996</v>
      </c>
      <c r="K53" s="4">
        <v>2.49925E-8</v>
      </c>
      <c r="L53" s="5"/>
      <c r="M53" s="29">
        <v>676.68539999999996</v>
      </c>
      <c r="N53" s="4">
        <v>1.85451E-8</v>
      </c>
      <c r="O53" s="5"/>
      <c r="P53" s="29">
        <v>676.68539999999996</v>
      </c>
      <c r="Q53" s="4">
        <v>1.5188200000000001E-8</v>
      </c>
      <c r="R53" s="5"/>
      <c r="S53" s="29">
        <v>676.68539999999996</v>
      </c>
      <c r="T53" s="4">
        <v>1.29776E-8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</row>
    <row r="54" spans="1:57" x14ac:dyDescent="0.2">
      <c r="A54" s="29">
        <v>683.75609999999995</v>
      </c>
      <c r="B54" s="4">
        <v>5.97409E-8</v>
      </c>
      <c r="D54" s="29">
        <v>683.75609999999995</v>
      </c>
      <c r="E54" s="4">
        <v>4.5911699999999998E-8</v>
      </c>
      <c r="F54" s="5"/>
      <c r="G54" s="29">
        <v>683.75609999999995</v>
      </c>
      <c r="H54" s="4">
        <v>3.6041499999999999E-8</v>
      </c>
      <c r="I54" s="5"/>
      <c r="J54" s="29">
        <v>683.75609999999995</v>
      </c>
      <c r="K54" s="4">
        <v>2.56285E-8</v>
      </c>
      <c r="L54" s="5"/>
      <c r="M54" s="29">
        <v>683.75609999999995</v>
      </c>
      <c r="N54" s="4">
        <v>1.89804E-8</v>
      </c>
      <c r="O54" s="5"/>
      <c r="P54" s="29">
        <v>683.75609999999995</v>
      </c>
      <c r="Q54" s="4">
        <v>1.5527200000000002E-8</v>
      </c>
      <c r="R54" s="5"/>
      <c r="S54" s="29">
        <v>683.75609999999995</v>
      </c>
      <c r="T54" s="4">
        <v>1.3256600000000001E-8</v>
      </c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</row>
    <row r="55" spans="1:57" x14ac:dyDescent="0.2">
      <c r="A55" s="29">
        <v>690.82680000000005</v>
      </c>
      <c r="B55" s="4">
        <v>6.1662100000000005E-8</v>
      </c>
      <c r="D55" s="29">
        <v>690.82680000000005</v>
      </c>
      <c r="E55" s="4">
        <v>4.7274700000000002E-8</v>
      </c>
      <c r="F55" s="5"/>
      <c r="G55" s="29">
        <v>690.82680000000005</v>
      </c>
      <c r="H55" s="4">
        <v>3.7037100000000001E-8</v>
      </c>
      <c r="I55" s="5"/>
      <c r="J55" s="29">
        <v>690.82680000000005</v>
      </c>
      <c r="K55" s="4">
        <v>2.62705E-8</v>
      </c>
      <c r="L55" s="5"/>
      <c r="M55" s="29">
        <v>690.82680000000005</v>
      </c>
      <c r="N55" s="4">
        <v>1.9419E-8</v>
      </c>
      <c r="O55" s="5"/>
      <c r="P55" s="29">
        <v>690.82680000000005</v>
      </c>
      <c r="Q55" s="4">
        <v>1.58683E-8</v>
      </c>
      <c r="R55" s="5"/>
      <c r="S55" s="29">
        <v>690.82680000000005</v>
      </c>
      <c r="T55" s="4">
        <v>1.35373E-8</v>
      </c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</row>
    <row r="56" spans="1:57" x14ac:dyDescent="0.2">
      <c r="A56" s="29">
        <v>697.89750000000004</v>
      </c>
      <c r="B56" s="4">
        <v>6.3614500000000004E-8</v>
      </c>
      <c r="D56" s="29">
        <v>697.89750000000004</v>
      </c>
      <c r="E56" s="4">
        <v>4.8656700000000001E-8</v>
      </c>
      <c r="F56" s="5"/>
      <c r="G56" s="29">
        <v>697.89750000000004</v>
      </c>
      <c r="H56" s="4">
        <v>3.80445E-8</v>
      </c>
      <c r="I56" s="5"/>
      <c r="J56" s="29">
        <v>697.89750000000004</v>
      </c>
      <c r="K56" s="4">
        <v>2.69185E-8</v>
      </c>
      <c r="L56" s="5"/>
      <c r="M56" s="29">
        <v>697.89750000000004</v>
      </c>
      <c r="N56" s="4">
        <v>1.9860800000000001E-8</v>
      </c>
      <c r="O56" s="5"/>
      <c r="P56" s="29">
        <v>697.89750000000004</v>
      </c>
      <c r="Q56" s="4">
        <v>1.62117E-8</v>
      </c>
      <c r="R56" s="5"/>
      <c r="S56" s="29">
        <v>697.89750000000004</v>
      </c>
      <c r="T56" s="4">
        <v>1.38195E-8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</row>
    <row r="57" spans="1:57" x14ac:dyDescent="0.2">
      <c r="A57" s="29">
        <v>704.96820000000002</v>
      </c>
      <c r="B57" s="4">
        <v>6.5598399999999998E-8</v>
      </c>
      <c r="D57" s="29">
        <v>704.96820000000002</v>
      </c>
      <c r="E57" s="4">
        <v>5.0057600000000002E-8</v>
      </c>
      <c r="F57" s="5"/>
      <c r="G57" s="29">
        <v>704.96820000000002</v>
      </c>
      <c r="H57" s="4">
        <v>3.9063600000000003E-8</v>
      </c>
      <c r="I57" s="5"/>
      <c r="J57" s="29">
        <v>704.96820000000002</v>
      </c>
      <c r="K57" s="4">
        <v>2.7572399999999999E-8</v>
      </c>
      <c r="L57" s="5"/>
      <c r="M57" s="29">
        <v>704.96820000000002</v>
      </c>
      <c r="N57" s="4">
        <v>2.0305900000000001E-8</v>
      </c>
      <c r="O57" s="5"/>
      <c r="P57" s="29">
        <v>704.96820000000002</v>
      </c>
      <c r="Q57" s="4">
        <v>1.6557200000000002E-8</v>
      </c>
      <c r="R57" s="5"/>
      <c r="S57" s="29">
        <v>704.96820000000002</v>
      </c>
      <c r="T57" s="4">
        <v>1.41032E-8</v>
      </c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</row>
    <row r="58" spans="1:57" x14ac:dyDescent="0.2">
      <c r="A58" s="29">
        <v>712.03890000000001</v>
      </c>
      <c r="B58" s="4">
        <v>6.7613499999999999E-8</v>
      </c>
      <c r="D58" s="29">
        <v>712.03890000000001</v>
      </c>
      <c r="E58" s="4">
        <v>5.14774E-8</v>
      </c>
      <c r="F58" s="5"/>
      <c r="G58" s="29">
        <v>712.03890000000001</v>
      </c>
      <c r="H58" s="4">
        <v>4.0094500000000002E-8</v>
      </c>
      <c r="I58" s="5"/>
      <c r="J58" s="29">
        <v>712.03890000000001</v>
      </c>
      <c r="K58" s="4">
        <v>2.8232300000000001E-8</v>
      </c>
      <c r="L58" s="5"/>
      <c r="M58" s="29">
        <v>712.03890000000001</v>
      </c>
      <c r="N58" s="4">
        <v>2.0754300000000001E-8</v>
      </c>
      <c r="O58" s="5"/>
      <c r="P58" s="29">
        <v>712.03890000000001</v>
      </c>
      <c r="Q58" s="4">
        <v>1.6904800000000001E-8</v>
      </c>
      <c r="R58" s="5"/>
      <c r="S58" s="29">
        <v>712.03890000000001</v>
      </c>
      <c r="T58" s="4">
        <v>1.43885E-8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</row>
    <row r="59" spans="1:57" x14ac:dyDescent="0.2">
      <c r="A59" s="29">
        <v>719.1096</v>
      </c>
      <c r="B59" s="4">
        <v>6.9660099999999995E-8</v>
      </c>
      <c r="D59" s="29">
        <v>719.1096</v>
      </c>
      <c r="E59" s="4">
        <v>5.2916000000000002E-8</v>
      </c>
      <c r="F59" s="5"/>
      <c r="G59" s="29">
        <v>719.1096</v>
      </c>
      <c r="H59" s="4">
        <v>4.1137099999999998E-8</v>
      </c>
      <c r="I59" s="5"/>
      <c r="J59" s="29">
        <v>719.1096</v>
      </c>
      <c r="K59" s="4">
        <v>2.8898100000000001E-8</v>
      </c>
      <c r="L59" s="5"/>
      <c r="M59" s="29">
        <v>719.1096</v>
      </c>
      <c r="N59" s="4">
        <v>2.1205800000000001E-8</v>
      </c>
      <c r="O59" s="5"/>
      <c r="P59" s="29">
        <v>719.1096</v>
      </c>
      <c r="Q59" s="4">
        <v>1.7254500000000001E-8</v>
      </c>
      <c r="R59" s="5"/>
      <c r="S59" s="29">
        <v>719.1096</v>
      </c>
      <c r="T59" s="4">
        <v>1.46752E-8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</row>
    <row r="60" spans="1:57" x14ac:dyDescent="0.2">
      <c r="A60" s="29">
        <v>726.18029999999999</v>
      </c>
      <c r="B60" s="4">
        <v>7.1738099999999996E-8</v>
      </c>
      <c r="D60" s="29">
        <v>726.18029999999999</v>
      </c>
      <c r="E60" s="4">
        <v>5.4373400000000002E-8</v>
      </c>
      <c r="F60" s="5"/>
      <c r="G60" s="29">
        <v>726.18029999999999</v>
      </c>
      <c r="H60" s="4">
        <v>4.2191399999999999E-8</v>
      </c>
      <c r="I60" s="5"/>
      <c r="J60" s="29">
        <v>726.18029999999999</v>
      </c>
      <c r="K60" s="4">
        <v>2.9569799999999999E-8</v>
      </c>
      <c r="L60" s="5"/>
      <c r="M60" s="29">
        <v>726.18029999999999</v>
      </c>
      <c r="N60" s="4">
        <v>2.1660500000000001E-8</v>
      </c>
      <c r="O60" s="5"/>
      <c r="P60" s="29">
        <v>726.18029999999999</v>
      </c>
      <c r="Q60" s="4">
        <v>1.7606299999999999E-8</v>
      </c>
      <c r="R60" s="5"/>
      <c r="S60" s="29">
        <v>726.18029999999999</v>
      </c>
      <c r="T60" s="4">
        <v>1.49635E-8</v>
      </c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</row>
    <row r="61" spans="1:57" x14ac:dyDescent="0.2">
      <c r="A61" s="29">
        <v>733.25099999999998</v>
      </c>
      <c r="B61" s="4">
        <v>7.3847600000000005E-8</v>
      </c>
      <c r="D61" s="29">
        <v>733.25099999999998</v>
      </c>
      <c r="E61" s="4">
        <v>5.5849599999999999E-8</v>
      </c>
      <c r="F61" s="5"/>
      <c r="G61" s="29">
        <v>733.25099999999998</v>
      </c>
      <c r="H61" s="4">
        <v>4.3257199999999999E-8</v>
      </c>
      <c r="I61" s="5"/>
      <c r="J61" s="29">
        <v>733.25099999999998</v>
      </c>
      <c r="K61" s="4">
        <v>3.0247300000000002E-8</v>
      </c>
      <c r="L61" s="5"/>
      <c r="M61" s="29">
        <v>733.25099999999998</v>
      </c>
      <c r="N61" s="4">
        <v>2.21183E-8</v>
      </c>
      <c r="O61" s="5"/>
      <c r="P61" s="29">
        <v>733.25099999999998</v>
      </c>
      <c r="Q61" s="4">
        <v>1.7960200000000001E-8</v>
      </c>
      <c r="R61" s="5"/>
      <c r="S61" s="29">
        <v>733.25099999999998</v>
      </c>
      <c r="T61" s="4">
        <v>1.5253300000000001E-8</v>
      </c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</row>
    <row r="62" spans="1:57" x14ac:dyDescent="0.2">
      <c r="A62" s="29">
        <v>740.32169999999996</v>
      </c>
      <c r="B62" s="4">
        <v>7.5988500000000006E-8</v>
      </c>
      <c r="D62" s="29">
        <v>740.32169999999996</v>
      </c>
      <c r="E62" s="4">
        <v>5.73446E-8</v>
      </c>
      <c r="F62" s="5"/>
      <c r="G62" s="29">
        <v>740.32169999999996</v>
      </c>
      <c r="H62" s="4">
        <v>4.4334700000000003E-8</v>
      </c>
      <c r="I62" s="5"/>
      <c r="J62" s="29">
        <v>740.32169999999996</v>
      </c>
      <c r="K62" s="4">
        <v>3.0930599999999999E-8</v>
      </c>
      <c r="L62" s="5"/>
      <c r="M62" s="29">
        <v>740.32169999999996</v>
      </c>
      <c r="N62" s="4">
        <v>2.25793E-8</v>
      </c>
      <c r="O62" s="5"/>
      <c r="P62" s="29">
        <v>740.32169999999996</v>
      </c>
      <c r="Q62" s="4">
        <v>1.8316200000000001E-8</v>
      </c>
      <c r="R62" s="5"/>
      <c r="S62" s="29">
        <v>740.32169999999996</v>
      </c>
      <c r="T62" s="4">
        <v>1.5544500000000001E-8</v>
      </c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</row>
    <row r="63" spans="1:57" x14ac:dyDescent="0.2">
      <c r="A63" s="29">
        <v>747.39239999999995</v>
      </c>
      <c r="B63" s="4">
        <v>7.8160900000000002E-8</v>
      </c>
      <c r="D63" s="29">
        <v>747.39239999999995</v>
      </c>
      <c r="E63" s="4">
        <v>5.88583E-8</v>
      </c>
      <c r="F63" s="5"/>
      <c r="G63" s="29">
        <v>747.39239999999995</v>
      </c>
      <c r="H63" s="4">
        <v>4.5423700000000001E-8</v>
      </c>
      <c r="I63" s="5"/>
      <c r="J63" s="29">
        <v>747.39239999999995</v>
      </c>
      <c r="K63" s="4">
        <v>3.1619599999999999E-8</v>
      </c>
      <c r="L63" s="5"/>
      <c r="M63" s="29">
        <v>747.39239999999995</v>
      </c>
      <c r="N63" s="4">
        <v>2.30433E-8</v>
      </c>
      <c r="O63" s="5"/>
      <c r="P63" s="29">
        <v>747.39239999999995</v>
      </c>
      <c r="Q63" s="4">
        <v>1.86742E-8</v>
      </c>
      <c r="R63" s="5"/>
      <c r="S63" s="29">
        <v>747.39239999999995</v>
      </c>
      <c r="T63" s="4">
        <v>1.5837199999999999E-8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</row>
    <row r="64" spans="1:57" x14ac:dyDescent="0.2">
      <c r="A64" s="29">
        <v>754.46310000000005</v>
      </c>
      <c r="B64" s="4">
        <v>8.03649E-8</v>
      </c>
      <c r="D64" s="29">
        <v>754.46310000000005</v>
      </c>
      <c r="E64" s="4">
        <v>6.0390800000000004E-8</v>
      </c>
      <c r="F64" s="5"/>
      <c r="G64" s="29">
        <v>754.46310000000005</v>
      </c>
      <c r="H64" s="4">
        <v>4.6524199999999998E-8</v>
      </c>
      <c r="I64" s="5"/>
      <c r="J64" s="29">
        <v>754.46310000000005</v>
      </c>
      <c r="K64" s="4">
        <v>3.2314400000000002E-8</v>
      </c>
      <c r="L64" s="5"/>
      <c r="M64" s="29">
        <v>754.46310000000005</v>
      </c>
      <c r="N64" s="4">
        <v>2.3510500000000001E-8</v>
      </c>
      <c r="O64" s="5"/>
      <c r="P64" s="29">
        <v>754.46310000000005</v>
      </c>
      <c r="Q64" s="4">
        <v>1.9034200000000001E-8</v>
      </c>
      <c r="R64" s="5"/>
      <c r="S64" s="29">
        <v>754.46310000000005</v>
      </c>
      <c r="T64" s="4">
        <v>1.6131399999999999E-8</v>
      </c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</row>
    <row r="65" spans="1:57" x14ac:dyDescent="0.2">
      <c r="A65" s="29">
        <v>761.53380000000004</v>
      </c>
      <c r="B65" s="4">
        <v>8.2600399999999994E-8</v>
      </c>
      <c r="D65" s="29">
        <v>761.53380000000004</v>
      </c>
      <c r="E65" s="4">
        <v>6.1941899999999994E-8</v>
      </c>
      <c r="F65" s="5"/>
      <c r="G65" s="29">
        <v>761.53380000000004</v>
      </c>
      <c r="H65" s="4">
        <v>4.7636100000000003E-8</v>
      </c>
      <c r="I65" s="5"/>
      <c r="J65" s="29">
        <v>761.53380000000004</v>
      </c>
      <c r="K65" s="4">
        <v>3.3015000000000001E-8</v>
      </c>
      <c r="L65" s="5"/>
      <c r="M65" s="29">
        <v>761.53380000000004</v>
      </c>
      <c r="N65" s="4">
        <v>2.3980699999999998E-8</v>
      </c>
      <c r="O65" s="5"/>
      <c r="P65" s="29">
        <v>761.53380000000004</v>
      </c>
      <c r="Q65" s="4">
        <v>1.9396200000000001E-8</v>
      </c>
      <c r="R65" s="5"/>
      <c r="S65" s="29">
        <v>761.53380000000004</v>
      </c>
      <c r="T65" s="4">
        <v>1.6426999999999999E-8</v>
      </c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</row>
    <row r="66" spans="1:57" x14ac:dyDescent="0.2">
      <c r="A66" s="29">
        <v>768.60450000000003</v>
      </c>
      <c r="B66" s="4">
        <v>8.4867500000000002E-8</v>
      </c>
      <c r="D66" s="29">
        <v>768.60450000000003</v>
      </c>
      <c r="E66" s="4">
        <v>6.3511700000000004E-8</v>
      </c>
      <c r="F66" s="5"/>
      <c r="G66" s="29">
        <v>768.60450000000003</v>
      </c>
      <c r="H66" s="4">
        <v>4.8759599999999999E-8</v>
      </c>
      <c r="I66" s="5"/>
      <c r="J66" s="29">
        <v>768.60450000000003</v>
      </c>
      <c r="K66" s="4">
        <v>3.3721199999999999E-8</v>
      </c>
      <c r="L66" s="5"/>
      <c r="M66" s="29">
        <v>768.60450000000003</v>
      </c>
      <c r="N66" s="4">
        <v>2.44539E-8</v>
      </c>
      <c r="O66" s="5"/>
      <c r="P66" s="29">
        <v>768.60450000000003</v>
      </c>
      <c r="Q66" s="4">
        <v>1.97602E-8</v>
      </c>
      <c r="R66" s="5"/>
      <c r="S66" s="29">
        <v>768.60450000000003</v>
      </c>
      <c r="T66" s="4">
        <v>1.6724000000000001E-8</v>
      </c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</row>
    <row r="67" spans="1:57" x14ac:dyDescent="0.2">
      <c r="A67" s="29">
        <v>775.67529999999999</v>
      </c>
      <c r="B67" s="4">
        <v>8.7166199999999999E-8</v>
      </c>
      <c r="D67" s="29">
        <v>775.67529999999999</v>
      </c>
      <c r="E67" s="4">
        <v>6.5100200000000005E-8</v>
      </c>
      <c r="F67" s="5"/>
      <c r="G67" s="29">
        <v>775.67529999999999</v>
      </c>
      <c r="H67" s="4">
        <v>4.9894399999999998E-8</v>
      </c>
      <c r="I67" s="5"/>
      <c r="J67" s="29">
        <v>775.67529999999999</v>
      </c>
      <c r="K67" s="4">
        <v>3.4433000000000001E-8</v>
      </c>
      <c r="L67" s="5"/>
      <c r="M67" s="29">
        <v>775.67529999999999</v>
      </c>
      <c r="N67" s="4">
        <v>2.49302E-8</v>
      </c>
      <c r="O67" s="5"/>
      <c r="P67" s="29">
        <v>775.67529999999999</v>
      </c>
      <c r="Q67" s="4">
        <v>2.0126199999999999E-8</v>
      </c>
      <c r="R67" s="5"/>
      <c r="S67" s="29">
        <v>775.67529999999999</v>
      </c>
      <c r="T67" s="4">
        <v>1.7022499999999999E-8</v>
      </c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</row>
    <row r="68" spans="1:57" x14ac:dyDescent="0.2">
      <c r="A68" s="29">
        <v>782.74599999999998</v>
      </c>
      <c r="B68" s="4">
        <v>8.9496600000000002E-8</v>
      </c>
      <c r="D68" s="29">
        <v>782.74599999999998</v>
      </c>
      <c r="E68" s="4">
        <v>6.6707200000000001E-8</v>
      </c>
      <c r="F68" s="5"/>
      <c r="G68" s="29">
        <v>782.74599999999998</v>
      </c>
      <c r="H68" s="4">
        <v>5.1040599999999998E-8</v>
      </c>
      <c r="I68" s="5"/>
      <c r="J68" s="29">
        <v>782.74599999999998</v>
      </c>
      <c r="K68" s="4">
        <v>3.5150500000000001E-8</v>
      </c>
      <c r="L68" s="5"/>
      <c r="M68" s="29">
        <v>782.74599999999998</v>
      </c>
      <c r="N68" s="4">
        <v>2.5409400000000001E-8</v>
      </c>
      <c r="O68" s="5"/>
      <c r="P68" s="29">
        <v>782.74599999999998</v>
      </c>
      <c r="Q68" s="4">
        <v>2.04941E-8</v>
      </c>
      <c r="R68" s="5"/>
      <c r="S68" s="29">
        <v>782.74599999999998</v>
      </c>
      <c r="T68" s="4">
        <v>1.7322300000000001E-8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</row>
    <row r="69" spans="1:57" x14ac:dyDescent="0.2">
      <c r="A69" s="29">
        <v>789.81669999999997</v>
      </c>
      <c r="B69" s="4">
        <v>9.1858599999999994E-8</v>
      </c>
      <c r="D69" s="29">
        <v>789.81669999999997</v>
      </c>
      <c r="E69" s="4">
        <v>6.8332900000000002E-8</v>
      </c>
      <c r="F69" s="5"/>
      <c r="G69" s="29">
        <v>789.81669999999997</v>
      </c>
      <c r="H69" s="4">
        <v>5.2198100000000001E-8</v>
      </c>
      <c r="I69" s="5"/>
      <c r="J69" s="29">
        <v>789.81669999999997</v>
      </c>
      <c r="K69" s="4">
        <v>3.5873599999999999E-8</v>
      </c>
      <c r="L69" s="5"/>
      <c r="M69" s="29">
        <v>789.81669999999997</v>
      </c>
      <c r="N69" s="4">
        <v>2.5891700000000001E-8</v>
      </c>
      <c r="O69" s="5"/>
      <c r="P69" s="29">
        <v>789.81669999999997</v>
      </c>
      <c r="Q69" s="4">
        <v>2.0864000000000001E-8</v>
      </c>
      <c r="R69" s="5"/>
      <c r="S69" s="29">
        <v>789.81669999999997</v>
      </c>
      <c r="T69" s="4">
        <v>1.7623499999999999E-8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</row>
    <row r="70" spans="1:57" x14ac:dyDescent="0.2">
      <c r="A70" s="29">
        <v>796.88739999999996</v>
      </c>
      <c r="B70" s="4">
        <v>9.42522E-8</v>
      </c>
      <c r="D70" s="29">
        <v>796.88739999999996</v>
      </c>
      <c r="E70" s="4">
        <v>6.9977200000000003E-8</v>
      </c>
      <c r="F70" s="5"/>
      <c r="G70" s="29">
        <v>796.88739999999996</v>
      </c>
      <c r="H70" s="4">
        <v>5.3366999999999997E-8</v>
      </c>
      <c r="I70" s="5"/>
      <c r="J70" s="29">
        <v>796.88739999999996</v>
      </c>
      <c r="K70" s="4">
        <v>3.6602199999999997E-8</v>
      </c>
      <c r="L70" s="5"/>
      <c r="M70" s="29">
        <v>796.88739999999996</v>
      </c>
      <c r="N70" s="4">
        <v>2.63769E-8</v>
      </c>
      <c r="O70" s="5"/>
      <c r="P70" s="29">
        <v>796.88739999999996</v>
      </c>
      <c r="Q70" s="4">
        <v>2.12359E-8</v>
      </c>
      <c r="R70" s="5"/>
      <c r="S70" s="29">
        <v>796.88739999999996</v>
      </c>
      <c r="T70" s="4">
        <v>1.79261E-8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</row>
    <row r="71" spans="1:57" x14ac:dyDescent="0.2">
      <c r="A71" s="29">
        <v>803.95809999999994</v>
      </c>
      <c r="B71" s="4">
        <v>9.6677600000000005E-8</v>
      </c>
      <c r="D71" s="29">
        <v>803.95809999999994</v>
      </c>
      <c r="E71" s="4">
        <v>7.1639999999999998E-8</v>
      </c>
      <c r="F71" s="5"/>
      <c r="G71" s="29">
        <v>803.95809999999994</v>
      </c>
      <c r="H71" s="4">
        <v>5.4547099999999997E-8</v>
      </c>
      <c r="I71" s="5"/>
      <c r="J71" s="29">
        <v>803.95809999999994</v>
      </c>
      <c r="K71" s="4">
        <v>3.7336399999999999E-8</v>
      </c>
      <c r="L71" s="5"/>
      <c r="M71" s="29">
        <v>803.95809999999994</v>
      </c>
      <c r="N71" s="4">
        <v>2.6864999999999999E-8</v>
      </c>
      <c r="O71" s="5"/>
      <c r="P71" s="29">
        <v>803.95809999999994</v>
      </c>
      <c r="Q71" s="4">
        <v>2.1609600000000001E-8</v>
      </c>
      <c r="R71" s="5"/>
      <c r="S71" s="29">
        <v>803.95809999999994</v>
      </c>
      <c r="T71" s="4">
        <v>1.8230100000000001E-8</v>
      </c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</row>
    <row r="72" spans="1:57" x14ac:dyDescent="0.2">
      <c r="A72" s="29">
        <v>811.02880000000005</v>
      </c>
      <c r="B72" s="4">
        <v>9.9134700000000004E-8</v>
      </c>
      <c r="D72" s="29">
        <v>811.02880000000005</v>
      </c>
      <c r="E72" s="4">
        <v>7.3321399999999994E-8</v>
      </c>
      <c r="F72" s="5"/>
      <c r="G72" s="29">
        <v>811.02880000000005</v>
      </c>
      <c r="H72" s="4">
        <v>5.5738400000000001E-8</v>
      </c>
      <c r="I72" s="5"/>
      <c r="J72" s="29">
        <v>811.02880000000005</v>
      </c>
      <c r="K72" s="4">
        <v>3.8076100000000002E-8</v>
      </c>
      <c r="L72" s="5"/>
      <c r="M72" s="29">
        <v>811.02880000000005</v>
      </c>
      <c r="N72" s="4">
        <v>2.7356099999999999E-8</v>
      </c>
      <c r="O72" s="5"/>
      <c r="P72" s="29">
        <v>811.02880000000005</v>
      </c>
      <c r="Q72" s="4">
        <v>2.1985300000000001E-8</v>
      </c>
      <c r="R72" s="5"/>
      <c r="S72" s="29">
        <v>811.02880000000005</v>
      </c>
      <c r="T72" s="4">
        <v>1.8535399999999999E-8</v>
      </c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</row>
    <row r="73" spans="1:57" x14ac:dyDescent="0.2">
      <c r="A73" s="29">
        <v>818.09950000000003</v>
      </c>
      <c r="B73" s="4">
        <v>1.016235E-7</v>
      </c>
      <c r="D73" s="29">
        <v>818.09950000000003</v>
      </c>
      <c r="E73" s="4">
        <v>7.5021200000000005E-8</v>
      </c>
      <c r="F73" s="5"/>
      <c r="G73" s="29">
        <v>818.09950000000003</v>
      </c>
      <c r="H73" s="4">
        <v>5.6941E-8</v>
      </c>
      <c r="I73" s="5"/>
      <c r="J73" s="29">
        <v>818.09950000000003</v>
      </c>
      <c r="K73" s="4">
        <v>3.8821199999999998E-8</v>
      </c>
      <c r="L73" s="5"/>
      <c r="M73" s="29">
        <v>818.09950000000003</v>
      </c>
      <c r="N73" s="4">
        <v>2.78501E-8</v>
      </c>
      <c r="O73" s="5"/>
      <c r="P73" s="29">
        <v>818.09950000000003</v>
      </c>
      <c r="Q73" s="4">
        <v>2.2362799999999999E-8</v>
      </c>
      <c r="R73" s="5"/>
      <c r="S73" s="29">
        <v>818.09950000000003</v>
      </c>
      <c r="T73" s="4">
        <v>1.88421E-8</v>
      </c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</row>
    <row r="74" spans="1:57" x14ac:dyDescent="0.2">
      <c r="A74" s="29">
        <v>825.17020000000002</v>
      </c>
      <c r="B74" s="4">
        <v>1.0414419999999999E-7</v>
      </c>
      <c r="D74" s="29">
        <v>825.17020000000002</v>
      </c>
      <c r="E74" s="4">
        <v>7.6739600000000002E-8</v>
      </c>
      <c r="F74" s="5"/>
      <c r="G74" s="29">
        <v>825.17020000000002</v>
      </c>
      <c r="H74" s="4">
        <v>5.8154800000000003E-8</v>
      </c>
      <c r="I74" s="5"/>
      <c r="J74" s="29">
        <v>825.17020000000002</v>
      </c>
      <c r="K74" s="4">
        <v>3.95719E-8</v>
      </c>
      <c r="L74" s="5"/>
      <c r="M74" s="29">
        <v>825.17020000000002</v>
      </c>
      <c r="N74" s="4">
        <v>2.83469E-8</v>
      </c>
      <c r="O74" s="5"/>
      <c r="P74" s="29">
        <v>825.17020000000002</v>
      </c>
      <c r="Q74" s="4">
        <v>2.27422E-8</v>
      </c>
      <c r="R74" s="5"/>
      <c r="S74" s="29">
        <v>825.17020000000002</v>
      </c>
      <c r="T74" s="4">
        <v>1.9150100000000002E-8</v>
      </c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7" x14ac:dyDescent="0.2">
      <c r="A75" s="29">
        <v>832.24090000000001</v>
      </c>
      <c r="B75" s="4">
        <v>1.066966E-7</v>
      </c>
      <c r="D75" s="29">
        <v>832.24090000000001</v>
      </c>
      <c r="E75" s="4">
        <v>7.8476400000000003E-8</v>
      </c>
      <c r="F75" s="5"/>
      <c r="G75" s="29">
        <v>832.24090000000001</v>
      </c>
      <c r="H75" s="4">
        <v>5.9379700000000003E-8</v>
      </c>
      <c r="I75" s="5"/>
      <c r="J75" s="29">
        <v>832.24090000000001</v>
      </c>
      <c r="K75" s="4">
        <v>4.0328000000000002E-8</v>
      </c>
      <c r="L75" s="5"/>
      <c r="M75" s="29">
        <v>832.24090000000001</v>
      </c>
      <c r="N75" s="4">
        <v>2.88467E-8</v>
      </c>
      <c r="O75" s="5"/>
      <c r="P75" s="29">
        <v>832.24090000000001</v>
      </c>
      <c r="Q75" s="4">
        <v>2.3123499999999999E-8</v>
      </c>
      <c r="R75" s="5"/>
      <c r="S75" s="29">
        <v>832.24090000000001</v>
      </c>
      <c r="T75" s="4">
        <v>1.94595E-8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</row>
    <row r="76" spans="1:57" x14ac:dyDescent="0.2">
      <c r="A76" s="29">
        <v>839.3116</v>
      </c>
      <c r="B76" s="4">
        <v>1.092808E-7</v>
      </c>
      <c r="D76" s="29">
        <v>839.3116</v>
      </c>
      <c r="E76" s="4">
        <v>8.0231699999999997E-8</v>
      </c>
      <c r="F76" s="5"/>
      <c r="G76" s="29">
        <v>839.3116</v>
      </c>
      <c r="H76" s="4">
        <v>6.0615700000000002E-8</v>
      </c>
      <c r="I76" s="5"/>
      <c r="J76" s="29">
        <v>839.3116</v>
      </c>
      <c r="K76" s="4">
        <v>4.1089499999999999E-8</v>
      </c>
      <c r="L76" s="5"/>
      <c r="M76" s="29">
        <v>839.3116</v>
      </c>
      <c r="N76" s="4">
        <v>2.93493E-8</v>
      </c>
      <c r="O76" s="5"/>
      <c r="P76" s="29">
        <v>839.3116</v>
      </c>
      <c r="Q76" s="4">
        <v>2.35067E-8</v>
      </c>
      <c r="R76" s="5"/>
      <c r="S76" s="29">
        <v>839.3116</v>
      </c>
      <c r="T76" s="4">
        <v>1.97701E-8</v>
      </c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</row>
    <row r="77" spans="1:57" x14ac:dyDescent="0.2">
      <c r="A77" s="29">
        <v>846.38229999999999</v>
      </c>
      <c r="B77" s="4">
        <v>1.1189689999999999E-7</v>
      </c>
      <c r="D77" s="29">
        <v>846.38229999999999</v>
      </c>
      <c r="E77" s="4">
        <v>8.2005399999999994E-8</v>
      </c>
      <c r="F77" s="5"/>
      <c r="G77" s="29">
        <v>846.38229999999999</v>
      </c>
      <c r="H77" s="4">
        <v>6.1862800000000005E-8</v>
      </c>
      <c r="I77" s="5"/>
      <c r="J77" s="29">
        <v>846.38229999999999</v>
      </c>
      <c r="K77" s="4">
        <v>4.1856299999999997E-8</v>
      </c>
      <c r="L77" s="5"/>
      <c r="M77" s="29">
        <v>846.38229999999999</v>
      </c>
      <c r="N77" s="4">
        <v>2.9854700000000002E-8</v>
      </c>
      <c r="O77" s="5"/>
      <c r="P77" s="29">
        <v>846.38229999999999</v>
      </c>
      <c r="Q77" s="4">
        <v>2.38917E-8</v>
      </c>
      <c r="R77" s="5"/>
      <c r="S77" s="29">
        <v>846.38229999999999</v>
      </c>
      <c r="T77" s="4">
        <v>2.00821E-8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</row>
    <row r="78" spans="1:57" x14ac:dyDescent="0.2">
      <c r="A78" s="29">
        <v>853.45299999999997</v>
      </c>
      <c r="B78" s="4">
        <v>1.145448E-7</v>
      </c>
      <c r="D78" s="29">
        <v>853.45299999999997</v>
      </c>
      <c r="E78" s="4">
        <v>8.3797599999999999E-8</v>
      </c>
      <c r="F78" s="5"/>
      <c r="G78" s="29">
        <v>853.45299999999997</v>
      </c>
      <c r="H78" s="4">
        <v>6.3121E-8</v>
      </c>
      <c r="I78" s="5"/>
      <c r="J78" s="29">
        <v>853.45299999999997</v>
      </c>
      <c r="K78" s="4">
        <v>4.2628600000000002E-8</v>
      </c>
      <c r="L78" s="5"/>
      <c r="M78" s="29">
        <v>853.45299999999997</v>
      </c>
      <c r="N78" s="4">
        <v>3.03629E-8</v>
      </c>
      <c r="O78" s="5"/>
      <c r="P78" s="29">
        <v>853.45299999999997</v>
      </c>
      <c r="Q78" s="4">
        <v>2.4278500000000001E-8</v>
      </c>
      <c r="R78" s="5"/>
      <c r="S78" s="29">
        <v>853.45299999999997</v>
      </c>
      <c r="T78" s="4">
        <v>2.03954E-8</v>
      </c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</row>
    <row r="79" spans="1:57" x14ac:dyDescent="0.2">
      <c r="A79" s="29">
        <v>860.52369999999996</v>
      </c>
      <c r="B79" s="4">
        <v>1.172246E-7</v>
      </c>
      <c r="D79" s="29">
        <v>860.52369999999996</v>
      </c>
      <c r="E79" s="4">
        <v>8.56081E-8</v>
      </c>
      <c r="F79" s="5"/>
      <c r="G79" s="29">
        <v>860.52369999999996</v>
      </c>
      <c r="H79" s="4">
        <v>6.4390299999999999E-8</v>
      </c>
      <c r="I79" s="5"/>
      <c r="J79" s="29">
        <v>860.52369999999996</v>
      </c>
      <c r="K79" s="4">
        <v>4.3406200000000003E-8</v>
      </c>
      <c r="L79" s="5"/>
      <c r="M79" s="29">
        <v>860.52369999999996</v>
      </c>
      <c r="N79" s="4">
        <v>3.0873899999999997E-8</v>
      </c>
      <c r="O79" s="5"/>
      <c r="P79" s="29">
        <v>860.52369999999996</v>
      </c>
      <c r="Q79" s="4">
        <v>2.4667100000000001E-8</v>
      </c>
      <c r="R79" s="5"/>
      <c r="S79" s="29">
        <v>860.52369999999996</v>
      </c>
      <c r="T79" s="4">
        <v>2.0709899999999999E-8</v>
      </c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</row>
    <row r="80" spans="1:57" x14ac:dyDescent="0.2">
      <c r="A80" s="29">
        <v>867.59439999999995</v>
      </c>
      <c r="B80" s="4">
        <v>1.1993639999999999E-7</v>
      </c>
      <c r="D80" s="29">
        <v>867.59439999999995</v>
      </c>
      <c r="E80" s="4">
        <v>8.7437000000000004E-8</v>
      </c>
      <c r="F80" s="5"/>
      <c r="G80" s="29">
        <v>867.59439999999995</v>
      </c>
      <c r="H80" s="4">
        <v>6.5670500000000006E-8</v>
      </c>
      <c r="I80" s="5"/>
      <c r="J80" s="29">
        <v>867.59439999999995</v>
      </c>
      <c r="K80" s="4">
        <v>4.4189099999999998E-8</v>
      </c>
      <c r="L80" s="5"/>
      <c r="M80" s="29">
        <v>867.59439999999995</v>
      </c>
      <c r="N80" s="4">
        <v>3.1387799999999999E-8</v>
      </c>
      <c r="O80" s="5"/>
      <c r="P80" s="29">
        <v>867.59439999999995</v>
      </c>
      <c r="Q80" s="4">
        <v>2.5057500000000001E-8</v>
      </c>
      <c r="R80" s="5"/>
      <c r="S80" s="29">
        <v>867.59439999999995</v>
      </c>
      <c r="T80" s="4">
        <v>2.1025800000000002E-8</v>
      </c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</row>
    <row r="81" spans="1:57" x14ac:dyDescent="0.2">
      <c r="A81" s="29">
        <v>874.66520000000003</v>
      </c>
      <c r="B81" s="4">
        <v>1.2268000000000001E-7</v>
      </c>
      <c r="D81" s="29">
        <v>874.66520000000003</v>
      </c>
      <c r="E81" s="4">
        <v>8.9284200000000005E-8</v>
      </c>
      <c r="F81" s="5"/>
      <c r="G81" s="29">
        <v>874.66520000000003</v>
      </c>
      <c r="H81" s="4">
        <v>6.6961699999999998E-8</v>
      </c>
      <c r="I81" s="5"/>
      <c r="J81" s="29">
        <v>874.66520000000003</v>
      </c>
      <c r="K81" s="4">
        <v>4.4977300000000003E-8</v>
      </c>
      <c r="L81" s="5"/>
      <c r="M81" s="29">
        <v>874.66520000000003</v>
      </c>
      <c r="N81" s="4">
        <v>3.1904400000000001E-8</v>
      </c>
      <c r="O81" s="5"/>
      <c r="P81" s="29">
        <v>874.66520000000003</v>
      </c>
      <c r="Q81" s="4">
        <v>2.54497E-8</v>
      </c>
      <c r="R81" s="5"/>
      <c r="S81" s="29">
        <v>874.66520000000003</v>
      </c>
      <c r="T81" s="4">
        <v>2.1342899999999999E-8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</row>
    <row r="82" spans="1:57" x14ac:dyDescent="0.2">
      <c r="A82" s="29">
        <v>881.73590000000002</v>
      </c>
      <c r="B82" s="4">
        <v>1.2545559999999999E-7</v>
      </c>
      <c r="D82" s="29">
        <v>881.73590000000002</v>
      </c>
      <c r="E82" s="4">
        <v>9.1149799999999995E-8</v>
      </c>
      <c r="F82" s="5"/>
      <c r="G82" s="29">
        <v>881.73590000000002</v>
      </c>
      <c r="H82" s="4">
        <v>6.8263900000000003E-8</v>
      </c>
      <c r="I82" s="5"/>
      <c r="J82" s="29">
        <v>881.73590000000002</v>
      </c>
      <c r="K82" s="4">
        <v>4.5770699999999997E-8</v>
      </c>
      <c r="L82" s="5"/>
      <c r="M82" s="29">
        <v>881.73590000000002</v>
      </c>
      <c r="N82" s="4">
        <v>3.2423699999999997E-8</v>
      </c>
      <c r="O82" s="5"/>
      <c r="P82" s="29">
        <v>881.73590000000002</v>
      </c>
      <c r="Q82" s="4">
        <v>2.58437E-8</v>
      </c>
      <c r="R82" s="5"/>
      <c r="S82" s="29">
        <v>881.73590000000002</v>
      </c>
      <c r="T82" s="4">
        <v>2.1661199999999999E-8</v>
      </c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</row>
    <row r="83" spans="1:57" x14ac:dyDescent="0.2">
      <c r="A83" s="29">
        <v>888.8066</v>
      </c>
      <c r="B83" s="4">
        <v>1.282632E-7</v>
      </c>
      <c r="D83" s="29">
        <v>888.8066</v>
      </c>
      <c r="E83" s="4">
        <v>9.3033600000000003E-8</v>
      </c>
      <c r="F83" s="5"/>
      <c r="G83" s="29">
        <v>888.8066</v>
      </c>
      <c r="H83" s="4">
        <v>6.9577000000000002E-8</v>
      </c>
      <c r="I83" s="5"/>
      <c r="J83" s="29">
        <v>888.8066</v>
      </c>
      <c r="K83" s="4">
        <v>4.6569499999999999E-8</v>
      </c>
      <c r="L83" s="5"/>
      <c r="M83" s="29">
        <v>888.8066</v>
      </c>
      <c r="N83" s="4">
        <v>3.2945799999999998E-8</v>
      </c>
      <c r="O83" s="5"/>
      <c r="P83" s="29">
        <v>888.8066</v>
      </c>
      <c r="Q83" s="4">
        <v>2.6239500000000001E-8</v>
      </c>
      <c r="R83" s="5"/>
      <c r="S83" s="29">
        <v>888.8066</v>
      </c>
      <c r="T83" s="4">
        <v>2.1980900000000001E-8</v>
      </c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</row>
    <row r="84" spans="1:57" x14ac:dyDescent="0.2">
      <c r="A84" s="29">
        <v>895.87729999999999</v>
      </c>
      <c r="B84" s="4">
        <v>1.311028E-7</v>
      </c>
      <c r="D84" s="29">
        <v>895.87729999999999</v>
      </c>
      <c r="E84" s="4">
        <v>9.49358E-8</v>
      </c>
      <c r="F84" s="5"/>
      <c r="G84" s="29">
        <v>895.87729999999999</v>
      </c>
      <c r="H84" s="4">
        <v>7.0900999999999994E-8</v>
      </c>
      <c r="I84" s="5"/>
      <c r="J84" s="29">
        <v>895.87729999999999</v>
      </c>
      <c r="K84" s="4">
        <v>4.7373399999999999E-8</v>
      </c>
      <c r="L84" s="5"/>
      <c r="M84" s="29">
        <v>895.87729999999999</v>
      </c>
      <c r="N84" s="4">
        <v>3.3470600000000001E-8</v>
      </c>
      <c r="O84" s="5"/>
      <c r="P84" s="29">
        <v>895.87729999999999</v>
      </c>
      <c r="Q84" s="4">
        <v>2.6637100000000001E-8</v>
      </c>
      <c r="R84" s="5"/>
      <c r="S84" s="29">
        <v>895.87729999999999</v>
      </c>
      <c r="T84" s="4">
        <v>2.23017E-8</v>
      </c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</row>
    <row r="85" spans="1:57" x14ac:dyDescent="0.2">
      <c r="A85" s="29">
        <v>902.94799999999998</v>
      </c>
      <c r="B85" s="4">
        <v>1.3397430000000001E-7</v>
      </c>
      <c r="D85" s="29">
        <v>902.94799999999998</v>
      </c>
      <c r="E85" s="4">
        <v>9.6856299999999994E-8</v>
      </c>
      <c r="F85" s="5"/>
      <c r="G85" s="29">
        <v>902.94799999999998</v>
      </c>
      <c r="H85" s="4">
        <v>7.2235899999999994E-8</v>
      </c>
      <c r="I85" s="5"/>
      <c r="J85" s="29">
        <v>902.94799999999998</v>
      </c>
      <c r="K85" s="4">
        <v>4.81826E-8</v>
      </c>
      <c r="L85" s="5"/>
      <c r="M85" s="29">
        <v>902.94799999999998</v>
      </c>
      <c r="N85" s="4">
        <v>3.3998100000000003E-8</v>
      </c>
      <c r="O85" s="5"/>
      <c r="P85" s="29">
        <v>902.94799999999998</v>
      </c>
      <c r="Q85" s="4">
        <v>2.7036300000000001E-8</v>
      </c>
      <c r="R85" s="5"/>
      <c r="S85" s="29">
        <v>902.94799999999998</v>
      </c>
      <c r="T85" s="4">
        <v>2.26238E-8</v>
      </c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</row>
    <row r="86" spans="1:57" x14ac:dyDescent="0.2">
      <c r="A86" s="29">
        <v>910.01869999999997</v>
      </c>
      <c r="B86" s="4">
        <v>1.3687799999999999E-7</v>
      </c>
      <c r="D86" s="29">
        <v>910.01869999999997</v>
      </c>
      <c r="E86" s="4">
        <v>9.8795000000000006E-8</v>
      </c>
      <c r="F86" s="5"/>
      <c r="G86" s="29">
        <v>910.01869999999997</v>
      </c>
      <c r="H86" s="4">
        <v>7.3581599999999995E-8</v>
      </c>
      <c r="I86" s="5"/>
      <c r="J86" s="29">
        <v>910.01869999999997</v>
      </c>
      <c r="K86" s="4">
        <v>4.89969E-8</v>
      </c>
      <c r="L86" s="5"/>
      <c r="M86" s="29">
        <v>910.01869999999997</v>
      </c>
      <c r="N86" s="4">
        <v>3.45283E-8</v>
      </c>
      <c r="O86" s="5"/>
      <c r="P86" s="29">
        <v>910.01869999999997</v>
      </c>
      <c r="Q86" s="4">
        <v>2.7437299999999999E-8</v>
      </c>
      <c r="R86" s="5"/>
      <c r="S86" s="29">
        <v>910.01869999999997</v>
      </c>
      <c r="T86" s="4">
        <v>2.2947200000000001E-8</v>
      </c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</row>
    <row r="87" spans="1:57" x14ac:dyDescent="0.2">
      <c r="A87" s="29">
        <v>917.08939999999996</v>
      </c>
      <c r="B87" s="4">
        <v>1.3981359999999999E-7</v>
      </c>
      <c r="D87" s="29">
        <v>917.08939999999996</v>
      </c>
      <c r="E87" s="4">
        <v>1.007519E-7</v>
      </c>
      <c r="F87" s="5"/>
      <c r="G87" s="29">
        <v>917.08939999999996</v>
      </c>
      <c r="H87" s="4">
        <v>7.4938200000000003E-8</v>
      </c>
      <c r="I87" s="5"/>
      <c r="J87" s="29">
        <v>917.08939999999996</v>
      </c>
      <c r="K87" s="4">
        <v>4.9816400000000003E-8</v>
      </c>
      <c r="L87" s="5"/>
      <c r="M87" s="29">
        <v>917.08939999999996</v>
      </c>
      <c r="N87" s="4">
        <v>3.5061200000000003E-8</v>
      </c>
      <c r="O87" s="5"/>
      <c r="P87" s="29">
        <v>917.08939999999996</v>
      </c>
      <c r="Q87" s="4">
        <v>2.7840099999999999E-8</v>
      </c>
      <c r="R87" s="5"/>
      <c r="S87" s="29">
        <v>917.08939999999996</v>
      </c>
      <c r="T87" s="4">
        <v>2.3271699999999999E-8</v>
      </c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</row>
    <row r="88" spans="1:57" x14ac:dyDescent="0.2">
      <c r="A88" s="29">
        <v>924.16010000000006</v>
      </c>
      <c r="B88" s="4">
        <v>1.4278129999999999E-7</v>
      </c>
      <c r="D88" s="29">
        <v>924.16010000000006</v>
      </c>
      <c r="E88" s="4">
        <v>1.027271E-7</v>
      </c>
      <c r="F88" s="5"/>
      <c r="G88" s="29">
        <v>924.16010000000006</v>
      </c>
      <c r="H88" s="4">
        <v>7.6305499999999995E-8</v>
      </c>
      <c r="I88" s="5"/>
      <c r="J88" s="29">
        <v>924.16010000000006</v>
      </c>
      <c r="K88" s="4">
        <v>5.0641000000000003E-8</v>
      </c>
      <c r="L88" s="5"/>
      <c r="M88" s="29">
        <v>924.16010000000006</v>
      </c>
      <c r="N88" s="4">
        <v>3.55968E-8</v>
      </c>
      <c r="O88" s="5"/>
      <c r="P88" s="29">
        <v>924.16010000000006</v>
      </c>
      <c r="Q88" s="4">
        <v>2.8244499999999999E-8</v>
      </c>
      <c r="R88" s="5"/>
      <c r="S88" s="29">
        <v>924.16010000000006</v>
      </c>
      <c r="T88" s="4">
        <v>2.35975E-8</v>
      </c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</row>
    <row r="89" spans="1:57" x14ac:dyDescent="0.2">
      <c r="A89" s="29">
        <v>931.23080000000004</v>
      </c>
      <c r="B89" s="4">
        <v>1.4578120000000001E-7</v>
      </c>
      <c r="D89" s="29">
        <v>931.23080000000004</v>
      </c>
      <c r="E89" s="4">
        <v>1.047205E-7</v>
      </c>
      <c r="F89" s="5"/>
      <c r="G89" s="29">
        <v>931.23080000000004</v>
      </c>
      <c r="H89" s="4">
        <v>7.7683600000000001E-8</v>
      </c>
      <c r="I89" s="5"/>
      <c r="J89" s="29">
        <v>931.23080000000004</v>
      </c>
      <c r="K89" s="4">
        <v>5.1470800000000001E-8</v>
      </c>
      <c r="L89" s="5"/>
      <c r="M89" s="29">
        <v>931.23080000000004</v>
      </c>
      <c r="N89" s="4">
        <v>3.6134999999999999E-8</v>
      </c>
      <c r="O89" s="5"/>
      <c r="P89" s="29">
        <v>931.23080000000004</v>
      </c>
      <c r="Q89" s="4">
        <v>2.86507E-8</v>
      </c>
      <c r="R89" s="5"/>
      <c r="S89" s="29">
        <v>931.23080000000004</v>
      </c>
      <c r="T89" s="4">
        <v>2.3924400000000001E-8</v>
      </c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</row>
    <row r="90" spans="1:57" x14ac:dyDescent="0.2">
      <c r="A90" s="29">
        <v>938.30150000000003</v>
      </c>
      <c r="B90" s="4">
        <v>1.4881309999999999E-7</v>
      </c>
      <c r="D90" s="29">
        <v>938.30150000000003</v>
      </c>
      <c r="E90" s="4">
        <v>1.0673200000000001E-7</v>
      </c>
      <c r="F90" s="5"/>
      <c r="G90" s="29">
        <v>938.30150000000003</v>
      </c>
      <c r="H90" s="4">
        <v>7.9072499999999996E-8</v>
      </c>
      <c r="I90" s="5"/>
      <c r="J90" s="29">
        <v>938.30150000000003</v>
      </c>
      <c r="K90" s="4">
        <v>5.2305700000000002E-8</v>
      </c>
      <c r="L90" s="5"/>
      <c r="M90" s="29">
        <v>938.30150000000003</v>
      </c>
      <c r="N90" s="4">
        <v>3.6675899999999998E-8</v>
      </c>
      <c r="O90" s="5"/>
      <c r="P90" s="29">
        <v>938.30150000000003</v>
      </c>
      <c r="Q90" s="4">
        <v>2.9058600000000001E-8</v>
      </c>
      <c r="R90" s="5"/>
      <c r="S90" s="29">
        <v>938.30150000000003</v>
      </c>
      <c r="T90" s="4">
        <v>2.42526E-8</v>
      </c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</row>
    <row r="91" spans="1:57" x14ac:dyDescent="0.2">
      <c r="A91" s="29">
        <v>945.37220000000002</v>
      </c>
      <c r="B91" s="4">
        <v>1.5187719999999999E-7</v>
      </c>
      <c r="D91" s="29">
        <v>945.37220000000002</v>
      </c>
      <c r="E91" s="4">
        <v>1.087617E-7</v>
      </c>
      <c r="F91" s="5"/>
      <c r="G91" s="29">
        <v>945.37220000000002</v>
      </c>
      <c r="H91" s="4">
        <v>8.04721E-8</v>
      </c>
      <c r="I91" s="5"/>
      <c r="J91" s="29">
        <v>945.37220000000002</v>
      </c>
      <c r="K91" s="4">
        <v>5.3145600000000003E-8</v>
      </c>
      <c r="L91" s="5"/>
      <c r="M91" s="29">
        <v>945.37220000000002</v>
      </c>
      <c r="N91" s="4">
        <v>3.72193E-8</v>
      </c>
      <c r="O91" s="5"/>
      <c r="P91" s="29">
        <v>945.37220000000002</v>
      </c>
      <c r="Q91" s="4">
        <v>2.9468099999999998E-8</v>
      </c>
      <c r="R91" s="5"/>
      <c r="S91" s="29">
        <v>945.37220000000002</v>
      </c>
      <c r="T91" s="4">
        <v>2.4581899999999999E-8</v>
      </c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</row>
    <row r="92" spans="1:57" x14ac:dyDescent="0.2">
      <c r="A92" s="29">
        <v>952.44290000000001</v>
      </c>
      <c r="B92" s="4">
        <v>1.5497339999999999E-7</v>
      </c>
      <c r="D92" s="29">
        <v>952.44290000000001</v>
      </c>
      <c r="E92" s="4">
        <v>1.108096E-7</v>
      </c>
      <c r="F92" s="5"/>
      <c r="G92" s="29">
        <v>952.44290000000001</v>
      </c>
      <c r="H92" s="4">
        <v>8.18824E-8</v>
      </c>
      <c r="I92" s="5"/>
      <c r="J92" s="29">
        <v>952.44290000000001</v>
      </c>
      <c r="K92" s="4">
        <v>5.3990600000000002E-8</v>
      </c>
      <c r="L92" s="5"/>
      <c r="M92" s="29">
        <v>952.44290000000001</v>
      </c>
      <c r="N92" s="4">
        <v>3.7765400000000003E-8</v>
      </c>
      <c r="O92" s="5"/>
      <c r="P92" s="29">
        <v>952.44290000000001</v>
      </c>
      <c r="Q92" s="4">
        <v>2.9879300000000002E-8</v>
      </c>
      <c r="R92" s="5"/>
      <c r="S92" s="29">
        <v>952.44290000000001</v>
      </c>
      <c r="T92" s="4">
        <v>2.4912499999999999E-8</v>
      </c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</row>
    <row r="93" spans="1:57" x14ac:dyDescent="0.2">
      <c r="A93" s="29">
        <v>959.5136</v>
      </c>
      <c r="B93" s="4">
        <v>1.5810180000000001E-7</v>
      </c>
      <c r="D93" s="29">
        <v>959.5136</v>
      </c>
      <c r="E93" s="4">
        <v>1.128756E-7</v>
      </c>
      <c r="F93" s="5"/>
      <c r="G93" s="29">
        <v>959.5136</v>
      </c>
      <c r="H93" s="4">
        <v>8.3303399999999997E-8</v>
      </c>
      <c r="I93" s="5"/>
      <c r="J93" s="29">
        <v>959.5136</v>
      </c>
      <c r="K93" s="4">
        <v>5.4840699999999998E-8</v>
      </c>
      <c r="L93" s="5"/>
      <c r="M93" s="29">
        <v>959.5136</v>
      </c>
      <c r="N93" s="4">
        <v>3.83141E-8</v>
      </c>
      <c r="O93" s="5"/>
      <c r="P93" s="29">
        <v>959.5136</v>
      </c>
      <c r="Q93" s="4">
        <v>3.0292200000000002E-8</v>
      </c>
      <c r="R93" s="5"/>
      <c r="S93" s="29">
        <v>959.5136</v>
      </c>
      <c r="T93" s="4">
        <v>2.5244199999999999E-8</v>
      </c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</row>
    <row r="94" spans="1:57" x14ac:dyDescent="0.2">
      <c r="A94" s="29">
        <v>966.58429999999998</v>
      </c>
      <c r="B94" s="4">
        <v>1.6126230000000001E-7</v>
      </c>
      <c r="D94" s="29">
        <v>966.58429999999998</v>
      </c>
      <c r="E94" s="4">
        <v>1.1495979999999999E-7</v>
      </c>
      <c r="F94" s="5"/>
      <c r="G94" s="29">
        <v>966.58429999999998</v>
      </c>
      <c r="H94" s="4">
        <v>8.4734999999999997E-8</v>
      </c>
      <c r="I94" s="5"/>
      <c r="J94" s="29">
        <v>966.58429999999998</v>
      </c>
      <c r="K94" s="4">
        <v>5.56958E-8</v>
      </c>
      <c r="L94" s="5"/>
      <c r="M94" s="29">
        <v>966.58429999999998</v>
      </c>
      <c r="N94" s="4">
        <v>3.8865399999999999E-8</v>
      </c>
      <c r="O94" s="5"/>
      <c r="P94" s="29">
        <v>966.58429999999998</v>
      </c>
      <c r="Q94" s="4">
        <v>3.0706800000000001E-8</v>
      </c>
      <c r="R94" s="5"/>
      <c r="S94" s="29">
        <v>966.58429999999998</v>
      </c>
      <c r="T94" s="4">
        <v>2.5577000000000001E-8</v>
      </c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</row>
    <row r="95" spans="1:57" x14ac:dyDescent="0.2">
      <c r="A95" s="29">
        <v>973.65509999999995</v>
      </c>
      <c r="B95" s="4">
        <v>1.6445509999999999E-7</v>
      </c>
      <c r="D95" s="29">
        <v>973.65509999999995</v>
      </c>
      <c r="E95" s="4">
        <v>1.1706200000000001E-7</v>
      </c>
      <c r="F95" s="5"/>
      <c r="G95" s="29">
        <v>973.65509999999995</v>
      </c>
      <c r="H95" s="4">
        <v>8.6177200000000002E-8</v>
      </c>
      <c r="I95" s="5"/>
      <c r="J95" s="29">
        <v>973.65509999999995</v>
      </c>
      <c r="K95" s="4">
        <v>5.6555900000000002E-8</v>
      </c>
      <c r="L95" s="5"/>
      <c r="M95" s="29">
        <v>973.65509999999995</v>
      </c>
      <c r="N95" s="4">
        <v>3.9419200000000001E-8</v>
      </c>
      <c r="O95" s="5"/>
      <c r="P95" s="29">
        <v>973.65509999999995</v>
      </c>
      <c r="Q95" s="4">
        <v>3.1122900000000001E-8</v>
      </c>
      <c r="R95" s="5"/>
      <c r="S95" s="29">
        <v>973.65509999999995</v>
      </c>
      <c r="T95" s="4">
        <v>2.5911100000000002E-8</v>
      </c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</row>
    <row r="96" spans="1:57" x14ac:dyDescent="0.2">
      <c r="A96" s="29">
        <v>980.72580000000005</v>
      </c>
      <c r="B96" s="4">
        <v>1.676801E-7</v>
      </c>
      <c r="D96" s="29">
        <v>980.72580000000005</v>
      </c>
      <c r="E96" s="4">
        <v>1.191823E-7</v>
      </c>
      <c r="F96" s="5"/>
      <c r="G96" s="29">
        <v>980.72580000000005</v>
      </c>
      <c r="H96" s="4">
        <v>8.7630100000000003E-8</v>
      </c>
      <c r="I96" s="5"/>
      <c r="J96" s="29">
        <v>980.72580000000005</v>
      </c>
      <c r="K96" s="4">
        <v>5.7420900000000003E-8</v>
      </c>
      <c r="L96" s="5"/>
      <c r="M96" s="29">
        <v>980.72580000000005</v>
      </c>
      <c r="N96" s="4">
        <v>3.9975599999999998E-8</v>
      </c>
      <c r="O96" s="5"/>
      <c r="P96" s="29">
        <v>980.72580000000005</v>
      </c>
      <c r="Q96" s="4">
        <v>3.15408E-8</v>
      </c>
      <c r="R96" s="5"/>
      <c r="S96" s="29">
        <v>980.72580000000005</v>
      </c>
      <c r="T96" s="4">
        <v>2.62462E-8</v>
      </c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</row>
    <row r="97" spans="1:57" x14ac:dyDescent="0.2">
      <c r="A97" s="29">
        <v>987.79650000000004</v>
      </c>
      <c r="B97" s="4">
        <v>1.7093740000000001E-7</v>
      </c>
      <c r="D97" s="29">
        <v>987.79650000000004</v>
      </c>
      <c r="E97" s="4">
        <v>1.213207E-7</v>
      </c>
      <c r="F97" s="5"/>
      <c r="G97" s="29">
        <v>987.79650000000004</v>
      </c>
      <c r="H97" s="4">
        <v>8.9093500000000003E-8</v>
      </c>
      <c r="I97" s="5"/>
      <c r="J97" s="29">
        <v>987.79650000000004</v>
      </c>
      <c r="K97" s="4">
        <v>5.8291000000000002E-8</v>
      </c>
      <c r="L97" s="5"/>
      <c r="M97" s="29">
        <v>987.79650000000004</v>
      </c>
      <c r="N97" s="4">
        <v>4.0534599999999997E-8</v>
      </c>
      <c r="O97" s="5"/>
      <c r="P97" s="29">
        <v>987.79650000000004</v>
      </c>
      <c r="Q97" s="4">
        <v>3.1960200000000001E-8</v>
      </c>
      <c r="R97" s="5"/>
      <c r="S97" s="29">
        <v>987.79650000000004</v>
      </c>
      <c r="T97" s="4">
        <v>2.6582599999999999E-8</v>
      </c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</row>
    <row r="98" spans="1:57" x14ac:dyDescent="0.2">
      <c r="A98" s="29">
        <v>994.86720000000003</v>
      </c>
      <c r="B98" s="4">
        <v>1.742269E-7</v>
      </c>
      <c r="D98" s="29">
        <v>994.86720000000003</v>
      </c>
      <c r="E98" s="4">
        <v>1.2347710000000001E-7</v>
      </c>
      <c r="F98" s="5"/>
      <c r="G98" s="29">
        <v>994.86720000000003</v>
      </c>
      <c r="H98" s="4">
        <v>9.0567499999999994E-8</v>
      </c>
      <c r="I98" s="5"/>
      <c r="J98" s="29">
        <v>994.86720000000003</v>
      </c>
      <c r="K98" s="4">
        <v>5.9166000000000002E-8</v>
      </c>
      <c r="L98" s="5"/>
      <c r="M98" s="29">
        <v>994.86720000000003</v>
      </c>
      <c r="N98" s="4">
        <v>4.1096099999999998E-8</v>
      </c>
      <c r="O98" s="5"/>
      <c r="P98" s="29">
        <v>994.86720000000003</v>
      </c>
      <c r="Q98" s="4">
        <v>3.23813E-8</v>
      </c>
      <c r="R98" s="5"/>
      <c r="S98" s="29">
        <v>994.86720000000003</v>
      </c>
      <c r="T98" s="4">
        <v>2.6919999999999999E-8</v>
      </c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</row>
    <row r="99" spans="1:57" x14ac:dyDescent="0.2">
      <c r="A99" s="29">
        <v>1001.9</v>
      </c>
      <c r="B99" s="4">
        <v>1.7754869999999999E-7</v>
      </c>
      <c r="D99" s="29">
        <v>1001.9</v>
      </c>
      <c r="E99" s="4">
        <v>1.256516E-7</v>
      </c>
      <c r="F99" s="5"/>
      <c r="G99" s="29">
        <v>1001.9</v>
      </c>
      <c r="H99" s="4">
        <v>9.2052100000000001E-8</v>
      </c>
      <c r="I99" s="5"/>
      <c r="J99" s="29">
        <v>1001.9</v>
      </c>
      <c r="K99" s="4">
        <v>6.0045900000000002E-8</v>
      </c>
      <c r="L99" s="5"/>
      <c r="M99" s="29">
        <v>1001.9</v>
      </c>
      <c r="N99" s="4">
        <v>4.1660100000000003E-8</v>
      </c>
      <c r="O99" s="5"/>
      <c r="P99" s="29">
        <v>1001.9</v>
      </c>
      <c r="Q99" s="4">
        <v>3.2804E-8</v>
      </c>
      <c r="R99" s="5"/>
      <c r="S99" s="29">
        <v>1001.9</v>
      </c>
      <c r="T99" s="4">
        <v>2.7258600000000001E-8</v>
      </c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</row>
    <row r="100" spans="1:57" x14ac:dyDescent="0.2">
      <c r="A100" s="29">
        <v>1009</v>
      </c>
      <c r="B100" s="4">
        <v>1.8090270000000001E-7</v>
      </c>
      <c r="D100" s="29">
        <v>1009</v>
      </c>
      <c r="E100" s="4">
        <v>1.2784410000000001E-7</v>
      </c>
      <c r="F100" s="5"/>
      <c r="G100" s="29">
        <v>1009</v>
      </c>
      <c r="H100" s="4">
        <v>9.3547199999999995E-8</v>
      </c>
      <c r="I100" s="5"/>
      <c r="J100" s="29">
        <v>1009</v>
      </c>
      <c r="K100" s="4">
        <v>6.0930799999999994E-8</v>
      </c>
      <c r="L100" s="5"/>
      <c r="M100" s="29">
        <v>1009</v>
      </c>
      <c r="N100" s="4">
        <v>4.2226600000000003E-8</v>
      </c>
      <c r="O100" s="5"/>
      <c r="P100" s="29">
        <v>1009</v>
      </c>
      <c r="Q100" s="4">
        <v>3.3228300000000001E-8</v>
      </c>
      <c r="R100" s="5"/>
      <c r="S100" s="29">
        <v>1009</v>
      </c>
      <c r="T100" s="4">
        <v>2.75983E-8</v>
      </c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</row>
    <row r="101" spans="1:57" x14ac:dyDescent="0.2">
      <c r="A101" s="29">
        <v>1016.1</v>
      </c>
      <c r="B101" s="4">
        <v>1.8428910000000001E-7</v>
      </c>
      <c r="D101" s="29">
        <v>1016.1</v>
      </c>
      <c r="E101" s="4">
        <v>1.3005459999999999E-7</v>
      </c>
      <c r="F101" s="5"/>
      <c r="G101" s="29">
        <v>1016.1</v>
      </c>
      <c r="H101" s="4">
        <v>9.5052699999999995E-8</v>
      </c>
      <c r="I101" s="5"/>
      <c r="J101" s="29">
        <v>1016.1</v>
      </c>
      <c r="K101" s="4">
        <v>6.1820499999999994E-8</v>
      </c>
      <c r="L101" s="5"/>
      <c r="M101" s="29">
        <v>1016.1</v>
      </c>
      <c r="N101" s="4">
        <v>4.2795699999999999E-8</v>
      </c>
      <c r="O101" s="5"/>
      <c r="P101" s="29">
        <v>1016.1</v>
      </c>
      <c r="Q101" s="4">
        <v>3.3654200000000002E-8</v>
      </c>
      <c r="R101" s="5"/>
      <c r="S101" s="29">
        <v>1016.1</v>
      </c>
      <c r="T101" s="4">
        <v>2.79392E-8</v>
      </c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</row>
    <row r="102" spans="1:57" x14ac:dyDescent="0.2">
      <c r="A102" s="29">
        <v>1023.2</v>
      </c>
      <c r="B102" s="4">
        <v>1.8770790000000001E-7</v>
      </c>
      <c r="D102" s="29">
        <v>1023.2</v>
      </c>
      <c r="E102" s="4">
        <v>1.3228310000000001E-7</v>
      </c>
      <c r="F102" s="5"/>
      <c r="G102" s="29">
        <v>1023.2</v>
      </c>
      <c r="H102" s="4">
        <v>9.6568799999999998E-8</v>
      </c>
      <c r="I102" s="5"/>
      <c r="J102" s="29">
        <v>1023.2</v>
      </c>
      <c r="K102" s="4">
        <v>6.2715099999999995E-8</v>
      </c>
      <c r="L102" s="5"/>
      <c r="M102" s="29">
        <v>1023.2</v>
      </c>
      <c r="N102" s="4">
        <v>4.3367199999999998E-8</v>
      </c>
      <c r="O102" s="5"/>
      <c r="P102" s="29">
        <v>1023.2</v>
      </c>
      <c r="Q102" s="4">
        <v>3.4081599999999999E-8</v>
      </c>
      <c r="R102" s="5"/>
      <c r="S102" s="29">
        <v>1023.2</v>
      </c>
      <c r="T102" s="4">
        <v>2.8281099999999999E-8</v>
      </c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</row>
    <row r="103" spans="1:57" x14ac:dyDescent="0.2">
      <c r="A103" s="5"/>
      <c r="B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</row>
    <row r="104" spans="1:57" x14ac:dyDescent="0.2"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</row>
    <row r="105" spans="1:57" x14ac:dyDescent="0.2"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</row>
  </sheetData>
  <mergeCells count="14">
    <mergeCell ref="AK1:AN1"/>
    <mergeCell ref="AP1:AS1"/>
    <mergeCell ref="AU1:AX1"/>
    <mergeCell ref="AZ1:BC1"/>
    <mergeCell ref="P1:Q1"/>
    <mergeCell ref="S1:T1"/>
    <mergeCell ref="V1:Y1"/>
    <mergeCell ref="AA1:AD1"/>
    <mergeCell ref="AF1:AI1"/>
    <mergeCell ref="A1:B1"/>
    <mergeCell ref="D1:E1"/>
    <mergeCell ref="G1:H1"/>
    <mergeCell ref="J1:K1"/>
    <mergeCell ref="M1:N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0"/>
  <sheetViews>
    <sheetView zoomScaleNormal="100" workbookViewId="0">
      <selection activeCell="G10" sqref="G10"/>
    </sheetView>
  </sheetViews>
  <sheetFormatPr defaultColWidth="11.5703125" defaultRowHeight="12.75" x14ac:dyDescent="0.2"/>
  <cols>
    <col min="37" max="37" width="20.140625" customWidth="1"/>
    <col min="42" max="42" width="19.5703125" customWidth="1"/>
    <col min="47" max="47" width="19.7109375" customWidth="1"/>
    <col min="52" max="52" width="19.42578125" customWidth="1"/>
    <col min="57" max="57" width="20.5703125" customWidth="1"/>
    <col min="62" max="62" width="19.42578125" customWidth="1"/>
    <col min="67" max="67" width="21.5703125" customWidth="1"/>
  </cols>
  <sheetData>
    <row r="1" spans="1:68" ht="88.5" customHeight="1" x14ac:dyDescent="0.2">
      <c r="A1" s="46" t="s">
        <v>107</v>
      </c>
      <c r="B1" s="46"/>
      <c r="D1" s="46" t="s">
        <v>108</v>
      </c>
      <c r="E1" s="46"/>
      <c r="G1" s="46" t="s">
        <v>109</v>
      </c>
      <c r="H1" s="46"/>
      <c r="J1" s="46" t="s">
        <v>110</v>
      </c>
      <c r="K1" s="46"/>
      <c r="M1" s="46" t="s">
        <v>111</v>
      </c>
      <c r="N1" s="46"/>
      <c r="P1" s="46" t="s">
        <v>112</v>
      </c>
      <c r="Q1" s="46"/>
      <c r="S1" s="46" t="s">
        <v>113</v>
      </c>
      <c r="T1" s="46"/>
      <c r="V1" s="46" t="s">
        <v>114</v>
      </c>
      <c r="W1" s="46"/>
      <c r="Y1" s="46" t="s">
        <v>115</v>
      </c>
      <c r="Z1" s="46"/>
      <c r="AB1" s="46" t="s">
        <v>116</v>
      </c>
      <c r="AC1" s="46"/>
      <c r="AE1" s="46" t="s">
        <v>117</v>
      </c>
      <c r="AF1" s="46"/>
      <c r="AH1" s="46" t="s">
        <v>100</v>
      </c>
      <c r="AI1" s="46"/>
      <c r="AJ1" s="46"/>
      <c r="AK1" s="46"/>
      <c r="AM1" s="46" t="s">
        <v>118</v>
      </c>
      <c r="AN1" s="46"/>
      <c r="AO1" s="46"/>
      <c r="AP1" s="46"/>
      <c r="AR1" s="46" t="s">
        <v>119</v>
      </c>
      <c r="AS1" s="46"/>
      <c r="AT1" s="46"/>
      <c r="AU1" s="46"/>
      <c r="AW1" s="46" t="s">
        <v>120</v>
      </c>
      <c r="AX1" s="46"/>
      <c r="AY1" s="46"/>
      <c r="AZ1" s="46"/>
      <c r="BB1" s="46" t="s">
        <v>121</v>
      </c>
      <c r="BC1" s="46"/>
      <c r="BD1" s="46"/>
      <c r="BE1" s="46"/>
      <c r="BG1" s="46" t="s">
        <v>122</v>
      </c>
      <c r="BH1" s="46"/>
      <c r="BI1" s="46"/>
      <c r="BJ1" s="46"/>
      <c r="BL1" s="46" t="s">
        <v>123</v>
      </c>
      <c r="BM1" s="46"/>
      <c r="BN1" s="46"/>
      <c r="BO1" s="46"/>
    </row>
    <row r="2" spans="1:68" ht="14.25" x14ac:dyDescent="0.2">
      <c r="A2" s="34" t="s">
        <v>334</v>
      </c>
      <c r="B2" s="34" t="s">
        <v>335</v>
      </c>
      <c r="C2" s="35"/>
      <c r="D2" s="34" t="s">
        <v>334</v>
      </c>
      <c r="E2" s="34" t="s">
        <v>335</v>
      </c>
      <c r="F2" s="35"/>
      <c r="G2" s="34" t="s">
        <v>334</v>
      </c>
      <c r="H2" s="34" t="s">
        <v>335</v>
      </c>
      <c r="I2" s="35"/>
      <c r="J2" s="34" t="s">
        <v>334</v>
      </c>
      <c r="K2" s="34" t="s">
        <v>335</v>
      </c>
      <c r="L2" s="35"/>
      <c r="M2" s="34" t="s">
        <v>334</v>
      </c>
      <c r="N2" s="34" t="s">
        <v>335</v>
      </c>
      <c r="O2" s="35"/>
      <c r="P2" s="34" t="s">
        <v>334</v>
      </c>
      <c r="Q2" s="34" t="s">
        <v>335</v>
      </c>
      <c r="R2" s="35"/>
      <c r="S2" s="34" t="s">
        <v>334</v>
      </c>
      <c r="T2" s="34" t="s">
        <v>335</v>
      </c>
      <c r="U2" s="35"/>
      <c r="V2" s="34" t="s">
        <v>334</v>
      </c>
      <c r="W2" s="34" t="s">
        <v>335</v>
      </c>
      <c r="X2" s="35"/>
      <c r="Y2" s="34" t="s">
        <v>334</v>
      </c>
      <c r="Z2" s="34" t="s">
        <v>335</v>
      </c>
      <c r="AA2" s="35"/>
      <c r="AB2" s="34" t="s">
        <v>334</v>
      </c>
      <c r="AC2" s="34" t="s">
        <v>335</v>
      </c>
      <c r="AD2" s="35"/>
      <c r="AE2" s="34" t="s">
        <v>334</v>
      </c>
      <c r="AF2" s="34" t="s">
        <v>335</v>
      </c>
      <c r="AG2" s="35"/>
      <c r="AH2" s="34" t="s">
        <v>334</v>
      </c>
      <c r="AI2" s="34" t="s">
        <v>342</v>
      </c>
      <c r="AJ2" s="34" t="s">
        <v>335</v>
      </c>
      <c r="AK2" s="36" t="s">
        <v>337</v>
      </c>
      <c r="AL2" s="35"/>
      <c r="AM2" s="34" t="s">
        <v>334</v>
      </c>
      <c r="AN2" s="34" t="s">
        <v>342</v>
      </c>
      <c r="AO2" s="34" t="s">
        <v>335</v>
      </c>
      <c r="AP2" s="36" t="s">
        <v>337</v>
      </c>
      <c r="AQ2" s="35"/>
      <c r="AR2" s="34" t="s">
        <v>334</v>
      </c>
      <c r="AS2" s="34" t="s">
        <v>342</v>
      </c>
      <c r="AT2" s="34" t="s">
        <v>335</v>
      </c>
      <c r="AU2" s="36" t="s">
        <v>337</v>
      </c>
      <c r="AV2" s="35"/>
      <c r="AW2" s="34" t="s">
        <v>334</v>
      </c>
      <c r="AX2" s="34" t="s">
        <v>342</v>
      </c>
      <c r="AY2" s="34" t="s">
        <v>335</v>
      </c>
      <c r="AZ2" s="36" t="s">
        <v>337</v>
      </c>
      <c r="BA2" s="35"/>
      <c r="BB2" s="34" t="s">
        <v>334</v>
      </c>
      <c r="BC2" s="34" t="s">
        <v>342</v>
      </c>
      <c r="BD2" s="34" t="s">
        <v>335</v>
      </c>
      <c r="BE2" s="36" t="s">
        <v>337</v>
      </c>
      <c r="BF2" s="35"/>
      <c r="BG2" s="34" t="s">
        <v>334</v>
      </c>
      <c r="BH2" s="34" t="s">
        <v>342</v>
      </c>
      <c r="BI2" s="34" t="s">
        <v>335</v>
      </c>
      <c r="BJ2" s="36" t="s">
        <v>337</v>
      </c>
      <c r="BK2" s="35"/>
      <c r="BL2" s="34" t="s">
        <v>334</v>
      </c>
      <c r="BM2" s="34" t="s">
        <v>342</v>
      </c>
      <c r="BN2" s="34" t="s">
        <v>335</v>
      </c>
      <c r="BO2" s="36" t="s">
        <v>337</v>
      </c>
      <c r="BP2" s="35"/>
    </row>
    <row r="3" spans="1:68" x14ac:dyDescent="0.2">
      <c r="A3" s="29">
        <v>323.14999999999998</v>
      </c>
      <c r="B3" s="4">
        <v>2.4092999999999999E-9</v>
      </c>
      <c r="C3" s="5"/>
      <c r="D3" s="29">
        <v>323.14999999999998</v>
      </c>
      <c r="E3" s="4">
        <v>2.3608E-9</v>
      </c>
      <c r="F3" s="5"/>
      <c r="G3" s="29">
        <v>323.14999999999998</v>
      </c>
      <c r="H3" s="4">
        <v>2.2721E-9</v>
      </c>
      <c r="I3" s="5"/>
      <c r="J3" s="29">
        <v>323.14999999999998</v>
      </c>
      <c r="K3" s="4">
        <v>2.0835000000000001E-9</v>
      </c>
      <c r="L3" s="5"/>
      <c r="M3" s="29">
        <v>323.14999999999998</v>
      </c>
      <c r="N3" s="4">
        <v>1.8703E-9</v>
      </c>
      <c r="O3" s="5"/>
      <c r="P3" s="29">
        <v>323.14999999999998</v>
      </c>
      <c r="Q3" s="4">
        <v>1.7123E-9</v>
      </c>
      <c r="R3" s="5"/>
      <c r="S3" s="29">
        <v>323.14999999999998</v>
      </c>
      <c r="T3" s="4">
        <v>1.5833999999999999E-9</v>
      </c>
      <c r="U3" s="5"/>
      <c r="V3" s="29">
        <v>323.14999999999998</v>
      </c>
      <c r="W3" s="4">
        <v>2.2004E-9</v>
      </c>
      <c r="X3" s="5"/>
      <c r="Y3" s="29">
        <v>323.14999999999998</v>
      </c>
      <c r="Z3" s="4">
        <v>2.4016000000000001E-9</v>
      </c>
      <c r="AA3" s="5"/>
      <c r="AB3" s="29">
        <v>323.14999999999998</v>
      </c>
      <c r="AC3" s="4">
        <v>2.3991000000000001E-9</v>
      </c>
      <c r="AD3" s="5"/>
      <c r="AE3" s="29">
        <v>323.14999999999998</v>
      </c>
      <c r="AF3" s="4">
        <v>2.3966000000000002E-9</v>
      </c>
      <c r="AH3" s="5">
        <v>323.14999999999998</v>
      </c>
      <c r="AI3" s="5">
        <v>20</v>
      </c>
      <c r="AJ3" s="4">
        <v>3.9000000000000002E-9</v>
      </c>
      <c r="AK3" s="4">
        <v>6E-10</v>
      </c>
      <c r="AM3" s="5">
        <v>673</v>
      </c>
      <c r="AN3" s="5">
        <v>25.331199999999999</v>
      </c>
      <c r="AO3" s="5">
        <v>2.089E-8</v>
      </c>
      <c r="AP3" s="5">
        <v>1.1599999999999999E-9</v>
      </c>
      <c r="AQ3" s="5"/>
      <c r="AR3" s="5">
        <v>673</v>
      </c>
      <c r="AS3" s="5">
        <v>26.851099999999999</v>
      </c>
      <c r="AT3" s="5">
        <v>1.5790000000000001E-8</v>
      </c>
      <c r="AU3" s="5">
        <v>1.2900000000000001E-9</v>
      </c>
      <c r="AW3" s="5">
        <v>673</v>
      </c>
      <c r="AX3" s="5">
        <v>28.370999999999999</v>
      </c>
      <c r="AY3" s="5">
        <v>1.4920000000000001E-8</v>
      </c>
      <c r="AZ3" s="5">
        <v>4.2E-10</v>
      </c>
      <c r="BA3" s="5"/>
      <c r="BB3" s="5">
        <v>600</v>
      </c>
      <c r="BC3" s="5">
        <v>25.331199999999999</v>
      </c>
      <c r="BD3" s="5">
        <v>3.5600000000000001E-9</v>
      </c>
      <c r="BE3" s="5" t="s">
        <v>23</v>
      </c>
      <c r="BG3" s="5">
        <v>673</v>
      </c>
      <c r="BH3" s="5">
        <v>25.331199999999999</v>
      </c>
      <c r="BI3" s="5">
        <v>2.1320000000000002E-8</v>
      </c>
      <c r="BJ3" s="5" t="s">
        <v>23</v>
      </c>
      <c r="BK3" s="5"/>
      <c r="BL3" s="29">
        <v>759.48081264108396</v>
      </c>
      <c r="BM3" s="5">
        <v>1000</v>
      </c>
      <c r="BN3" s="4">
        <v>1.4895994496157499E-8</v>
      </c>
      <c r="BO3" s="5" t="s">
        <v>23</v>
      </c>
    </row>
    <row r="4" spans="1:68" x14ac:dyDescent="0.2">
      <c r="A4" s="29">
        <v>330.22070000000002</v>
      </c>
      <c r="B4" s="4">
        <v>2.7886000000000001E-9</v>
      </c>
      <c r="C4" s="5"/>
      <c r="D4" s="29">
        <v>330.22070000000002</v>
      </c>
      <c r="E4" s="4">
        <v>2.7025000000000001E-9</v>
      </c>
      <c r="F4" s="5"/>
      <c r="G4" s="29">
        <v>330.22070000000002</v>
      </c>
      <c r="H4" s="4">
        <v>2.5768E-9</v>
      </c>
      <c r="I4" s="5"/>
      <c r="J4" s="29">
        <v>330.22070000000002</v>
      </c>
      <c r="K4" s="4">
        <v>2.3357000000000001E-9</v>
      </c>
      <c r="L4" s="5"/>
      <c r="M4" s="29">
        <v>330.22070000000002</v>
      </c>
      <c r="N4" s="4">
        <v>2.0784999999999998E-9</v>
      </c>
      <c r="O4" s="5"/>
      <c r="P4" s="29">
        <v>330.22070000000002</v>
      </c>
      <c r="Q4" s="4">
        <v>1.8932E-9</v>
      </c>
      <c r="R4" s="5"/>
      <c r="S4" s="29">
        <v>330.22070000000002</v>
      </c>
      <c r="T4" s="4">
        <v>1.7443000000000001E-9</v>
      </c>
      <c r="U4" s="5"/>
      <c r="V4" s="29">
        <v>330.22070000000002</v>
      </c>
      <c r="W4" s="4">
        <v>2.4827000000000001E-9</v>
      </c>
      <c r="X4" s="5"/>
      <c r="Y4" s="29">
        <v>330.22070000000002</v>
      </c>
      <c r="Z4" s="4">
        <v>2.7714000000000002E-9</v>
      </c>
      <c r="AA4" s="5"/>
      <c r="AB4" s="29">
        <v>330.22070000000002</v>
      </c>
      <c r="AC4" s="4">
        <v>2.7664999999999999E-9</v>
      </c>
      <c r="AD4" s="5"/>
      <c r="AE4" s="29">
        <v>330.22070000000002</v>
      </c>
      <c r="AF4" s="4">
        <v>2.7616000000000001E-9</v>
      </c>
      <c r="AH4" s="5">
        <v>373.15</v>
      </c>
      <c r="AI4" s="5">
        <v>20</v>
      </c>
      <c r="AJ4" s="4">
        <v>5.6999999999999998E-9</v>
      </c>
      <c r="AK4" s="4">
        <v>6E-10</v>
      </c>
      <c r="AM4" s="5">
        <v>723</v>
      </c>
      <c r="AN4" s="5">
        <v>25.331199999999999</v>
      </c>
      <c r="AO4" s="5">
        <v>3.0799999999999998E-8</v>
      </c>
      <c r="AP4" s="5">
        <v>1.26E-9</v>
      </c>
      <c r="AQ4" s="5"/>
      <c r="AR4" s="5">
        <v>773</v>
      </c>
      <c r="AS4" s="5">
        <v>26.851099999999999</v>
      </c>
      <c r="AT4" s="5">
        <v>3.3640000000000002E-8</v>
      </c>
      <c r="AU4" s="5">
        <v>1.74E-9</v>
      </c>
      <c r="AW4" s="5">
        <v>773</v>
      </c>
      <c r="AX4" s="5">
        <v>28.370999999999999</v>
      </c>
      <c r="AY4" s="5">
        <v>4.112E-8</v>
      </c>
      <c r="AZ4" s="5">
        <v>2.1200000000000001E-9</v>
      </c>
      <c r="BA4" s="5"/>
      <c r="BB4" s="5">
        <v>610</v>
      </c>
      <c r="BC4" s="5">
        <v>25.331199999999999</v>
      </c>
      <c r="BD4" s="5">
        <v>3.7099999999999998E-9</v>
      </c>
      <c r="BE4" s="5" t="s">
        <v>23</v>
      </c>
      <c r="BG4" s="5">
        <v>773</v>
      </c>
      <c r="BH4" s="5">
        <v>25.331199999999999</v>
      </c>
      <c r="BI4" s="5">
        <v>3.6239999999999999E-8</v>
      </c>
      <c r="BJ4" s="5" t="s">
        <v>23</v>
      </c>
      <c r="BK4" s="5"/>
      <c r="BL4" s="29">
        <v>762.64108352144501</v>
      </c>
      <c r="BM4" s="5">
        <v>1000</v>
      </c>
      <c r="BN4" s="4">
        <v>1.61745282420676E-8</v>
      </c>
      <c r="BO4" s="5" t="s">
        <v>23</v>
      </c>
    </row>
    <row r="5" spans="1:68" x14ac:dyDescent="0.2">
      <c r="A5" s="29">
        <v>337.29140000000001</v>
      </c>
      <c r="B5" s="4">
        <v>3.1964999999999999E-9</v>
      </c>
      <c r="C5" s="5"/>
      <c r="D5" s="29">
        <v>337.29140000000001</v>
      </c>
      <c r="E5" s="4">
        <v>3.0658999999999999E-9</v>
      </c>
      <c r="F5" s="5"/>
      <c r="G5" s="29">
        <v>337.29140000000001</v>
      </c>
      <c r="H5" s="4">
        <v>2.8982000000000002E-9</v>
      </c>
      <c r="I5" s="5"/>
      <c r="J5" s="29">
        <v>337.29140000000001</v>
      </c>
      <c r="K5" s="4">
        <v>2.5988000000000002E-9</v>
      </c>
      <c r="L5" s="5"/>
      <c r="M5" s="29">
        <v>337.29140000000001</v>
      </c>
      <c r="N5" s="4">
        <v>2.2937000000000001E-9</v>
      </c>
      <c r="O5" s="5"/>
      <c r="P5" s="29">
        <v>337.29140000000001</v>
      </c>
      <c r="Q5" s="4">
        <v>2.0792E-9</v>
      </c>
      <c r="R5" s="5"/>
      <c r="S5" s="29">
        <v>337.29140000000001</v>
      </c>
      <c r="T5" s="4">
        <v>1.9093E-9</v>
      </c>
      <c r="U5" s="5"/>
      <c r="V5" s="29">
        <v>337.29140000000001</v>
      </c>
      <c r="W5" s="4">
        <v>2.779E-9</v>
      </c>
      <c r="X5" s="5"/>
      <c r="Y5" s="29">
        <v>337.29140000000001</v>
      </c>
      <c r="Z5" s="4">
        <v>3.1679999999999998E-9</v>
      </c>
      <c r="AA5" s="5"/>
      <c r="AB5" s="29">
        <v>337.29140000000001</v>
      </c>
      <c r="AC5" s="4">
        <v>3.1601999999999999E-9</v>
      </c>
      <c r="AD5" s="5"/>
      <c r="AE5" s="29">
        <v>337.29140000000001</v>
      </c>
      <c r="AF5" s="4">
        <v>3.1526000000000001E-9</v>
      </c>
      <c r="AH5" s="5">
        <v>473.15</v>
      </c>
      <c r="AI5" s="5">
        <v>20</v>
      </c>
      <c r="AJ5" s="4">
        <v>1.6000000000000001E-8</v>
      </c>
      <c r="AK5" s="4">
        <v>2.0000000000000001E-9</v>
      </c>
      <c r="AM5" s="5">
        <v>773</v>
      </c>
      <c r="AN5" s="5">
        <v>25.331199999999999</v>
      </c>
      <c r="AO5" s="5">
        <v>3.6449999999999999E-8</v>
      </c>
      <c r="AP5" s="5">
        <v>2.5899999999999999E-9</v>
      </c>
      <c r="AQ5" s="5"/>
      <c r="AR5" s="5">
        <v>873</v>
      </c>
      <c r="AS5" s="5">
        <v>26.851099999999999</v>
      </c>
      <c r="AT5" s="5">
        <v>4.6569999999999999E-8</v>
      </c>
      <c r="AU5" s="5">
        <v>1.9800000000000002E-9</v>
      </c>
      <c r="AW5" s="5">
        <v>873</v>
      </c>
      <c r="AX5" s="5">
        <v>28.370999999999999</v>
      </c>
      <c r="AY5" s="5">
        <v>5.5409999999999998E-8</v>
      </c>
      <c r="AZ5" s="5">
        <v>2.3400000000000002E-9</v>
      </c>
      <c r="BA5" s="5"/>
      <c r="BB5" s="5">
        <v>620</v>
      </c>
      <c r="BC5" s="5">
        <v>25.331199999999999</v>
      </c>
      <c r="BD5" s="5">
        <v>3.7099999999999998E-9</v>
      </c>
      <c r="BE5" s="5" t="s">
        <v>23</v>
      </c>
      <c r="BG5" s="5">
        <v>873</v>
      </c>
      <c r="BH5" s="5">
        <v>25.331199999999999</v>
      </c>
      <c r="BI5" s="5">
        <v>4.8690000000000001E-8</v>
      </c>
      <c r="BJ5" s="5" t="s">
        <v>23</v>
      </c>
      <c r="BK5" s="5"/>
      <c r="BL5" s="29">
        <v>832.95711060948099</v>
      </c>
      <c r="BM5" s="5">
        <v>1000</v>
      </c>
      <c r="BN5" s="4">
        <v>1.9920359144748499E-8</v>
      </c>
      <c r="BO5" s="5" t="s">
        <v>23</v>
      </c>
    </row>
    <row r="6" spans="1:68" x14ac:dyDescent="0.2">
      <c r="A6" s="29">
        <v>344.3621</v>
      </c>
      <c r="B6" s="4">
        <v>3.6331000000000002E-9</v>
      </c>
      <c r="C6" s="5"/>
      <c r="D6" s="29">
        <v>344.3621</v>
      </c>
      <c r="E6" s="4">
        <v>3.4510999999999998E-9</v>
      </c>
      <c r="F6" s="5"/>
      <c r="G6" s="29">
        <v>344.3621</v>
      </c>
      <c r="H6" s="4">
        <v>3.2359E-9</v>
      </c>
      <c r="I6" s="5"/>
      <c r="J6" s="29">
        <v>344.3621</v>
      </c>
      <c r="K6" s="4">
        <v>2.8723000000000001E-9</v>
      </c>
      <c r="L6" s="5"/>
      <c r="M6" s="29">
        <v>344.3621</v>
      </c>
      <c r="N6" s="4">
        <v>2.5157999999999999E-9</v>
      </c>
      <c r="O6" s="5"/>
      <c r="P6" s="29">
        <v>344.3621</v>
      </c>
      <c r="Q6" s="4">
        <v>2.2702999999999999E-9</v>
      </c>
      <c r="R6" s="5"/>
      <c r="S6" s="29">
        <v>344.3621</v>
      </c>
      <c r="T6" s="4">
        <v>2.0781000000000001E-9</v>
      </c>
      <c r="U6" s="5"/>
      <c r="V6" s="29">
        <v>344.3621</v>
      </c>
      <c r="W6" s="4">
        <v>3.089E-9</v>
      </c>
      <c r="X6" s="5"/>
      <c r="Y6" s="29">
        <v>344.3621</v>
      </c>
      <c r="Z6" s="4">
        <v>3.5913000000000002E-9</v>
      </c>
      <c r="AA6" s="5"/>
      <c r="AB6" s="29">
        <v>344.3621</v>
      </c>
      <c r="AC6" s="4">
        <v>3.5801000000000001E-9</v>
      </c>
      <c r="AD6" s="5"/>
      <c r="AE6" s="29">
        <v>344.3621</v>
      </c>
      <c r="AF6" s="4">
        <v>3.5694000000000001E-9</v>
      </c>
      <c r="AH6" s="5">
        <v>523.15</v>
      </c>
      <c r="AI6" s="5">
        <v>20</v>
      </c>
      <c r="AJ6" s="4">
        <v>2.0999999999999999E-8</v>
      </c>
      <c r="AK6" s="4">
        <v>2.0000000000000001E-9</v>
      </c>
      <c r="AM6" s="5">
        <v>823</v>
      </c>
      <c r="AN6" s="5">
        <v>25.331199999999999</v>
      </c>
      <c r="AO6" s="5">
        <v>4.6059999999999997E-8</v>
      </c>
      <c r="AP6" s="5">
        <v>2.6700000000000001E-9</v>
      </c>
      <c r="AQ6" s="5"/>
      <c r="AR6" s="5">
        <v>973</v>
      </c>
      <c r="AS6" s="5">
        <v>26.851099999999999</v>
      </c>
      <c r="AT6" s="5">
        <v>6.1700000000000003E-8</v>
      </c>
      <c r="AU6" s="5">
        <v>4.8600000000000002E-9</v>
      </c>
      <c r="AW6" s="5">
        <v>973</v>
      </c>
      <c r="AX6" s="5">
        <v>28.370999999999999</v>
      </c>
      <c r="AY6" s="5">
        <v>6.2069999999999999E-8</v>
      </c>
      <c r="AZ6" s="5">
        <v>2.4899999999999999E-9</v>
      </c>
      <c r="BA6" s="5"/>
      <c r="BB6" s="5">
        <v>630</v>
      </c>
      <c r="BC6" s="5">
        <v>25.331199999999999</v>
      </c>
      <c r="BD6" s="5">
        <v>3.7099999999999998E-9</v>
      </c>
      <c r="BE6" s="5" t="s">
        <v>23</v>
      </c>
      <c r="BG6" s="5">
        <v>973</v>
      </c>
      <c r="BH6" s="5">
        <v>25.331199999999999</v>
      </c>
      <c r="BI6" s="5">
        <v>6.1529999999999996E-8</v>
      </c>
      <c r="BJ6" s="5" t="s">
        <v>23</v>
      </c>
      <c r="BK6" s="5"/>
      <c r="BL6" s="29">
        <v>849.54853273137701</v>
      </c>
      <c r="BM6" s="5">
        <v>1000</v>
      </c>
      <c r="BN6" s="4">
        <v>1.78580826590915E-8</v>
      </c>
      <c r="BO6" s="5" t="s">
        <v>23</v>
      </c>
    </row>
    <row r="7" spans="1:68" x14ac:dyDescent="0.2">
      <c r="A7" s="29">
        <v>351.43279999999999</v>
      </c>
      <c r="B7" s="4">
        <v>4.0985000000000003E-9</v>
      </c>
      <c r="C7" s="5"/>
      <c r="D7" s="29">
        <v>351.43279999999999</v>
      </c>
      <c r="E7" s="4">
        <v>3.8579000000000001E-9</v>
      </c>
      <c r="F7" s="5"/>
      <c r="G7" s="29">
        <v>351.43279999999999</v>
      </c>
      <c r="H7" s="4">
        <v>3.5897000000000001E-9</v>
      </c>
      <c r="I7" s="5"/>
      <c r="J7" s="29">
        <v>351.43279999999999</v>
      </c>
      <c r="K7" s="4">
        <v>3.1560999999999999E-9</v>
      </c>
      <c r="L7" s="5"/>
      <c r="M7" s="29">
        <v>351.43279999999999</v>
      </c>
      <c r="N7" s="4">
        <v>2.7445000000000002E-9</v>
      </c>
      <c r="O7" s="5"/>
      <c r="P7" s="29">
        <v>351.43279999999999</v>
      </c>
      <c r="Q7" s="4">
        <v>2.4662E-9</v>
      </c>
      <c r="R7" s="5"/>
      <c r="S7" s="29">
        <v>351.43279999999999</v>
      </c>
      <c r="T7" s="4">
        <v>2.2507000000000001E-9</v>
      </c>
      <c r="U7" s="5"/>
      <c r="V7" s="29">
        <v>351.43279999999999</v>
      </c>
      <c r="W7" s="4">
        <v>3.4122999999999999E-9</v>
      </c>
      <c r="X7" s="5"/>
      <c r="Y7" s="29">
        <v>351.43279999999999</v>
      </c>
      <c r="Z7" s="4">
        <v>4.0413999999999997E-9</v>
      </c>
      <c r="AA7" s="5"/>
      <c r="AB7" s="29">
        <v>351.43279999999999</v>
      </c>
      <c r="AC7" s="4">
        <v>4.0264000000000001E-9</v>
      </c>
      <c r="AD7" s="5"/>
      <c r="AE7" s="29">
        <v>351.43279999999999</v>
      </c>
      <c r="AF7" s="4">
        <v>4.0119999999999998E-9</v>
      </c>
      <c r="AH7" s="5">
        <v>623.15</v>
      </c>
      <c r="AI7" s="5">
        <v>20</v>
      </c>
      <c r="AJ7" s="4">
        <v>4.9999999999999998E-8</v>
      </c>
      <c r="AK7" s="4">
        <v>4.0000000000000002E-9</v>
      </c>
      <c r="AM7" s="5">
        <v>873</v>
      </c>
      <c r="AN7" s="5">
        <v>25.331199999999999</v>
      </c>
      <c r="AO7" s="5">
        <v>4.9479999999999997E-8</v>
      </c>
      <c r="AP7" s="5">
        <v>2.6099999999999999E-9</v>
      </c>
      <c r="AQ7" s="5"/>
      <c r="AR7" s="5"/>
      <c r="AS7" s="5"/>
      <c r="AT7" s="5"/>
      <c r="AU7" s="5"/>
      <c r="AW7" s="5"/>
      <c r="AX7" s="5"/>
      <c r="AY7" s="5"/>
      <c r="AZ7" s="5"/>
      <c r="BA7" s="5"/>
      <c r="BB7" s="5">
        <v>640</v>
      </c>
      <c r="BC7" s="5">
        <v>25.331199999999999</v>
      </c>
      <c r="BD7" s="5">
        <v>5.1000000000000002E-9</v>
      </c>
      <c r="BE7" s="5" t="s">
        <v>23</v>
      </c>
      <c r="BG7" s="5"/>
      <c r="BH7" s="5"/>
      <c r="BI7" s="5"/>
      <c r="BJ7" s="5"/>
      <c r="BK7" s="5"/>
      <c r="BL7" s="29">
        <v>886.68171557562096</v>
      </c>
      <c r="BM7" s="5">
        <v>1000</v>
      </c>
      <c r="BN7" s="4">
        <v>2.03211631622999E-8</v>
      </c>
      <c r="BO7" s="5" t="s">
        <v>23</v>
      </c>
    </row>
    <row r="8" spans="1:68" x14ac:dyDescent="0.2">
      <c r="A8" s="29">
        <v>358.50349999999997</v>
      </c>
      <c r="B8" s="4">
        <v>4.5928999999999997E-9</v>
      </c>
      <c r="C8" s="5"/>
      <c r="D8" s="29">
        <v>358.50349999999997</v>
      </c>
      <c r="E8" s="4">
        <v>4.2860999999999999E-9</v>
      </c>
      <c r="F8" s="5"/>
      <c r="G8" s="29">
        <v>358.50349999999997</v>
      </c>
      <c r="H8" s="4">
        <v>3.9594000000000002E-9</v>
      </c>
      <c r="I8" s="5"/>
      <c r="J8" s="29">
        <v>358.50349999999997</v>
      </c>
      <c r="K8" s="4">
        <v>3.4498999999999998E-9</v>
      </c>
      <c r="L8" s="5"/>
      <c r="M8" s="29">
        <v>358.50349999999997</v>
      </c>
      <c r="N8" s="4">
        <v>2.9795999999999999E-9</v>
      </c>
      <c r="O8" s="5"/>
      <c r="P8" s="29">
        <v>358.50349999999997</v>
      </c>
      <c r="Q8" s="4">
        <v>2.6667999999999999E-9</v>
      </c>
      <c r="R8" s="5"/>
      <c r="S8" s="29">
        <v>358.50349999999997</v>
      </c>
      <c r="T8" s="4">
        <v>2.4269E-9</v>
      </c>
      <c r="U8" s="5"/>
      <c r="V8" s="29">
        <v>358.50349999999997</v>
      </c>
      <c r="W8" s="4">
        <v>3.7488000000000001E-9</v>
      </c>
      <c r="X8" s="5"/>
      <c r="Y8" s="29">
        <v>358.50349999999997</v>
      </c>
      <c r="Z8" s="4">
        <v>4.5183E-9</v>
      </c>
      <c r="AA8" s="5"/>
      <c r="AB8" s="29">
        <v>358.50349999999997</v>
      </c>
      <c r="AC8" s="4">
        <v>4.4990000000000003E-9</v>
      </c>
      <c r="AD8" s="5"/>
      <c r="AE8" s="29">
        <v>358.50349999999997</v>
      </c>
      <c r="AF8" s="4">
        <v>4.4804000000000004E-9</v>
      </c>
      <c r="AH8" s="5"/>
      <c r="AI8" s="5"/>
      <c r="AJ8" s="5"/>
      <c r="AK8" s="5"/>
      <c r="AM8" s="5">
        <v>923</v>
      </c>
      <c r="AN8" s="5">
        <v>25.331199999999999</v>
      </c>
      <c r="AO8" s="5">
        <v>5.2129999999999998E-8</v>
      </c>
      <c r="AP8" s="5">
        <v>3.34E-9</v>
      </c>
      <c r="AQ8" s="5"/>
      <c r="AR8" s="5"/>
      <c r="AS8" s="5"/>
      <c r="AT8" s="5"/>
      <c r="AU8" s="5"/>
      <c r="AW8" s="5"/>
      <c r="AX8" s="5"/>
      <c r="AY8" s="5"/>
      <c r="AZ8" s="5"/>
      <c r="BA8" s="5"/>
      <c r="BB8" s="5">
        <v>645</v>
      </c>
      <c r="BC8" s="5">
        <v>25.331199999999999</v>
      </c>
      <c r="BD8" s="5">
        <v>5.4100000000000001E-9</v>
      </c>
      <c r="BE8" s="5" t="s">
        <v>23</v>
      </c>
      <c r="BG8" s="5"/>
      <c r="BH8" s="5"/>
      <c r="BI8" s="5"/>
      <c r="BJ8" s="5"/>
      <c r="BK8" s="5"/>
      <c r="BL8" s="29">
        <v>930.13544018058701</v>
      </c>
      <c r="BM8" s="5">
        <v>1000</v>
      </c>
      <c r="BN8" s="4">
        <v>2.4063221269688299E-8</v>
      </c>
      <c r="BO8" s="5" t="s">
        <v>23</v>
      </c>
    </row>
    <row r="9" spans="1:68" x14ac:dyDescent="0.2">
      <c r="A9" s="29">
        <v>365.57420000000002</v>
      </c>
      <c r="B9" s="4">
        <v>5.1162000000000002E-9</v>
      </c>
      <c r="C9" s="5"/>
      <c r="D9" s="29">
        <v>365.57420000000002</v>
      </c>
      <c r="E9" s="4">
        <v>4.7356000000000001E-9</v>
      </c>
      <c r="F9" s="5"/>
      <c r="G9" s="29">
        <v>365.57420000000002</v>
      </c>
      <c r="H9" s="4">
        <v>4.3448999999999998E-9</v>
      </c>
      <c r="I9" s="5"/>
      <c r="J9" s="29">
        <v>365.57420000000002</v>
      </c>
      <c r="K9" s="4">
        <v>3.7535000000000003E-9</v>
      </c>
      <c r="L9" s="5"/>
      <c r="M9" s="29">
        <v>365.57420000000002</v>
      </c>
      <c r="N9" s="4">
        <v>3.2208999999999999E-9</v>
      </c>
      <c r="O9" s="5"/>
      <c r="P9" s="29">
        <v>365.57420000000002</v>
      </c>
      <c r="Q9" s="4">
        <v>2.8719E-9</v>
      </c>
      <c r="R9" s="5"/>
      <c r="S9" s="29">
        <v>365.57420000000002</v>
      </c>
      <c r="T9" s="4">
        <v>2.6065E-9</v>
      </c>
      <c r="U9" s="5"/>
      <c r="V9" s="29">
        <v>365.57420000000002</v>
      </c>
      <c r="W9" s="4">
        <v>4.0981999999999998E-9</v>
      </c>
      <c r="X9" s="5"/>
      <c r="Y9" s="29">
        <v>365.57420000000002</v>
      </c>
      <c r="Z9" s="4">
        <v>5.0220999999999999E-9</v>
      </c>
      <c r="AA9" s="5"/>
      <c r="AB9" s="29">
        <v>365.57420000000002</v>
      </c>
      <c r="AC9" s="4">
        <v>4.9978999999999999E-9</v>
      </c>
      <c r="AD9" s="5"/>
      <c r="AE9" s="29">
        <v>365.57420000000002</v>
      </c>
      <c r="AF9" s="4">
        <v>4.9747000000000002E-9</v>
      </c>
      <c r="AM9" s="5">
        <v>973</v>
      </c>
      <c r="AN9" s="5">
        <v>25.331199999999999</v>
      </c>
      <c r="AO9" s="5">
        <v>5.8810000000000002E-8</v>
      </c>
      <c r="AP9" s="5">
        <v>2.1700000000000002E-9</v>
      </c>
      <c r="AQ9" s="5"/>
      <c r="AR9" s="5"/>
      <c r="AS9" s="5"/>
      <c r="AT9" s="5"/>
      <c r="AU9" s="5"/>
      <c r="AW9" s="5"/>
      <c r="AX9" s="5"/>
      <c r="AY9" s="5"/>
      <c r="AZ9" s="5"/>
      <c r="BA9" s="5"/>
      <c r="BB9" s="5">
        <v>650</v>
      </c>
      <c r="BC9" s="5">
        <v>25.331199999999999</v>
      </c>
      <c r="BD9" s="5">
        <v>6.0300000000000001E-9</v>
      </c>
      <c r="BE9" s="5" t="s">
        <v>23</v>
      </c>
      <c r="BG9" s="5"/>
      <c r="BH9" s="5"/>
      <c r="BI9" s="5"/>
      <c r="BJ9" s="5"/>
      <c r="BK9" s="5"/>
      <c r="BL9" s="29">
        <v>960.94808126410805</v>
      </c>
      <c r="BM9" s="5">
        <v>1000</v>
      </c>
      <c r="BN9" s="4">
        <v>2.4657436528267401E-8</v>
      </c>
      <c r="BO9" s="5" t="s">
        <v>23</v>
      </c>
    </row>
    <row r="10" spans="1:68" x14ac:dyDescent="0.2">
      <c r="A10" s="29">
        <v>372.64490000000001</v>
      </c>
      <c r="B10" s="4">
        <v>5.6686999999999997E-9</v>
      </c>
      <c r="C10" s="5"/>
      <c r="D10" s="29">
        <v>372.64490000000001</v>
      </c>
      <c r="E10" s="4">
        <v>5.2063999999999997E-9</v>
      </c>
      <c r="F10" s="5"/>
      <c r="G10" s="29">
        <v>372.64490000000001</v>
      </c>
      <c r="H10" s="4">
        <v>4.7459000000000003E-9</v>
      </c>
      <c r="I10" s="5"/>
      <c r="J10" s="29">
        <v>372.64490000000001</v>
      </c>
      <c r="K10" s="4">
        <v>4.0668000000000001E-9</v>
      </c>
      <c r="L10" s="5"/>
      <c r="M10" s="29">
        <v>372.64490000000001</v>
      </c>
      <c r="N10" s="4">
        <v>3.4683000000000001E-9</v>
      </c>
      <c r="O10" s="5"/>
      <c r="P10" s="29">
        <v>372.64490000000001</v>
      </c>
      <c r="Q10" s="4">
        <v>3.0814000000000001E-9</v>
      </c>
      <c r="R10" s="5"/>
      <c r="S10" s="29">
        <v>372.64490000000001</v>
      </c>
      <c r="T10" s="4">
        <v>2.7894999999999999E-9</v>
      </c>
      <c r="U10" s="5"/>
      <c r="V10" s="29">
        <v>372.64490000000001</v>
      </c>
      <c r="W10" s="4">
        <v>4.4603000000000004E-9</v>
      </c>
      <c r="X10" s="5"/>
      <c r="Y10" s="29">
        <v>372.64490000000001</v>
      </c>
      <c r="Z10" s="4">
        <v>5.5526999999999997E-9</v>
      </c>
      <c r="AA10" s="5"/>
      <c r="AB10" s="29">
        <v>372.64490000000001</v>
      </c>
      <c r="AC10" s="4">
        <v>5.5230999999999997E-9</v>
      </c>
      <c r="AD10" s="5"/>
      <c r="AE10" s="29">
        <v>372.64490000000001</v>
      </c>
      <c r="AF10" s="4">
        <v>5.4947999999999997E-9</v>
      </c>
      <c r="AM10" s="5"/>
      <c r="AN10" s="5"/>
      <c r="AO10" s="5"/>
      <c r="AP10" s="5"/>
      <c r="AQ10" s="5"/>
      <c r="AR10" s="5"/>
      <c r="AS10" s="5"/>
      <c r="AT10" s="5"/>
      <c r="AU10" s="5"/>
      <c r="AW10" s="5"/>
      <c r="AX10" s="5"/>
      <c r="AY10" s="5"/>
      <c r="AZ10" s="5"/>
      <c r="BA10" s="5"/>
      <c r="BB10" s="5">
        <v>655</v>
      </c>
      <c r="BC10" s="5">
        <v>25.331199999999999</v>
      </c>
      <c r="BD10" s="5">
        <v>6.4899999999999997E-9</v>
      </c>
      <c r="BE10" s="5" t="s">
        <v>23</v>
      </c>
      <c r="BG10" s="5"/>
      <c r="BH10" s="5"/>
      <c r="BI10" s="5"/>
      <c r="BJ10" s="5"/>
      <c r="BK10" s="5"/>
      <c r="BL10" s="5"/>
      <c r="BM10" s="5"/>
      <c r="BN10" s="5"/>
      <c r="BO10" s="5"/>
    </row>
    <row r="11" spans="1:68" x14ac:dyDescent="0.2">
      <c r="A11" s="29">
        <v>379.71570000000003</v>
      </c>
      <c r="B11" s="4">
        <v>6.2503000000000002E-9</v>
      </c>
      <c r="C11" s="5"/>
      <c r="D11" s="29">
        <v>379.71570000000003</v>
      </c>
      <c r="E11" s="4">
        <v>5.6984000000000001E-9</v>
      </c>
      <c r="F11" s="5"/>
      <c r="G11" s="29">
        <v>379.71570000000003</v>
      </c>
      <c r="H11" s="4">
        <v>5.1622000000000002E-9</v>
      </c>
      <c r="I11" s="5"/>
      <c r="J11" s="29">
        <v>379.71570000000003</v>
      </c>
      <c r="K11" s="4">
        <v>4.3893999999999998E-9</v>
      </c>
      <c r="L11" s="5"/>
      <c r="M11" s="29">
        <v>379.71570000000003</v>
      </c>
      <c r="N11" s="4">
        <v>3.7216000000000001E-9</v>
      </c>
      <c r="O11" s="5"/>
      <c r="P11" s="29">
        <v>379.71570000000003</v>
      </c>
      <c r="Q11" s="4">
        <v>3.2952E-9</v>
      </c>
      <c r="R11" s="5"/>
      <c r="S11" s="29">
        <v>379.71570000000003</v>
      </c>
      <c r="T11" s="4">
        <v>2.9758E-9</v>
      </c>
      <c r="U11" s="5"/>
      <c r="V11" s="29">
        <v>379.71570000000003</v>
      </c>
      <c r="W11" s="4">
        <v>4.835E-9</v>
      </c>
      <c r="X11" s="5"/>
      <c r="Y11" s="29">
        <v>379.71570000000003</v>
      </c>
      <c r="Z11" s="4">
        <v>6.1103000000000003E-9</v>
      </c>
      <c r="AA11" s="5"/>
      <c r="AB11" s="29">
        <v>379.71570000000003</v>
      </c>
      <c r="AC11" s="4">
        <v>6.0747000000000001E-9</v>
      </c>
      <c r="AD11" s="5"/>
      <c r="AE11" s="29">
        <v>379.71570000000003</v>
      </c>
      <c r="AF11" s="4">
        <v>6.0408000000000001E-9</v>
      </c>
      <c r="AW11" s="5"/>
      <c r="AX11" s="5"/>
      <c r="AY11" s="5"/>
      <c r="AZ11" s="5"/>
      <c r="BA11" s="5"/>
      <c r="BB11" s="5">
        <v>660</v>
      </c>
      <c r="BC11" s="5">
        <v>25.331199999999999</v>
      </c>
      <c r="BD11" s="5">
        <v>1.206E-8</v>
      </c>
      <c r="BE11" s="5" t="s">
        <v>23</v>
      </c>
      <c r="BG11" s="5"/>
      <c r="BH11" s="5"/>
      <c r="BI11" s="5"/>
      <c r="BJ11" s="5"/>
      <c r="BK11" s="5"/>
      <c r="BL11" s="5"/>
      <c r="BM11" s="5"/>
      <c r="BN11" s="5"/>
      <c r="BO11" s="5"/>
    </row>
    <row r="12" spans="1:68" x14ac:dyDescent="0.2">
      <c r="A12" s="29">
        <v>386.78640000000001</v>
      </c>
      <c r="B12" s="4">
        <v>6.8612999999999999E-9</v>
      </c>
      <c r="C12" s="5"/>
      <c r="D12" s="29">
        <v>386.78640000000001</v>
      </c>
      <c r="E12" s="4">
        <v>6.2112999999999998E-9</v>
      </c>
      <c r="F12" s="5"/>
      <c r="G12" s="29">
        <v>386.78640000000001</v>
      </c>
      <c r="H12" s="4">
        <v>5.5936999999999998E-9</v>
      </c>
      <c r="I12" s="5"/>
      <c r="J12" s="29">
        <v>386.78640000000001</v>
      </c>
      <c r="K12" s="4">
        <v>4.7213999999999998E-9</v>
      </c>
      <c r="L12" s="5"/>
      <c r="M12" s="29">
        <v>386.78640000000001</v>
      </c>
      <c r="N12" s="4">
        <v>3.9808000000000001E-9</v>
      </c>
      <c r="O12" s="5"/>
      <c r="P12" s="29">
        <v>386.78640000000001</v>
      </c>
      <c r="Q12" s="4">
        <v>3.5131000000000002E-9</v>
      </c>
      <c r="R12" s="5"/>
      <c r="S12" s="29">
        <v>386.78640000000001</v>
      </c>
      <c r="T12" s="4">
        <v>3.1652999999999998E-9</v>
      </c>
      <c r="U12" s="5"/>
      <c r="V12" s="29">
        <v>386.78640000000001</v>
      </c>
      <c r="W12" s="4">
        <v>5.2221E-9</v>
      </c>
      <c r="X12" s="5"/>
      <c r="Y12" s="29">
        <v>386.78640000000001</v>
      </c>
      <c r="Z12" s="4">
        <v>6.6947000000000001E-9</v>
      </c>
      <c r="AA12" s="5"/>
      <c r="AB12" s="29">
        <v>386.78640000000001</v>
      </c>
      <c r="AC12" s="4">
        <v>6.6527000000000004E-9</v>
      </c>
      <c r="AD12" s="5"/>
      <c r="AE12" s="29">
        <v>386.78640000000001</v>
      </c>
      <c r="AF12" s="4">
        <v>6.6126000000000001E-9</v>
      </c>
      <c r="AW12" s="5"/>
      <c r="AX12" s="5"/>
      <c r="AY12" s="5"/>
      <c r="AZ12" s="5"/>
      <c r="BA12" s="5"/>
      <c r="BB12" s="5">
        <v>665</v>
      </c>
      <c r="BC12" s="5">
        <v>25.331199999999999</v>
      </c>
      <c r="BD12" s="5">
        <v>1.592E-8</v>
      </c>
      <c r="BE12" s="5" t="s">
        <v>23</v>
      </c>
      <c r="BG12" s="5"/>
      <c r="BH12" s="5"/>
      <c r="BI12" s="5"/>
      <c r="BJ12" s="5"/>
      <c r="BK12" s="5"/>
      <c r="BL12" s="5"/>
      <c r="BM12" s="5"/>
      <c r="BN12" s="5"/>
      <c r="BO12" s="5"/>
    </row>
    <row r="13" spans="1:68" x14ac:dyDescent="0.2">
      <c r="A13" s="29">
        <v>393.8571</v>
      </c>
      <c r="B13" s="4">
        <v>7.5014999999999994E-9</v>
      </c>
      <c r="C13" s="5"/>
      <c r="D13" s="29">
        <v>393.8571</v>
      </c>
      <c r="E13" s="4">
        <v>6.7452999999999999E-9</v>
      </c>
      <c r="F13" s="5"/>
      <c r="G13" s="29">
        <v>393.8571</v>
      </c>
      <c r="H13" s="4">
        <v>6.0403000000000003E-9</v>
      </c>
      <c r="I13" s="5"/>
      <c r="J13" s="29">
        <v>393.8571</v>
      </c>
      <c r="K13" s="4">
        <v>5.0624000000000002E-9</v>
      </c>
      <c r="L13" s="5"/>
      <c r="M13" s="29">
        <v>393.8571</v>
      </c>
      <c r="N13" s="4">
        <v>4.2454999999999999E-9</v>
      </c>
      <c r="O13" s="5"/>
      <c r="P13" s="29">
        <v>393.8571</v>
      </c>
      <c r="Q13" s="4">
        <v>3.7350999999999996E-9</v>
      </c>
      <c r="R13" s="5"/>
      <c r="S13" s="29">
        <v>393.8571</v>
      </c>
      <c r="T13" s="4">
        <v>3.3578000000000001E-9</v>
      </c>
      <c r="U13" s="5"/>
      <c r="V13" s="29">
        <v>393.8571</v>
      </c>
      <c r="W13" s="4">
        <v>5.6213999999999996E-9</v>
      </c>
      <c r="X13" s="5"/>
      <c r="Y13" s="29">
        <v>393.8571</v>
      </c>
      <c r="Z13" s="4">
        <v>7.3060999999999998E-9</v>
      </c>
      <c r="AA13" s="5"/>
      <c r="AB13" s="29">
        <v>393.8571</v>
      </c>
      <c r="AC13" s="4">
        <v>7.2570000000000001E-9</v>
      </c>
      <c r="AD13" s="5"/>
      <c r="AE13" s="29">
        <v>393.8571</v>
      </c>
      <c r="AF13" s="4">
        <v>7.2101999999999998E-9</v>
      </c>
      <c r="AW13" s="5"/>
      <c r="AX13" s="5"/>
      <c r="AY13" s="5"/>
      <c r="AZ13" s="5"/>
      <c r="BA13" s="5"/>
      <c r="BB13" s="5">
        <v>670</v>
      </c>
      <c r="BC13" s="5">
        <v>25.331199999999999</v>
      </c>
      <c r="BD13" s="5">
        <v>1.9639999999999999E-8</v>
      </c>
      <c r="BE13" s="5" t="s">
        <v>23</v>
      </c>
    </row>
    <row r="14" spans="1:68" x14ac:dyDescent="0.2">
      <c r="A14" s="29">
        <v>400.92779999999999</v>
      </c>
      <c r="B14" s="4">
        <v>8.1713000000000005E-9</v>
      </c>
      <c r="C14" s="5"/>
      <c r="D14" s="29">
        <v>400.92779999999999</v>
      </c>
      <c r="E14" s="4">
        <v>7.3000999999999996E-9</v>
      </c>
      <c r="F14" s="5"/>
      <c r="G14" s="29">
        <v>400.92779999999999</v>
      </c>
      <c r="H14" s="4">
        <v>6.5017000000000004E-9</v>
      </c>
      <c r="I14" s="5"/>
      <c r="J14" s="29">
        <v>400.92779999999999</v>
      </c>
      <c r="K14" s="4">
        <v>5.4122999999999996E-9</v>
      </c>
      <c r="L14" s="5"/>
      <c r="M14" s="29">
        <v>400.92779999999999</v>
      </c>
      <c r="N14" s="4">
        <v>4.5157999999999996E-9</v>
      </c>
      <c r="O14" s="5"/>
      <c r="P14" s="29">
        <v>400.92779999999999</v>
      </c>
      <c r="Q14" s="4">
        <v>3.9609999999999999E-9</v>
      </c>
      <c r="R14" s="5"/>
      <c r="S14" s="29">
        <v>400.92779999999999</v>
      </c>
      <c r="T14" s="4">
        <v>3.5533000000000001E-9</v>
      </c>
      <c r="U14" s="5"/>
      <c r="V14" s="29">
        <v>400.92779999999999</v>
      </c>
      <c r="W14" s="4">
        <v>6.0326999999999997E-9</v>
      </c>
      <c r="X14" s="5"/>
      <c r="Y14" s="29">
        <v>400.92779999999999</v>
      </c>
      <c r="Z14" s="4">
        <v>7.9445000000000004E-9</v>
      </c>
      <c r="AA14" s="5"/>
      <c r="AB14" s="29">
        <v>400.92779999999999</v>
      </c>
      <c r="AC14" s="4">
        <v>7.8876999999999996E-9</v>
      </c>
      <c r="AD14" s="5"/>
      <c r="AE14" s="29">
        <v>400.92779999999999</v>
      </c>
      <c r="AF14" s="4">
        <v>7.8336000000000007E-9</v>
      </c>
      <c r="AW14" s="5"/>
      <c r="AX14" s="5"/>
      <c r="AY14" s="5"/>
      <c r="AZ14" s="5"/>
      <c r="BA14" s="5"/>
      <c r="BB14" s="5"/>
      <c r="BC14" s="5"/>
      <c r="BD14" s="5"/>
      <c r="BE14" s="5"/>
    </row>
    <row r="15" spans="1:68" x14ac:dyDescent="0.2">
      <c r="A15" s="29">
        <v>407.99849999999998</v>
      </c>
      <c r="B15" s="4">
        <v>8.8704999999999999E-9</v>
      </c>
      <c r="C15" s="5"/>
      <c r="D15" s="29">
        <v>407.99849999999998</v>
      </c>
      <c r="E15" s="4">
        <v>7.8756999999999992E-9</v>
      </c>
      <c r="F15" s="5"/>
      <c r="G15" s="29">
        <v>407.99849999999998</v>
      </c>
      <c r="H15" s="4">
        <v>6.9779000000000001E-9</v>
      </c>
      <c r="I15" s="5"/>
      <c r="J15" s="29">
        <v>407.99849999999998</v>
      </c>
      <c r="K15" s="4">
        <v>5.7710999999999996E-9</v>
      </c>
      <c r="L15" s="5"/>
      <c r="M15" s="29">
        <v>407.99849999999998</v>
      </c>
      <c r="N15" s="4">
        <v>4.7915000000000003E-9</v>
      </c>
      <c r="O15" s="5"/>
      <c r="P15" s="29">
        <v>407.99849999999998</v>
      </c>
      <c r="Q15" s="4">
        <v>4.1908E-9</v>
      </c>
      <c r="R15" s="5"/>
      <c r="S15" s="29">
        <v>407.99849999999998</v>
      </c>
      <c r="T15" s="4">
        <v>3.7516999999999998E-9</v>
      </c>
      <c r="U15" s="5"/>
      <c r="V15" s="29">
        <v>407.99849999999998</v>
      </c>
      <c r="W15" s="4">
        <v>6.4558999999999996E-9</v>
      </c>
      <c r="X15" s="5"/>
      <c r="Y15" s="29">
        <v>407.99849999999998</v>
      </c>
      <c r="Z15" s="4">
        <v>8.6099000000000002E-9</v>
      </c>
      <c r="AA15" s="5"/>
      <c r="AB15" s="29">
        <v>407.99849999999998</v>
      </c>
      <c r="AC15" s="4">
        <v>8.5447000000000001E-9</v>
      </c>
      <c r="AD15" s="5"/>
      <c r="AE15" s="29">
        <v>407.99849999999998</v>
      </c>
      <c r="AF15" s="4">
        <v>8.4827999999999997E-9</v>
      </c>
      <c r="AW15" s="5"/>
      <c r="AX15" s="5"/>
      <c r="AY15" s="5"/>
      <c r="AZ15" s="5"/>
      <c r="BA15" s="5"/>
      <c r="BB15" s="5"/>
      <c r="BC15" s="5"/>
      <c r="BD15" s="5"/>
      <c r="BE15" s="5"/>
    </row>
    <row r="16" spans="1:68" x14ac:dyDescent="0.2">
      <c r="A16" s="29">
        <v>415.06920000000002</v>
      </c>
      <c r="B16" s="4">
        <v>9.5993000000000001E-9</v>
      </c>
      <c r="C16" s="5"/>
      <c r="D16" s="29">
        <v>415.06920000000002</v>
      </c>
      <c r="E16" s="4">
        <v>8.4719999999999997E-9</v>
      </c>
      <c r="F16" s="5"/>
      <c r="G16" s="29">
        <v>415.06920000000002</v>
      </c>
      <c r="H16" s="4">
        <v>7.4686999999999992E-9</v>
      </c>
      <c r="I16" s="5"/>
      <c r="J16" s="29">
        <v>415.06920000000002</v>
      </c>
      <c r="K16" s="4">
        <v>6.1384999999999998E-9</v>
      </c>
      <c r="L16" s="5"/>
      <c r="M16" s="29">
        <v>415.06920000000002</v>
      </c>
      <c r="N16" s="4">
        <v>5.0724999999999996E-9</v>
      </c>
      <c r="O16" s="5"/>
      <c r="P16" s="29">
        <v>415.06920000000002</v>
      </c>
      <c r="Q16" s="4">
        <v>4.4241999999999997E-9</v>
      </c>
      <c r="R16" s="5"/>
      <c r="S16" s="29">
        <v>415.06920000000002</v>
      </c>
      <c r="T16" s="4">
        <v>3.9529999999999999E-9</v>
      </c>
      <c r="U16" s="5"/>
      <c r="V16" s="29">
        <v>415.06920000000002</v>
      </c>
      <c r="W16" s="4">
        <v>6.8908999999999999E-9</v>
      </c>
      <c r="X16" s="5"/>
      <c r="Y16" s="29">
        <v>415.06920000000002</v>
      </c>
      <c r="Z16" s="4">
        <v>9.3022999999999992E-9</v>
      </c>
      <c r="AA16" s="5"/>
      <c r="AB16" s="29">
        <v>415.06920000000002</v>
      </c>
      <c r="AC16" s="4">
        <v>9.2281999999999992E-9</v>
      </c>
      <c r="AD16" s="5"/>
      <c r="AE16" s="29">
        <v>415.06920000000002</v>
      </c>
      <c r="AF16" s="4">
        <v>9.1578999999999996E-9</v>
      </c>
    </row>
    <row r="17" spans="1:32" x14ac:dyDescent="0.2">
      <c r="A17" s="29">
        <v>422.13990000000001</v>
      </c>
      <c r="B17" s="4">
        <v>1.03577E-8</v>
      </c>
      <c r="C17" s="5"/>
      <c r="D17" s="29">
        <v>422.13990000000001</v>
      </c>
      <c r="E17" s="4">
        <v>9.0889000000000007E-9</v>
      </c>
      <c r="F17" s="5"/>
      <c r="G17" s="29">
        <v>422.13990000000001</v>
      </c>
      <c r="H17" s="4">
        <v>7.9740000000000008E-9</v>
      </c>
      <c r="I17" s="5"/>
      <c r="J17" s="29">
        <v>422.13990000000001</v>
      </c>
      <c r="K17" s="4">
        <v>6.5143999999999998E-9</v>
      </c>
      <c r="L17" s="5"/>
      <c r="M17" s="29">
        <v>422.13990000000001</v>
      </c>
      <c r="N17" s="4">
        <v>5.3586999999999997E-9</v>
      </c>
      <c r="O17" s="5"/>
      <c r="P17" s="29">
        <v>422.13990000000001</v>
      </c>
      <c r="Q17" s="4">
        <v>4.6613999999999996E-9</v>
      </c>
      <c r="R17" s="5"/>
      <c r="S17" s="29">
        <v>422.13990000000001</v>
      </c>
      <c r="T17" s="4">
        <v>4.1569999999999996E-9</v>
      </c>
      <c r="U17" s="5"/>
      <c r="V17" s="29">
        <v>422.13990000000001</v>
      </c>
      <c r="W17" s="4">
        <v>7.3375000000000004E-9</v>
      </c>
      <c r="X17" s="5"/>
      <c r="Y17" s="29">
        <v>422.13990000000001</v>
      </c>
      <c r="Z17" s="4">
        <v>1.0021700000000001E-8</v>
      </c>
      <c r="AA17" s="5"/>
      <c r="AB17" s="29">
        <v>422.13990000000001</v>
      </c>
      <c r="AC17" s="4">
        <v>9.9380999999999998E-9</v>
      </c>
      <c r="AD17" s="5"/>
      <c r="AE17" s="29">
        <v>422.13990000000001</v>
      </c>
      <c r="AF17" s="4">
        <v>9.8587999999999999E-9</v>
      </c>
    </row>
    <row r="18" spans="1:32" x14ac:dyDescent="0.2">
      <c r="A18" s="29">
        <v>429.2106</v>
      </c>
      <c r="B18" s="4">
        <v>1.1145900000000001E-8</v>
      </c>
      <c r="C18" s="5"/>
      <c r="D18" s="29">
        <v>429.2106</v>
      </c>
      <c r="E18" s="4">
        <v>9.7264000000000007E-9</v>
      </c>
      <c r="F18" s="5"/>
      <c r="G18" s="29">
        <v>429.2106</v>
      </c>
      <c r="H18" s="4">
        <v>8.4937000000000001E-9</v>
      </c>
      <c r="I18" s="5"/>
      <c r="J18" s="29">
        <v>429.2106</v>
      </c>
      <c r="K18" s="4">
        <v>6.8988000000000002E-9</v>
      </c>
      <c r="L18" s="5"/>
      <c r="M18" s="29">
        <v>429.2106</v>
      </c>
      <c r="N18" s="4">
        <v>5.6498999999999997E-9</v>
      </c>
      <c r="O18" s="5"/>
      <c r="P18" s="29">
        <v>429.2106</v>
      </c>
      <c r="Q18" s="4">
        <v>4.9021999999999999E-9</v>
      </c>
      <c r="R18" s="5"/>
      <c r="S18" s="29">
        <v>429.2106</v>
      </c>
      <c r="T18" s="4">
        <v>4.3638000000000002E-9</v>
      </c>
      <c r="U18" s="5"/>
      <c r="V18" s="29">
        <v>429.2106</v>
      </c>
      <c r="W18" s="4">
        <v>7.7956999999999995E-9</v>
      </c>
      <c r="X18" s="5"/>
      <c r="Y18" s="29">
        <v>429.2106</v>
      </c>
      <c r="Z18" s="4">
        <v>1.07681E-8</v>
      </c>
      <c r="AA18" s="5"/>
      <c r="AB18" s="29">
        <v>429.2106</v>
      </c>
      <c r="AC18" s="4">
        <v>1.06743E-8</v>
      </c>
      <c r="AD18" s="5"/>
      <c r="AE18" s="29">
        <v>429.2106</v>
      </c>
      <c r="AF18" s="4">
        <v>1.0585500000000001E-8</v>
      </c>
    </row>
    <row r="19" spans="1:32" x14ac:dyDescent="0.2">
      <c r="A19" s="29">
        <v>436.28129999999999</v>
      </c>
      <c r="B19" s="4">
        <v>1.19638E-8</v>
      </c>
      <c r="C19" s="5"/>
      <c r="D19" s="29">
        <v>436.28129999999999</v>
      </c>
      <c r="E19" s="4">
        <v>1.03843E-8</v>
      </c>
      <c r="F19" s="5"/>
      <c r="G19" s="29">
        <v>436.28129999999999</v>
      </c>
      <c r="H19" s="4">
        <v>9.0275999999999997E-9</v>
      </c>
      <c r="I19" s="5"/>
      <c r="J19" s="29">
        <v>436.28129999999999</v>
      </c>
      <c r="K19" s="4">
        <v>7.2913999999999999E-9</v>
      </c>
      <c r="L19" s="5"/>
      <c r="M19" s="29">
        <v>436.28129999999999</v>
      </c>
      <c r="N19" s="4">
        <v>5.9462E-9</v>
      </c>
      <c r="O19" s="5"/>
      <c r="P19" s="29">
        <v>436.28129999999999</v>
      </c>
      <c r="Q19" s="4">
        <v>5.1465E-9</v>
      </c>
      <c r="R19" s="5"/>
      <c r="S19" s="29">
        <v>436.28129999999999</v>
      </c>
      <c r="T19" s="4">
        <v>4.5731999999999999E-9</v>
      </c>
      <c r="U19" s="5"/>
      <c r="V19" s="29">
        <v>436.28129999999999</v>
      </c>
      <c r="W19" s="4">
        <v>8.2652000000000008E-9</v>
      </c>
      <c r="X19" s="5"/>
      <c r="Y19" s="29">
        <v>436.28129999999999</v>
      </c>
      <c r="Z19" s="4">
        <v>1.15416E-8</v>
      </c>
      <c r="AA19" s="5"/>
      <c r="AB19" s="29">
        <v>436.28129999999999</v>
      </c>
      <c r="AC19" s="4">
        <v>1.1437E-8</v>
      </c>
      <c r="AD19" s="5"/>
      <c r="AE19" s="29">
        <v>436.28129999999999</v>
      </c>
      <c r="AF19" s="4">
        <v>1.1338E-8</v>
      </c>
    </row>
    <row r="20" spans="1:32" x14ac:dyDescent="0.2">
      <c r="A20" s="29">
        <v>443.35199999999998</v>
      </c>
      <c r="B20" s="4">
        <v>1.2811600000000001E-8</v>
      </c>
      <c r="C20" s="5"/>
      <c r="D20" s="29">
        <v>443.35199999999998</v>
      </c>
      <c r="E20" s="4">
        <v>1.10627E-8</v>
      </c>
      <c r="F20" s="5"/>
      <c r="G20" s="29">
        <v>443.35199999999998</v>
      </c>
      <c r="H20" s="4">
        <v>9.5756000000000007E-9</v>
      </c>
      <c r="I20" s="5"/>
      <c r="J20" s="29">
        <v>443.35199999999998</v>
      </c>
      <c r="K20" s="4">
        <v>7.6921999999999996E-9</v>
      </c>
      <c r="L20" s="5"/>
      <c r="M20" s="29">
        <v>443.35199999999998</v>
      </c>
      <c r="N20" s="4">
        <v>6.2473999999999997E-9</v>
      </c>
      <c r="O20" s="5"/>
      <c r="P20" s="29">
        <v>443.35199999999998</v>
      </c>
      <c r="Q20" s="4">
        <v>5.3942000000000003E-9</v>
      </c>
      <c r="R20" s="5"/>
      <c r="S20" s="29">
        <v>443.35199999999998</v>
      </c>
      <c r="T20" s="4">
        <v>4.7852000000000004E-9</v>
      </c>
      <c r="U20" s="5"/>
      <c r="V20" s="29">
        <v>443.35199999999998</v>
      </c>
      <c r="W20" s="4">
        <v>8.7459000000000006E-9</v>
      </c>
      <c r="X20" s="5"/>
      <c r="Y20" s="29">
        <v>443.35199999999998</v>
      </c>
      <c r="Z20" s="4">
        <v>1.23422E-8</v>
      </c>
      <c r="AA20" s="5"/>
      <c r="AB20" s="29">
        <v>443.35199999999998</v>
      </c>
      <c r="AC20" s="4">
        <v>1.2226200000000001E-8</v>
      </c>
      <c r="AD20" s="5"/>
      <c r="AE20" s="29">
        <v>443.35199999999998</v>
      </c>
      <c r="AF20" s="4">
        <v>1.2116399999999999E-8</v>
      </c>
    </row>
    <row r="21" spans="1:32" x14ac:dyDescent="0.2">
      <c r="A21" s="29">
        <v>450.42270000000002</v>
      </c>
      <c r="B21" s="4">
        <v>1.3689300000000001E-8</v>
      </c>
      <c r="C21" s="5"/>
      <c r="D21" s="29">
        <v>450.42270000000002</v>
      </c>
      <c r="E21" s="4">
        <v>1.17614E-8</v>
      </c>
      <c r="F21" s="5"/>
      <c r="G21" s="29">
        <v>450.42270000000002</v>
      </c>
      <c r="H21" s="4">
        <v>1.01377E-8</v>
      </c>
      <c r="I21" s="5"/>
      <c r="J21" s="29">
        <v>450.42270000000002</v>
      </c>
      <c r="K21" s="4">
        <v>8.1012000000000001E-9</v>
      </c>
      <c r="L21" s="5"/>
      <c r="M21" s="29">
        <v>450.42270000000002</v>
      </c>
      <c r="N21" s="4">
        <v>6.5534999999999998E-9</v>
      </c>
      <c r="O21" s="5"/>
      <c r="P21" s="29">
        <v>450.42270000000002</v>
      </c>
      <c r="Q21" s="4">
        <v>5.6452999999999999E-9</v>
      </c>
      <c r="R21" s="5"/>
      <c r="S21" s="29">
        <v>450.42270000000002</v>
      </c>
      <c r="T21" s="4">
        <v>4.9996999999999996E-9</v>
      </c>
      <c r="U21" s="5"/>
      <c r="V21" s="29">
        <v>450.42270000000002</v>
      </c>
      <c r="W21" s="4">
        <v>9.2378000000000005E-9</v>
      </c>
      <c r="X21" s="5"/>
      <c r="Y21" s="29">
        <v>450.42270000000002</v>
      </c>
      <c r="Z21" s="4">
        <v>1.3169899999999999E-8</v>
      </c>
      <c r="AA21" s="5"/>
      <c r="AB21" s="29">
        <v>450.42270000000002</v>
      </c>
      <c r="AC21" s="4">
        <v>1.3041700000000001E-8</v>
      </c>
      <c r="AD21" s="5"/>
      <c r="AE21" s="29">
        <v>450.42270000000002</v>
      </c>
      <c r="AF21" s="4">
        <v>1.29205E-8</v>
      </c>
    </row>
    <row r="22" spans="1:32" x14ac:dyDescent="0.2">
      <c r="A22" s="29">
        <v>457.49340000000001</v>
      </c>
      <c r="B22" s="4">
        <v>1.45969E-8</v>
      </c>
      <c r="C22" s="5"/>
      <c r="D22" s="29">
        <v>457.49340000000001</v>
      </c>
      <c r="E22" s="4">
        <v>1.24805E-8</v>
      </c>
      <c r="F22" s="5"/>
      <c r="G22" s="29">
        <v>457.49340000000001</v>
      </c>
      <c r="H22" s="4">
        <v>1.07138E-8</v>
      </c>
      <c r="I22" s="5"/>
      <c r="J22" s="29">
        <v>457.49340000000001</v>
      </c>
      <c r="K22" s="4">
        <v>8.5180000000000006E-9</v>
      </c>
      <c r="L22" s="5"/>
      <c r="M22" s="29">
        <v>457.49340000000001</v>
      </c>
      <c r="N22" s="4">
        <v>6.8643E-9</v>
      </c>
      <c r="O22" s="5"/>
      <c r="P22" s="29">
        <v>457.49340000000001</v>
      </c>
      <c r="Q22" s="4">
        <v>5.8997000000000002E-9</v>
      </c>
      <c r="R22" s="5"/>
      <c r="S22" s="29">
        <v>457.49340000000001</v>
      </c>
      <c r="T22" s="4">
        <v>5.2167E-9</v>
      </c>
      <c r="U22" s="5"/>
      <c r="V22" s="29">
        <v>457.49340000000001</v>
      </c>
      <c r="W22" s="4">
        <v>9.7408000000000001E-9</v>
      </c>
      <c r="X22" s="5"/>
      <c r="Y22" s="29">
        <v>457.49340000000001</v>
      </c>
      <c r="Z22" s="4">
        <v>1.40247E-8</v>
      </c>
      <c r="AA22" s="5"/>
      <c r="AB22" s="29">
        <v>457.49340000000001</v>
      </c>
      <c r="AC22" s="4">
        <v>1.3883700000000001E-8</v>
      </c>
      <c r="AD22" s="5"/>
      <c r="AE22" s="29">
        <v>457.49340000000001</v>
      </c>
      <c r="AF22" s="4">
        <v>1.37505E-8</v>
      </c>
    </row>
    <row r="23" spans="1:32" x14ac:dyDescent="0.2">
      <c r="A23" s="29">
        <v>464.5641</v>
      </c>
      <c r="B23" s="4">
        <v>1.5534600000000001E-8</v>
      </c>
      <c r="C23" s="5"/>
      <c r="D23" s="29">
        <v>464.5641</v>
      </c>
      <c r="E23" s="4">
        <v>1.3219700000000001E-8</v>
      </c>
      <c r="F23" s="5"/>
      <c r="G23" s="29">
        <v>464.5641</v>
      </c>
      <c r="H23" s="4">
        <v>1.13037E-8</v>
      </c>
      <c r="I23" s="5"/>
      <c r="J23" s="29">
        <v>464.5641</v>
      </c>
      <c r="K23" s="4">
        <v>8.9428000000000002E-9</v>
      </c>
      <c r="L23" s="5"/>
      <c r="M23" s="29">
        <v>464.5641</v>
      </c>
      <c r="N23" s="4">
        <v>7.1796999999999999E-9</v>
      </c>
      <c r="O23" s="5"/>
      <c r="P23" s="29">
        <v>464.5641</v>
      </c>
      <c r="Q23" s="4">
        <v>6.1574000000000003E-9</v>
      </c>
      <c r="R23" s="5"/>
      <c r="S23" s="29">
        <v>464.5641</v>
      </c>
      <c r="T23" s="4">
        <v>5.4361000000000003E-9</v>
      </c>
      <c r="U23" s="5"/>
      <c r="V23" s="29">
        <v>464.5641</v>
      </c>
      <c r="W23" s="4">
        <v>1.02547E-8</v>
      </c>
      <c r="X23" s="5"/>
      <c r="Y23" s="29">
        <v>464.5641</v>
      </c>
      <c r="Z23" s="4">
        <v>1.4906600000000001E-8</v>
      </c>
      <c r="AA23" s="5"/>
      <c r="AB23" s="29">
        <v>464.5641</v>
      </c>
      <c r="AC23" s="4">
        <v>1.4752100000000001E-8</v>
      </c>
      <c r="AD23" s="5"/>
      <c r="AE23" s="29">
        <v>464.5641</v>
      </c>
      <c r="AF23" s="4">
        <v>1.46063E-8</v>
      </c>
    </row>
    <row r="24" spans="1:32" x14ac:dyDescent="0.2">
      <c r="A24" s="29">
        <v>471.63479999999998</v>
      </c>
      <c r="B24" s="4">
        <v>1.6502300000000001E-8</v>
      </c>
      <c r="C24" s="5"/>
      <c r="D24" s="29">
        <v>471.63479999999998</v>
      </c>
      <c r="E24" s="4">
        <v>1.39792E-8</v>
      </c>
      <c r="F24" s="5"/>
      <c r="G24" s="29">
        <v>471.63479999999998</v>
      </c>
      <c r="H24" s="4">
        <v>1.19073E-8</v>
      </c>
      <c r="I24" s="5"/>
      <c r="J24" s="29">
        <v>471.63479999999998</v>
      </c>
      <c r="K24" s="4">
        <v>9.3753999999999997E-9</v>
      </c>
      <c r="L24" s="5"/>
      <c r="M24" s="29">
        <v>471.63479999999998</v>
      </c>
      <c r="N24" s="4">
        <v>7.4998000000000001E-9</v>
      </c>
      <c r="O24" s="5"/>
      <c r="P24" s="29">
        <v>471.63479999999998</v>
      </c>
      <c r="Q24" s="4">
        <v>6.4182999999999996E-9</v>
      </c>
      <c r="R24" s="5"/>
      <c r="S24" s="29">
        <v>471.63479999999998</v>
      </c>
      <c r="T24" s="4">
        <v>5.6578999999999997E-9</v>
      </c>
      <c r="U24" s="5"/>
      <c r="V24" s="29">
        <v>471.63479999999998</v>
      </c>
      <c r="W24" s="4">
        <v>1.0779500000000001E-8</v>
      </c>
      <c r="X24" s="5"/>
      <c r="Y24" s="29">
        <v>471.63479999999998</v>
      </c>
      <c r="Z24" s="4">
        <v>1.5815700000000001E-8</v>
      </c>
      <c r="AA24" s="5"/>
      <c r="AB24" s="29">
        <v>471.63479999999998</v>
      </c>
      <c r="AC24" s="4">
        <v>1.5647000000000001E-8</v>
      </c>
      <c r="AD24" s="5"/>
      <c r="AE24" s="29">
        <v>471.63479999999998</v>
      </c>
      <c r="AF24" s="4">
        <v>1.5487799999999999E-8</v>
      </c>
    </row>
    <row r="25" spans="1:32" x14ac:dyDescent="0.2">
      <c r="A25" s="29">
        <v>478.7056</v>
      </c>
      <c r="B25" s="4">
        <v>1.7500199999999999E-8</v>
      </c>
      <c r="C25" s="5"/>
      <c r="D25" s="29">
        <v>478.7056</v>
      </c>
      <c r="E25" s="4">
        <v>1.47587E-8</v>
      </c>
      <c r="F25" s="5"/>
      <c r="G25" s="29">
        <v>478.7056</v>
      </c>
      <c r="H25" s="4">
        <v>1.2524500000000001E-8</v>
      </c>
      <c r="I25" s="5"/>
      <c r="J25" s="29">
        <v>478.7056</v>
      </c>
      <c r="K25" s="4">
        <v>9.8157000000000003E-9</v>
      </c>
      <c r="L25" s="5"/>
      <c r="M25" s="29">
        <v>478.7056</v>
      </c>
      <c r="N25" s="4">
        <v>7.8243999999999996E-9</v>
      </c>
      <c r="O25" s="5"/>
      <c r="P25" s="29">
        <v>478.7056</v>
      </c>
      <c r="Q25" s="4">
        <v>6.6824E-9</v>
      </c>
      <c r="R25" s="5"/>
      <c r="S25" s="29">
        <v>478.7056</v>
      </c>
      <c r="T25" s="4">
        <v>5.8820999999999998E-9</v>
      </c>
      <c r="U25" s="5"/>
      <c r="V25" s="29">
        <v>478.7056</v>
      </c>
      <c r="W25" s="4">
        <v>1.1315000000000001E-8</v>
      </c>
      <c r="X25" s="5"/>
      <c r="Y25" s="29">
        <v>478.7056</v>
      </c>
      <c r="Z25" s="4">
        <v>1.6751900000000001E-8</v>
      </c>
      <c r="AA25" s="5"/>
      <c r="AB25" s="29">
        <v>478.7056</v>
      </c>
      <c r="AC25" s="4">
        <v>1.65683E-8</v>
      </c>
      <c r="AD25" s="5"/>
      <c r="AE25" s="29">
        <v>478.7056</v>
      </c>
      <c r="AF25" s="4">
        <v>1.63952E-8</v>
      </c>
    </row>
    <row r="26" spans="1:32" x14ac:dyDescent="0.2">
      <c r="A26" s="29">
        <v>485.77629999999999</v>
      </c>
      <c r="B26" s="4">
        <v>1.85282E-8</v>
      </c>
      <c r="C26" s="5"/>
      <c r="D26" s="29">
        <v>485.77629999999999</v>
      </c>
      <c r="E26" s="4">
        <v>1.5558299999999999E-8</v>
      </c>
      <c r="F26" s="5"/>
      <c r="G26" s="29">
        <v>485.77629999999999</v>
      </c>
      <c r="H26" s="4">
        <v>1.3155399999999999E-8</v>
      </c>
      <c r="I26" s="5"/>
      <c r="J26" s="29">
        <v>485.77629999999999</v>
      </c>
      <c r="K26" s="4">
        <v>1.02635E-8</v>
      </c>
      <c r="L26" s="5"/>
      <c r="M26" s="29">
        <v>485.77629999999999</v>
      </c>
      <c r="N26" s="4">
        <v>8.1534999999999992E-9</v>
      </c>
      <c r="O26" s="5"/>
      <c r="P26" s="29">
        <v>485.77629999999999</v>
      </c>
      <c r="Q26" s="4">
        <v>6.9494999999999996E-9</v>
      </c>
      <c r="R26" s="5"/>
      <c r="S26" s="29">
        <v>485.77629999999999</v>
      </c>
      <c r="T26" s="4">
        <v>6.1086000000000002E-9</v>
      </c>
      <c r="U26" s="5"/>
      <c r="V26" s="29">
        <v>485.77629999999999</v>
      </c>
      <c r="W26" s="4">
        <v>1.18611E-8</v>
      </c>
      <c r="X26" s="5"/>
      <c r="Y26" s="29">
        <v>485.77629999999999</v>
      </c>
      <c r="Z26" s="4">
        <v>1.77153E-8</v>
      </c>
      <c r="AA26" s="5"/>
      <c r="AB26" s="29">
        <v>485.77629999999999</v>
      </c>
      <c r="AC26" s="4">
        <v>1.7516100000000002E-8</v>
      </c>
      <c r="AD26" s="5"/>
      <c r="AE26" s="29">
        <v>485.77629999999999</v>
      </c>
      <c r="AF26" s="4">
        <v>1.73284E-8</v>
      </c>
    </row>
    <row r="27" spans="1:32" x14ac:dyDescent="0.2">
      <c r="A27" s="29">
        <v>492.84699999999998</v>
      </c>
      <c r="B27" s="4">
        <v>1.9586399999999999E-8</v>
      </c>
      <c r="C27" s="5"/>
      <c r="D27" s="29">
        <v>492.84699999999998</v>
      </c>
      <c r="E27" s="4">
        <v>1.6377999999999999E-8</v>
      </c>
      <c r="F27" s="5"/>
      <c r="G27" s="29">
        <v>492.84699999999998</v>
      </c>
      <c r="H27" s="4">
        <v>1.37997E-8</v>
      </c>
      <c r="I27" s="5"/>
      <c r="J27" s="29">
        <v>492.84699999999998</v>
      </c>
      <c r="K27" s="4">
        <v>1.0719E-8</v>
      </c>
      <c r="L27" s="5"/>
      <c r="M27" s="29">
        <v>492.84699999999998</v>
      </c>
      <c r="N27" s="4">
        <v>8.4870000000000002E-9</v>
      </c>
      <c r="O27" s="5"/>
      <c r="P27" s="29">
        <v>492.84699999999998</v>
      </c>
      <c r="Q27" s="4">
        <v>7.2196999999999998E-9</v>
      </c>
      <c r="R27" s="5"/>
      <c r="S27" s="29">
        <v>492.84699999999998</v>
      </c>
      <c r="T27" s="4">
        <v>6.3372999999999996E-9</v>
      </c>
      <c r="U27" s="5"/>
      <c r="V27" s="29">
        <v>492.84699999999998</v>
      </c>
      <c r="W27" s="4">
        <v>1.24178E-8</v>
      </c>
      <c r="X27" s="5"/>
      <c r="Y27" s="29">
        <v>492.84699999999998</v>
      </c>
      <c r="Z27" s="4">
        <v>1.87059E-8</v>
      </c>
      <c r="AA27" s="5"/>
      <c r="AB27" s="29">
        <v>492.84699999999998</v>
      </c>
      <c r="AC27" s="4">
        <v>1.8490400000000001E-8</v>
      </c>
      <c r="AD27" s="5"/>
      <c r="AE27" s="29">
        <v>492.84699999999998</v>
      </c>
      <c r="AF27" s="4">
        <v>1.8287399999999999E-8</v>
      </c>
    </row>
    <row r="28" spans="1:32" x14ac:dyDescent="0.2">
      <c r="A28" s="29">
        <v>499.91770000000002</v>
      </c>
      <c r="B28" s="4">
        <v>2.0674899999999999E-8</v>
      </c>
      <c r="C28" s="5"/>
      <c r="D28" s="29">
        <v>499.91770000000002</v>
      </c>
      <c r="E28" s="4">
        <v>1.7217600000000001E-8</v>
      </c>
      <c r="F28" s="5"/>
      <c r="G28" s="29">
        <v>499.91770000000002</v>
      </c>
      <c r="H28" s="4">
        <v>1.44574E-8</v>
      </c>
      <c r="I28" s="5"/>
      <c r="J28" s="29">
        <v>499.91770000000002</v>
      </c>
      <c r="K28" s="4">
        <v>1.11818E-8</v>
      </c>
      <c r="L28" s="5"/>
      <c r="M28" s="29">
        <v>499.91770000000002</v>
      </c>
      <c r="N28" s="4">
        <v>8.8249000000000008E-9</v>
      </c>
      <c r="O28" s="5"/>
      <c r="P28" s="29">
        <v>499.91770000000002</v>
      </c>
      <c r="Q28" s="4">
        <v>7.4928999999999992E-9</v>
      </c>
      <c r="R28" s="5"/>
      <c r="S28" s="29">
        <v>499.91770000000002</v>
      </c>
      <c r="T28" s="4">
        <v>6.5681999999999997E-9</v>
      </c>
      <c r="U28" s="5"/>
      <c r="V28" s="29">
        <v>499.91770000000002</v>
      </c>
      <c r="W28" s="4">
        <v>1.2985100000000001E-8</v>
      </c>
      <c r="X28" s="5"/>
      <c r="Y28" s="29">
        <v>499.91770000000002</v>
      </c>
      <c r="Z28" s="4">
        <v>1.97236E-8</v>
      </c>
      <c r="AA28" s="5"/>
      <c r="AB28" s="29">
        <v>499.91770000000002</v>
      </c>
      <c r="AC28" s="4">
        <v>1.9491100000000001E-8</v>
      </c>
      <c r="AD28" s="5"/>
      <c r="AE28" s="29">
        <v>499.91770000000002</v>
      </c>
      <c r="AF28" s="4">
        <v>1.92722E-8</v>
      </c>
    </row>
    <row r="29" spans="1:32" x14ac:dyDescent="0.2">
      <c r="A29" s="29">
        <v>506.98840000000001</v>
      </c>
      <c r="B29" s="4">
        <v>2.1793799999999999E-8</v>
      </c>
      <c r="C29" s="5"/>
      <c r="D29" s="29">
        <v>506.98840000000001</v>
      </c>
      <c r="E29" s="4">
        <v>1.8077099999999999E-8</v>
      </c>
      <c r="F29" s="5"/>
      <c r="G29" s="29">
        <v>506.98840000000001</v>
      </c>
      <c r="H29" s="4">
        <v>1.5128499999999999E-8</v>
      </c>
      <c r="I29" s="5"/>
      <c r="J29" s="29">
        <v>506.98840000000001</v>
      </c>
      <c r="K29" s="4">
        <v>1.1652099999999999E-8</v>
      </c>
      <c r="L29" s="5"/>
      <c r="M29" s="29">
        <v>506.98840000000001</v>
      </c>
      <c r="N29" s="4">
        <v>9.1670000000000003E-9</v>
      </c>
      <c r="O29" s="5"/>
      <c r="P29" s="29">
        <v>506.98840000000001</v>
      </c>
      <c r="Q29" s="4">
        <v>7.769E-9</v>
      </c>
      <c r="R29" s="5"/>
      <c r="S29" s="29">
        <v>506.98840000000001</v>
      </c>
      <c r="T29" s="4">
        <v>6.8014000000000001E-9</v>
      </c>
      <c r="U29" s="5"/>
      <c r="V29" s="29">
        <v>506.98840000000001</v>
      </c>
      <c r="W29" s="4">
        <v>1.3562700000000001E-8</v>
      </c>
      <c r="X29" s="5"/>
      <c r="Y29" s="29">
        <v>506.98840000000001</v>
      </c>
      <c r="Z29" s="4">
        <v>2.07686E-8</v>
      </c>
      <c r="AA29" s="5"/>
      <c r="AB29" s="29">
        <v>506.98840000000001</v>
      </c>
      <c r="AC29" s="4">
        <v>2.0518400000000001E-8</v>
      </c>
      <c r="AD29" s="5"/>
      <c r="AE29" s="29">
        <v>506.98840000000001</v>
      </c>
      <c r="AF29" s="4">
        <v>2.0282799999999999E-8</v>
      </c>
    </row>
    <row r="30" spans="1:32" x14ac:dyDescent="0.2">
      <c r="A30" s="29">
        <v>514.05909999999994</v>
      </c>
      <c r="B30" s="4">
        <v>2.2942999999999999E-8</v>
      </c>
      <c r="C30" s="5"/>
      <c r="D30" s="29">
        <v>514.05909999999994</v>
      </c>
      <c r="E30" s="4">
        <v>1.89564E-8</v>
      </c>
      <c r="F30" s="5"/>
      <c r="G30" s="29">
        <v>514.05909999999994</v>
      </c>
      <c r="H30" s="4">
        <v>1.5812700000000001E-8</v>
      </c>
      <c r="I30" s="5"/>
      <c r="J30" s="29">
        <v>514.05909999999994</v>
      </c>
      <c r="K30" s="4">
        <v>1.21297E-8</v>
      </c>
      <c r="L30" s="5"/>
      <c r="M30" s="29">
        <v>514.05909999999994</v>
      </c>
      <c r="N30" s="4">
        <v>9.5134000000000007E-9</v>
      </c>
      <c r="O30" s="5"/>
      <c r="P30" s="29">
        <v>514.05909999999994</v>
      </c>
      <c r="Q30" s="4">
        <v>8.0480000000000003E-9</v>
      </c>
      <c r="R30" s="5"/>
      <c r="S30" s="29">
        <v>514.05909999999994</v>
      </c>
      <c r="T30" s="4">
        <v>7.0366999999999999E-9</v>
      </c>
      <c r="U30" s="5"/>
      <c r="V30" s="29">
        <v>514.05909999999994</v>
      </c>
      <c r="W30" s="4">
        <v>1.41506E-8</v>
      </c>
      <c r="X30" s="5"/>
      <c r="Y30" s="29">
        <v>514.05909999999994</v>
      </c>
      <c r="Z30" s="4">
        <v>2.1840799999999999E-8</v>
      </c>
      <c r="AA30" s="5"/>
      <c r="AB30" s="29">
        <v>514.05909999999994</v>
      </c>
      <c r="AC30" s="4">
        <v>2.1572100000000002E-8</v>
      </c>
      <c r="AD30" s="5"/>
      <c r="AE30" s="29">
        <v>514.05909999999994</v>
      </c>
      <c r="AF30" s="4">
        <v>2.1319200000000001E-8</v>
      </c>
    </row>
    <row r="31" spans="1:32" x14ac:dyDescent="0.2">
      <c r="A31" s="29">
        <v>521.12980000000005</v>
      </c>
      <c r="B31" s="4">
        <v>2.4122599999999999E-8</v>
      </c>
      <c r="C31" s="5"/>
      <c r="D31" s="29">
        <v>521.12980000000005</v>
      </c>
      <c r="E31" s="4">
        <v>1.9855600000000001E-8</v>
      </c>
      <c r="F31" s="5"/>
      <c r="G31" s="29">
        <v>521.12980000000005</v>
      </c>
      <c r="H31" s="4">
        <v>1.6510200000000001E-8</v>
      </c>
      <c r="I31" s="5"/>
      <c r="J31" s="29">
        <v>521.12980000000005</v>
      </c>
      <c r="K31" s="4">
        <v>1.26145E-8</v>
      </c>
      <c r="L31" s="5"/>
      <c r="M31" s="29">
        <v>521.12980000000005</v>
      </c>
      <c r="N31" s="4">
        <v>9.8638999999999994E-9</v>
      </c>
      <c r="O31" s="5"/>
      <c r="P31" s="29">
        <v>521.12980000000005</v>
      </c>
      <c r="Q31" s="4">
        <v>8.3299000000000004E-9</v>
      </c>
      <c r="R31" s="5"/>
      <c r="S31" s="29">
        <v>521.12980000000005</v>
      </c>
      <c r="T31" s="4">
        <v>7.2740999999999999E-9</v>
      </c>
      <c r="U31" s="5"/>
      <c r="V31" s="29">
        <v>521.12980000000005</v>
      </c>
      <c r="W31" s="4">
        <v>1.4748799999999999E-8</v>
      </c>
      <c r="X31" s="5"/>
      <c r="Y31" s="29">
        <v>521.12980000000005</v>
      </c>
      <c r="Z31" s="4">
        <v>2.2940299999999999E-8</v>
      </c>
      <c r="AA31" s="5"/>
      <c r="AB31" s="29">
        <v>521.12980000000005</v>
      </c>
      <c r="AC31" s="4">
        <v>2.26523E-8</v>
      </c>
      <c r="AD31" s="5"/>
      <c r="AE31" s="29">
        <v>521.12980000000005</v>
      </c>
      <c r="AF31" s="4">
        <v>2.2381399999999999E-8</v>
      </c>
    </row>
    <row r="32" spans="1:32" x14ac:dyDescent="0.2">
      <c r="A32" s="29">
        <v>528.20050000000003</v>
      </c>
      <c r="B32" s="4">
        <v>2.53327E-8</v>
      </c>
      <c r="C32" s="5"/>
      <c r="D32" s="29">
        <v>528.20050000000003</v>
      </c>
      <c r="E32" s="4">
        <v>2.0774499999999999E-8</v>
      </c>
      <c r="F32" s="5"/>
      <c r="G32" s="29">
        <v>528.20050000000003</v>
      </c>
      <c r="H32" s="4">
        <v>1.7220699999999999E-8</v>
      </c>
      <c r="I32" s="5"/>
      <c r="J32" s="29">
        <v>528.20050000000003</v>
      </c>
      <c r="K32" s="4">
        <v>1.31064E-8</v>
      </c>
      <c r="L32" s="5"/>
      <c r="M32" s="29">
        <v>528.20050000000003</v>
      </c>
      <c r="N32" s="4">
        <v>1.02186E-8</v>
      </c>
      <c r="O32" s="5"/>
      <c r="P32" s="29">
        <v>528.20050000000003</v>
      </c>
      <c r="Q32" s="4">
        <v>8.6147E-9</v>
      </c>
      <c r="R32" s="5"/>
      <c r="S32" s="29">
        <v>528.20050000000003</v>
      </c>
      <c r="T32" s="4">
        <v>7.5136000000000002E-9</v>
      </c>
      <c r="U32" s="5"/>
      <c r="V32" s="29">
        <v>528.20050000000003</v>
      </c>
      <c r="W32" s="4">
        <v>1.5357200000000001E-8</v>
      </c>
      <c r="X32" s="5"/>
      <c r="Y32" s="29">
        <v>528.20050000000003</v>
      </c>
      <c r="Z32" s="4">
        <v>2.4067E-8</v>
      </c>
      <c r="AA32" s="5"/>
      <c r="AB32" s="29">
        <v>528.20050000000003</v>
      </c>
      <c r="AC32" s="4">
        <v>2.3759000000000001E-8</v>
      </c>
      <c r="AD32" s="5"/>
      <c r="AE32" s="29">
        <v>528.20050000000003</v>
      </c>
      <c r="AF32" s="4">
        <v>2.3469399999999998E-8</v>
      </c>
    </row>
    <row r="33" spans="1:32" x14ac:dyDescent="0.2">
      <c r="A33" s="29">
        <v>535.27120000000002</v>
      </c>
      <c r="B33" s="4">
        <v>2.6573299999999999E-8</v>
      </c>
      <c r="C33" s="5"/>
      <c r="D33" s="29">
        <v>535.27120000000002</v>
      </c>
      <c r="E33" s="4">
        <v>2.1713200000000001E-8</v>
      </c>
      <c r="F33" s="5"/>
      <c r="G33" s="29">
        <v>535.27120000000002</v>
      </c>
      <c r="H33" s="4">
        <v>1.7944300000000001E-8</v>
      </c>
      <c r="I33" s="5"/>
      <c r="J33" s="29">
        <v>535.27120000000002</v>
      </c>
      <c r="K33" s="4">
        <v>1.3605500000000001E-8</v>
      </c>
      <c r="L33" s="5"/>
      <c r="M33" s="29">
        <v>535.27120000000002</v>
      </c>
      <c r="N33" s="4">
        <v>1.0577399999999999E-8</v>
      </c>
      <c r="O33" s="5"/>
      <c r="P33" s="29">
        <v>535.27120000000002</v>
      </c>
      <c r="Q33" s="4">
        <v>8.9022000000000001E-9</v>
      </c>
      <c r="R33" s="5"/>
      <c r="S33" s="29">
        <v>535.27120000000002</v>
      </c>
      <c r="T33" s="4">
        <v>7.7550999999999994E-9</v>
      </c>
      <c r="U33" s="5"/>
      <c r="V33" s="29">
        <v>535.27120000000002</v>
      </c>
      <c r="W33" s="4">
        <v>1.5975700000000001E-8</v>
      </c>
      <c r="X33" s="5"/>
      <c r="Y33" s="29">
        <v>535.27120000000002</v>
      </c>
      <c r="Z33" s="4">
        <v>2.5221000000000001E-8</v>
      </c>
      <c r="AA33" s="5"/>
      <c r="AB33" s="29">
        <v>535.27120000000002</v>
      </c>
      <c r="AC33" s="4">
        <v>2.48922E-8</v>
      </c>
      <c r="AD33" s="5"/>
      <c r="AE33" s="29">
        <v>535.27120000000002</v>
      </c>
      <c r="AF33" s="4">
        <v>2.45832E-8</v>
      </c>
    </row>
    <row r="34" spans="1:32" x14ac:dyDescent="0.2">
      <c r="A34" s="29">
        <v>542.34190000000001</v>
      </c>
      <c r="B34" s="4">
        <v>2.78444E-8</v>
      </c>
      <c r="C34" s="5"/>
      <c r="D34" s="29">
        <v>542.34190000000001</v>
      </c>
      <c r="E34" s="4">
        <v>2.2671499999999999E-8</v>
      </c>
      <c r="F34" s="5"/>
      <c r="G34" s="29">
        <v>542.34190000000001</v>
      </c>
      <c r="H34" s="4">
        <v>1.8680799999999999E-8</v>
      </c>
      <c r="I34" s="5"/>
      <c r="J34" s="29">
        <v>542.34190000000001</v>
      </c>
      <c r="K34" s="4">
        <v>1.4111600000000001E-8</v>
      </c>
      <c r="L34" s="5"/>
      <c r="M34" s="29">
        <v>542.34190000000001</v>
      </c>
      <c r="N34" s="4">
        <v>1.09402E-8</v>
      </c>
      <c r="O34" s="5"/>
      <c r="P34" s="29">
        <v>542.34190000000001</v>
      </c>
      <c r="Q34" s="4">
        <v>9.1924999999999994E-9</v>
      </c>
      <c r="R34" s="5"/>
      <c r="S34" s="29">
        <v>542.34190000000001</v>
      </c>
      <c r="T34" s="4">
        <v>7.9986999999999997E-9</v>
      </c>
      <c r="U34" s="5"/>
      <c r="V34" s="29">
        <v>542.34190000000001</v>
      </c>
      <c r="W34" s="4">
        <v>1.6604199999999999E-8</v>
      </c>
      <c r="X34" s="5"/>
      <c r="Y34" s="29">
        <v>542.34190000000001</v>
      </c>
      <c r="Z34" s="4">
        <v>2.6402200000000001E-8</v>
      </c>
      <c r="AA34" s="5"/>
      <c r="AB34" s="29">
        <v>542.34190000000001</v>
      </c>
      <c r="AC34" s="4">
        <v>2.6051899999999999E-8</v>
      </c>
      <c r="AD34" s="5"/>
      <c r="AE34" s="29">
        <v>542.34190000000001</v>
      </c>
      <c r="AF34" s="4">
        <v>2.5722699999999998E-8</v>
      </c>
    </row>
    <row r="35" spans="1:32" x14ac:dyDescent="0.2">
      <c r="A35" s="29">
        <v>549.4126</v>
      </c>
      <c r="B35" s="4">
        <v>2.9146100000000001E-8</v>
      </c>
      <c r="C35" s="5"/>
      <c r="D35" s="29">
        <v>549.4126</v>
      </c>
      <c r="E35" s="4">
        <v>2.3649499999999999E-8</v>
      </c>
      <c r="F35" s="5"/>
      <c r="G35" s="29">
        <v>549.4126</v>
      </c>
      <c r="H35" s="4">
        <v>1.94302E-8</v>
      </c>
      <c r="I35" s="5"/>
      <c r="J35" s="29">
        <v>549.4126</v>
      </c>
      <c r="K35" s="4">
        <v>1.4624700000000001E-8</v>
      </c>
      <c r="L35" s="5"/>
      <c r="M35" s="29">
        <v>549.4126</v>
      </c>
      <c r="N35" s="4">
        <v>1.1307E-8</v>
      </c>
      <c r="O35" s="5"/>
      <c r="P35" s="29">
        <v>549.4126</v>
      </c>
      <c r="Q35" s="4">
        <v>9.4855000000000008E-9</v>
      </c>
      <c r="R35" s="5"/>
      <c r="S35" s="29">
        <v>549.4126</v>
      </c>
      <c r="T35" s="4">
        <v>8.2442000000000001E-9</v>
      </c>
      <c r="U35" s="5"/>
      <c r="V35" s="29">
        <v>549.4126</v>
      </c>
      <c r="W35" s="4">
        <v>1.7242700000000001E-8</v>
      </c>
      <c r="X35" s="5"/>
      <c r="Y35" s="29">
        <v>549.4126</v>
      </c>
      <c r="Z35" s="4">
        <v>2.7610699999999999E-8</v>
      </c>
      <c r="AA35" s="5"/>
      <c r="AB35" s="29">
        <v>549.4126</v>
      </c>
      <c r="AC35" s="4">
        <v>2.7238100000000001E-8</v>
      </c>
      <c r="AD35" s="5"/>
      <c r="AE35" s="29">
        <v>549.4126</v>
      </c>
      <c r="AF35" s="4">
        <v>2.6888100000000001E-8</v>
      </c>
    </row>
    <row r="36" spans="1:32" x14ac:dyDescent="0.2">
      <c r="A36" s="29">
        <v>556.48329999999999</v>
      </c>
      <c r="B36" s="4">
        <v>3.0478499999999997E-8</v>
      </c>
      <c r="C36" s="5"/>
      <c r="D36" s="29">
        <v>556.48329999999999</v>
      </c>
      <c r="E36" s="4">
        <v>2.4647100000000001E-8</v>
      </c>
      <c r="F36" s="5"/>
      <c r="G36" s="29">
        <v>556.48329999999999</v>
      </c>
      <c r="H36" s="4">
        <v>2.01925E-8</v>
      </c>
      <c r="I36" s="5"/>
      <c r="J36" s="29">
        <v>556.48329999999999</v>
      </c>
      <c r="K36" s="4">
        <v>1.5144700000000001E-8</v>
      </c>
      <c r="L36" s="5"/>
      <c r="M36" s="29">
        <v>556.48329999999999</v>
      </c>
      <c r="N36" s="4">
        <v>1.1677700000000001E-8</v>
      </c>
      <c r="O36" s="5"/>
      <c r="P36" s="29">
        <v>556.48329999999999</v>
      </c>
      <c r="Q36" s="4">
        <v>9.7811000000000005E-9</v>
      </c>
      <c r="R36" s="5"/>
      <c r="S36" s="29">
        <v>556.48329999999999</v>
      </c>
      <c r="T36" s="4">
        <v>8.4918E-9</v>
      </c>
      <c r="U36" s="5"/>
      <c r="V36" s="29">
        <v>556.48329999999999</v>
      </c>
      <c r="W36" s="4">
        <v>1.7891000000000001E-8</v>
      </c>
      <c r="X36" s="5"/>
      <c r="Y36" s="29">
        <v>556.48329999999999</v>
      </c>
      <c r="Z36" s="4">
        <v>2.88465E-8</v>
      </c>
      <c r="AA36" s="5"/>
      <c r="AB36" s="29">
        <v>556.48329999999999</v>
      </c>
      <c r="AC36" s="4">
        <v>2.84508E-8</v>
      </c>
      <c r="AD36" s="5"/>
      <c r="AE36" s="29">
        <v>556.48329999999999</v>
      </c>
      <c r="AF36" s="4">
        <v>2.8079299999999999E-8</v>
      </c>
    </row>
    <row r="37" spans="1:32" x14ac:dyDescent="0.2">
      <c r="A37" s="29">
        <v>563.55399999999997</v>
      </c>
      <c r="B37" s="4">
        <v>3.1841500000000001E-8</v>
      </c>
      <c r="C37" s="5"/>
      <c r="D37" s="29">
        <v>563.55399999999997</v>
      </c>
      <c r="E37" s="4">
        <v>2.5664200000000002E-8</v>
      </c>
      <c r="F37" s="5"/>
      <c r="G37" s="29">
        <v>563.55399999999997</v>
      </c>
      <c r="H37" s="4">
        <v>2.0967499999999999E-8</v>
      </c>
      <c r="I37" s="5"/>
      <c r="J37" s="29">
        <v>563.55399999999997</v>
      </c>
      <c r="K37" s="4">
        <v>1.5671600000000001E-8</v>
      </c>
      <c r="L37" s="5"/>
      <c r="M37" s="29">
        <v>563.55399999999997</v>
      </c>
      <c r="N37" s="4">
        <v>1.2052300000000001E-8</v>
      </c>
      <c r="O37" s="5"/>
      <c r="P37" s="29">
        <v>563.55399999999997</v>
      </c>
      <c r="Q37" s="4">
        <v>1.0079400000000001E-8</v>
      </c>
      <c r="R37" s="5"/>
      <c r="S37" s="29">
        <v>563.55399999999997</v>
      </c>
      <c r="T37" s="4">
        <v>8.7411999999999996E-9</v>
      </c>
      <c r="U37" s="5"/>
      <c r="V37" s="29">
        <v>563.55399999999997</v>
      </c>
      <c r="W37" s="4">
        <v>1.85492E-8</v>
      </c>
      <c r="X37" s="5"/>
      <c r="Y37" s="29">
        <v>563.55399999999997</v>
      </c>
      <c r="Z37" s="4">
        <v>3.0109600000000001E-8</v>
      </c>
      <c r="AA37" s="5"/>
      <c r="AB37" s="29">
        <v>563.55399999999997</v>
      </c>
      <c r="AC37" s="4">
        <v>2.969E-8</v>
      </c>
      <c r="AD37" s="5"/>
      <c r="AE37" s="29">
        <v>563.55399999999997</v>
      </c>
      <c r="AF37" s="4">
        <v>2.9296200000000001E-8</v>
      </c>
    </row>
    <row r="38" spans="1:32" x14ac:dyDescent="0.2">
      <c r="A38" s="29">
        <v>570.62469999999996</v>
      </c>
      <c r="B38" s="4">
        <v>3.3235300000000002E-8</v>
      </c>
      <c r="C38" s="5"/>
      <c r="D38" s="29">
        <v>570.62469999999996</v>
      </c>
      <c r="E38" s="4">
        <v>2.6700800000000001E-8</v>
      </c>
      <c r="F38" s="5"/>
      <c r="G38" s="29">
        <v>570.62469999999996</v>
      </c>
      <c r="H38" s="4">
        <v>2.1755199999999999E-8</v>
      </c>
      <c r="I38" s="5"/>
      <c r="J38" s="29">
        <v>570.62469999999996</v>
      </c>
      <c r="K38" s="4">
        <v>1.6205300000000002E-8</v>
      </c>
      <c r="L38" s="5"/>
      <c r="M38" s="29">
        <v>570.62469999999996</v>
      </c>
      <c r="N38" s="4">
        <v>1.24308E-8</v>
      </c>
      <c r="O38" s="5"/>
      <c r="P38" s="29">
        <v>570.62469999999996</v>
      </c>
      <c r="Q38" s="4">
        <v>1.0380300000000001E-8</v>
      </c>
      <c r="R38" s="5"/>
      <c r="S38" s="29">
        <v>570.62469999999996</v>
      </c>
      <c r="T38" s="4">
        <v>8.9925999999999997E-9</v>
      </c>
      <c r="U38" s="5"/>
      <c r="V38" s="29">
        <v>570.62469999999996</v>
      </c>
      <c r="W38" s="4">
        <v>1.92172E-8</v>
      </c>
      <c r="X38" s="5"/>
      <c r="Y38" s="29">
        <v>570.62469999999996</v>
      </c>
      <c r="Z38" s="4">
        <v>3.1400100000000002E-8</v>
      </c>
      <c r="AA38" s="5"/>
      <c r="AB38" s="29">
        <v>570.62469999999996</v>
      </c>
      <c r="AC38" s="4">
        <v>3.0955799999999999E-8</v>
      </c>
      <c r="AD38" s="5"/>
      <c r="AE38" s="29">
        <v>570.62469999999996</v>
      </c>
      <c r="AF38" s="4">
        <v>3.0539E-8</v>
      </c>
    </row>
    <row r="39" spans="1:32" x14ac:dyDescent="0.2">
      <c r="A39" s="29">
        <v>577.69550000000004</v>
      </c>
      <c r="B39" s="4">
        <v>3.4659699999999998E-8</v>
      </c>
      <c r="C39" s="5"/>
      <c r="D39" s="29">
        <v>577.69550000000004</v>
      </c>
      <c r="E39" s="4">
        <v>2.77569E-8</v>
      </c>
      <c r="F39" s="5"/>
      <c r="G39" s="29">
        <v>577.69550000000004</v>
      </c>
      <c r="H39" s="4">
        <v>2.2555599999999999E-8</v>
      </c>
      <c r="I39" s="5"/>
      <c r="J39" s="29">
        <v>577.69550000000004</v>
      </c>
      <c r="K39" s="4">
        <v>1.67457E-8</v>
      </c>
      <c r="L39" s="5"/>
      <c r="M39" s="29">
        <v>577.69550000000004</v>
      </c>
      <c r="N39" s="4">
        <v>1.2813E-8</v>
      </c>
      <c r="O39" s="5"/>
      <c r="P39" s="29">
        <v>577.69550000000004</v>
      </c>
      <c r="Q39" s="4">
        <v>1.0683800000000001E-8</v>
      </c>
      <c r="R39" s="5"/>
      <c r="S39" s="29">
        <v>577.69550000000004</v>
      </c>
      <c r="T39" s="4">
        <v>9.2459000000000001E-9</v>
      </c>
      <c r="U39" s="5"/>
      <c r="V39" s="29">
        <v>577.69550000000004</v>
      </c>
      <c r="W39" s="4">
        <v>1.9894899999999998E-8</v>
      </c>
      <c r="X39" s="5"/>
      <c r="Y39" s="29">
        <v>577.69550000000004</v>
      </c>
      <c r="Z39" s="4">
        <v>3.2717799999999998E-8</v>
      </c>
      <c r="AA39" s="5"/>
      <c r="AB39" s="29">
        <v>577.69550000000004</v>
      </c>
      <c r="AC39" s="4">
        <v>3.2248099999999997E-8</v>
      </c>
      <c r="AD39" s="5"/>
      <c r="AE39" s="29">
        <v>577.69550000000004</v>
      </c>
      <c r="AF39" s="4">
        <v>3.1807500000000002E-8</v>
      </c>
    </row>
    <row r="40" spans="1:32" x14ac:dyDescent="0.2">
      <c r="A40" s="29">
        <v>584.76620000000003</v>
      </c>
      <c r="B40" s="4">
        <v>3.6115000000000003E-8</v>
      </c>
      <c r="C40" s="5"/>
      <c r="D40" s="29">
        <v>584.76620000000003</v>
      </c>
      <c r="E40" s="4">
        <v>2.88325E-8</v>
      </c>
      <c r="F40" s="5"/>
      <c r="G40" s="29">
        <v>584.76620000000003</v>
      </c>
      <c r="H40" s="4">
        <v>2.3368499999999998E-8</v>
      </c>
      <c r="I40" s="5"/>
      <c r="J40" s="29">
        <v>584.76620000000003</v>
      </c>
      <c r="K40" s="4">
        <v>1.7292800000000001E-8</v>
      </c>
      <c r="L40" s="5"/>
      <c r="M40" s="29">
        <v>584.76620000000003</v>
      </c>
      <c r="N40" s="4">
        <v>1.31991E-8</v>
      </c>
      <c r="O40" s="5"/>
      <c r="P40" s="29">
        <v>584.76620000000003</v>
      </c>
      <c r="Q40" s="4">
        <v>1.0989900000000001E-8</v>
      </c>
      <c r="R40" s="5"/>
      <c r="S40" s="29">
        <v>584.76620000000003</v>
      </c>
      <c r="T40" s="4">
        <v>9.5010000000000002E-9</v>
      </c>
      <c r="U40" s="5"/>
      <c r="V40" s="29">
        <v>584.76620000000003</v>
      </c>
      <c r="W40" s="4">
        <v>2.0582300000000002E-8</v>
      </c>
      <c r="X40" s="5"/>
      <c r="Y40" s="29">
        <v>584.76620000000003</v>
      </c>
      <c r="Z40" s="4">
        <v>3.40629E-8</v>
      </c>
      <c r="AA40" s="5"/>
      <c r="AB40" s="29">
        <v>584.76620000000003</v>
      </c>
      <c r="AC40" s="4">
        <v>3.35669E-8</v>
      </c>
      <c r="AD40" s="5"/>
      <c r="AE40" s="29">
        <v>584.76620000000003</v>
      </c>
      <c r="AF40" s="4">
        <v>3.3101900000000002E-8</v>
      </c>
    </row>
    <row r="41" spans="1:32" x14ac:dyDescent="0.2">
      <c r="A41" s="29">
        <v>591.83690000000001</v>
      </c>
      <c r="B41" s="4">
        <v>3.7601099999999999E-8</v>
      </c>
      <c r="C41" s="5"/>
      <c r="D41" s="29">
        <v>591.83690000000001</v>
      </c>
      <c r="E41" s="4">
        <v>2.9927400000000002E-8</v>
      </c>
      <c r="F41" s="5"/>
      <c r="G41" s="29">
        <v>591.83690000000001</v>
      </c>
      <c r="H41" s="4">
        <v>2.4194000000000001E-8</v>
      </c>
      <c r="I41" s="5"/>
      <c r="J41" s="29">
        <v>591.83690000000001</v>
      </c>
      <c r="K41" s="4">
        <v>1.78465E-8</v>
      </c>
      <c r="L41" s="5"/>
      <c r="M41" s="29">
        <v>591.83690000000001</v>
      </c>
      <c r="N41" s="4">
        <v>1.35889E-8</v>
      </c>
      <c r="O41" s="5"/>
      <c r="P41" s="29">
        <v>591.83690000000001</v>
      </c>
      <c r="Q41" s="4">
        <v>1.12985E-8</v>
      </c>
      <c r="R41" s="5"/>
      <c r="S41" s="29">
        <v>591.83690000000001</v>
      </c>
      <c r="T41" s="4">
        <v>9.7580000000000004E-9</v>
      </c>
      <c r="U41" s="5"/>
      <c r="V41" s="29">
        <v>591.83690000000001</v>
      </c>
      <c r="W41" s="4">
        <v>2.1279199999999999E-8</v>
      </c>
      <c r="X41" s="5"/>
      <c r="Y41" s="29">
        <v>591.83690000000001</v>
      </c>
      <c r="Z41" s="4">
        <v>3.5435400000000001E-8</v>
      </c>
      <c r="AA41" s="5"/>
      <c r="AB41" s="29">
        <v>591.83690000000001</v>
      </c>
      <c r="AC41" s="4">
        <v>3.4912299999999998E-8</v>
      </c>
      <c r="AD41" s="5"/>
      <c r="AE41" s="29">
        <v>591.83690000000001</v>
      </c>
      <c r="AF41" s="4">
        <v>3.4422000000000002E-8</v>
      </c>
    </row>
    <row r="42" spans="1:32" x14ac:dyDescent="0.2">
      <c r="A42" s="29">
        <v>598.9076</v>
      </c>
      <c r="B42" s="4">
        <v>3.9118E-8</v>
      </c>
      <c r="C42" s="5"/>
      <c r="D42" s="29">
        <v>598.9076</v>
      </c>
      <c r="E42" s="4">
        <v>3.1041699999999998E-8</v>
      </c>
      <c r="F42" s="5"/>
      <c r="G42" s="29">
        <v>598.9076</v>
      </c>
      <c r="H42" s="4">
        <v>2.50319E-8</v>
      </c>
      <c r="I42" s="5"/>
      <c r="J42" s="29">
        <v>598.9076</v>
      </c>
      <c r="K42" s="4">
        <v>1.8406899999999999E-8</v>
      </c>
      <c r="L42" s="5"/>
      <c r="M42" s="29">
        <v>598.9076</v>
      </c>
      <c r="N42" s="4">
        <v>1.3982399999999999E-8</v>
      </c>
      <c r="O42" s="5"/>
      <c r="P42" s="29">
        <v>598.9076</v>
      </c>
      <c r="Q42" s="4">
        <v>1.16095E-8</v>
      </c>
      <c r="R42" s="5"/>
      <c r="S42" s="29">
        <v>598.9076</v>
      </c>
      <c r="T42" s="4">
        <v>1.00168E-8</v>
      </c>
      <c r="U42" s="5"/>
      <c r="V42" s="29">
        <v>598.9076</v>
      </c>
      <c r="W42" s="4">
        <v>2.1985699999999999E-8</v>
      </c>
      <c r="X42" s="5"/>
      <c r="Y42" s="29">
        <v>598.9076</v>
      </c>
      <c r="Z42" s="4">
        <v>3.6835200000000003E-8</v>
      </c>
      <c r="AA42" s="5"/>
      <c r="AB42" s="29">
        <v>598.9076</v>
      </c>
      <c r="AC42" s="4">
        <v>3.62842E-8</v>
      </c>
      <c r="AD42" s="5"/>
      <c r="AE42" s="29">
        <v>598.9076</v>
      </c>
      <c r="AF42" s="4">
        <v>3.5767900000000001E-8</v>
      </c>
    </row>
    <row r="43" spans="1:32" x14ac:dyDescent="0.2">
      <c r="A43" s="29">
        <v>605.97829999999999</v>
      </c>
      <c r="B43" s="4">
        <v>4.0665900000000003E-8</v>
      </c>
      <c r="C43" s="5"/>
      <c r="D43" s="29">
        <v>605.97829999999999</v>
      </c>
      <c r="E43" s="4">
        <v>3.2175399999999997E-8</v>
      </c>
      <c r="F43" s="5"/>
      <c r="G43" s="29">
        <v>605.97829999999999</v>
      </c>
      <c r="H43" s="4">
        <v>2.5882299999999999E-8</v>
      </c>
      <c r="I43" s="5"/>
      <c r="J43" s="29">
        <v>605.97829999999999</v>
      </c>
      <c r="K43" s="4">
        <v>1.8973800000000001E-8</v>
      </c>
      <c r="L43" s="5"/>
      <c r="M43" s="29">
        <v>605.97829999999999</v>
      </c>
      <c r="N43" s="4">
        <v>1.43795E-8</v>
      </c>
      <c r="O43" s="5"/>
      <c r="P43" s="29">
        <v>605.97829999999999</v>
      </c>
      <c r="Q43" s="4">
        <v>1.1923E-8</v>
      </c>
      <c r="R43" s="5"/>
      <c r="S43" s="29">
        <v>605.97829999999999</v>
      </c>
      <c r="T43" s="4">
        <v>1.02774E-8</v>
      </c>
      <c r="U43" s="5"/>
      <c r="V43" s="29">
        <v>605.97829999999999</v>
      </c>
      <c r="W43" s="4">
        <v>2.2701700000000001E-8</v>
      </c>
      <c r="X43" s="5"/>
      <c r="Y43" s="29">
        <v>605.97829999999999</v>
      </c>
      <c r="Z43" s="4">
        <v>3.8262299999999998E-8</v>
      </c>
      <c r="AA43" s="5"/>
      <c r="AB43" s="29">
        <v>605.97829999999999</v>
      </c>
      <c r="AC43" s="4">
        <v>3.7682699999999998E-8</v>
      </c>
      <c r="AD43" s="5"/>
      <c r="AE43" s="29">
        <v>605.97829999999999</v>
      </c>
      <c r="AF43" s="4">
        <v>3.7139599999999999E-8</v>
      </c>
    </row>
    <row r="44" spans="1:32" x14ac:dyDescent="0.2">
      <c r="A44" s="29">
        <v>613.04899999999998</v>
      </c>
      <c r="B44" s="4">
        <v>4.2244700000000002E-8</v>
      </c>
      <c r="C44" s="5"/>
      <c r="D44" s="29">
        <v>613.04899999999998</v>
      </c>
      <c r="E44" s="4">
        <v>3.3328300000000002E-8</v>
      </c>
      <c r="F44" s="5"/>
      <c r="G44" s="29">
        <v>613.04899999999998</v>
      </c>
      <c r="H44" s="4">
        <v>2.6744999999999999E-8</v>
      </c>
      <c r="I44" s="5"/>
      <c r="J44" s="29">
        <v>613.04899999999998</v>
      </c>
      <c r="K44" s="4">
        <v>1.9547099999999998E-8</v>
      </c>
      <c r="L44" s="5"/>
      <c r="M44" s="29">
        <v>613.04899999999998</v>
      </c>
      <c r="N44" s="4">
        <v>1.47803E-8</v>
      </c>
      <c r="O44" s="5"/>
      <c r="P44" s="29">
        <v>613.04899999999998</v>
      </c>
      <c r="Q44" s="4">
        <v>1.2239E-8</v>
      </c>
      <c r="R44" s="5"/>
      <c r="S44" s="29">
        <v>613.04899999999998</v>
      </c>
      <c r="T44" s="4">
        <v>1.0539700000000001E-8</v>
      </c>
      <c r="U44" s="5"/>
      <c r="V44" s="29">
        <v>613.04899999999998</v>
      </c>
      <c r="W44" s="4">
        <v>2.3427100000000001E-8</v>
      </c>
      <c r="X44" s="5"/>
      <c r="Y44" s="29">
        <v>613.04899999999998</v>
      </c>
      <c r="Z44" s="4">
        <v>3.9716899999999999E-8</v>
      </c>
      <c r="AA44" s="5"/>
      <c r="AB44" s="29">
        <v>613.04899999999998</v>
      </c>
      <c r="AC44" s="4">
        <v>3.9107699999999999E-8</v>
      </c>
      <c r="AD44" s="5"/>
      <c r="AE44" s="29">
        <v>613.04899999999998</v>
      </c>
      <c r="AF44" s="4">
        <v>3.8537100000000002E-8</v>
      </c>
    </row>
    <row r="45" spans="1:32" x14ac:dyDescent="0.2">
      <c r="A45" s="29">
        <v>620.11969999999997</v>
      </c>
      <c r="B45" s="4">
        <v>4.3854399999999999E-8</v>
      </c>
      <c r="C45" s="5"/>
      <c r="D45" s="29">
        <v>620.11969999999997</v>
      </c>
      <c r="E45" s="4">
        <v>3.4500499999999998E-8</v>
      </c>
      <c r="F45" s="5"/>
      <c r="G45" s="29">
        <v>620.11969999999997</v>
      </c>
      <c r="H45" s="4">
        <v>2.7619999999999999E-8</v>
      </c>
      <c r="I45" s="5"/>
      <c r="J45" s="29">
        <v>620.11969999999997</v>
      </c>
      <c r="K45" s="4">
        <v>2.0126999999999999E-8</v>
      </c>
      <c r="L45" s="5"/>
      <c r="M45" s="29">
        <v>620.11969999999997</v>
      </c>
      <c r="N45" s="4">
        <v>1.51847E-8</v>
      </c>
      <c r="O45" s="5"/>
      <c r="P45" s="29">
        <v>620.11969999999997</v>
      </c>
      <c r="Q45" s="4">
        <v>1.25574E-8</v>
      </c>
      <c r="R45" s="5"/>
      <c r="S45" s="29">
        <v>620.11969999999997</v>
      </c>
      <c r="T45" s="4">
        <v>1.0803799999999999E-8</v>
      </c>
      <c r="U45" s="5"/>
      <c r="V45" s="29">
        <v>620.11969999999997</v>
      </c>
      <c r="W45" s="4">
        <v>2.4161899999999999E-8</v>
      </c>
      <c r="X45" s="5"/>
      <c r="Y45" s="29">
        <v>620.11969999999997</v>
      </c>
      <c r="Z45" s="4">
        <v>4.11988E-8</v>
      </c>
      <c r="AA45" s="5"/>
      <c r="AB45" s="29">
        <v>620.11969999999997</v>
      </c>
      <c r="AC45" s="4">
        <v>4.0559300000000002E-8</v>
      </c>
      <c r="AD45" s="5"/>
      <c r="AE45" s="29">
        <v>620.11969999999997</v>
      </c>
      <c r="AF45" s="4">
        <v>3.9960399999999997E-8</v>
      </c>
    </row>
    <row r="46" spans="1:32" x14ac:dyDescent="0.2">
      <c r="A46" s="29">
        <v>627.19039999999995</v>
      </c>
      <c r="B46" s="4">
        <v>4.5495099999999997E-8</v>
      </c>
      <c r="C46" s="5"/>
      <c r="D46" s="29">
        <v>627.19039999999995</v>
      </c>
      <c r="E46" s="4">
        <v>3.5691900000000001E-8</v>
      </c>
      <c r="F46" s="5"/>
      <c r="G46" s="29">
        <v>627.19039999999995</v>
      </c>
      <c r="H46" s="4">
        <v>2.8507300000000001E-8</v>
      </c>
      <c r="I46" s="5"/>
      <c r="J46" s="29">
        <v>627.19039999999995</v>
      </c>
      <c r="K46" s="4">
        <v>2.0713199999999999E-8</v>
      </c>
      <c r="L46" s="5"/>
      <c r="M46" s="29">
        <v>627.19039999999995</v>
      </c>
      <c r="N46" s="4">
        <v>1.5592600000000001E-8</v>
      </c>
      <c r="O46" s="5"/>
      <c r="P46" s="29">
        <v>627.19039999999995</v>
      </c>
      <c r="Q46" s="4">
        <v>1.28781E-8</v>
      </c>
      <c r="R46" s="5"/>
      <c r="S46" s="29">
        <v>627.19039999999995</v>
      </c>
      <c r="T46" s="4">
        <v>1.10697E-8</v>
      </c>
      <c r="U46" s="5"/>
      <c r="V46" s="29">
        <v>627.19039999999995</v>
      </c>
      <c r="W46" s="4">
        <v>2.4906000000000001E-8</v>
      </c>
      <c r="X46" s="5"/>
      <c r="Y46" s="29">
        <v>627.19039999999995</v>
      </c>
      <c r="Z46" s="4">
        <v>4.2708199999999999E-8</v>
      </c>
      <c r="AA46" s="5"/>
      <c r="AB46" s="29">
        <v>627.19039999999995</v>
      </c>
      <c r="AC46" s="4">
        <v>4.2037400000000003E-8</v>
      </c>
      <c r="AD46" s="5"/>
      <c r="AE46" s="29">
        <v>627.19039999999995</v>
      </c>
      <c r="AF46" s="4">
        <v>4.1409399999999999E-8</v>
      </c>
    </row>
    <row r="47" spans="1:32" x14ac:dyDescent="0.2">
      <c r="A47" s="29">
        <v>634.26110000000006</v>
      </c>
      <c r="B47" s="4">
        <v>4.7166900000000003E-8</v>
      </c>
      <c r="C47" s="5"/>
      <c r="D47" s="29">
        <v>634.26110000000006</v>
      </c>
      <c r="E47" s="4">
        <v>3.6902500000000002E-8</v>
      </c>
      <c r="F47" s="5"/>
      <c r="G47" s="29">
        <v>634.26110000000006</v>
      </c>
      <c r="H47" s="4">
        <v>2.9406799999999999E-8</v>
      </c>
      <c r="I47" s="5"/>
      <c r="J47" s="29">
        <v>634.26110000000006</v>
      </c>
      <c r="K47" s="4">
        <v>2.1305800000000001E-8</v>
      </c>
      <c r="L47" s="5"/>
      <c r="M47" s="29">
        <v>634.26110000000006</v>
      </c>
      <c r="N47" s="4">
        <v>1.6003999999999999E-8</v>
      </c>
      <c r="O47" s="5"/>
      <c r="P47" s="29">
        <v>634.26110000000006</v>
      </c>
      <c r="Q47" s="4">
        <v>1.3201199999999999E-8</v>
      </c>
      <c r="R47" s="5"/>
      <c r="S47" s="29">
        <v>634.26110000000006</v>
      </c>
      <c r="T47" s="4">
        <v>1.1337300000000001E-8</v>
      </c>
      <c r="U47" s="5"/>
      <c r="V47" s="29">
        <v>634.26110000000006</v>
      </c>
      <c r="W47" s="4">
        <v>2.56594E-8</v>
      </c>
      <c r="X47" s="5"/>
      <c r="Y47" s="29">
        <v>634.26110000000006</v>
      </c>
      <c r="Z47" s="4">
        <v>4.4244899999999998E-8</v>
      </c>
      <c r="AA47" s="5"/>
      <c r="AB47" s="29">
        <v>634.26110000000006</v>
      </c>
      <c r="AC47" s="4">
        <v>4.3542E-8</v>
      </c>
      <c r="AD47" s="5"/>
      <c r="AE47" s="29">
        <v>634.26110000000006</v>
      </c>
      <c r="AF47" s="4">
        <v>4.28842E-8</v>
      </c>
    </row>
    <row r="48" spans="1:32" x14ac:dyDescent="0.2">
      <c r="A48" s="29">
        <v>641.33180000000004</v>
      </c>
      <c r="B48" s="4">
        <v>4.8869699999999997E-8</v>
      </c>
      <c r="C48" s="5"/>
      <c r="D48" s="29">
        <v>641.33180000000004</v>
      </c>
      <c r="E48" s="4">
        <v>3.8132300000000003E-8</v>
      </c>
      <c r="F48" s="5"/>
      <c r="G48" s="29">
        <v>641.33180000000004</v>
      </c>
      <c r="H48" s="4">
        <v>3.0318500000000001E-8</v>
      </c>
      <c r="I48" s="5"/>
      <c r="J48" s="29">
        <v>641.33180000000004</v>
      </c>
      <c r="K48" s="4">
        <v>2.19047E-8</v>
      </c>
      <c r="L48" s="5"/>
      <c r="M48" s="29">
        <v>641.33180000000004</v>
      </c>
      <c r="N48" s="4">
        <v>1.6419E-8</v>
      </c>
      <c r="O48" s="5"/>
      <c r="P48" s="29">
        <v>641.33180000000004</v>
      </c>
      <c r="Q48" s="4">
        <v>1.35267E-8</v>
      </c>
      <c r="R48" s="5"/>
      <c r="S48" s="29">
        <v>641.33180000000004</v>
      </c>
      <c r="T48" s="4">
        <v>1.16065E-8</v>
      </c>
      <c r="U48" s="5"/>
      <c r="V48" s="29">
        <v>641.33180000000004</v>
      </c>
      <c r="W48" s="4">
        <v>2.6422E-8</v>
      </c>
      <c r="X48" s="5"/>
      <c r="Y48" s="29">
        <v>641.33180000000004</v>
      </c>
      <c r="Z48" s="4">
        <v>4.5808999999999997E-8</v>
      </c>
      <c r="AA48" s="5"/>
      <c r="AB48" s="29">
        <v>641.33180000000004</v>
      </c>
      <c r="AC48" s="4">
        <v>4.5073299999999999E-8</v>
      </c>
      <c r="AD48" s="5"/>
      <c r="AE48" s="29">
        <v>641.33180000000004</v>
      </c>
      <c r="AF48" s="4">
        <v>4.4384899999999998E-8</v>
      </c>
    </row>
    <row r="49" spans="1:32" x14ac:dyDescent="0.2">
      <c r="A49" s="29">
        <v>648.40250000000003</v>
      </c>
      <c r="B49" s="4">
        <v>5.0603699999999998E-8</v>
      </c>
      <c r="C49" s="5"/>
      <c r="D49" s="29">
        <v>648.40250000000003</v>
      </c>
      <c r="E49" s="4">
        <v>3.9381199999999998E-8</v>
      </c>
      <c r="F49" s="5"/>
      <c r="G49" s="29">
        <v>648.40250000000003</v>
      </c>
      <c r="H49" s="4">
        <v>3.1242299999999999E-8</v>
      </c>
      <c r="I49" s="5"/>
      <c r="J49" s="29">
        <v>648.40250000000003</v>
      </c>
      <c r="K49" s="4">
        <v>2.2509899999999999E-8</v>
      </c>
      <c r="L49" s="5"/>
      <c r="M49" s="29">
        <v>648.40250000000003</v>
      </c>
      <c r="N49" s="4">
        <v>1.6837399999999999E-8</v>
      </c>
      <c r="O49" s="5"/>
      <c r="P49" s="29">
        <v>648.40250000000003</v>
      </c>
      <c r="Q49" s="4">
        <v>1.38544E-8</v>
      </c>
      <c r="R49" s="5"/>
      <c r="S49" s="29">
        <v>648.40250000000003</v>
      </c>
      <c r="T49" s="4">
        <v>1.18774E-8</v>
      </c>
      <c r="U49" s="5"/>
      <c r="V49" s="29">
        <v>648.40250000000003</v>
      </c>
      <c r="W49" s="4">
        <v>2.71939E-8</v>
      </c>
      <c r="X49" s="5"/>
      <c r="Y49" s="29">
        <v>648.40250000000003</v>
      </c>
      <c r="Z49" s="4">
        <v>4.74006E-8</v>
      </c>
      <c r="AA49" s="5"/>
      <c r="AB49" s="29">
        <v>648.40250000000003</v>
      </c>
      <c r="AC49" s="4">
        <v>4.6631100000000001E-8</v>
      </c>
      <c r="AD49" s="5"/>
      <c r="AE49" s="29">
        <v>648.40250000000003</v>
      </c>
      <c r="AF49" s="4">
        <v>4.5911300000000003E-8</v>
      </c>
    </row>
    <row r="50" spans="1:32" x14ac:dyDescent="0.2">
      <c r="A50" s="29">
        <v>655.47320000000002</v>
      </c>
      <c r="B50" s="4">
        <v>5.2368700000000001E-8</v>
      </c>
      <c r="C50" s="5"/>
      <c r="D50" s="29">
        <v>655.47320000000002</v>
      </c>
      <c r="E50" s="4">
        <v>4.06492E-8</v>
      </c>
      <c r="F50" s="5"/>
      <c r="G50" s="29">
        <v>655.47320000000002</v>
      </c>
      <c r="H50" s="4">
        <v>3.2178200000000003E-8</v>
      </c>
      <c r="I50" s="5"/>
      <c r="J50" s="29">
        <v>655.47320000000002</v>
      </c>
      <c r="K50" s="4">
        <v>2.3121299999999999E-8</v>
      </c>
      <c r="L50" s="5"/>
      <c r="M50" s="29">
        <v>655.47320000000002</v>
      </c>
      <c r="N50" s="4">
        <v>1.72592E-8</v>
      </c>
      <c r="O50" s="5"/>
      <c r="P50" s="29">
        <v>655.47320000000002</v>
      </c>
      <c r="Q50" s="4">
        <v>1.41845E-8</v>
      </c>
      <c r="R50" s="5"/>
      <c r="S50" s="29">
        <v>655.47320000000002</v>
      </c>
      <c r="T50" s="4">
        <v>1.215E-8</v>
      </c>
      <c r="U50" s="5"/>
      <c r="V50" s="29">
        <v>655.47320000000002</v>
      </c>
      <c r="W50" s="4">
        <v>2.79748E-8</v>
      </c>
      <c r="X50" s="5"/>
      <c r="Y50" s="29">
        <v>655.47320000000002</v>
      </c>
      <c r="Z50" s="4">
        <v>4.9019600000000003E-8</v>
      </c>
      <c r="AA50" s="5"/>
      <c r="AB50" s="29">
        <v>655.47320000000002</v>
      </c>
      <c r="AC50" s="4">
        <v>4.8215499999999999E-8</v>
      </c>
      <c r="AD50" s="5"/>
      <c r="AE50" s="29">
        <v>655.47320000000002</v>
      </c>
      <c r="AF50" s="4">
        <v>4.7463400000000001E-8</v>
      </c>
    </row>
    <row r="51" spans="1:32" x14ac:dyDescent="0.2">
      <c r="A51" s="29">
        <v>662.54390000000001</v>
      </c>
      <c r="B51" s="4">
        <v>5.4164899999999997E-8</v>
      </c>
      <c r="C51" s="5"/>
      <c r="D51" s="29">
        <v>662.54390000000001</v>
      </c>
      <c r="E51" s="4">
        <v>4.1936300000000002E-8</v>
      </c>
      <c r="F51" s="5"/>
      <c r="G51" s="29">
        <v>662.54390000000001</v>
      </c>
      <c r="H51" s="4">
        <v>3.31261E-8</v>
      </c>
      <c r="I51" s="5"/>
      <c r="J51" s="29">
        <v>662.54390000000001</v>
      </c>
      <c r="K51" s="4">
        <v>2.37389E-8</v>
      </c>
      <c r="L51" s="5"/>
      <c r="M51" s="29">
        <v>662.54390000000001</v>
      </c>
      <c r="N51" s="4">
        <v>1.7684499999999999E-8</v>
      </c>
      <c r="O51" s="5"/>
      <c r="P51" s="29">
        <v>662.54390000000001</v>
      </c>
      <c r="Q51" s="4">
        <v>1.4516799999999999E-8</v>
      </c>
      <c r="R51" s="5"/>
      <c r="S51" s="29">
        <v>662.54390000000001</v>
      </c>
      <c r="T51" s="4">
        <v>1.2424300000000001E-8</v>
      </c>
      <c r="U51" s="5"/>
      <c r="V51" s="29">
        <v>662.54390000000001</v>
      </c>
      <c r="W51" s="4">
        <v>2.8764900000000001E-8</v>
      </c>
      <c r="X51" s="5"/>
      <c r="Y51" s="29">
        <v>662.54390000000001</v>
      </c>
      <c r="Z51" s="4">
        <v>5.0665999999999999E-8</v>
      </c>
      <c r="AA51" s="5"/>
      <c r="AB51" s="29">
        <v>662.54390000000001</v>
      </c>
      <c r="AC51" s="4">
        <v>4.9826400000000001E-8</v>
      </c>
      <c r="AD51" s="5"/>
      <c r="AE51" s="29">
        <v>662.54390000000001</v>
      </c>
      <c r="AF51" s="4">
        <v>4.9041399999999997E-8</v>
      </c>
    </row>
    <row r="52" spans="1:32" x14ac:dyDescent="0.2">
      <c r="A52" s="29">
        <v>669.6146</v>
      </c>
      <c r="B52" s="4">
        <v>5.5992399999999998E-8</v>
      </c>
      <c r="C52" s="5"/>
      <c r="D52" s="29">
        <v>669.6146</v>
      </c>
      <c r="E52" s="4">
        <v>4.3242399999999999E-8</v>
      </c>
      <c r="F52" s="5"/>
      <c r="G52" s="29">
        <v>669.6146</v>
      </c>
      <c r="H52" s="4">
        <v>3.4085999999999998E-8</v>
      </c>
      <c r="I52" s="5"/>
      <c r="J52" s="29">
        <v>669.6146</v>
      </c>
      <c r="K52" s="4">
        <v>2.4362700000000001E-8</v>
      </c>
      <c r="L52" s="5"/>
      <c r="M52" s="29">
        <v>669.6146</v>
      </c>
      <c r="N52" s="4">
        <v>1.81131E-8</v>
      </c>
      <c r="O52" s="5"/>
      <c r="P52" s="29">
        <v>669.6146</v>
      </c>
      <c r="Q52" s="4">
        <v>1.48514E-8</v>
      </c>
      <c r="R52" s="5"/>
      <c r="S52" s="29">
        <v>669.6146</v>
      </c>
      <c r="T52" s="4">
        <v>1.27001E-8</v>
      </c>
      <c r="U52" s="5"/>
      <c r="V52" s="29">
        <v>669.6146</v>
      </c>
      <c r="W52" s="4">
        <v>2.9563999999999999E-8</v>
      </c>
      <c r="X52" s="5"/>
      <c r="Y52" s="29">
        <v>669.6146</v>
      </c>
      <c r="Z52" s="4">
        <v>5.2339899999999999E-8</v>
      </c>
      <c r="AA52" s="5"/>
      <c r="AB52" s="29">
        <v>669.6146</v>
      </c>
      <c r="AC52" s="4">
        <v>5.1463999999999997E-8</v>
      </c>
      <c r="AD52" s="5"/>
      <c r="AE52" s="29">
        <v>669.6146</v>
      </c>
      <c r="AF52" s="4">
        <v>5.06451E-8</v>
      </c>
    </row>
    <row r="53" spans="1:32" x14ac:dyDescent="0.2">
      <c r="A53" s="29">
        <v>676.68539999999996</v>
      </c>
      <c r="B53" s="4">
        <v>5.7851E-8</v>
      </c>
      <c r="C53" s="5"/>
      <c r="D53" s="29">
        <v>676.68539999999996</v>
      </c>
      <c r="E53" s="4">
        <v>4.4567599999999997E-8</v>
      </c>
      <c r="F53" s="5"/>
      <c r="G53" s="29">
        <v>676.68539999999996</v>
      </c>
      <c r="H53" s="4">
        <v>3.5057799999999998E-8</v>
      </c>
      <c r="I53" s="5"/>
      <c r="J53" s="29">
        <v>676.68539999999996</v>
      </c>
      <c r="K53" s="4">
        <v>2.49925E-8</v>
      </c>
      <c r="L53" s="5"/>
      <c r="M53" s="29">
        <v>676.68539999999996</v>
      </c>
      <c r="N53" s="4">
        <v>1.85451E-8</v>
      </c>
      <c r="O53" s="5"/>
      <c r="P53" s="29">
        <v>676.68539999999996</v>
      </c>
      <c r="Q53" s="4">
        <v>1.5188200000000001E-8</v>
      </c>
      <c r="R53" s="5"/>
      <c r="S53" s="29">
        <v>676.68539999999996</v>
      </c>
      <c r="T53" s="4">
        <v>1.29776E-8</v>
      </c>
      <c r="U53" s="5"/>
      <c r="V53" s="29">
        <v>676.68539999999996</v>
      </c>
      <c r="W53" s="4">
        <v>3.0372100000000001E-8</v>
      </c>
      <c r="X53" s="5"/>
      <c r="Y53" s="29">
        <v>676.68539999999996</v>
      </c>
      <c r="Z53" s="4">
        <v>5.4041199999999998E-8</v>
      </c>
      <c r="AA53" s="5"/>
      <c r="AB53" s="29">
        <v>676.68539999999996</v>
      </c>
      <c r="AC53" s="4">
        <v>5.3128100000000003E-8</v>
      </c>
      <c r="AD53" s="5"/>
      <c r="AE53" s="29">
        <v>676.68539999999996</v>
      </c>
      <c r="AF53" s="4">
        <v>5.22747E-8</v>
      </c>
    </row>
    <row r="54" spans="1:32" x14ac:dyDescent="0.2">
      <c r="A54" s="29">
        <v>683.75609999999995</v>
      </c>
      <c r="B54" s="4">
        <v>5.97409E-8</v>
      </c>
      <c r="C54" s="5"/>
      <c r="D54" s="29">
        <v>683.75609999999995</v>
      </c>
      <c r="E54" s="4">
        <v>4.5911699999999998E-8</v>
      </c>
      <c r="F54" s="5"/>
      <c r="G54" s="29">
        <v>683.75609999999995</v>
      </c>
      <c r="H54" s="4">
        <v>3.6041499999999999E-8</v>
      </c>
      <c r="I54" s="5"/>
      <c r="J54" s="29">
        <v>683.75609999999995</v>
      </c>
      <c r="K54" s="4">
        <v>2.56285E-8</v>
      </c>
      <c r="L54" s="5"/>
      <c r="M54" s="29">
        <v>683.75609999999995</v>
      </c>
      <c r="N54" s="4">
        <v>1.89804E-8</v>
      </c>
      <c r="O54" s="5"/>
      <c r="P54" s="29">
        <v>683.75609999999995</v>
      </c>
      <c r="Q54" s="4">
        <v>1.5527200000000002E-8</v>
      </c>
      <c r="R54" s="5"/>
      <c r="S54" s="29">
        <v>683.75609999999995</v>
      </c>
      <c r="T54" s="4">
        <v>1.3256600000000001E-8</v>
      </c>
      <c r="U54" s="5"/>
      <c r="V54" s="29">
        <v>683.75609999999995</v>
      </c>
      <c r="W54" s="4">
        <v>3.11892E-8</v>
      </c>
      <c r="X54" s="5"/>
      <c r="Y54" s="29">
        <v>683.75609999999995</v>
      </c>
      <c r="Z54" s="4">
        <v>5.5770000000000002E-8</v>
      </c>
      <c r="AA54" s="5"/>
      <c r="AB54" s="29">
        <v>683.75609999999995</v>
      </c>
      <c r="AC54" s="4">
        <v>5.4818799999999999E-8</v>
      </c>
      <c r="AD54" s="5"/>
      <c r="AE54" s="29">
        <v>683.75609999999995</v>
      </c>
      <c r="AF54" s="4">
        <v>5.3930000000000001E-8</v>
      </c>
    </row>
    <row r="55" spans="1:32" x14ac:dyDescent="0.2">
      <c r="A55" s="29">
        <v>690.82680000000005</v>
      </c>
      <c r="B55" s="4">
        <v>6.1662100000000005E-8</v>
      </c>
      <c r="C55" s="5"/>
      <c r="D55" s="29">
        <v>690.82680000000005</v>
      </c>
      <c r="E55" s="4">
        <v>4.7274700000000002E-8</v>
      </c>
      <c r="F55" s="5"/>
      <c r="G55" s="29">
        <v>690.82680000000005</v>
      </c>
      <c r="H55" s="4">
        <v>3.7037100000000001E-8</v>
      </c>
      <c r="I55" s="5"/>
      <c r="J55" s="29">
        <v>690.82680000000005</v>
      </c>
      <c r="K55" s="4">
        <v>2.62705E-8</v>
      </c>
      <c r="L55" s="5"/>
      <c r="M55" s="29">
        <v>690.82680000000005</v>
      </c>
      <c r="N55" s="4">
        <v>1.9419E-8</v>
      </c>
      <c r="O55" s="5"/>
      <c r="P55" s="29">
        <v>690.82680000000005</v>
      </c>
      <c r="Q55" s="4">
        <v>1.58683E-8</v>
      </c>
      <c r="R55" s="5"/>
      <c r="S55" s="29">
        <v>690.82680000000005</v>
      </c>
      <c r="T55" s="4">
        <v>1.35373E-8</v>
      </c>
      <c r="U55" s="5"/>
      <c r="V55" s="29">
        <v>690.82680000000005</v>
      </c>
      <c r="W55" s="4">
        <v>3.2015199999999997E-8</v>
      </c>
      <c r="X55" s="5"/>
      <c r="Y55" s="29">
        <v>690.82680000000005</v>
      </c>
      <c r="Z55" s="4">
        <v>5.7526299999999998E-8</v>
      </c>
      <c r="AA55" s="5"/>
      <c r="AB55" s="29">
        <v>690.82680000000005</v>
      </c>
      <c r="AC55" s="4">
        <v>5.6536100000000003E-8</v>
      </c>
      <c r="AD55" s="5"/>
      <c r="AE55" s="29">
        <v>690.82680000000005</v>
      </c>
      <c r="AF55" s="4">
        <v>5.5611000000000001E-8</v>
      </c>
    </row>
    <row r="56" spans="1:32" x14ac:dyDescent="0.2">
      <c r="A56" s="29">
        <v>697.89750000000004</v>
      </c>
      <c r="B56" s="4">
        <v>6.3614500000000004E-8</v>
      </c>
      <c r="C56" s="5"/>
      <c r="D56" s="29">
        <v>697.89750000000004</v>
      </c>
      <c r="E56" s="4">
        <v>4.8656700000000001E-8</v>
      </c>
      <c r="F56" s="5"/>
      <c r="G56" s="29">
        <v>697.89750000000004</v>
      </c>
      <c r="H56" s="4">
        <v>3.80445E-8</v>
      </c>
      <c r="I56" s="5"/>
      <c r="J56" s="29">
        <v>697.89750000000004</v>
      </c>
      <c r="K56" s="4">
        <v>2.69185E-8</v>
      </c>
      <c r="L56" s="5"/>
      <c r="M56" s="29">
        <v>697.89750000000004</v>
      </c>
      <c r="N56" s="4">
        <v>1.9860800000000001E-8</v>
      </c>
      <c r="O56" s="5"/>
      <c r="P56" s="29">
        <v>697.89750000000004</v>
      </c>
      <c r="Q56" s="4">
        <v>1.62117E-8</v>
      </c>
      <c r="R56" s="5"/>
      <c r="S56" s="29">
        <v>697.89750000000004</v>
      </c>
      <c r="T56" s="4">
        <v>1.38195E-8</v>
      </c>
      <c r="U56" s="5"/>
      <c r="V56" s="29">
        <v>697.89750000000004</v>
      </c>
      <c r="W56" s="4">
        <v>3.2850099999999998E-8</v>
      </c>
      <c r="X56" s="5"/>
      <c r="Y56" s="29">
        <v>697.89750000000004</v>
      </c>
      <c r="Z56" s="4">
        <v>5.931E-8</v>
      </c>
      <c r="AA56" s="5"/>
      <c r="AB56" s="29">
        <v>697.89750000000004</v>
      </c>
      <c r="AC56" s="4">
        <v>5.8280000000000003E-8</v>
      </c>
      <c r="AD56" s="5"/>
      <c r="AE56" s="29">
        <v>697.89750000000004</v>
      </c>
      <c r="AF56" s="4">
        <v>5.7317899999999999E-8</v>
      </c>
    </row>
    <row r="57" spans="1:32" x14ac:dyDescent="0.2">
      <c r="A57" s="29">
        <v>704.96820000000002</v>
      </c>
      <c r="B57" s="4">
        <v>6.5598399999999998E-8</v>
      </c>
      <c r="C57" s="5"/>
      <c r="D57" s="29">
        <v>704.96820000000002</v>
      </c>
      <c r="E57" s="4">
        <v>5.0057600000000002E-8</v>
      </c>
      <c r="F57" s="5"/>
      <c r="G57" s="29">
        <v>704.96820000000002</v>
      </c>
      <c r="H57" s="4">
        <v>3.9063600000000003E-8</v>
      </c>
      <c r="I57" s="5"/>
      <c r="J57" s="29">
        <v>704.96820000000002</v>
      </c>
      <c r="K57" s="4">
        <v>2.7572399999999999E-8</v>
      </c>
      <c r="L57" s="5"/>
      <c r="M57" s="29">
        <v>704.96820000000002</v>
      </c>
      <c r="N57" s="4">
        <v>2.0305900000000001E-8</v>
      </c>
      <c r="O57" s="5"/>
      <c r="P57" s="29">
        <v>704.96820000000002</v>
      </c>
      <c r="Q57" s="4">
        <v>1.6557200000000002E-8</v>
      </c>
      <c r="R57" s="5"/>
      <c r="S57" s="29">
        <v>704.96820000000002</v>
      </c>
      <c r="T57" s="4">
        <v>1.41032E-8</v>
      </c>
      <c r="U57" s="5"/>
      <c r="V57" s="29">
        <v>704.96820000000002</v>
      </c>
      <c r="W57" s="4">
        <v>3.36938E-8</v>
      </c>
      <c r="X57" s="5"/>
      <c r="Y57" s="29">
        <v>704.96820000000002</v>
      </c>
      <c r="Z57" s="4">
        <v>6.1121299999999998E-8</v>
      </c>
      <c r="AA57" s="5"/>
      <c r="AB57" s="29">
        <v>704.96820000000002</v>
      </c>
      <c r="AC57" s="4">
        <v>6.0050499999999999E-8</v>
      </c>
      <c r="AD57" s="5"/>
      <c r="AE57" s="29">
        <v>704.96820000000002</v>
      </c>
      <c r="AF57" s="4">
        <v>5.9050500000000003E-8</v>
      </c>
    </row>
    <row r="58" spans="1:32" x14ac:dyDescent="0.2">
      <c r="A58" s="29">
        <v>712.03890000000001</v>
      </c>
      <c r="B58" s="4">
        <v>6.7613499999999999E-8</v>
      </c>
      <c r="C58" s="5"/>
      <c r="D58" s="29">
        <v>712.03890000000001</v>
      </c>
      <c r="E58" s="4">
        <v>5.14774E-8</v>
      </c>
      <c r="F58" s="5"/>
      <c r="G58" s="29">
        <v>712.03890000000001</v>
      </c>
      <c r="H58" s="4">
        <v>4.0094500000000002E-8</v>
      </c>
      <c r="I58" s="5"/>
      <c r="J58" s="29">
        <v>712.03890000000001</v>
      </c>
      <c r="K58" s="4">
        <v>2.8232300000000001E-8</v>
      </c>
      <c r="L58" s="5"/>
      <c r="M58" s="29">
        <v>712.03890000000001</v>
      </c>
      <c r="N58" s="4">
        <v>2.0754300000000001E-8</v>
      </c>
      <c r="O58" s="5"/>
      <c r="P58" s="29">
        <v>712.03890000000001</v>
      </c>
      <c r="Q58" s="4">
        <v>1.6904800000000001E-8</v>
      </c>
      <c r="R58" s="5"/>
      <c r="S58" s="29">
        <v>712.03890000000001</v>
      </c>
      <c r="T58" s="4">
        <v>1.43885E-8</v>
      </c>
      <c r="U58" s="5"/>
      <c r="V58" s="29">
        <v>712.03890000000001</v>
      </c>
      <c r="W58" s="4">
        <v>3.45463E-8</v>
      </c>
      <c r="X58" s="5"/>
      <c r="Y58" s="29">
        <v>712.03890000000001</v>
      </c>
      <c r="Z58" s="4">
        <v>6.2960000000000003E-8</v>
      </c>
      <c r="AA58" s="5"/>
      <c r="AB58" s="29">
        <v>712.03890000000001</v>
      </c>
      <c r="AC58" s="4">
        <v>6.1847600000000004E-8</v>
      </c>
      <c r="AD58" s="5"/>
      <c r="AE58" s="29">
        <v>712.03890000000001</v>
      </c>
      <c r="AF58" s="4">
        <v>6.0808900000000007E-8</v>
      </c>
    </row>
    <row r="59" spans="1:32" x14ac:dyDescent="0.2">
      <c r="A59" s="29">
        <v>719.1096</v>
      </c>
      <c r="B59" s="4">
        <v>6.9660099999999995E-8</v>
      </c>
      <c r="C59" s="5"/>
      <c r="D59" s="29">
        <v>719.1096</v>
      </c>
      <c r="E59" s="4">
        <v>5.2916000000000002E-8</v>
      </c>
      <c r="F59" s="5"/>
      <c r="G59" s="29">
        <v>719.1096</v>
      </c>
      <c r="H59" s="4">
        <v>4.1137099999999998E-8</v>
      </c>
      <c r="I59" s="5"/>
      <c r="J59" s="29">
        <v>719.1096</v>
      </c>
      <c r="K59" s="4">
        <v>2.8898100000000001E-8</v>
      </c>
      <c r="L59" s="5"/>
      <c r="M59" s="29">
        <v>719.1096</v>
      </c>
      <c r="N59" s="4">
        <v>2.1205800000000001E-8</v>
      </c>
      <c r="O59" s="5"/>
      <c r="P59" s="29">
        <v>719.1096</v>
      </c>
      <c r="Q59" s="4">
        <v>1.7254500000000001E-8</v>
      </c>
      <c r="R59" s="5"/>
      <c r="S59" s="29">
        <v>719.1096</v>
      </c>
      <c r="T59" s="4">
        <v>1.46752E-8</v>
      </c>
      <c r="U59" s="5"/>
      <c r="V59" s="29">
        <v>719.1096</v>
      </c>
      <c r="W59" s="4">
        <v>3.54076E-8</v>
      </c>
      <c r="X59" s="5"/>
      <c r="Y59" s="29">
        <v>719.1096</v>
      </c>
      <c r="Z59" s="4">
        <v>6.4826199999999999E-8</v>
      </c>
      <c r="AA59" s="5"/>
      <c r="AB59" s="29">
        <v>719.1096</v>
      </c>
      <c r="AC59" s="4">
        <v>6.3671199999999999E-8</v>
      </c>
      <c r="AD59" s="5"/>
      <c r="AE59" s="29">
        <v>719.1096</v>
      </c>
      <c r="AF59" s="4">
        <v>6.2593100000000002E-8</v>
      </c>
    </row>
    <row r="60" spans="1:32" x14ac:dyDescent="0.2">
      <c r="A60" s="29">
        <v>726.18029999999999</v>
      </c>
      <c r="B60" s="4">
        <v>7.1738099999999996E-8</v>
      </c>
      <c r="C60" s="5"/>
      <c r="D60" s="29">
        <v>726.18029999999999</v>
      </c>
      <c r="E60" s="4">
        <v>5.4373400000000002E-8</v>
      </c>
      <c r="F60" s="5"/>
      <c r="G60" s="29">
        <v>726.18029999999999</v>
      </c>
      <c r="H60" s="4">
        <v>4.2191399999999999E-8</v>
      </c>
      <c r="I60" s="5"/>
      <c r="J60" s="29">
        <v>726.18029999999999</v>
      </c>
      <c r="K60" s="4">
        <v>2.9569799999999999E-8</v>
      </c>
      <c r="L60" s="5"/>
      <c r="M60" s="29">
        <v>726.18029999999999</v>
      </c>
      <c r="N60" s="4">
        <v>2.1660500000000001E-8</v>
      </c>
      <c r="O60" s="5"/>
      <c r="P60" s="29">
        <v>726.18029999999999</v>
      </c>
      <c r="Q60" s="4">
        <v>1.7606299999999999E-8</v>
      </c>
      <c r="R60" s="5"/>
      <c r="S60" s="29">
        <v>726.18029999999999</v>
      </c>
      <c r="T60" s="4">
        <v>1.49635E-8</v>
      </c>
      <c r="U60" s="5"/>
      <c r="V60" s="29">
        <v>726.18029999999999</v>
      </c>
      <c r="W60" s="4">
        <v>3.6277600000000001E-8</v>
      </c>
      <c r="X60" s="5"/>
      <c r="Y60" s="29">
        <v>726.18029999999999</v>
      </c>
      <c r="Z60" s="4">
        <v>6.6719899999999999E-8</v>
      </c>
      <c r="AA60" s="5"/>
      <c r="AB60" s="29">
        <v>726.18029999999999</v>
      </c>
      <c r="AC60" s="4">
        <v>6.5521499999999995E-8</v>
      </c>
      <c r="AD60" s="5"/>
      <c r="AE60" s="29">
        <v>726.18029999999999</v>
      </c>
      <c r="AF60" s="4">
        <v>6.4402999999999998E-8</v>
      </c>
    </row>
    <row r="61" spans="1:32" x14ac:dyDescent="0.2">
      <c r="A61" s="29">
        <v>733.25099999999998</v>
      </c>
      <c r="B61" s="4">
        <v>7.3847600000000005E-8</v>
      </c>
      <c r="C61" s="5"/>
      <c r="D61" s="29">
        <v>733.25099999999998</v>
      </c>
      <c r="E61" s="4">
        <v>5.5849599999999999E-8</v>
      </c>
      <c r="F61" s="5"/>
      <c r="G61" s="29">
        <v>733.25099999999998</v>
      </c>
      <c r="H61" s="4">
        <v>4.3257199999999999E-8</v>
      </c>
      <c r="I61" s="5"/>
      <c r="J61" s="29">
        <v>733.25099999999998</v>
      </c>
      <c r="K61" s="4">
        <v>3.0247300000000002E-8</v>
      </c>
      <c r="L61" s="5"/>
      <c r="M61" s="29">
        <v>733.25099999999998</v>
      </c>
      <c r="N61" s="4">
        <v>2.21183E-8</v>
      </c>
      <c r="O61" s="5"/>
      <c r="P61" s="29">
        <v>733.25099999999998</v>
      </c>
      <c r="Q61" s="4">
        <v>1.7960200000000001E-8</v>
      </c>
      <c r="R61" s="5"/>
      <c r="S61" s="29">
        <v>733.25099999999998</v>
      </c>
      <c r="T61" s="4">
        <v>1.5253300000000001E-8</v>
      </c>
      <c r="U61" s="5"/>
      <c r="V61" s="29">
        <v>733.25099999999998</v>
      </c>
      <c r="W61" s="4">
        <v>3.7156300000000002E-8</v>
      </c>
      <c r="X61" s="5"/>
      <c r="Y61" s="29">
        <v>733.25099999999998</v>
      </c>
      <c r="Z61" s="4">
        <v>6.8641199999999997E-8</v>
      </c>
      <c r="AA61" s="5"/>
      <c r="AB61" s="29">
        <v>733.25099999999998</v>
      </c>
      <c r="AC61" s="4">
        <v>6.7398400000000001E-8</v>
      </c>
      <c r="AD61" s="5"/>
      <c r="AE61" s="29">
        <v>733.25099999999998</v>
      </c>
      <c r="AF61" s="4">
        <v>6.6238699999999999E-8</v>
      </c>
    </row>
    <row r="62" spans="1:32" x14ac:dyDescent="0.2">
      <c r="A62" s="29">
        <v>740.32169999999996</v>
      </c>
      <c r="B62" s="4">
        <v>7.5988500000000006E-8</v>
      </c>
      <c r="C62" s="5"/>
      <c r="D62" s="29">
        <v>740.32169999999996</v>
      </c>
      <c r="E62" s="4">
        <v>5.73446E-8</v>
      </c>
      <c r="F62" s="5"/>
      <c r="G62" s="29">
        <v>740.32169999999996</v>
      </c>
      <c r="H62" s="4">
        <v>4.4334700000000003E-8</v>
      </c>
      <c r="I62" s="5"/>
      <c r="J62" s="29">
        <v>740.32169999999996</v>
      </c>
      <c r="K62" s="4">
        <v>3.0930599999999999E-8</v>
      </c>
      <c r="L62" s="5"/>
      <c r="M62" s="29">
        <v>740.32169999999996</v>
      </c>
      <c r="N62" s="4">
        <v>2.25793E-8</v>
      </c>
      <c r="O62" s="5"/>
      <c r="P62" s="29">
        <v>740.32169999999996</v>
      </c>
      <c r="Q62" s="4">
        <v>1.8316200000000001E-8</v>
      </c>
      <c r="R62" s="5"/>
      <c r="S62" s="29">
        <v>740.32169999999996</v>
      </c>
      <c r="T62" s="4">
        <v>1.5544500000000001E-8</v>
      </c>
      <c r="U62" s="5"/>
      <c r="V62" s="29">
        <v>740.32169999999996</v>
      </c>
      <c r="W62" s="4">
        <v>3.8043699999999997E-8</v>
      </c>
      <c r="X62" s="5"/>
      <c r="Y62" s="29">
        <v>740.32169999999996</v>
      </c>
      <c r="Z62" s="4">
        <v>7.0589999999999999E-8</v>
      </c>
      <c r="AA62" s="5"/>
      <c r="AB62" s="29">
        <v>740.32169999999996</v>
      </c>
      <c r="AC62" s="4">
        <v>6.9301900000000002E-8</v>
      </c>
      <c r="AD62" s="5"/>
      <c r="AE62" s="29">
        <v>740.32169999999996</v>
      </c>
      <c r="AF62" s="4">
        <v>6.8100200000000005E-8</v>
      </c>
    </row>
    <row r="63" spans="1:32" x14ac:dyDescent="0.2">
      <c r="A63" s="29">
        <v>747.39239999999995</v>
      </c>
      <c r="B63" s="4">
        <v>7.8160900000000002E-8</v>
      </c>
      <c r="C63" s="5"/>
      <c r="D63" s="29">
        <v>747.39239999999995</v>
      </c>
      <c r="E63" s="4">
        <v>5.88583E-8</v>
      </c>
      <c r="F63" s="5"/>
      <c r="G63" s="29">
        <v>747.39239999999995</v>
      </c>
      <c r="H63" s="4">
        <v>4.5423700000000001E-8</v>
      </c>
      <c r="I63" s="5"/>
      <c r="J63" s="29">
        <v>747.39239999999995</v>
      </c>
      <c r="K63" s="4">
        <v>3.1619599999999999E-8</v>
      </c>
      <c r="L63" s="5"/>
      <c r="M63" s="29">
        <v>747.39239999999995</v>
      </c>
      <c r="N63" s="4">
        <v>2.30433E-8</v>
      </c>
      <c r="O63" s="5"/>
      <c r="P63" s="29">
        <v>747.39239999999995</v>
      </c>
      <c r="Q63" s="4">
        <v>1.86742E-8</v>
      </c>
      <c r="R63" s="5"/>
      <c r="S63" s="29">
        <v>747.39239999999995</v>
      </c>
      <c r="T63" s="4">
        <v>1.5837199999999999E-8</v>
      </c>
      <c r="U63" s="5"/>
      <c r="V63" s="29">
        <v>747.39239999999995</v>
      </c>
      <c r="W63" s="4">
        <v>3.8939600000000001E-8</v>
      </c>
      <c r="X63" s="5"/>
      <c r="Y63" s="29">
        <v>747.39239999999995</v>
      </c>
      <c r="Z63" s="4">
        <v>7.2566300000000006E-8</v>
      </c>
      <c r="AA63" s="5"/>
      <c r="AB63" s="29">
        <v>747.39239999999995</v>
      </c>
      <c r="AC63" s="4">
        <v>7.1232100000000004E-8</v>
      </c>
      <c r="AD63" s="5"/>
      <c r="AE63" s="29">
        <v>747.39239999999995</v>
      </c>
      <c r="AF63" s="4">
        <v>6.9987500000000004E-8</v>
      </c>
    </row>
    <row r="64" spans="1:32" x14ac:dyDescent="0.2">
      <c r="A64" s="29">
        <v>754.46310000000005</v>
      </c>
      <c r="B64" s="4">
        <v>8.03649E-8</v>
      </c>
      <c r="C64" s="5"/>
      <c r="D64" s="29">
        <v>754.46310000000005</v>
      </c>
      <c r="E64" s="4">
        <v>6.0390800000000004E-8</v>
      </c>
      <c r="F64" s="5"/>
      <c r="G64" s="29">
        <v>754.46310000000005</v>
      </c>
      <c r="H64" s="4">
        <v>4.6524199999999998E-8</v>
      </c>
      <c r="I64" s="5"/>
      <c r="J64" s="29">
        <v>754.46310000000005</v>
      </c>
      <c r="K64" s="4">
        <v>3.2314400000000002E-8</v>
      </c>
      <c r="L64" s="5"/>
      <c r="M64" s="29">
        <v>754.46310000000005</v>
      </c>
      <c r="N64" s="4">
        <v>2.3510500000000001E-8</v>
      </c>
      <c r="O64" s="5"/>
      <c r="P64" s="29">
        <v>754.46310000000005</v>
      </c>
      <c r="Q64" s="4">
        <v>1.9034200000000001E-8</v>
      </c>
      <c r="R64" s="5"/>
      <c r="S64" s="29">
        <v>754.46310000000005</v>
      </c>
      <c r="T64" s="4">
        <v>1.6131399999999999E-8</v>
      </c>
      <c r="U64" s="5"/>
      <c r="V64" s="29">
        <v>754.46310000000005</v>
      </c>
      <c r="W64" s="4">
        <v>3.98442E-8</v>
      </c>
      <c r="X64" s="5"/>
      <c r="Y64" s="29">
        <v>754.46310000000005</v>
      </c>
      <c r="Z64" s="4">
        <v>7.4570100000000004E-8</v>
      </c>
      <c r="AA64" s="5"/>
      <c r="AB64" s="29">
        <v>754.46310000000005</v>
      </c>
      <c r="AC64" s="4">
        <v>7.3188799999999997E-8</v>
      </c>
      <c r="AD64" s="5"/>
      <c r="AE64" s="29">
        <v>754.46310000000005</v>
      </c>
      <c r="AF64" s="4">
        <v>7.1900500000000003E-8</v>
      </c>
    </row>
    <row r="65" spans="1:32" x14ac:dyDescent="0.2">
      <c r="A65" s="29">
        <v>761.53380000000004</v>
      </c>
      <c r="B65" s="4">
        <v>8.2600399999999994E-8</v>
      </c>
      <c r="C65" s="5"/>
      <c r="D65" s="29">
        <v>761.53380000000004</v>
      </c>
      <c r="E65" s="4">
        <v>6.1941899999999994E-8</v>
      </c>
      <c r="F65" s="5"/>
      <c r="G65" s="29">
        <v>761.53380000000004</v>
      </c>
      <c r="H65" s="4">
        <v>4.7636100000000003E-8</v>
      </c>
      <c r="I65" s="5"/>
      <c r="J65" s="29">
        <v>761.53380000000004</v>
      </c>
      <c r="K65" s="4">
        <v>3.3015000000000001E-8</v>
      </c>
      <c r="L65" s="5"/>
      <c r="M65" s="29">
        <v>761.53380000000004</v>
      </c>
      <c r="N65" s="4">
        <v>2.3980699999999998E-8</v>
      </c>
      <c r="O65" s="5"/>
      <c r="P65" s="29">
        <v>761.53380000000004</v>
      </c>
      <c r="Q65" s="4">
        <v>1.9396200000000001E-8</v>
      </c>
      <c r="R65" s="5"/>
      <c r="S65" s="29">
        <v>761.53380000000004</v>
      </c>
      <c r="T65" s="4">
        <v>1.6426999999999999E-8</v>
      </c>
      <c r="U65" s="5"/>
      <c r="V65" s="29">
        <v>761.53380000000004</v>
      </c>
      <c r="W65" s="4">
        <v>4.0757300000000002E-8</v>
      </c>
      <c r="X65" s="5"/>
      <c r="Y65" s="29">
        <v>761.53380000000004</v>
      </c>
      <c r="Z65" s="4">
        <v>7.6601499999999999E-8</v>
      </c>
      <c r="AA65" s="5"/>
      <c r="AB65" s="29">
        <v>761.53380000000004</v>
      </c>
      <c r="AC65" s="4">
        <v>7.5172200000000004E-8</v>
      </c>
      <c r="AD65" s="5"/>
      <c r="AE65" s="29">
        <v>761.53380000000004</v>
      </c>
      <c r="AF65" s="4">
        <v>7.3839300000000007E-8</v>
      </c>
    </row>
    <row r="66" spans="1:32" x14ac:dyDescent="0.2">
      <c r="A66" s="29">
        <v>768.60450000000003</v>
      </c>
      <c r="B66" s="4">
        <v>8.4867500000000002E-8</v>
      </c>
      <c r="C66" s="5"/>
      <c r="D66" s="29">
        <v>768.60450000000003</v>
      </c>
      <c r="E66" s="4">
        <v>6.3511700000000004E-8</v>
      </c>
      <c r="F66" s="5"/>
      <c r="G66" s="29">
        <v>768.60450000000003</v>
      </c>
      <c r="H66" s="4">
        <v>4.8759599999999999E-8</v>
      </c>
      <c r="I66" s="5"/>
      <c r="J66" s="29">
        <v>768.60450000000003</v>
      </c>
      <c r="K66" s="4">
        <v>3.3721199999999999E-8</v>
      </c>
      <c r="L66" s="5"/>
      <c r="M66" s="29">
        <v>768.60450000000003</v>
      </c>
      <c r="N66" s="4">
        <v>2.44539E-8</v>
      </c>
      <c r="O66" s="5"/>
      <c r="P66" s="29">
        <v>768.60450000000003</v>
      </c>
      <c r="Q66" s="4">
        <v>1.97602E-8</v>
      </c>
      <c r="R66" s="5"/>
      <c r="S66" s="29">
        <v>768.60450000000003</v>
      </c>
      <c r="T66" s="4">
        <v>1.6724000000000001E-8</v>
      </c>
      <c r="U66" s="5"/>
      <c r="V66" s="29">
        <v>768.60450000000003</v>
      </c>
      <c r="W66" s="4">
        <v>4.16789E-8</v>
      </c>
      <c r="X66" s="5"/>
      <c r="Y66" s="29">
        <v>768.60450000000003</v>
      </c>
      <c r="Z66" s="4">
        <v>7.8660399999999999E-8</v>
      </c>
      <c r="AA66" s="5"/>
      <c r="AB66" s="29">
        <v>768.60450000000003</v>
      </c>
      <c r="AC66" s="4">
        <v>7.7182199999999993E-8</v>
      </c>
      <c r="AD66" s="5"/>
      <c r="AE66" s="29">
        <v>768.60450000000003</v>
      </c>
      <c r="AF66" s="4">
        <v>7.5803900000000003E-8</v>
      </c>
    </row>
    <row r="67" spans="1:32" x14ac:dyDescent="0.2">
      <c r="A67" s="29">
        <v>775.67529999999999</v>
      </c>
      <c r="B67" s="4">
        <v>8.7166199999999999E-8</v>
      </c>
      <c r="C67" s="5"/>
      <c r="D67" s="29">
        <v>775.67529999999999</v>
      </c>
      <c r="E67" s="4">
        <v>6.5100200000000005E-8</v>
      </c>
      <c r="F67" s="5"/>
      <c r="G67" s="29">
        <v>775.67529999999999</v>
      </c>
      <c r="H67" s="4">
        <v>4.9894399999999998E-8</v>
      </c>
      <c r="I67" s="5"/>
      <c r="J67" s="29">
        <v>775.67529999999999</v>
      </c>
      <c r="K67" s="4">
        <v>3.4433000000000001E-8</v>
      </c>
      <c r="L67" s="5"/>
      <c r="M67" s="29">
        <v>775.67529999999999</v>
      </c>
      <c r="N67" s="4">
        <v>2.49302E-8</v>
      </c>
      <c r="O67" s="5"/>
      <c r="P67" s="29">
        <v>775.67529999999999</v>
      </c>
      <c r="Q67" s="4">
        <v>2.0126199999999999E-8</v>
      </c>
      <c r="R67" s="5"/>
      <c r="S67" s="29">
        <v>775.67529999999999</v>
      </c>
      <c r="T67" s="4">
        <v>1.7022499999999999E-8</v>
      </c>
      <c r="U67" s="5"/>
      <c r="V67" s="29">
        <v>775.67529999999999</v>
      </c>
      <c r="W67" s="4">
        <v>4.2609000000000001E-8</v>
      </c>
      <c r="X67" s="5"/>
      <c r="Y67" s="29">
        <v>775.67529999999999</v>
      </c>
      <c r="Z67" s="4">
        <v>8.0746899999999996E-8</v>
      </c>
      <c r="AA67" s="5"/>
      <c r="AB67" s="29">
        <v>775.67529999999999</v>
      </c>
      <c r="AC67" s="4">
        <v>7.9218800000000005E-8</v>
      </c>
      <c r="AD67" s="5"/>
      <c r="AE67" s="29">
        <v>775.67529999999999</v>
      </c>
      <c r="AF67" s="4">
        <v>7.7794199999999999E-8</v>
      </c>
    </row>
    <row r="68" spans="1:32" x14ac:dyDescent="0.2">
      <c r="A68" s="29">
        <v>782.74599999999998</v>
      </c>
      <c r="B68" s="4">
        <v>8.9496600000000002E-8</v>
      </c>
      <c r="C68" s="5"/>
      <c r="D68" s="29">
        <v>782.74599999999998</v>
      </c>
      <c r="E68" s="4">
        <v>6.6707200000000001E-8</v>
      </c>
      <c r="F68" s="5"/>
      <c r="G68" s="29">
        <v>782.74599999999998</v>
      </c>
      <c r="H68" s="4">
        <v>5.1040599999999998E-8</v>
      </c>
      <c r="I68" s="5"/>
      <c r="J68" s="29">
        <v>782.74599999999998</v>
      </c>
      <c r="K68" s="4">
        <v>3.5150500000000001E-8</v>
      </c>
      <c r="L68" s="5"/>
      <c r="M68" s="29">
        <v>782.74599999999998</v>
      </c>
      <c r="N68" s="4">
        <v>2.5409400000000001E-8</v>
      </c>
      <c r="O68" s="5"/>
      <c r="P68" s="29">
        <v>782.74599999999998</v>
      </c>
      <c r="Q68" s="4">
        <v>2.04941E-8</v>
      </c>
      <c r="R68" s="5"/>
      <c r="S68" s="29">
        <v>782.74599999999998</v>
      </c>
      <c r="T68" s="4">
        <v>1.7322300000000001E-8</v>
      </c>
      <c r="U68" s="5"/>
      <c r="V68" s="29">
        <v>782.74599999999998</v>
      </c>
      <c r="W68" s="4">
        <v>4.35475E-8</v>
      </c>
      <c r="X68" s="5"/>
      <c r="Y68" s="29">
        <v>782.74599999999998</v>
      </c>
      <c r="Z68" s="4">
        <v>8.2860899999999998E-8</v>
      </c>
      <c r="AA68" s="5"/>
      <c r="AB68" s="29">
        <v>782.74599999999998</v>
      </c>
      <c r="AC68" s="4">
        <v>8.1282E-8</v>
      </c>
      <c r="AD68" s="5"/>
      <c r="AE68" s="29">
        <v>782.74599999999998</v>
      </c>
      <c r="AF68" s="4">
        <v>7.9810400000000006E-8</v>
      </c>
    </row>
    <row r="69" spans="1:32" x14ac:dyDescent="0.2">
      <c r="A69" s="29">
        <v>789.81669999999997</v>
      </c>
      <c r="B69" s="4">
        <v>9.1858599999999994E-8</v>
      </c>
      <c r="C69" s="5"/>
      <c r="D69" s="29">
        <v>789.81669999999997</v>
      </c>
      <c r="E69" s="4">
        <v>6.8332900000000002E-8</v>
      </c>
      <c r="F69" s="5"/>
      <c r="G69" s="29">
        <v>789.81669999999997</v>
      </c>
      <c r="H69" s="4">
        <v>5.2198100000000001E-8</v>
      </c>
      <c r="I69" s="5"/>
      <c r="J69" s="29">
        <v>789.81669999999997</v>
      </c>
      <c r="K69" s="4">
        <v>3.5873599999999999E-8</v>
      </c>
      <c r="L69" s="5"/>
      <c r="M69" s="29">
        <v>789.81669999999997</v>
      </c>
      <c r="N69" s="4">
        <v>2.5891700000000001E-8</v>
      </c>
      <c r="O69" s="5"/>
      <c r="P69" s="29">
        <v>789.81669999999997</v>
      </c>
      <c r="Q69" s="4">
        <v>2.0864000000000001E-8</v>
      </c>
      <c r="R69" s="5"/>
      <c r="S69" s="29">
        <v>789.81669999999997</v>
      </c>
      <c r="T69" s="4">
        <v>1.7623499999999999E-8</v>
      </c>
      <c r="U69" s="5"/>
      <c r="V69" s="29">
        <v>789.81669999999997</v>
      </c>
      <c r="W69" s="4">
        <v>4.4494500000000002E-8</v>
      </c>
      <c r="X69" s="5"/>
      <c r="Y69" s="29">
        <v>789.81669999999997</v>
      </c>
      <c r="Z69" s="4">
        <v>8.5002499999999996E-8</v>
      </c>
      <c r="AA69" s="5"/>
      <c r="AB69" s="29">
        <v>789.81669999999997</v>
      </c>
      <c r="AC69" s="4">
        <v>8.3371899999999995E-8</v>
      </c>
      <c r="AD69" s="5"/>
      <c r="AE69" s="29">
        <v>789.81669999999997</v>
      </c>
      <c r="AF69" s="4">
        <v>8.1852199999999995E-8</v>
      </c>
    </row>
    <row r="70" spans="1:32" x14ac:dyDescent="0.2">
      <c r="A70" s="29">
        <v>796.88739999999996</v>
      </c>
      <c r="B70" s="4">
        <v>9.42522E-8</v>
      </c>
      <c r="C70" s="5"/>
      <c r="D70" s="29">
        <v>796.88739999999996</v>
      </c>
      <c r="E70" s="4">
        <v>6.9977200000000003E-8</v>
      </c>
      <c r="F70" s="5"/>
      <c r="G70" s="29">
        <v>796.88739999999996</v>
      </c>
      <c r="H70" s="4">
        <v>5.3366999999999997E-8</v>
      </c>
      <c r="I70" s="5"/>
      <c r="J70" s="29">
        <v>796.88739999999996</v>
      </c>
      <c r="K70" s="4">
        <v>3.6602199999999997E-8</v>
      </c>
      <c r="L70" s="5"/>
      <c r="M70" s="29">
        <v>796.88739999999996</v>
      </c>
      <c r="N70" s="4">
        <v>2.63769E-8</v>
      </c>
      <c r="O70" s="5"/>
      <c r="P70" s="29">
        <v>796.88739999999996</v>
      </c>
      <c r="Q70" s="4">
        <v>2.12359E-8</v>
      </c>
      <c r="R70" s="5"/>
      <c r="S70" s="29">
        <v>796.88739999999996</v>
      </c>
      <c r="T70" s="4">
        <v>1.79261E-8</v>
      </c>
      <c r="U70" s="5"/>
      <c r="V70" s="29">
        <v>796.88739999999996</v>
      </c>
      <c r="W70" s="4">
        <v>4.5449800000000002E-8</v>
      </c>
      <c r="X70" s="5"/>
      <c r="Y70" s="29">
        <v>796.88739999999996</v>
      </c>
      <c r="Z70" s="4">
        <v>8.7171700000000005E-8</v>
      </c>
      <c r="AA70" s="5"/>
      <c r="AB70" s="29">
        <v>796.88739999999996</v>
      </c>
      <c r="AC70" s="4">
        <v>8.5488399999999999E-8</v>
      </c>
      <c r="AD70" s="5"/>
      <c r="AE70" s="29">
        <v>796.88739999999996</v>
      </c>
      <c r="AF70" s="4">
        <v>8.3919899999999994E-8</v>
      </c>
    </row>
    <row r="71" spans="1:32" x14ac:dyDescent="0.2">
      <c r="A71" s="29">
        <v>803.95809999999994</v>
      </c>
      <c r="B71" s="4">
        <v>9.6677600000000005E-8</v>
      </c>
      <c r="C71" s="5"/>
      <c r="D71" s="29">
        <v>803.95809999999994</v>
      </c>
      <c r="E71" s="4">
        <v>7.1639999999999998E-8</v>
      </c>
      <c r="F71" s="5"/>
      <c r="G71" s="29">
        <v>803.95809999999994</v>
      </c>
      <c r="H71" s="4">
        <v>5.4547099999999997E-8</v>
      </c>
      <c r="I71" s="5"/>
      <c r="J71" s="29">
        <v>803.95809999999994</v>
      </c>
      <c r="K71" s="4">
        <v>3.7336399999999999E-8</v>
      </c>
      <c r="L71" s="5"/>
      <c r="M71" s="29">
        <v>803.95809999999994</v>
      </c>
      <c r="N71" s="4">
        <v>2.6864999999999999E-8</v>
      </c>
      <c r="O71" s="5"/>
      <c r="P71" s="29">
        <v>803.95809999999994</v>
      </c>
      <c r="Q71" s="4">
        <v>2.1609600000000001E-8</v>
      </c>
      <c r="R71" s="5"/>
      <c r="S71" s="29">
        <v>803.95809999999994</v>
      </c>
      <c r="T71" s="4">
        <v>1.8230100000000001E-8</v>
      </c>
      <c r="U71" s="5"/>
      <c r="V71" s="29">
        <v>803.95809999999994</v>
      </c>
      <c r="W71" s="4">
        <v>4.6413500000000001E-8</v>
      </c>
      <c r="X71" s="5"/>
      <c r="Y71" s="29">
        <v>803.95809999999994</v>
      </c>
      <c r="Z71" s="4">
        <v>8.9368499999999997E-8</v>
      </c>
      <c r="AA71" s="5"/>
      <c r="AB71" s="29">
        <v>803.95809999999994</v>
      </c>
      <c r="AC71" s="4">
        <v>8.76315E-8</v>
      </c>
      <c r="AD71" s="5"/>
      <c r="AE71" s="29">
        <v>803.95809999999994</v>
      </c>
      <c r="AF71" s="4">
        <v>8.6013299999999994E-8</v>
      </c>
    </row>
    <row r="72" spans="1:32" x14ac:dyDescent="0.2">
      <c r="A72" s="29">
        <v>811.02880000000005</v>
      </c>
      <c r="B72" s="4">
        <v>9.9134700000000004E-8</v>
      </c>
      <c r="C72" s="5"/>
      <c r="D72" s="29">
        <v>811.02880000000005</v>
      </c>
      <c r="E72" s="4">
        <v>7.3321399999999994E-8</v>
      </c>
      <c r="F72" s="5"/>
      <c r="G72" s="29">
        <v>811.02880000000005</v>
      </c>
      <c r="H72" s="4">
        <v>5.5738400000000001E-8</v>
      </c>
      <c r="I72" s="5"/>
      <c r="J72" s="29">
        <v>811.02880000000005</v>
      </c>
      <c r="K72" s="4">
        <v>3.8076100000000002E-8</v>
      </c>
      <c r="L72" s="5"/>
      <c r="M72" s="29">
        <v>811.02880000000005</v>
      </c>
      <c r="N72" s="4">
        <v>2.7356099999999999E-8</v>
      </c>
      <c r="O72" s="5"/>
      <c r="P72" s="29">
        <v>811.02880000000005</v>
      </c>
      <c r="Q72" s="4">
        <v>2.1985300000000001E-8</v>
      </c>
      <c r="R72" s="5"/>
      <c r="S72" s="29">
        <v>811.02880000000005</v>
      </c>
      <c r="T72" s="4">
        <v>1.8535399999999999E-8</v>
      </c>
      <c r="U72" s="5"/>
      <c r="V72" s="29">
        <v>811.02880000000005</v>
      </c>
      <c r="W72" s="4">
        <v>4.7385499999999998E-8</v>
      </c>
      <c r="X72" s="5"/>
      <c r="Y72" s="29">
        <v>811.02880000000005</v>
      </c>
      <c r="Z72" s="4">
        <v>9.15929E-8</v>
      </c>
      <c r="AA72" s="5"/>
      <c r="AB72" s="29">
        <v>811.02880000000005</v>
      </c>
      <c r="AC72" s="4">
        <v>8.9801300000000001E-8</v>
      </c>
      <c r="AD72" s="5"/>
      <c r="AE72" s="29">
        <v>811.02880000000005</v>
      </c>
      <c r="AF72" s="4">
        <v>8.8132499999999999E-8</v>
      </c>
    </row>
    <row r="73" spans="1:32" x14ac:dyDescent="0.2">
      <c r="A73" s="29">
        <v>818.09950000000003</v>
      </c>
      <c r="B73" s="4">
        <v>1.016235E-7</v>
      </c>
      <c r="C73" s="5"/>
      <c r="D73" s="29">
        <v>818.09950000000003</v>
      </c>
      <c r="E73" s="4">
        <v>7.5021200000000005E-8</v>
      </c>
      <c r="F73" s="5"/>
      <c r="G73" s="29">
        <v>818.09950000000003</v>
      </c>
      <c r="H73" s="4">
        <v>5.6941E-8</v>
      </c>
      <c r="I73" s="5"/>
      <c r="J73" s="29">
        <v>818.09950000000003</v>
      </c>
      <c r="K73" s="4">
        <v>3.8821199999999998E-8</v>
      </c>
      <c r="L73" s="5"/>
      <c r="M73" s="29">
        <v>818.09950000000003</v>
      </c>
      <c r="N73" s="4">
        <v>2.78501E-8</v>
      </c>
      <c r="O73" s="5"/>
      <c r="P73" s="29">
        <v>818.09950000000003</v>
      </c>
      <c r="Q73" s="4">
        <v>2.2362799999999999E-8</v>
      </c>
      <c r="R73" s="5"/>
      <c r="S73" s="29">
        <v>818.09950000000003</v>
      </c>
      <c r="T73" s="4">
        <v>1.88421E-8</v>
      </c>
      <c r="U73" s="5"/>
      <c r="V73" s="29">
        <v>818.09950000000003</v>
      </c>
      <c r="W73" s="4">
        <v>4.83658E-8</v>
      </c>
      <c r="X73" s="5"/>
      <c r="Y73" s="29">
        <v>818.09950000000003</v>
      </c>
      <c r="Z73" s="4">
        <v>9.3844799999999993E-8</v>
      </c>
      <c r="AA73" s="5"/>
      <c r="AB73" s="29">
        <v>818.09950000000003</v>
      </c>
      <c r="AC73" s="4">
        <v>9.1997699999999998E-8</v>
      </c>
      <c r="AD73" s="5"/>
      <c r="AE73" s="29">
        <v>818.09950000000003</v>
      </c>
      <c r="AF73" s="4">
        <v>9.0277400000000003E-8</v>
      </c>
    </row>
    <row r="74" spans="1:32" x14ac:dyDescent="0.2">
      <c r="A74" s="29">
        <v>825.17020000000002</v>
      </c>
      <c r="B74" s="4">
        <v>1.0414419999999999E-7</v>
      </c>
      <c r="C74" s="5"/>
      <c r="D74" s="29">
        <v>825.17020000000002</v>
      </c>
      <c r="E74" s="4">
        <v>7.6739600000000002E-8</v>
      </c>
      <c r="F74" s="5"/>
      <c r="G74" s="29">
        <v>825.17020000000002</v>
      </c>
      <c r="H74" s="4">
        <v>5.8154800000000003E-8</v>
      </c>
      <c r="I74" s="5"/>
      <c r="J74" s="29">
        <v>825.17020000000002</v>
      </c>
      <c r="K74" s="4">
        <v>3.95719E-8</v>
      </c>
      <c r="L74" s="5"/>
      <c r="M74" s="29">
        <v>825.17020000000002</v>
      </c>
      <c r="N74" s="4">
        <v>2.83469E-8</v>
      </c>
      <c r="O74" s="5"/>
      <c r="P74" s="29">
        <v>825.17020000000002</v>
      </c>
      <c r="Q74" s="4">
        <v>2.27422E-8</v>
      </c>
      <c r="R74" s="5"/>
      <c r="S74" s="29">
        <v>825.17020000000002</v>
      </c>
      <c r="T74" s="4">
        <v>1.9150100000000002E-8</v>
      </c>
      <c r="U74" s="5"/>
      <c r="V74" s="29">
        <v>825.17020000000002</v>
      </c>
      <c r="W74" s="4">
        <v>4.9354400000000002E-8</v>
      </c>
      <c r="X74" s="5"/>
      <c r="Y74" s="29">
        <v>825.17020000000002</v>
      </c>
      <c r="Z74" s="4">
        <v>9.6124400000000003E-8</v>
      </c>
      <c r="AA74" s="5"/>
      <c r="AB74" s="29">
        <v>825.17020000000002</v>
      </c>
      <c r="AC74" s="4">
        <v>9.4220799999999996E-8</v>
      </c>
      <c r="AD74" s="5"/>
      <c r="AE74" s="29">
        <v>825.17020000000002</v>
      </c>
      <c r="AF74" s="4">
        <v>9.24481E-8</v>
      </c>
    </row>
    <row r="75" spans="1:32" x14ac:dyDescent="0.2">
      <c r="A75" s="29">
        <v>832.24090000000001</v>
      </c>
      <c r="B75" s="4">
        <v>1.066966E-7</v>
      </c>
      <c r="C75" s="5"/>
      <c r="D75" s="29">
        <v>832.24090000000001</v>
      </c>
      <c r="E75" s="4">
        <v>7.8476400000000003E-8</v>
      </c>
      <c r="F75" s="5"/>
      <c r="G75" s="29">
        <v>832.24090000000001</v>
      </c>
      <c r="H75" s="4">
        <v>5.9379700000000003E-8</v>
      </c>
      <c r="I75" s="5"/>
      <c r="J75" s="29">
        <v>832.24090000000001</v>
      </c>
      <c r="K75" s="4">
        <v>4.0328000000000002E-8</v>
      </c>
      <c r="L75" s="5"/>
      <c r="M75" s="29">
        <v>832.24090000000001</v>
      </c>
      <c r="N75" s="4">
        <v>2.88467E-8</v>
      </c>
      <c r="O75" s="5"/>
      <c r="P75" s="29">
        <v>832.24090000000001</v>
      </c>
      <c r="Q75" s="4">
        <v>2.3123499999999999E-8</v>
      </c>
      <c r="R75" s="5"/>
      <c r="S75" s="29">
        <v>832.24090000000001</v>
      </c>
      <c r="T75" s="4">
        <v>1.94595E-8</v>
      </c>
      <c r="U75" s="5"/>
      <c r="V75" s="29">
        <v>832.24090000000001</v>
      </c>
      <c r="W75" s="4">
        <v>5.0351200000000003E-8</v>
      </c>
      <c r="X75" s="5"/>
      <c r="Y75" s="29">
        <v>832.24090000000001</v>
      </c>
      <c r="Z75" s="4">
        <v>9.8431599999999996E-8</v>
      </c>
      <c r="AA75" s="5"/>
      <c r="AB75" s="29">
        <v>832.24090000000001</v>
      </c>
      <c r="AC75" s="4">
        <v>9.6470500000000003E-8</v>
      </c>
      <c r="AD75" s="5"/>
      <c r="AE75" s="29">
        <v>832.24090000000001</v>
      </c>
      <c r="AF75" s="4">
        <v>9.4644600000000003E-8</v>
      </c>
    </row>
    <row r="76" spans="1:32" x14ac:dyDescent="0.2">
      <c r="A76" s="29">
        <v>839.3116</v>
      </c>
      <c r="B76" s="4">
        <v>1.092808E-7</v>
      </c>
      <c r="C76" s="5"/>
      <c r="D76" s="29">
        <v>839.3116</v>
      </c>
      <c r="E76" s="4">
        <v>8.0231699999999997E-8</v>
      </c>
      <c r="F76" s="5"/>
      <c r="G76" s="29">
        <v>839.3116</v>
      </c>
      <c r="H76" s="4">
        <v>6.0615700000000002E-8</v>
      </c>
      <c r="I76" s="5"/>
      <c r="J76" s="29">
        <v>839.3116</v>
      </c>
      <c r="K76" s="4">
        <v>4.1089499999999999E-8</v>
      </c>
      <c r="L76" s="5"/>
      <c r="M76" s="29">
        <v>839.3116</v>
      </c>
      <c r="N76" s="4">
        <v>2.93493E-8</v>
      </c>
      <c r="O76" s="5"/>
      <c r="P76" s="29">
        <v>839.3116</v>
      </c>
      <c r="Q76" s="4">
        <v>2.35067E-8</v>
      </c>
      <c r="R76" s="5"/>
      <c r="S76" s="29">
        <v>839.3116</v>
      </c>
      <c r="T76" s="4">
        <v>1.97701E-8</v>
      </c>
      <c r="U76" s="5"/>
      <c r="V76" s="29">
        <v>839.3116</v>
      </c>
      <c r="W76" s="4">
        <v>5.1356199999999998E-8</v>
      </c>
      <c r="X76" s="5"/>
      <c r="Y76" s="29">
        <v>839.3116</v>
      </c>
      <c r="Z76" s="4">
        <v>1.0076629999999999E-7</v>
      </c>
      <c r="AA76" s="5"/>
      <c r="AB76" s="29">
        <v>839.3116</v>
      </c>
      <c r="AC76" s="4">
        <v>9.8746800000000006E-8</v>
      </c>
      <c r="AD76" s="5"/>
      <c r="AE76" s="29">
        <v>839.3116</v>
      </c>
      <c r="AF76" s="4">
        <v>9.6866800000000006E-8</v>
      </c>
    </row>
    <row r="77" spans="1:32" x14ac:dyDescent="0.2">
      <c r="A77" s="29">
        <v>846.38229999999999</v>
      </c>
      <c r="B77" s="4">
        <v>1.1189689999999999E-7</v>
      </c>
      <c r="C77" s="5"/>
      <c r="D77" s="29">
        <v>846.38229999999999</v>
      </c>
      <c r="E77" s="4">
        <v>8.2005399999999994E-8</v>
      </c>
      <c r="F77" s="5"/>
      <c r="G77" s="29">
        <v>846.38229999999999</v>
      </c>
      <c r="H77" s="4">
        <v>6.1862800000000005E-8</v>
      </c>
      <c r="I77" s="5"/>
      <c r="J77" s="29">
        <v>846.38229999999999</v>
      </c>
      <c r="K77" s="4">
        <v>4.1856299999999997E-8</v>
      </c>
      <c r="L77" s="5"/>
      <c r="M77" s="29">
        <v>846.38229999999999</v>
      </c>
      <c r="N77" s="4">
        <v>2.9854700000000002E-8</v>
      </c>
      <c r="O77" s="5"/>
      <c r="P77" s="29">
        <v>846.38229999999999</v>
      </c>
      <c r="Q77" s="4">
        <v>2.38917E-8</v>
      </c>
      <c r="R77" s="5"/>
      <c r="S77" s="29">
        <v>846.38229999999999</v>
      </c>
      <c r="T77" s="4">
        <v>2.00821E-8</v>
      </c>
      <c r="U77" s="5"/>
      <c r="V77" s="29">
        <v>846.38229999999999</v>
      </c>
      <c r="W77" s="4">
        <v>5.2369399999999999E-8</v>
      </c>
      <c r="X77" s="5"/>
      <c r="Y77" s="29">
        <v>846.38229999999999</v>
      </c>
      <c r="Z77" s="4">
        <v>1.0312869999999999E-7</v>
      </c>
      <c r="AA77" s="5"/>
      <c r="AB77" s="29">
        <v>846.38229999999999</v>
      </c>
      <c r="AC77" s="4">
        <v>1.010498E-7</v>
      </c>
      <c r="AD77" s="5"/>
      <c r="AE77" s="29">
        <v>846.38229999999999</v>
      </c>
      <c r="AF77" s="4">
        <v>9.91148E-8</v>
      </c>
    </row>
    <row r="78" spans="1:32" x14ac:dyDescent="0.2">
      <c r="A78" s="29">
        <v>853.45299999999997</v>
      </c>
      <c r="B78" s="4">
        <v>1.145448E-7</v>
      </c>
      <c r="C78" s="5"/>
      <c r="D78" s="29">
        <v>853.45299999999997</v>
      </c>
      <c r="E78" s="4">
        <v>8.3797599999999999E-8</v>
      </c>
      <c r="F78" s="5"/>
      <c r="G78" s="29">
        <v>853.45299999999997</v>
      </c>
      <c r="H78" s="4">
        <v>6.3121E-8</v>
      </c>
      <c r="I78" s="5"/>
      <c r="J78" s="29">
        <v>853.45299999999997</v>
      </c>
      <c r="K78" s="4">
        <v>4.2628600000000002E-8</v>
      </c>
      <c r="L78" s="5"/>
      <c r="M78" s="29">
        <v>853.45299999999997</v>
      </c>
      <c r="N78" s="4">
        <v>3.03629E-8</v>
      </c>
      <c r="O78" s="5"/>
      <c r="P78" s="29">
        <v>853.45299999999997</v>
      </c>
      <c r="Q78" s="4">
        <v>2.4278500000000001E-8</v>
      </c>
      <c r="R78" s="5"/>
      <c r="S78" s="29">
        <v>853.45299999999997</v>
      </c>
      <c r="T78" s="4">
        <v>2.03954E-8</v>
      </c>
      <c r="U78" s="5"/>
      <c r="V78" s="29">
        <v>853.45299999999997</v>
      </c>
      <c r="W78" s="4">
        <v>5.3390700000000002E-8</v>
      </c>
      <c r="X78" s="5"/>
      <c r="Y78" s="29">
        <v>853.45299999999997</v>
      </c>
      <c r="Z78" s="4">
        <v>1.055187E-7</v>
      </c>
      <c r="AA78" s="5"/>
      <c r="AB78" s="29">
        <v>853.45299999999997</v>
      </c>
      <c r="AC78" s="4">
        <v>1.033795E-7</v>
      </c>
      <c r="AD78" s="5"/>
      <c r="AE78" s="29">
        <v>853.45299999999997</v>
      </c>
      <c r="AF78" s="4">
        <v>1.013886E-7</v>
      </c>
    </row>
    <row r="79" spans="1:32" x14ac:dyDescent="0.2">
      <c r="A79" s="29">
        <v>860.52369999999996</v>
      </c>
      <c r="B79" s="4">
        <v>1.172246E-7</v>
      </c>
      <c r="C79" s="5"/>
      <c r="D79" s="29">
        <v>860.52369999999996</v>
      </c>
      <c r="E79" s="4">
        <v>8.56081E-8</v>
      </c>
      <c r="F79" s="5"/>
      <c r="G79" s="29">
        <v>860.52369999999996</v>
      </c>
      <c r="H79" s="4">
        <v>6.4390299999999999E-8</v>
      </c>
      <c r="I79" s="5"/>
      <c r="J79" s="29">
        <v>860.52369999999996</v>
      </c>
      <c r="K79" s="4">
        <v>4.3406200000000003E-8</v>
      </c>
      <c r="L79" s="5"/>
      <c r="M79" s="29">
        <v>860.52369999999996</v>
      </c>
      <c r="N79" s="4">
        <v>3.0873899999999997E-8</v>
      </c>
      <c r="O79" s="5"/>
      <c r="P79" s="29">
        <v>860.52369999999996</v>
      </c>
      <c r="Q79" s="4">
        <v>2.4667100000000001E-8</v>
      </c>
      <c r="R79" s="5"/>
      <c r="S79" s="29">
        <v>860.52369999999996</v>
      </c>
      <c r="T79" s="4">
        <v>2.0709899999999999E-8</v>
      </c>
      <c r="U79" s="5"/>
      <c r="V79" s="29">
        <v>860.52369999999996</v>
      </c>
      <c r="W79" s="4">
        <v>5.4420199999999998E-8</v>
      </c>
      <c r="X79" s="5"/>
      <c r="Y79" s="29">
        <v>860.52369999999996</v>
      </c>
      <c r="Z79" s="4">
        <v>1.079364E-7</v>
      </c>
      <c r="AA79" s="5"/>
      <c r="AB79" s="29">
        <v>860.52369999999996</v>
      </c>
      <c r="AC79" s="4">
        <v>1.057358E-7</v>
      </c>
      <c r="AD79" s="5"/>
      <c r="AE79" s="29">
        <v>860.52369999999996</v>
      </c>
      <c r="AF79" s="4">
        <v>1.036881E-7</v>
      </c>
    </row>
    <row r="80" spans="1:32" x14ac:dyDescent="0.2">
      <c r="A80" s="29">
        <v>867.59439999999995</v>
      </c>
      <c r="B80" s="4">
        <v>1.1993639999999999E-7</v>
      </c>
      <c r="C80" s="5"/>
      <c r="D80" s="29">
        <v>867.59439999999995</v>
      </c>
      <c r="E80" s="4">
        <v>8.7437000000000004E-8</v>
      </c>
      <c r="F80" s="5"/>
      <c r="G80" s="29">
        <v>867.59439999999995</v>
      </c>
      <c r="H80" s="4">
        <v>6.5670500000000006E-8</v>
      </c>
      <c r="I80" s="5"/>
      <c r="J80" s="29">
        <v>867.59439999999995</v>
      </c>
      <c r="K80" s="4">
        <v>4.4189099999999998E-8</v>
      </c>
      <c r="L80" s="5"/>
      <c r="M80" s="29">
        <v>867.59439999999995</v>
      </c>
      <c r="N80" s="4">
        <v>3.1387799999999999E-8</v>
      </c>
      <c r="O80" s="5"/>
      <c r="P80" s="29">
        <v>867.59439999999995</v>
      </c>
      <c r="Q80" s="4">
        <v>2.5057500000000001E-8</v>
      </c>
      <c r="R80" s="5"/>
      <c r="S80" s="29">
        <v>867.59439999999995</v>
      </c>
      <c r="T80" s="4">
        <v>2.1025800000000002E-8</v>
      </c>
      <c r="U80" s="5"/>
      <c r="V80" s="29">
        <v>867.59439999999995</v>
      </c>
      <c r="W80" s="4">
        <v>5.5457700000000003E-8</v>
      </c>
      <c r="X80" s="5"/>
      <c r="Y80" s="29">
        <v>867.59439999999995</v>
      </c>
      <c r="Z80" s="4">
        <v>1.103817E-7</v>
      </c>
      <c r="AA80" s="5"/>
      <c r="AB80" s="29">
        <v>867.59439999999995</v>
      </c>
      <c r="AC80" s="4">
        <v>1.0811880000000001E-7</v>
      </c>
      <c r="AD80" s="5"/>
      <c r="AE80" s="29">
        <v>867.59439999999995</v>
      </c>
      <c r="AF80" s="4">
        <v>1.0601340000000001E-7</v>
      </c>
    </row>
    <row r="81" spans="1:32" x14ac:dyDescent="0.2">
      <c r="A81" s="29">
        <v>874.66520000000003</v>
      </c>
      <c r="B81" s="4">
        <v>1.2268000000000001E-7</v>
      </c>
      <c r="C81" s="5"/>
      <c r="D81" s="29">
        <v>874.66520000000003</v>
      </c>
      <c r="E81" s="4">
        <v>8.9284200000000005E-8</v>
      </c>
      <c r="F81" s="5"/>
      <c r="G81" s="29">
        <v>874.66520000000003</v>
      </c>
      <c r="H81" s="4">
        <v>6.6961699999999998E-8</v>
      </c>
      <c r="I81" s="5"/>
      <c r="J81" s="29">
        <v>874.66520000000003</v>
      </c>
      <c r="K81" s="4">
        <v>4.4977300000000003E-8</v>
      </c>
      <c r="L81" s="5"/>
      <c r="M81" s="29">
        <v>874.66520000000003</v>
      </c>
      <c r="N81" s="4">
        <v>3.1904400000000001E-8</v>
      </c>
      <c r="O81" s="5"/>
      <c r="P81" s="29">
        <v>874.66520000000003</v>
      </c>
      <c r="Q81" s="4">
        <v>2.54497E-8</v>
      </c>
      <c r="R81" s="5"/>
      <c r="S81" s="29">
        <v>874.66520000000003</v>
      </c>
      <c r="T81" s="4">
        <v>2.1342899999999999E-8</v>
      </c>
      <c r="U81" s="5"/>
      <c r="V81" s="29">
        <v>874.66520000000003</v>
      </c>
      <c r="W81" s="4">
        <v>5.6503300000000003E-8</v>
      </c>
      <c r="X81" s="5"/>
      <c r="Y81" s="29">
        <v>874.66520000000003</v>
      </c>
      <c r="Z81" s="4">
        <v>1.1285460000000001E-7</v>
      </c>
      <c r="AA81" s="5"/>
      <c r="AB81" s="29">
        <v>874.66520000000003</v>
      </c>
      <c r="AC81" s="4">
        <v>1.105284E-7</v>
      </c>
      <c r="AD81" s="5"/>
      <c r="AE81" s="29">
        <v>874.66520000000003</v>
      </c>
      <c r="AF81" s="4">
        <v>1.083645E-7</v>
      </c>
    </row>
    <row r="82" spans="1:32" x14ac:dyDescent="0.2">
      <c r="A82" s="29">
        <v>881.73590000000002</v>
      </c>
      <c r="B82" s="4">
        <v>1.2545559999999999E-7</v>
      </c>
      <c r="C82" s="5"/>
      <c r="D82" s="29">
        <v>881.73590000000002</v>
      </c>
      <c r="E82" s="4">
        <v>9.1149799999999995E-8</v>
      </c>
      <c r="F82" s="5"/>
      <c r="G82" s="29">
        <v>881.73590000000002</v>
      </c>
      <c r="H82" s="4">
        <v>6.8263900000000003E-8</v>
      </c>
      <c r="I82" s="5"/>
      <c r="J82" s="29">
        <v>881.73590000000002</v>
      </c>
      <c r="K82" s="4">
        <v>4.5770699999999997E-8</v>
      </c>
      <c r="L82" s="5"/>
      <c r="M82" s="29">
        <v>881.73590000000002</v>
      </c>
      <c r="N82" s="4">
        <v>3.2423699999999997E-8</v>
      </c>
      <c r="O82" s="5"/>
      <c r="P82" s="29">
        <v>881.73590000000002</v>
      </c>
      <c r="Q82" s="4">
        <v>2.58437E-8</v>
      </c>
      <c r="R82" s="5"/>
      <c r="S82" s="29">
        <v>881.73590000000002</v>
      </c>
      <c r="T82" s="4">
        <v>2.1661199999999999E-8</v>
      </c>
      <c r="U82" s="5"/>
      <c r="V82" s="29">
        <v>881.73590000000002</v>
      </c>
      <c r="W82" s="4">
        <v>5.7556899999999998E-8</v>
      </c>
      <c r="X82" s="5"/>
      <c r="Y82" s="29">
        <v>881.73590000000002</v>
      </c>
      <c r="Z82" s="4">
        <v>1.153552E-7</v>
      </c>
      <c r="AA82" s="5"/>
      <c r="AB82" s="29">
        <v>881.73590000000002</v>
      </c>
      <c r="AC82" s="4">
        <v>1.129647E-7</v>
      </c>
      <c r="AD82" s="5"/>
      <c r="AE82" s="29">
        <v>881.73590000000002</v>
      </c>
      <c r="AF82" s="4">
        <v>1.107413E-7</v>
      </c>
    </row>
    <row r="83" spans="1:32" x14ac:dyDescent="0.2">
      <c r="A83" s="29">
        <v>888.8066</v>
      </c>
      <c r="B83" s="4">
        <v>1.282632E-7</v>
      </c>
      <c r="C83" s="5"/>
      <c r="D83" s="29">
        <v>888.8066</v>
      </c>
      <c r="E83" s="4">
        <v>9.3033600000000003E-8</v>
      </c>
      <c r="F83" s="5"/>
      <c r="G83" s="29">
        <v>888.8066</v>
      </c>
      <c r="H83" s="4">
        <v>6.9577000000000002E-8</v>
      </c>
      <c r="I83" s="5"/>
      <c r="J83" s="29">
        <v>888.8066</v>
      </c>
      <c r="K83" s="4">
        <v>4.6569499999999999E-8</v>
      </c>
      <c r="L83" s="5"/>
      <c r="M83" s="29">
        <v>888.8066</v>
      </c>
      <c r="N83" s="4">
        <v>3.2945799999999998E-8</v>
      </c>
      <c r="O83" s="5"/>
      <c r="P83" s="29">
        <v>888.8066</v>
      </c>
      <c r="Q83" s="4">
        <v>2.6239500000000001E-8</v>
      </c>
      <c r="R83" s="5"/>
      <c r="S83" s="29">
        <v>888.8066</v>
      </c>
      <c r="T83" s="4">
        <v>2.1980900000000001E-8</v>
      </c>
      <c r="U83" s="5"/>
      <c r="V83" s="29">
        <v>888.8066</v>
      </c>
      <c r="W83" s="4">
        <v>5.8618600000000002E-8</v>
      </c>
      <c r="X83" s="5"/>
      <c r="Y83" s="29">
        <v>888.8066</v>
      </c>
      <c r="Z83" s="4">
        <v>1.1788340000000001E-7</v>
      </c>
      <c r="AA83" s="5"/>
      <c r="AB83" s="29">
        <v>888.8066</v>
      </c>
      <c r="AC83" s="4">
        <v>1.154277E-7</v>
      </c>
      <c r="AD83" s="5"/>
      <c r="AE83" s="29">
        <v>888.8066</v>
      </c>
      <c r="AF83" s="4">
        <v>1.131438E-7</v>
      </c>
    </row>
    <row r="84" spans="1:32" x14ac:dyDescent="0.2">
      <c r="A84" s="29">
        <v>895.87729999999999</v>
      </c>
      <c r="B84" s="4">
        <v>1.311028E-7</v>
      </c>
      <c r="C84" s="5"/>
      <c r="D84" s="29">
        <v>895.87729999999999</v>
      </c>
      <c r="E84" s="4">
        <v>9.49358E-8</v>
      </c>
      <c r="F84" s="5"/>
      <c r="G84" s="29">
        <v>895.87729999999999</v>
      </c>
      <c r="H84" s="4">
        <v>7.0900999999999994E-8</v>
      </c>
      <c r="I84" s="5"/>
      <c r="J84" s="29">
        <v>895.87729999999999</v>
      </c>
      <c r="K84" s="4">
        <v>4.7373399999999999E-8</v>
      </c>
      <c r="L84" s="5"/>
      <c r="M84" s="29">
        <v>895.87729999999999</v>
      </c>
      <c r="N84" s="4">
        <v>3.3470600000000001E-8</v>
      </c>
      <c r="O84" s="5"/>
      <c r="P84" s="29">
        <v>895.87729999999999</v>
      </c>
      <c r="Q84" s="4">
        <v>2.6637100000000001E-8</v>
      </c>
      <c r="R84" s="5"/>
      <c r="S84" s="29">
        <v>895.87729999999999</v>
      </c>
      <c r="T84" s="4">
        <v>2.23017E-8</v>
      </c>
      <c r="U84" s="5"/>
      <c r="V84" s="29">
        <v>895.87729999999999</v>
      </c>
      <c r="W84" s="4">
        <v>5.9688199999999996E-8</v>
      </c>
      <c r="X84" s="5"/>
      <c r="Y84" s="29">
        <v>895.87729999999999</v>
      </c>
      <c r="Z84" s="4">
        <v>1.2043929999999999E-7</v>
      </c>
      <c r="AA84" s="5"/>
      <c r="AB84" s="29">
        <v>895.87729999999999</v>
      </c>
      <c r="AC84" s="4">
        <v>1.179173E-7</v>
      </c>
      <c r="AD84" s="5"/>
      <c r="AE84" s="29">
        <v>895.87729999999999</v>
      </c>
      <c r="AF84" s="4">
        <v>1.155722E-7</v>
      </c>
    </row>
    <row r="85" spans="1:32" x14ac:dyDescent="0.2">
      <c r="A85" s="29">
        <v>902.94799999999998</v>
      </c>
      <c r="B85" s="4">
        <v>1.3397430000000001E-7</v>
      </c>
      <c r="C85" s="5"/>
      <c r="D85" s="29">
        <v>902.94799999999998</v>
      </c>
      <c r="E85" s="4">
        <v>9.6856299999999994E-8</v>
      </c>
      <c r="F85" s="5"/>
      <c r="G85" s="29">
        <v>902.94799999999998</v>
      </c>
      <c r="H85" s="4">
        <v>7.2235899999999994E-8</v>
      </c>
      <c r="I85" s="5"/>
      <c r="J85" s="29">
        <v>902.94799999999998</v>
      </c>
      <c r="K85" s="4">
        <v>4.81826E-8</v>
      </c>
      <c r="L85" s="5"/>
      <c r="M85" s="29">
        <v>902.94799999999998</v>
      </c>
      <c r="N85" s="4">
        <v>3.3998100000000003E-8</v>
      </c>
      <c r="O85" s="5"/>
      <c r="P85" s="29">
        <v>902.94799999999998</v>
      </c>
      <c r="Q85" s="4">
        <v>2.7036300000000001E-8</v>
      </c>
      <c r="R85" s="5"/>
      <c r="S85" s="29">
        <v>902.94799999999998</v>
      </c>
      <c r="T85" s="4">
        <v>2.26238E-8</v>
      </c>
      <c r="U85" s="5"/>
      <c r="V85" s="29">
        <v>902.94799999999998</v>
      </c>
      <c r="W85" s="4">
        <v>6.0765800000000005E-8</v>
      </c>
      <c r="X85" s="5"/>
      <c r="Y85" s="29">
        <v>902.94799999999998</v>
      </c>
      <c r="Z85" s="4">
        <v>1.2302290000000001E-7</v>
      </c>
      <c r="AA85" s="5"/>
      <c r="AB85" s="29">
        <v>902.94799999999998</v>
      </c>
      <c r="AC85" s="4">
        <v>1.2043360000000001E-7</v>
      </c>
      <c r="AD85" s="5"/>
      <c r="AE85" s="29">
        <v>902.94799999999998</v>
      </c>
      <c r="AF85" s="4">
        <v>1.180263E-7</v>
      </c>
    </row>
    <row r="86" spans="1:32" x14ac:dyDescent="0.2">
      <c r="A86" s="29">
        <v>910.01869999999997</v>
      </c>
      <c r="B86" s="4">
        <v>1.3687799999999999E-7</v>
      </c>
      <c r="C86" s="5"/>
      <c r="D86" s="29">
        <v>910.01869999999997</v>
      </c>
      <c r="E86" s="4">
        <v>9.8795000000000006E-8</v>
      </c>
      <c r="F86" s="5"/>
      <c r="G86" s="29">
        <v>910.01869999999997</v>
      </c>
      <c r="H86" s="4">
        <v>7.3581599999999995E-8</v>
      </c>
      <c r="I86" s="5"/>
      <c r="J86" s="29">
        <v>910.01869999999997</v>
      </c>
      <c r="K86" s="4">
        <v>4.89969E-8</v>
      </c>
      <c r="L86" s="5"/>
      <c r="M86" s="29">
        <v>910.01869999999997</v>
      </c>
      <c r="N86" s="4">
        <v>3.45283E-8</v>
      </c>
      <c r="O86" s="5"/>
      <c r="P86" s="29">
        <v>910.01869999999997</v>
      </c>
      <c r="Q86" s="4">
        <v>2.7437299999999999E-8</v>
      </c>
      <c r="R86" s="5"/>
      <c r="S86" s="29">
        <v>910.01869999999997</v>
      </c>
      <c r="T86" s="4">
        <v>2.2947200000000001E-8</v>
      </c>
      <c r="U86" s="5"/>
      <c r="V86" s="29">
        <v>910.01869999999997</v>
      </c>
      <c r="W86" s="4">
        <v>6.1851399999999998E-8</v>
      </c>
      <c r="X86" s="5"/>
      <c r="Y86" s="29">
        <v>910.01869999999997</v>
      </c>
      <c r="Z86" s="4">
        <v>1.2563409999999999E-7</v>
      </c>
      <c r="AA86" s="5"/>
      <c r="AB86" s="29">
        <v>910.01869999999997</v>
      </c>
      <c r="AC86" s="4">
        <v>1.2297660000000001E-7</v>
      </c>
      <c r="AD86" s="5"/>
      <c r="AE86" s="29">
        <v>910.01869999999997</v>
      </c>
      <c r="AF86" s="4">
        <v>1.205061E-7</v>
      </c>
    </row>
    <row r="87" spans="1:32" x14ac:dyDescent="0.2">
      <c r="A87" s="29">
        <v>917.08939999999996</v>
      </c>
      <c r="B87" s="4">
        <v>1.3981359999999999E-7</v>
      </c>
      <c r="C87" s="5"/>
      <c r="D87" s="29">
        <v>917.08939999999996</v>
      </c>
      <c r="E87" s="4">
        <v>1.007519E-7</v>
      </c>
      <c r="F87" s="5"/>
      <c r="G87" s="29">
        <v>917.08939999999996</v>
      </c>
      <c r="H87" s="4">
        <v>7.4938200000000003E-8</v>
      </c>
      <c r="I87" s="5"/>
      <c r="J87" s="29">
        <v>917.08939999999996</v>
      </c>
      <c r="K87" s="4">
        <v>4.9816400000000003E-8</v>
      </c>
      <c r="L87" s="5"/>
      <c r="M87" s="29">
        <v>917.08939999999996</v>
      </c>
      <c r="N87" s="4">
        <v>3.5061200000000003E-8</v>
      </c>
      <c r="O87" s="5"/>
      <c r="P87" s="29">
        <v>917.08939999999996</v>
      </c>
      <c r="Q87" s="4">
        <v>2.7840099999999999E-8</v>
      </c>
      <c r="R87" s="5"/>
      <c r="S87" s="29">
        <v>917.08939999999996</v>
      </c>
      <c r="T87" s="4">
        <v>2.3271699999999999E-8</v>
      </c>
      <c r="U87" s="5"/>
      <c r="V87" s="29">
        <v>917.08939999999996</v>
      </c>
      <c r="W87" s="4">
        <v>6.2944800000000001E-8</v>
      </c>
      <c r="X87" s="5"/>
      <c r="Y87" s="29">
        <v>917.08939999999996</v>
      </c>
      <c r="Z87" s="4">
        <v>1.28273E-7</v>
      </c>
      <c r="AA87" s="5"/>
      <c r="AB87" s="29">
        <v>917.08939999999996</v>
      </c>
      <c r="AC87" s="4">
        <v>1.2554630000000001E-7</v>
      </c>
      <c r="AD87" s="5"/>
      <c r="AE87" s="29">
        <v>917.08939999999996</v>
      </c>
      <c r="AF87" s="4">
        <v>1.2301169999999999E-7</v>
      </c>
    </row>
    <row r="88" spans="1:32" x14ac:dyDescent="0.2">
      <c r="A88" s="29">
        <v>924.16010000000006</v>
      </c>
      <c r="B88" s="4">
        <v>1.4278129999999999E-7</v>
      </c>
      <c r="C88" s="5"/>
      <c r="D88" s="29">
        <v>924.16010000000006</v>
      </c>
      <c r="E88" s="4">
        <v>1.027271E-7</v>
      </c>
      <c r="F88" s="5"/>
      <c r="G88" s="29">
        <v>924.16010000000006</v>
      </c>
      <c r="H88" s="4">
        <v>7.6305499999999995E-8</v>
      </c>
      <c r="I88" s="5"/>
      <c r="J88" s="29">
        <v>924.16010000000006</v>
      </c>
      <c r="K88" s="4">
        <v>5.0641000000000003E-8</v>
      </c>
      <c r="L88" s="5"/>
      <c r="M88" s="29">
        <v>924.16010000000006</v>
      </c>
      <c r="N88" s="4">
        <v>3.55968E-8</v>
      </c>
      <c r="O88" s="5"/>
      <c r="P88" s="29">
        <v>924.16010000000006</v>
      </c>
      <c r="Q88" s="4">
        <v>2.8244499999999999E-8</v>
      </c>
      <c r="R88" s="5"/>
      <c r="S88" s="29">
        <v>924.16010000000006</v>
      </c>
      <c r="T88" s="4">
        <v>2.35975E-8</v>
      </c>
      <c r="U88" s="5"/>
      <c r="V88" s="29">
        <v>924.16010000000006</v>
      </c>
      <c r="W88" s="4">
        <v>6.4046200000000001E-8</v>
      </c>
      <c r="X88" s="5"/>
      <c r="Y88" s="29">
        <v>924.16010000000006</v>
      </c>
      <c r="Z88" s="4">
        <v>1.3093949999999999E-7</v>
      </c>
      <c r="AA88" s="5"/>
      <c r="AB88" s="29">
        <v>924.16010000000006</v>
      </c>
      <c r="AC88" s="4">
        <v>1.2814259999999999E-7</v>
      </c>
      <c r="AD88" s="5"/>
      <c r="AE88" s="29">
        <v>924.16010000000006</v>
      </c>
      <c r="AF88" s="4">
        <v>1.2554309999999999E-7</v>
      </c>
    </row>
    <row r="89" spans="1:32" x14ac:dyDescent="0.2">
      <c r="A89" s="29">
        <v>931.23080000000004</v>
      </c>
      <c r="B89" s="4">
        <v>1.4578120000000001E-7</v>
      </c>
      <c r="C89" s="5"/>
      <c r="D89" s="29">
        <v>931.23080000000004</v>
      </c>
      <c r="E89" s="4">
        <v>1.047205E-7</v>
      </c>
      <c r="F89" s="5"/>
      <c r="G89" s="29">
        <v>931.23080000000004</v>
      </c>
      <c r="H89" s="4">
        <v>7.7683600000000001E-8</v>
      </c>
      <c r="I89" s="5"/>
      <c r="J89" s="29">
        <v>931.23080000000004</v>
      </c>
      <c r="K89" s="4">
        <v>5.1470800000000001E-8</v>
      </c>
      <c r="L89" s="5"/>
      <c r="M89" s="29">
        <v>931.23080000000004</v>
      </c>
      <c r="N89" s="4">
        <v>3.6134999999999999E-8</v>
      </c>
      <c r="O89" s="5"/>
      <c r="P89" s="29">
        <v>931.23080000000004</v>
      </c>
      <c r="Q89" s="4">
        <v>2.86507E-8</v>
      </c>
      <c r="R89" s="5"/>
      <c r="S89" s="29">
        <v>931.23080000000004</v>
      </c>
      <c r="T89" s="4">
        <v>2.3924400000000001E-8</v>
      </c>
      <c r="U89" s="5"/>
      <c r="V89" s="29">
        <v>931.23080000000004</v>
      </c>
      <c r="W89" s="4">
        <v>6.5155399999999999E-8</v>
      </c>
      <c r="X89" s="5"/>
      <c r="Y89" s="29">
        <v>931.23080000000004</v>
      </c>
      <c r="Z89" s="4">
        <v>1.3363380000000001E-7</v>
      </c>
      <c r="AA89" s="5"/>
      <c r="AB89" s="29">
        <v>931.23080000000004</v>
      </c>
      <c r="AC89" s="4">
        <v>1.307656E-7</v>
      </c>
      <c r="AD89" s="5"/>
      <c r="AE89" s="29">
        <v>931.23080000000004</v>
      </c>
      <c r="AF89" s="4">
        <v>1.281002E-7</v>
      </c>
    </row>
    <row r="90" spans="1:32" x14ac:dyDescent="0.2">
      <c r="A90" s="29">
        <v>938.30150000000003</v>
      </c>
      <c r="B90" s="4">
        <v>1.4881309999999999E-7</v>
      </c>
      <c r="C90" s="5"/>
      <c r="D90" s="29">
        <v>938.30150000000003</v>
      </c>
      <c r="E90" s="4">
        <v>1.0673200000000001E-7</v>
      </c>
      <c r="F90" s="5"/>
      <c r="G90" s="29">
        <v>938.30150000000003</v>
      </c>
      <c r="H90" s="4">
        <v>7.9072499999999996E-8</v>
      </c>
      <c r="I90" s="5"/>
      <c r="J90" s="29">
        <v>938.30150000000003</v>
      </c>
      <c r="K90" s="4">
        <v>5.2305700000000002E-8</v>
      </c>
      <c r="L90" s="5"/>
      <c r="M90" s="29">
        <v>938.30150000000003</v>
      </c>
      <c r="N90" s="4">
        <v>3.6675899999999998E-8</v>
      </c>
      <c r="O90" s="5"/>
      <c r="P90" s="29">
        <v>938.30150000000003</v>
      </c>
      <c r="Q90" s="4">
        <v>2.9058600000000001E-8</v>
      </c>
      <c r="R90" s="5"/>
      <c r="S90" s="29">
        <v>938.30150000000003</v>
      </c>
      <c r="T90" s="4">
        <v>2.42526E-8</v>
      </c>
      <c r="U90" s="5"/>
      <c r="V90" s="29">
        <v>938.30150000000003</v>
      </c>
      <c r="W90" s="4">
        <v>6.6272399999999995E-8</v>
      </c>
      <c r="X90" s="5"/>
      <c r="Y90" s="29">
        <v>938.30150000000003</v>
      </c>
      <c r="Z90" s="4">
        <v>1.363557E-7</v>
      </c>
      <c r="AA90" s="5"/>
      <c r="AB90" s="29">
        <v>938.30150000000003</v>
      </c>
      <c r="AC90" s="4">
        <v>1.3341530000000001E-7</v>
      </c>
      <c r="AD90" s="5"/>
      <c r="AE90" s="29">
        <v>938.30150000000003</v>
      </c>
      <c r="AF90" s="4">
        <v>1.306831E-7</v>
      </c>
    </row>
    <row r="91" spans="1:32" x14ac:dyDescent="0.2">
      <c r="A91" s="29">
        <v>945.37220000000002</v>
      </c>
      <c r="B91" s="4">
        <v>1.5187719999999999E-7</v>
      </c>
      <c r="C91" s="5"/>
      <c r="D91" s="29">
        <v>945.37220000000002</v>
      </c>
      <c r="E91" s="4">
        <v>1.087617E-7</v>
      </c>
      <c r="F91" s="5"/>
      <c r="G91" s="29">
        <v>945.37220000000002</v>
      </c>
      <c r="H91" s="4">
        <v>8.04721E-8</v>
      </c>
      <c r="I91" s="5"/>
      <c r="J91" s="29">
        <v>945.37220000000002</v>
      </c>
      <c r="K91" s="4">
        <v>5.3145600000000003E-8</v>
      </c>
      <c r="L91" s="5"/>
      <c r="M91" s="29">
        <v>945.37220000000002</v>
      </c>
      <c r="N91" s="4">
        <v>3.72193E-8</v>
      </c>
      <c r="O91" s="5"/>
      <c r="P91" s="29">
        <v>945.37220000000002</v>
      </c>
      <c r="Q91" s="4">
        <v>2.9468099999999998E-8</v>
      </c>
      <c r="R91" s="5"/>
      <c r="S91" s="29">
        <v>945.37220000000002</v>
      </c>
      <c r="T91" s="4">
        <v>2.4581899999999999E-8</v>
      </c>
      <c r="U91" s="5"/>
      <c r="V91" s="29">
        <v>945.37220000000002</v>
      </c>
      <c r="W91" s="4">
        <v>6.7397299999999994E-8</v>
      </c>
      <c r="X91" s="5"/>
      <c r="Y91" s="29">
        <v>945.37220000000002</v>
      </c>
      <c r="Z91" s="4">
        <v>1.391054E-7</v>
      </c>
      <c r="AA91" s="5"/>
      <c r="AB91" s="29">
        <v>945.37220000000002</v>
      </c>
      <c r="AC91" s="4">
        <v>1.360917E-7</v>
      </c>
      <c r="AD91" s="5"/>
      <c r="AE91" s="29">
        <v>945.37220000000002</v>
      </c>
      <c r="AF91" s="4">
        <v>1.332917E-7</v>
      </c>
    </row>
    <row r="92" spans="1:32" x14ac:dyDescent="0.2">
      <c r="A92" s="29">
        <v>952.44290000000001</v>
      </c>
      <c r="B92" s="4">
        <v>1.5497339999999999E-7</v>
      </c>
      <c r="C92" s="5"/>
      <c r="D92" s="29">
        <v>952.44290000000001</v>
      </c>
      <c r="E92" s="4">
        <v>1.108096E-7</v>
      </c>
      <c r="F92" s="5"/>
      <c r="G92" s="29">
        <v>952.44290000000001</v>
      </c>
      <c r="H92" s="4">
        <v>8.18824E-8</v>
      </c>
      <c r="I92" s="5"/>
      <c r="J92" s="29">
        <v>952.44290000000001</v>
      </c>
      <c r="K92" s="4">
        <v>5.3990600000000002E-8</v>
      </c>
      <c r="L92" s="5"/>
      <c r="M92" s="29">
        <v>952.44290000000001</v>
      </c>
      <c r="N92" s="4">
        <v>3.7765400000000003E-8</v>
      </c>
      <c r="O92" s="5"/>
      <c r="P92" s="29">
        <v>952.44290000000001</v>
      </c>
      <c r="Q92" s="4">
        <v>2.9879300000000002E-8</v>
      </c>
      <c r="R92" s="5"/>
      <c r="S92" s="29">
        <v>952.44290000000001</v>
      </c>
      <c r="T92" s="4">
        <v>2.4912499999999999E-8</v>
      </c>
      <c r="U92" s="5"/>
      <c r="V92" s="29">
        <v>952.44290000000001</v>
      </c>
      <c r="W92" s="4">
        <v>6.8530000000000006E-8</v>
      </c>
      <c r="X92" s="5"/>
      <c r="Y92" s="29">
        <v>952.44290000000001</v>
      </c>
      <c r="Z92" s="4">
        <v>1.418827E-7</v>
      </c>
      <c r="AA92" s="5"/>
      <c r="AB92" s="29">
        <v>952.44290000000001</v>
      </c>
      <c r="AC92" s="4">
        <v>1.3879469999999999E-7</v>
      </c>
      <c r="AD92" s="5"/>
      <c r="AE92" s="29">
        <v>952.44290000000001</v>
      </c>
      <c r="AF92" s="4">
        <v>1.3592609999999999E-7</v>
      </c>
    </row>
    <row r="93" spans="1:32" x14ac:dyDescent="0.2">
      <c r="A93" s="29">
        <v>959.5136</v>
      </c>
      <c r="B93" s="4">
        <v>1.5810180000000001E-7</v>
      </c>
      <c r="C93" s="5"/>
      <c r="D93" s="29">
        <v>959.5136</v>
      </c>
      <c r="E93" s="4">
        <v>1.128756E-7</v>
      </c>
      <c r="F93" s="5"/>
      <c r="G93" s="29">
        <v>959.5136</v>
      </c>
      <c r="H93" s="4">
        <v>8.3303399999999997E-8</v>
      </c>
      <c r="I93" s="5"/>
      <c r="J93" s="29">
        <v>959.5136</v>
      </c>
      <c r="K93" s="4">
        <v>5.4840699999999998E-8</v>
      </c>
      <c r="L93" s="5"/>
      <c r="M93" s="29">
        <v>959.5136</v>
      </c>
      <c r="N93" s="4">
        <v>3.83141E-8</v>
      </c>
      <c r="O93" s="5"/>
      <c r="P93" s="29">
        <v>959.5136</v>
      </c>
      <c r="Q93" s="4">
        <v>3.0292200000000002E-8</v>
      </c>
      <c r="R93" s="5"/>
      <c r="S93" s="29">
        <v>959.5136</v>
      </c>
      <c r="T93" s="4">
        <v>2.5244199999999999E-8</v>
      </c>
      <c r="U93" s="5"/>
      <c r="V93" s="29">
        <v>959.5136</v>
      </c>
      <c r="W93" s="4">
        <v>6.9670399999999996E-8</v>
      </c>
      <c r="X93" s="5"/>
      <c r="Y93" s="29">
        <v>959.5136</v>
      </c>
      <c r="Z93" s="4">
        <v>1.4468779999999999E-7</v>
      </c>
      <c r="AA93" s="5"/>
      <c r="AB93" s="29">
        <v>959.5136</v>
      </c>
      <c r="AC93" s="4">
        <v>1.415245E-7</v>
      </c>
      <c r="AD93" s="5"/>
      <c r="AE93" s="29">
        <v>959.5136</v>
      </c>
      <c r="AF93" s="4">
        <v>1.3858620000000001E-7</v>
      </c>
    </row>
    <row r="94" spans="1:32" x14ac:dyDescent="0.2">
      <c r="A94" s="29">
        <v>966.58429999999998</v>
      </c>
      <c r="B94" s="4">
        <v>1.6126230000000001E-7</v>
      </c>
      <c r="C94" s="5"/>
      <c r="D94" s="29">
        <v>966.58429999999998</v>
      </c>
      <c r="E94" s="4">
        <v>1.1495979999999999E-7</v>
      </c>
      <c r="F94" s="5"/>
      <c r="G94" s="29">
        <v>966.58429999999998</v>
      </c>
      <c r="H94" s="4">
        <v>8.4734999999999997E-8</v>
      </c>
      <c r="I94" s="5"/>
      <c r="J94" s="29">
        <v>966.58429999999998</v>
      </c>
      <c r="K94" s="4">
        <v>5.56958E-8</v>
      </c>
      <c r="L94" s="5"/>
      <c r="M94" s="29">
        <v>966.58429999999998</v>
      </c>
      <c r="N94" s="4">
        <v>3.8865399999999999E-8</v>
      </c>
      <c r="O94" s="5"/>
      <c r="P94" s="29">
        <v>966.58429999999998</v>
      </c>
      <c r="Q94" s="4">
        <v>3.0706800000000001E-8</v>
      </c>
      <c r="R94" s="5"/>
      <c r="S94" s="29">
        <v>966.58429999999998</v>
      </c>
      <c r="T94" s="4">
        <v>2.5577000000000001E-8</v>
      </c>
      <c r="U94" s="5"/>
      <c r="V94" s="29">
        <v>966.58429999999998</v>
      </c>
      <c r="W94" s="4">
        <v>7.0818599999999999E-8</v>
      </c>
      <c r="X94" s="5"/>
      <c r="Y94" s="29">
        <v>966.58429999999998</v>
      </c>
      <c r="Z94" s="4">
        <v>1.475205E-7</v>
      </c>
      <c r="AA94" s="5"/>
      <c r="AB94" s="29">
        <v>966.58429999999998</v>
      </c>
      <c r="AC94" s="4">
        <v>1.442809E-7</v>
      </c>
      <c r="AD94" s="5"/>
      <c r="AE94" s="29">
        <v>966.58429999999998</v>
      </c>
      <c r="AF94" s="4">
        <v>1.4127209999999999E-7</v>
      </c>
    </row>
    <row r="95" spans="1:32" x14ac:dyDescent="0.2">
      <c r="A95" s="29">
        <v>973.65509999999995</v>
      </c>
      <c r="B95" s="4">
        <v>1.6445509999999999E-7</v>
      </c>
      <c r="C95" s="5"/>
      <c r="D95" s="29">
        <v>973.65509999999995</v>
      </c>
      <c r="E95" s="4">
        <v>1.1706200000000001E-7</v>
      </c>
      <c r="F95" s="5"/>
      <c r="G95" s="29">
        <v>973.65509999999995</v>
      </c>
      <c r="H95" s="4">
        <v>8.6177200000000002E-8</v>
      </c>
      <c r="I95" s="5"/>
      <c r="J95" s="29">
        <v>973.65509999999995</v>
      </c>
      <c r="K95" s="4">
        <v>5.6555900000000002E-8</v>
      </c>
      <c r="L95" s="5"/>
      <c r="M95" s="29">
        <v>973.65509999999995</v>
      </c>
      <c r="N95" s="4">
        <v>3.9419200000000001E-8</v>
      </c>
      <c r="O95" s="5"/>
      <c r="P95" s="29">
        <v>973.65509999999995</v>
      </c>
      <c r="Q95" s="4">
        <v>3.1122900000000001E-8</v>
      </c>
      <c r="R95" s="5"/>
      <c r="S95" s="29">
        <v>973.65509999999995</v>
      </c>
      <c r="T95" s="4">
        <v>2.5911100000000002E-8</v>
      </c>
      <c r="U95" s="5"/>
      <c r="V95" s="29">
        <v>973.65509999999995</v>
      </c>
      <c r="W95" s="4">
        <v>7.1974499999999994E-8</v>
      </c>
      <c r="X95" s="5"/>
      <c r="Y95" s="29">
        <v>973.65509999999995</v>
      </c>
      <c r="Z95" s="4">
        <v>1.50381E-7</v>
      </c>
      <c r="AA95" s="5"/>
      <c r="AB95" s="29">
        <v>973.65509999999995</v>
      </c>
      <c r="AC95" s="4">
        <v>1.47064E-7</v>
      </c>
      <c r="AD95" s="5"/>
      <c r="AE95" s="29">
        <v>973.65509999999995</v>
      </c>
      <c r="AF95" s="4">
        <v>1.4398379999999999E-7</v>
      </c>
    </row>
    <row r="96" spans="1:32" x14ac:dyDescent="0.2">
      <c r="A96" s="29">
        <v>980.72580000000005</v>
      </c>
      <c r="B96" s="4">
        <v>1.676801E-7</v>
      </c>
      <c r="C96" s="5"/>
      <c r="D96" s="29">
        <v>980.72580000000005</v>
      </c>
      <c r="E96" s="4">
        <v>1.191823E-7</v>
      </c>
      <c r="F96" s="5"/>
      <c r="G96" s="29">
        <v>980.72580000000005</v>
      </c>
      <c r="H96" s="4">
        <v>8.7630100000000003E-8</v>
      </c>
      <c r="I96" s="5"/>
      <c r="J96" s="29">
        <v>980.72580000000005</v>
      </c>
      <c r="K96" s="4">
        <v>5.7420900000000003E-8</v>
      </c>
      <c r="L96" s="5"/>
      <c r="M96" s="29">
        <v>980.72580000000005</v>
      </c>
      <c r="N96" s="4">
        <v>3.9975599999999998E-8</v>
      </c>
      <c r="O96" s="5"/>
      <c r="P96" s="29">
        <v>980.72580000000005</v>
      </c>
      <c r="Q96" s="4">
        <v>3.15408E-8</v>
      </c>
      <c r="R96" s="5"/>
      <c r="S96" s="29">
        <v>980.72580000000005</v>
      </c>
      <c r="T96" s="4">
        <v>2.62462E-8</v>
      </c>
      <c r="U96" s="5"/>
      <c r="V96" s="29">
        <v>980.72580000000005</v>
      </c>
      <c r="W96" s="4">
        <v>7.3138099999999995E-8</v>
      </c>
      <c r="X96" s="5"/>
      <c r="Y96" s="29">
        <v>980.72580000000005</v>
      </c>
      <c r="Z96" s="4">
        <v>1.5326920000000001E-7</v>
      </c>
      <c r="AA96" s="5"/>
      <c r="AB96" s="29">
        <v>980.72580000000005</v>
      </c>
      <c r="AC96" s="4">
        <v>1.4987389999999999E-7</v>
      </c>
      <c r="AD96" s="5"/>
      <c r="AE96" s="29">
        <v>980.72580000000005</v>
      </c>
      <c r="AF96" s="4">
        <v>1.4672119999999999E-7</v>
      </c>
    </row>
    <row r="97" spans="1:32" x14ac:dyDescent="0.2">
      <c r="A97" s="29">
        <v>987.79650000000004</v>
      </c>
      <c r="B97" s="4">
        <v>1.7093740000000001E-7</v>
      </c>
      <c r="C97" s="5"/>
      <c r="D97" s="29">
        <v>987.79650000000004</v>
      </c>
      <c r="E97" s="4">
        <v>1.213207E-7</v>
      </c>
      <c r="F97" s="5"/>
      <c r="G97" s="29">
        <v>987.79650000000004</v>
      </c>
      <c r="H97" s="4">
        <v>8.9093500000000003E-8</v>
      </c>
      <c r="I97" s="5"/>
      <c r="J97" s="29">
        <v>987.79650000000004</v>
      </c>
      <c r="K97" s="4">
        <v>5.8291000000000002E-8</v>
      </c>
      <c r="L97" s="5"/>
      <c r="M97" s="29">
        <v>987.79650000000004</v>
      </c>
      <c r="N97" s="4">
        <v>4.0534599999999997E-8</v>
      </c>
      <c r="O97" s="5"/>
      <c r="P97" s="29">
        <v>987.79650000000004</v>
      </c>
      <c r="Q97" s="4">
        <v>3.1960200000000001E-8</v>
      </c>
      <c r="R97" s="5"/>
      <c r="S97" s="29">
        <v>987.79650000000004</v>
      </c>
      <c r="T97" s="4">
        <v>2.6582599999999999E-8</v>
      </c>
      <c r="U97" s="5"/>
      <c r="V97" s="29">
        <v>987.79650000000004</v>
      </c>
      <c r="W97" s="4">
        <v>7.4309400000000002E-8</v>
      </c>
      <c r="X97" s="5"/>
      <c r="Y97" s="29">
        <v>987.79650000000004</v>
      </c>
      <c r="Z97" s="4">
        <v>1.5618510000000001E-7</v>
      </c>
      <c r="AA97" s="5"/>
      <c r="AB97" s="29">
        <v>987.79650000000004</v>
      </c>
      <c r="AC97" s="4">
        <v>1.5271039999999999E-7</v>
      </c>
      <c r="AD97" s="5"/>
      <c r="AE97" s="29">
        <v>987.79650000000004</v>
      </c>
      <c r="AF97" s="4">
        <v>1.4948440000000001E-7</v>
      </c>
    </row>
    <row r="98" spans="1:32" x14ac:dyDescent="0.2">
      <c r="A98" s="29">
        <v>994.86720000000003</v>
      </c>
      <c r="B98" s="4">
        <v>1.742269E-7</v>
      </c>
      <c r="C98" s="5"/>
      <c r="D98" s="29">
        <v>994.86720000000003</v>
      </c>
      <c r="E98" s="4">
        <v>1.2347710000000001E-7</v>
      </c>
      <c r="F98" s="5"/>
      <c r="G98" s="29">
        <v>994.86720000000003</v>
      </c>
      <c r="H98" s="4">
        <v>9.0567499999999994E-8</v>
      </c>
      <c r="I98" s="5"/>
      <c r="J98" s="29">
        <v>994.86720000000003</v>
      </c>
      <c r="K98" s="4">
        <v>5.9166000000000002E-8</v>
      </c>
      <c r="L98" s="5"/>
      <c r="M98" s="29">
        <v>994.86720000000003</v>
      </c>
      <c r="N98" s="4">
        <v>4.1096099999999998E-8</v>
      </c>
      <c r="O98" s="5"/>
      <c r="P98" s="29">
        <v>994.86720000000003</v>
      </c>
      <c r="Q98" s="4">
        <v>3.23813E-8</v>
      </c>
      <c r="R98" s="5"/>
      <c r="S98" s="29">
        <v>994.86720000000003</v>
      </c>
      <c r="T98" s="4">
        <v>2.6919999999999999E-8</v>
      </c>
      <c r="U98" s="5"/>
      <c r="V98" s="29">
        <v>994.86720000000003</v>
      </c>
      <c r="W98" s="4">
        <v>7.5488400000000002E-8</v>
      </c>
      <c r="X98" s="5"/>
      <c r="Y98" s="29">
        <v>994.86720000000003</v>
      </c>
      <c r="Z98" s="4">
        <v>1.5912869999999999E-7</v>
      </c>
      <c r="AA98" s="5"/>
      <c r="AB98" s="29">
        <v>994.86720000000003</v>
      </c>
      <c r="AC98" s="4">
        <v>1.5557359999999999E-7</v>
      </c>
      <c r="AD98" s="5"/>
      <c r="AE98" s="29">
        <v>994.86720000000003</v>
      </c>
      <c r="AF98" s="4">
        <v>1.5227330000000001E-7</v>
      </c>
    </row>
    <row r="99" spans="1:32" x14ac:dyDescent="0.2">
      <c r="A99" s="29">
        <v>1001.9</v>
      </c>
      <c r="B99" s="4">
        <v>1.7754869999999999E-7</v>
      </c>
      <c r="C99" s="5"/>
      <c r="D99" s="29">
        <v>1001.9</v>
      </c>
      <c r="E99" s="4">
        <v>1.256516E-7</v>
      </c>
      <c r="F99" s="5"/>
      <c r="G99" s="29">
        <v>1001.9</v>
      </c>
      <c r="H99" s="4">
        <v>9.2052100000000001E-8</v>
      </c>
      <c r="I99" s="5"/>
      <c r="J99" s="29">
        <v>1001.9</v>
      </c>
      <c r="K99" s="4">
        <v>6.0045900000000002E-8</v>
      </c>
      <c r="L99" s="5"/>
      <c r="M99" s="29">
        <v>1001.9</v>
      </c>
      <c r="N99" s="4">
        <v>4.1660100000000003E-8</v>
      </c>
      <c r="O99" s="5"/>
      <c r="P99" s="29">
        <v>1001.9</v>
      </c>
      <c r="Q99" s="4">
        <v>3.2804E-8</v>
      </c>
      <c r="R99" s="5"/>
      <c r="S99" s="29">
        <v>1001.9</v>
      </c>
      <c r="T99" s="4">
        <v>2.7258600000000001E-8</v>
      </c>
      <c r="U99" s="5"/>
      <c r="V99" s="29">
        <v>1001.9</v>
      </c>
      <c r="W99" s="4">
        <v>7.6675000000000003E-8</v>
      </c>
      <c r="X99" s="5"/>
      <c r="Y99" s="29">
        <v>1001.9</v>
      </c>
      <c r="Z99" s="4">
        <v>1.6210009999999999E-7</v>
      </c>
      <c r="AA99" s="5"/>
      <c r="AB99" s="29">
        <v>1001.9</v>
      </c>
      <c r="AC99" s="4">
        <v>1.5846349999999999E-7</v>
      </c>
      <c r="AD99" s="5"/>
      <c r="AE99" s="29">
        <v>1001.9</v>
      </c>
      <c r="AF99" s="4">
        <v>1.5508799999999999E-7</v>
      </c>
    </row>
    <row r="100" spans="1:32" x14ac:dyDescent="0.2">
      <c r="A100" s="29">
        <v>1009</v>
      </c>
      <c r="B100" s="4">
        <v>1.8090270000000001E-7</v>
      </c>
      <c r="C100" s="5"/>
      <c r="D100" s="29">
        <v>1009</v>
      </c>
      <c r="E100" s="4">
        <v>1.2784410000000001E-7</v>
      </c>
      <c r="F100" s="5"/>
      <c r="G100" s="29">
        <v>1009</v>
      </c>
      <c r="H100" s="4">
        <v>9.3547199999999995E-8</v>
      </c>
      <c r="I100" s="5"/>
      <c r="J100" s="29">
        <v>1009</v>
      </c>
      <c r="K100" s="4">
        <v>6.0930799999999994E-8</v>
      </c>
      <c r="L100" s="5"/>
      <c r="M100" s="29">
        <v>1009</v>
      </c>
      <c r="N100" s="4">
        <v>4.2226600000000003E-8</v>
      </c>
      <c r="O100" s="5"/>
      <c r="P100" s="29">
        <v>1009</v>
      </c>
      <c r="Q100" s="4">
        <v>3.3228300000000001E-8</v>
      </c>
      <c r="R100" s="5"/>
      <c r="S100" s="29">
        <v>1009</v>
      </c>
      <c r="T100" s="4">
        <v>2.75983E-8</v>
      </c>
      <c r="U100" s="5"/>
      <c r="V100" s="29">
        <v>1009</v>
      </c>
      <c r="W100" s="4">
        <v>7.7869200000000005E-8</v>
      </c>
      <c r="X100" s="5"/>
      <c r="Y100" s="29">
        <v>1009</v>
      </c>
      <c r="Z100" s="4">
        <v>1.650992E-7</v>
      </c>
      <c r="AA100" s="5"/>
      <c r="AB100" s="29">
        <v>1009</v>
      </c>
      <c r="AC100" s="4">
        <v>1.613801E-7</v>
      </c>
      <c r="AD100" s="5"/>
      <c r="AE100" s="29">
        <v>1009</v>
      </c>
      <c r="AF100" s="4">
        <v>1.579284E-7</v>
      </c>
    </row>
    <row r="101" spans="1:32" x14ac:dyDescent="0.2">
      <c r="A101" s="29">
        <v>1016.1</v>
      </c>
      <c r="B101" s="4">
        <v>1.8428910000000001E-7</v>
      </c>
      <c r="C101" s="5"/>
      <c r="D101" s="29">
        <v>1016.1</v>
      </c>
      <c r="E101" s="4">
        <v>1.3005459999999999E-7</v>
      </c>
      <c r="F101" s="5"/>
      <c r="G101" s="29">
        <v>1016.1</v>
      </c>
      <c r="H101" s="4">
        <v>9.5052699999999995E-8</v>
      </c>
      <c r="I101" s="5"/>
      <c r="J101" s="29">
        <v>1016.1</v>
      </c>
      <c r="K101" s="4">
        <v>6.1820499999999994E-8</v>
      </c>
      <c r="L101" s="5"/>
      <c r="M101" s="29">
        <v>1016.1</v>
      </c>
      <c r="N101" s="4">
        <v>4.2795699999999999E-8</v>
      </c>
      <c r="O101" s="5"/>
      <c r="P101" s="29">
        <v>1016.1</v>
      </c>
      <c r="Q101" s="4">
        <v>3.3654200000000002E-8</v>
      </c>
      <c r="R101" s="5"/>
      <c r="S101" s="29">
        <v>1016.1</v>
      </c>
      <c r="T101" s="4">
        <v>2.79392E-8</v>
      </c>
      <c r="U101" s="5"/>
      <c r="V101" s="29">
        <v>1016.1</v>
      </c>
      <c r="W101" s="4">
        <v>7.9070999999999994E-8</v>
      </c>
      <c r="X101" s="5"/>
      <c r="Y101" s="29">
        <v>1016.1</v>
      </c>
      <c r="Z101" s="4">
        <v>1.681261E-7</v>
      </c>
      <c r="AA101" s="5"/>
      <c r="AB101" s="29">
        <v>1016.1</v>
      </c>
      <c r="AC101" s="4">
        <v>1.643234E-7</v>
      </c>
      <c r="AD101" s="5"/>
      <c r="AE101" s="29">
        <v>1016.1</v>
      </c>
      <c r="AF101" s="4">
        <v>1.6079449999999999E-7</v>
      </c>
    </row>
    <row r="102" spans="1:32" x14ac:dyDescent="0.2">
      <c r="A102" s="29">
        <v>1023.2</v>
      </c>
      <c r="B102" s="4">
        <v>1.8770790000000001E-7</v>
      </c>
      <c r="C102" s="5"/>
      <c r="D102" s="29">
        <v>1023.2</v>
      </c>
      <c r="E102" s="4">
        <v>1.3228310000000001E-7</v>
      </c>
      <c r="F102" s="5"/>
      <c r="G102" s="29">
        <v>1023.2</v>
      </c>
      <c r="H102" s="4">
        <v>9.6568799999999998E-8</v>
      </c>
      <c r="I102" s="5"/>
      <c r="J102" s="29">
        <v>1023.2</v>
      </c>
      <c r="K102" s="4">
        <v>6.2715099999999995E-8</v>
      </c>
      <c r="L102" s="5"/>
      <c r="M102" s="29">
        <v>1023.2</v>
      </c>
      <c r="N102" s="4">
        <v>4.3367199999999998E-8</v>
      </c>
      <c r="O102" s="5"/>
      <c r="P102" s="29">
        <v>1023.2</v>
      </c>
      <c r="Q102" s="4">
        <v>3.4081599999999999E-8</v>
      </c>
      <c r="R102" s="5"/>
      <c r="S102" s="29">
        <v>1023.2</v>
      </c>
      <c r="T102" s="4">
        <v>2.8281099999999999E-8</v>
      </c>
      <c r="U102" s="5"/>
      <c r="V102" s="29">
        <v>1023.2</v>
      </c>
      <c r="W102" s="4">
        <v>8.0280399999999997E-8</v>
      </c>
      <c r="X102" s="5"/>
      <c r="Y102" s="29">
        <v>1023.2</v>
      </c>
      <c r="Z102" s="4">
        <v>1.711807E-7</v>
      </c>
      <c r="AA102" s="5"/>
      <c r="AB102" s="29">
        <v>1023.2</v>
      </c>
      <c r="AC102" s="4">
        <v>1.672935E-7</v>
      </c>
      <c r="AD102" s="5"/>
      <c r="AE102" s="29">
        <v>1023.2</v>
      </c>
      <c r="AF102" s="4">
        <v>1.6368649999999999E-7</v>
      </c>
    </row>
    <row r="103" spans="1:32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:32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:32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:32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:32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:32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</sheetData>
  <mergeCells count="18">
    <mergeCell ref="BB1:BE1"/>
    <mergeCell ref="BG1:BJ1"/>
    <mergeCell ref="BL1:BO1"/>
    <mergeCell ref="AE1:AF1"/>
    <mergeCell ref="AH1:AK1"/>
    <mergeCell ref="AM1:AP1"/>
    <mergeCell ref="AR1:AU1"/>
    <mergeCell ref="AW1:AZ1"/>
    <mergeCell ref="P1:Q1"/>
    <mergeCell ref="S1:T1"/>
    <mergeCell ref="V1:W1"/>
    <mergeCell ref="Y1:Z1"/>
    <mergeCell ref="AB1:AC1"/>
    <mergeCell ref="A1:B1"/>
    <mergeCell ref="D1:E1"/>
    <mergeCell ref="G1:H1"/>
    <mergeCell ref="J1:K1"/>
    <mergeCell ref="M1:N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5"/>
  <sheetViews>
    <sheetView zoomScaleNormal="100" workbookViewId="0">
      <selection activeCell="E13" sqref="E13"/>
    </sheetView>
  </sheetViews>
  <sheetFormatPr defaultColWidth="11.5703125" defaultRowHeight="12.75" x14ac:dyDescent="0.2"/>
  <cols>
    <col min="3" max="3" width="20.42578125" customWidth="1"/>
    <col min="4" max="4" width="16.7109375" customWidth="1"/>
    <col min="7" max="7" width="20.140625" customWidth="1"/>
    <col min="11" max="11" width="19.85546875" customWidth="1"/>
    <col min="15" max="15" width="19.140625" customWidth="1"/>
    <col min="19" max="19" width="19.7109375" customWidth="1"/>
    <col min="23" max="23" width="19.7109375" customWidth="1"/>
    <col min="27" max="27" width="19.5703125" customWidth="1"/>
    <col min="31" max="31" width="19.5703125" customWidth="1"/>
    <col min="35" max="35" width="19.5703125" customWidth="1"/>
    <col min="39" max="39" width="20.28515625" customWidth="1"/>
    <col min="43" max="43" width="19.7109375" customWidth="1"/>
    <col min="47" max="47" width="19.7109375" customWidth="1"/>
    <col min="51" max="51" width="19.85546875" customWidth="1"/>
    <col min="55" max="55" width="20" customWidth="1"/>
  </cols>
  <sheetData>
    <row r="1" spans="1:58" ht="79.5" customHeight="1" x14ac:dyDescent="0.2">
      <c r="A1" s="46" t="s">
        <v>124</v>
      </c>
      <c r="B1" s="46"/>
      <c r="C1" s="46"/>
      <c r="E1" s="46" t="s">
        <v>125</v>
      </c>
      <c r="F1" s="46"/>
      <c r="G1" s="46"/>
      <c r="I1" s="46" t="s">
        <v>126</v>
      </c>
      <c r="J1" s="46"/>
      <c r="K1" s="46"/>
      <c r="M1" s="46" t="s">
        <v>127</v>
      </c>
      <c r="N1" s="46"/>
      <c r="O1" s="46"/>
      <c r="Q1" s="46" t="s">
        <v>128</v>
      </c>
      <c r="R1" s="46"/>
      <c r="S1" s="46"/>
      <c r="U1" s="46" t="s">
        <v>129</v>
      </c>
      <c r="V1" s="46"/>
      <c r="W1" s="46"/>
      <c r="Y1" s="46" t="s">
        <v>130</v>
      </c>
      <c r="Z1" s="46"/>
      <c r="AA1" s="46"/>
      <c r="AC1" s="46" t="s">
        <v>131</v>
      </c>
      <c r="AD1" s="46"/>
      <c r="AE1" s="46"/>
      <c r="AG1" s="46" t="s">
        <v>132</v>
      </c>
      <c r="AH1" s="46"/>
      <c r="AI1" s="46"/>
      <c r="AK1" s="46" t="s">
        <v>133</v>
      </c>
      <c r="AL1" s="46"/>
      <c r="AM1" s="46"/>
      <c r="AO1" s="46" t="s">
        <v>134</v>
      </c>
      <c r="AP1" s="46"/>
      <c r="AQ1" s="46"/>
      <c r="AS1" s="46" t="s">
        <v>135</v>
      </c>
      <c r="AT1" s="46"/>
      <c r="AU1" s="46"/>
      <c r="AW1" s="46" t="s">
        <v>136</v>
      </c>
      <c r="AX1" s="46"/>
      <c r="AY1" s="46"/>
      <c r="BA1" s="46" t="s">
        <v>137</v>
      </c>
      <c r="BB1" s="46"/>
      <c r="BC1" s="46"/>
    </row>
    <row r="2" spans="1:58" ht="14.25" x14ac:dyDescent="0.2">
      <c r="A2" s="34" t="s">
        <v>334</v>
      </c>
      <c r="B2" s="34" t="s">
        <v>335</v>
      </c>
      <c r="C2" s="36" t="s">
        <v>337</v>
      </c>
      <c r="D2" s="35"/>
      <c r="E2" s="34" t="s">
        <v>334</v>
      </c>
      <c r="F2" s="34" t="s">
        <v>335</v>
      </c>
      <c r="G2" s="36" t="s">
        <v>337</v>
      </c>
      <c r="H2" s="35"/>
      <c r="I2" s="34" t="s">
        <v>334</v>
      </c>
      <c r="J2" s="34" t="s">
        <v>335</v>
      </c>
      <c r="K2" s="36" t="s">
        <v>337</v>
      </c>
      <c r="L2" s="35"/>
      <c r="M2" s="34" t="s">
        <v>334</v>
      </c>
      <c r="N2" s="34" t="s">
        <v>335</v>
      </c>
      <c r="O2" s="36" t="s">
        <v>337</v>
      </c>
      <c r="P2" s="35"/>
      <c r="Q2" s="34" t="s">
        <v>334</v>
      </c>
      <c r="R2" s="34" t="s">
        <v>335</v>
      </c>
      <c r="S2" s="36" t="s">
        <v>337</v>
      </c>
      <c r="T2" s="35"/>
      <c r="U2" s="34" t="s">
        <v>334</v>
      </c>
      <c r="V2" s="34" t="s">
        <v>335</v>
      </c>
      <c r="W2" s="36" t="s">
        <v>337</v>
      </c>
      <c r="X2" s="35"/>
      <c r="Y2" s="34" t="s">
        <v>334</v>
      </c>
      <c r="Z2" s="34" t="s">
        <v>335</v>
      </c>
      <c r="AA2" s="36" t="s">
        <v>337</v>
      </c>
      <c r="AB2" s="35"/>
      <c r="AC2" s="34" t="s">
        <v>334</v>
      </c>
      <c r="AD2" s="34" t="s">
        <v>335</v>
      </c>
      <c r="AE2" s="36" t="s">
        <v>337</v>
      </c>
      <c r="AF2" s="35"/>
      <c r="AG2" s="34" t="s">
        <v>334</v>
      </c>
      <c r="AH2" s="34" t="s">
        <v>335</v>
      </c>
      <c r="AI2" s="36" t="s">
        <v>337</v>
      </c>
      <c r="AJ2" s="35"/>
      <c r="AK2" s="34" t="s">
        <v>334</v>
      </c>
      <c r="AL2" s="34" t="s">
        <v>335</v>
      </c>
      <c r="AM2" s="36" t="s">
        <v>337</v>
      </c>
      <c r="AN2" s="35"/>
      <c r="AO2" s="34" t="s">
        <v>334</v>
      </c>
      <c r="AP2" s="34" t="s">
        <v>335</v>
      </c>
      <c r="AQ2" s="36" t="s">
        <v>337</v>
      </c>
      <c r="AR2" s="35"/>
      <c r="AS2" s="34" t="s">
        <v>334</v>
      </c>
      <c r="AT2" s="34" t="s">
        <v>335</v>
      </c>
      <c r="AU2" s="36" t="s">
        <v>337</v>
      </c>
      <c r="AV2" s="35"/>
      <c r="AW2" s="34" t="s">
        <v>334</v>
      </c>
      <c r="AX2" s="34" t="s">
        <v>335</v>
      </c>
      <c r="AY2" s="36" t="s">
        <v>337</v>
      </c>
      <c r="AZ2" s="35"/>
      <c r="BA2" s="34" t="s">
        <v>334</v>
      </c>
      <c r="BB2" s="34" t="s">
        <v>335</v>
      </c>
      <c r="BC2" s="36" t="s">
        <v>337</v>
      </c>
      <c r="BD2" s="35"/>
      <c r="BE2" s="35"/>
      <c r="BF2" s="35"/>
    </row>
    <row r="3" spans="1:58" x14ac:dyDescent="0.2">
      <c r="A3" s="29">
        <v>276.99536681906</v>
      </c>
      <c r="B3" s="4">
        <v>8.2274247491638802E-10</v>
      </c>
      <c r="C3" s="4">
        <f>B3*0.05</f>
        <v>4.1137123745819405E-11</v>
      </c>
      <c r="D3" s="5"/>
      <c r="E3" s="5">
        <v>277</v>
      </c>
      <c r="F3" s="4">
        <v>1.26E-9</v>
      </c>
      <c r="G3" s="5" t="s">
        <v>23</v>
      </c>
      <c r="H3" s="5"/>
      <c r="I3" s="5">
        <v>277</v>
      </c>
      <c r="J3" s="4">
        <v>4.9199999999999996E-10</v>
      </c>
      <c r="K3" s="4">
        <v>5.4097506590395303E-11</v>
      </c>
      <c r="L3" s="5"/>
      <c r="M3" s="5">
        <v>293</v>
      </c>
      <c r="N3" s="4">
        <v>1.02E-9</v>
      </c>
      <c r="O3" s="4">
        <v>1.0999999999999999E-10</v>
      </c>
      <c r="P3" s="5"/>
      <c r="Q3" s="5">
        <v>277</v>
      </c>
      <c r="R3" s="4">
        <v>9.6999999999999996E-10</v>
      </c>
      <c r="S3" s="5" t="s">
        <v>23</v>
      </c>
      <c r="T3" s="5"/>
      <c r="U3" s="5">
        <v>277</v>
      </c>
      <c r="V3" s="4">
        <v>1.064E-9</v>
      </c>
      <c r="W3" s="4">
        <v>1.12367491166078E-10</v>
      </c>
      <c r="X3" s="5"/>
      <c r="Y3" s="5">
        <v>293</v>
      </c>
      <c r="Z3" s="4">
        <v>1.61E-9</v>
      </c>
      <c r="AA3" s="4">
        <v>1.2E-10</v>
      </c>
      <c r="AB3" s="5"/>
      <c r="AC3" s="5">
        <v>293</v>
      </c>
      <c r="AD3" s="4">
        <v>1.61E-9</v>
      </c>
      <c r="AE3" s="4">
        <v>1E-10</v>
      </c>
      <c r="AF3" s="5"/>
      <c r="AG3" s="5">
        <v>277</v>
      </c>
      <c r="AH3" s="4">
        <v>1.1599999999999999E-9</v>
      </c>
      <c r="AI3" s="5" t="s">
        <v>23</v>
      </c>
      <c r="AJ3" s="5"/>
      <c r="AK3" s="5">
        <v>277</v>
      </c>
      <c r="AL3" s="4">
        <v>8.4999999999999996E-10</v>
      </c>
      <c r="AM3" s="5" t="s">
        <v>23</v>
      </c>
      <c r="AN3" s="5"/>
      <c r="AO3" s="5">
        <v>277</v>
      </c>
      <c r="AP3" s="4">
        <v>9.5999999999999999E-10</v>
      </c>
      <c r="AQ3" s="5" t="s">
        <v>23</v>
      </c>
      <c r="AR3" s="5"/>
      <c r="AS3" s="5">
        <v>277</v>
      </c>
      <c r="AT3" s="4">
        <v>8.4999999999999996E-10</v>
      </c>
      <c r="AU3" s="5" t="s">
        <v>23</v>
      </c>
      <c r="AV3" s="5"/>
      <c r="AW3" s="5">
        <v>277</v>
      </c>
      <c r="AX3" s="4">
        <v>1.07E-9</v>
      </c>
      <c r="AY3" s="5" t="s">
        <v>23</v>
      </c>
      <c r="AZ3" s="5"/>
      <c r="BA3" s="5">
        <v>277</v>
      </c>
      <c r="BB3" s="4">
        <v>9.4000000000000006E-10</v>
      </c>
      <c r="BC3" s="5" t="s">
        <v>23</v>
      </c>
      <c r="BD3" s="5"/>
      <c r="BE3" s="5"/>
    </row>
    <row r="4" spans="1:58" x14ac:dyDescent="0.2">
      <c r="A4" s="29">
        <v>281.005492313829</v>
      </c>
      <c r="B4" s="4">
        <v>8.6939799331103696E-10</v>
      </c>
      <c r="C4" s="4">
        <f>B4*0.05</f>
        <v>4.3469899665551853E-11</v>
      </c>
      <c r="D4" s="5"/>
      <c r="E4" s="5">
        <v>281</v>
      </c>
      <c r="F4" s="4">
        <v>1.43E-9</v>
      </c>
      <c r="G4" s="5" t="s">
        <v>23</v>
      </c>
      <c r="H4" s="5"/>
      <c r="I4" s="5">
        <v>281</v>
      </c>
      <c r="J4" s="4">
        <v>1.068E-9</v>
      </c>
      <c r="K4" s="4">
        <v>5.8034030404384599E-11</v>
      </c>
      <c r="L4" s="5"/>
      <c r="M4" s="5"/>
      <c r="N4" s="5"/>
      <c r="O4" s="5"/>
      <c r="P4" s="5"/>
      <c r="Q4" s="5">
        <v>281</v>
      </c>
      <c r="R4" s="4">
        <v>8.9999999999999999E-10</v>
      </c>
      <c r="S4" s="5" t="s">
        <v>23</v>
      </c>
      <c r="T4" s="5"/>
      <c r="U4" s="5">
        <v>281</v>
      </c>
      <c r="V4" s="4">
        <v>1.252E-9</v>
      </c>
      <c r="W4" s="4">
        <v>1.1660777385158999E-10</v>
      </c>
      <c r="X4" s="5"/>
      <c r="Y4" s="5"/>
      <c r="Z4" s="5"/>
      <c r="AA4" s="5"/>
      <c r="AB4" s="5"/>
      <c r="AC4" s="5"/>
      <c r="AD4" s="5"/>
      <c r="AE4" s="5"/>
      <c r="AF4" s="5"/>
      <c r="AG4" s="5">
        <v>281</v>
      </c>
      <c r="AH4" s="4">
        <v>1.39E-9</v>
      </c>
      <c r="AI4" s="5" t="s">
        <v>23</v>
      </c>
      <c r="AJ4" s="5"/>
      <c r="AK4" s="5">
        <v>281</v>
      </c>
      <c r="AL4" s="4">
        <v>9.900000000000001E-10</v>
      </c>
      <c r="AM4" s="5" t="s">
        <v>23</v>
      </c>
      <c r="AN4" s="5"/>
      <c r="AO4" s="5">
        <v>281</v>
      </c>
      <c r="AP4" s="4">
        <v>9.900000000000001E-10</v>
      </c>
      <c r="AQ4" s="5" t="s">
        <v>23</v>
      </c>
      <c r="AR4" s="5"/>
      <c r="AS4" s="5">
        <v>281</v>
      </c>
      <c r="AT4" s="4">
        <v>1.02E-9</v>
      </c>
      <c r="AU4" s="5" t="s">
        <v>23</v>
      </c>
      <c r="AV4" s="5"/>
      <c r="AW4" s="5">
        <v>281</v>
      </c>
      <c r="AX4" s="4">
        <v>1.2900000000000001E-9</v>
      </c>
      <c r="AY4" s="5" t="s">
        <v>23</v>
      </c>
      <c r="AZ4" s="5"/>
      <c r="BA4" s="5">
        <v>281</v>
      </c>
      <c r="BB4" s="4">
        <v>1.2199999999999999E-9</v>
      </c>
      <c r="BC4" s="5" t="s">
        <v>23</v>
      </c>
      <c r="BD4" s="5"/>
      <c r="BE4" s="5"/>
    </row>
    <row r="5" spans="1:58" x14ac:dyDescent="0.2">
      <c r="A5" s="29">
        <v>285.01807247399603</v>
      </c>
      <c r="B5" s="4">
        <v>1.03645484949833E-9</v>
      </c>
      <c r="C5" s="4">
        <f>B5*0.05</f>
        <v>5.1822742474916502E-11</v>
      </c>
      <c r="D5" s="5"/>
      <c r="E5" s="5">
        <v>285</v>
      </c>
      <c r="F5" s="4">
        <v>1.4800000000000001E-9</v>
      </c>
      <c r="G5" s="5" t="s">
        <v>23</v>
      </c>
      <c r="H5" s="5"/>
      <c r="I5" s="5">
        <v>285</v>
      </c>
      <c r="J5" s="4">
        <v>1.0500000000000001E-9</v>
      </c>
      <c r="K5" s="4">
        <v>4.5248142706802898E-11</v>
      </c>
      <c r="L5" s="5"/>
      <c r="M5" s="5"/>
      <c r="N5" s="5"/>
      <c r="O5" s="5"/>
      <c r="P5" s="5"/>
      <c r="Q5" s="5">
        <v>285</v>
      </c>
      <c r="R5" s="4">
        <v>1.14E-9</v>
      </c>
      <c r="S5" s="5" t="s">
        <v>23</v>
      </c>
      <c r="T5" s="5"/>
      <c r="U5" s="5">
        <v>285</v>
      </c>
      <c r="V5" s="4">
        <v>1.413E-9</v>
      </c>
      <c r="W5" s="4">
        <v>1.2508833922261499E-10</v>
      </c>
      <c r="X5" s="5"/>
      <c r="Y5" s="5"/>
      <c r="Z5" s="5"/>
      <c r="AA5" s="5"/>
      <c r="AB5" s="5"/>
      <c r="AC5" s="5"/>
      <c r="AD5" s="5"/>
      <c r="AE5" s="5"/>
      <c r="AF5" s="5"/>
      <c r="AG5" s="5">
        <v>285</v>
      </c>
      <c r="AH5" s="4">
        <v>1.5799999999999999E-9</v>
      </c>
      <c r="AI5" s="5" t="s">
        <v>23</v>
      </c>
      <c r="AJ5" s="5"/>
      <c r="AK5" s="5">
        <v>285</v>
      </c>
      <c r="AL5" s="4">
        <v>1.0500000000000001E-9</v>
      </c>
      <c r="AM5" s="5" t="s">
        <v>23</v>
      </c>
      <c r="AN5" s="5"/>
      <c r="AO5" s="5">
        <v>285</v>
      </c>
      <c r="AP5" s="4">
        <v>1.0399999999999999E-9</v>
      </c>
      <c r="AQ5" s="5" t="s">
        <v>23</v>
      </c>
      <c r="AR5" s="5"/>
      <c r="AS5" s="5">
        <v>285</v>
      </c>
      <c r="AT5" s="4">
        <v>1.2199999999999999E-9</v>
      </c>
      <c r="AU5" s="5" t="s">
        <v>23</v>
      </c>
      <c r="AV5" s="5"/>
      <c r="AW5" s="5">
        <v>285</v>
      </c>
      <c r="AX5" s="4">
        <v>1.62E-9</v>
      </c>
      <c r="AY5" s="5" t="s">
        <v>23</v>
      </c>
      <c r="AZ5" s="5"/>
      <c r="BA5" s="5">
        <v>285</v>
      </c>
      <c r="BB5" s="4">
        <v>1.4100000000000001E-9</v>
      </c>
      <c r="BC5" s="5" t="s">
        <v>23</v>
      </c>
      <c r="BD5" s="5"/>
      <c r="BE5" s="5"/>
    </row>
    <row r="6" spans="1:58" x14ac:dyDescent="0.2">
      <c r="A6" s="29">
        <v>289.02104875579101</v>
      </c>
      <c r="B6" s="4">
        <v>1.18244147157191E-9</v>
      </c>
      <c r="C6" s="4">
        <f>B6*0.05</f>
        <v>5.9122073578595506E-11</v>
      </c>
      <c r="D6" s="5"/>
      <c r="E6" s="5">
        <v>289</v>
      </c>
      <c r="F6" s="4">
        <v>1.7700000000000001E-9</v>
      </c>
      <c r="G6" s="5" t="s">
        <v>23</v>
      </c>
      <c r="H6" s="5"/>
      <c r="I6" s="5">
        <v>289</v>
      </c>
      <c r="J6" s="4">
        <v>1.132E-9</v>
      </c>
      <c r="K6" s="4">
        <v>5.2131328602836399E-11</v>
      </c>
      <c r="L6" s="5"/>
      <c r="M6" s="5"/>
      <c r="N6" s="5"/>
      <c r="O6" s="5"/>
      <c r="P6" s="5"/>
      <c r="Q6" s="5">
        <v>289</v>
      </c>
      <c r="R6" s="4">
        <v>1.3399999999999999E-9</v>
      </c>
      <c r="S6" s="5" t="s">
        <v>23</v>
      </c>
      <c r="T6" s="5"/>
      <c r="U6" s="5">
        <v>289</v>
      </c>
      <c r="V6" s="4">
        <v>1.6379999999999999E-9</v>
      </c>
      <c r="W6" s="4">
        <v>1.14487632508834E-10</v>
      </c>
      <c r="X6" s="5"/>
      <c r="Y6" s="5"/>
      <c r="Z6" s="5"/>
      <c r="AA6" s="5"/>
      <c r="AB6" s="5"/>
      <c r="AC6" s="5"/>
      <c r="AD6" s="5"/>
      <c r="AE6" s="5"/>
      <c r="AF6" s="5"/>
      <c r="AG6" s="5">
        <v>289</v>
      </c>
      <c r="AH6" s="4">
        <v>2.04E-9</v>
      </c>
      <c r="AI6" s="5" t="s">
        <v>23</v>
      </c>
      <c r="AJ6" s="5"/>
      <c r="AK6" s="5">
        <v>289</v>
      </c>
      <c r="AL6" s="4">
        <v>1.3500000000000001E-9</v>
      </c>
      <c r="AM6" s="5" t="s">
        <v>23</v>
      </c>
      <c r="AN6" s="5"/>
      <c r="AO6" s="5">
        <v>289</v>
      </c>
      <c r="AP6" s="4">
        <v>1.2799999999999999E-9</v>
      </c>
      <c r="AQ6" s="5" t="s">
        <v>23</v>
      </c>
      <c r="AR6" s="5"/>
      <c r="AS6" s="5">
        <v>289</v>
      </c>
      <c r="AT6" s="4">
        <v>1.32E-9</v>
      </c>
      <c r="AU6" s="5" t="s">
        <v>23</v>
      </c>
      <c r="AV6" s="5"/>
      <c r="AW6" s="5">
        <v>289</v>
      </c>
      <c r="AX6" s="4">
        <v>1.5300000000000001E-9</v>
      </c>
      <c r="AY6" s="5" t="s">
        <v>23</v>
      </c>
      <c r="AZ6" s="5"/>
      <c r="BA6" s="5">
        <v>289</v>
      </c>
      <c r="BB6" s="4">
        <v>1.4700000000000001E-9</v>
      </c>
      <c r="BC6" s="5" t="s">
        <v>23</v>
      </c>
      <c r="BD6" s="5"/>
      <c r="BE6" s="5"/>
    </row>
    <row r="7" spans="1:58" x14ac:dyDescent="0.2">
      <c r="A7" s="29">
        <v>293.02470007057201</v>
      </c>
      <c r="B7" s="4">
        <v>1.36153846153846E-9</v>
      </c>
      <c r="C7" s="4">
        <f>B7*0.05</f>
        <v>6.8076923076923002E-11</v>
      </c>
      <c r="D7" s="5"/>
      <c r="E7" s="5">
        <v>293</v>
      </c>
      <c r="F7" s="4">
        <v>2.04E-9</v>
      </c>
      <c r="G7" s="5" t="s">
        <v>23</v>
      </c>
      <c r="H7" s="5"/>
      <c r="I7" s="5">
        <v>293</v>
      </c>
      <c r="J7" s="4">
        <v>1.316E-9</v>
      </c>
      <c r="K7" s="4">
        <v>4.2295228866452101E-11</v>
      </c>
      <c r="L7" s="5"/>
      <c r="M7" s="5"/>
      <c r="N7" s="5"/>
      <c r="O7" s="5"/>
      <c r="P7" s="5"/>
      <c r="Q7" s="5">
        <v>293</v>
      </c>
      <c r="R7" s="4">
        <v>1.37E-9</v>
      </c>
      <c r="S7" s="5" t="s">
        <v>23</v>
      </c>
      <c r="T7" s="5"/>
      <c r="U7" s="5">
        <v>293</v>
      </c>
      <c r="V7" s="4">
        <v>1.6419999999999999E-9</v>
      </c>
      <c r="W7" s="4">
        <v>9.9646643109540602E-11</v>
      </c>
      <c r="X7" s="5"/>
      <c r="Y7" s="5"/>
      <c r="Z7" s="5"/>
      <c r="AA7" s="5"/>
      <c r="AB7" s="5"/>
      <c r="AC7" s="5"/>
      <c r="AD7" s="5"/>
      <c r="AE7" s="5"/>
      <c r="AF7" s="5"/>
      <c r="AG7" s="5">
        <v>293</v>
      </c>
      <c r="AH7" s="4">
        <v>2.0000000000000001E-9</v>
      </c>
      <c r="AI7" s="5" t="s">
        <v>23</v>
      </c>
      <c r="AJ7" s="5"/>
      <c r="AK7" s="5">
        <v>293</v>
      </c>
      <c r="AL7" s="4">
        <v>1.37E-9</v>
      </c>
      <c r="AM7" s="5" t="s">
        <v>23</v>
      </c>
      <c r="AN7" s="5"/>
      <c r="AO7" s="5">
        <v>293</v>
      </c>
      <c r="AP7" s="4">
        <v>1.4599999999999999E-9</v>
      </c>
      <c r="AQ7" s="5" t="s">
        <v>23</v>
      </c>
      <c r="AR7" s="5"/>
      <c r="AS7" s="5">
        <v>293</v>
      </c>
      <c r="AT7" s="4">
        <v>1.49E-9</v>
      </c>
      <c r="AU7" s="5" t="s">
        <v>23</v>
      </c>
      <c r="AV7" s="5"/>
      <c r="AW7" s="5">
        <v>293</v>
      </c>
      <c r="AX7" s="4">
        <v>1.6999999999999999E-9</v>
      </c>
      <c r="AY7" s="5" t="s">
        <v>23</v>
      </c>
      <c r="AZ7" s="5"/>
      <c r="BA7" s="5">
        <v>293</v>
      </c>
      <c r="BB7" s="4">
        <v>1.8300000000000001E-9</v>
      </c>
      <c r="BC7" s="5" t="s">
        <v>23</v>
      </c>
      <c r="BD7" s="5"/>
      <c r="BE7" s="5"/>
    </row>
    <row r="8" spans="1:58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</row>
    <row r="9" spans="1:58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</row>
    <row r="10" spans="1:5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</row>
    <row r="11" spans="1:58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</row>
    <row r="12" spans="1:5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</row>
    <row r="13" spans="1:5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</row>
    <row r="14" spans="1:5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</row>
    <row r="15" spans="1:5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</row>
    <row r="16" spans="1:5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</row>
    <row r="17" spans="1:57" x14ac:dyDescent="0.2">
      <c r="A17" s="5"/>
      <c r="B17" s="5"/>
      <c r="C17" s="5"/>
      <c r="D17" s="5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</row>
    <row r="18" spans="1:57" x14ac:dyDescent="0.2">
      <c r="A18" s="5"/>
      <c r="B18" s="5"/>
      <c r="C18" s="5"/>
      <c r="D18" s="5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</row>
    <row r="19" spans="1:57" x14ac:dyDescent="0.2">
      <c r="A19" s="5"/>
      <c r="B19" s="5"/>
      <c r="C19" s="5"/>
      <c r="D19" s="5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</row>
    <row r="20" spans="1:57" x14ac:dyDescent="0.2">
      <c r="A20" s="5"/>
      <c r="B20" s="5"/>
      <c r="C20" s="5"/>
      <c r="D20" s="5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4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</row>
    <row r="21" spans="1:57" x14ac:dyDescent="0.2">
      <c r="A21" s="5"/>
      <c r="B21" s="5"/>
      <c r="C21" s="5"/>
      <c r="D21" s="5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4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</row>
    <row r="22" spans="1:57" x14ac:dyDescent="0.2">
      <c r="A22" s="5"/>
      <c r="B22" s="5"/>
      <c r="C22" s="5"/>
      <c r="D22" s="5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4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</row>
    <row r="23" spans="1:57" x14ac:dyDescent="0.2">
      <c r="A23" s="5"/>
      <c r="B23" s="5"/>
      <c r="C23" s="5"/>
      <c r="D23" s="5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</row>
    <row r="24" spans="1:57" x14ac:dyDescent="0.2">
      <c r="A24" s="5"/>
      <c r="B24" s="5"/>
      <c r="C24" s="5"/>
      <c r="D24" s="5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</row>
    <row r="25" spans="1:57" x14ac:dyDescent="0.2">
      <c r="A25" s="5"/>
      <c r="B25" s="5"/>
      <c r="C25" s="5"/>
      <c r="D25" s="5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</row>
    <row r="26" spans="1:57" x14ac:dyDescent="0.2">
      <c r="A26" s="5"/>
      <c r="B26" s="5"/>
      <c r="C26" s="5"/>
      <c r="D26" s="5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</row>
    <row r="27" spans="1:57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1:57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1:57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1:57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1:57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1:57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spans="1:57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1:57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spans="1:57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spans="1:57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1:57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1:57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1:57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</row>
    <row r="44" spans="1:57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</row>
    <row r="45" spans="1:57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57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</row>
    <row r="47" spans="1:57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</row>
    <row r="48" spans="1:57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</row>
    <row r="49" spans="1:57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</row>
    <row r="50" spans="1:57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</row>
    <row r="51" spans="1:57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</row>
    <row r="52" spans="1:57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</row>
    <row r="53" spans="1:57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</row>
    <row r="54" spans="1:57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</row>
    <row r="55" spans="1:57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</row>
    <row r="56" spans="1:57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</row>
    <row r="57" spans="1:57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</row>
    <row r="58" spans="1:57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</row>
    <row r="59" spans="1:57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</row>
    <row r="60" spans="1:57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</row>
    <row r="61" spans="1:57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</row>
    <row r="62" spans="1:57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</row>
    <row r="63" spans="1:57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</row>
    <row r="64" spans="1:57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</row>
    <row r="65" spans="1:57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</row>
    <row r="66" spans="1:57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</row>
    <row r="67" spans="1:57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</row>
    <row r="68" spans="1:57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</row>
    <row r="69" spans="1:57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</row>
    <row r="70" spans="1:57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</row>
    <row r="71" spans="1:57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</row>
    <row r="72" spans="1:57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</row>
    <row r="73" spans="1:57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</row>
    <row r="74" spans="1:57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7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</row>
    <row r="76" spans="1:57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</row>
    <row r="77" spans="1:57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</row>
    <row r="78" spans="1:57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</row>
    <row r="79" spans="1:57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</row>
    <row r="80" spans="1:57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</row>
    <row r="81" spans="1:57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</row>
    <row r="82" spans="1:57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</row>
    <row r="83" spans="1:57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</row>
    <row r="84" spans="1:57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</row>
    <row r="85" spans="1:57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</row>
    <row r="86" spans="1:57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</row>
    <row r="87" spans="1:57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</row>
    <row r="88" spans="1:57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</row>
    <row r="89" spans="1:57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</row>
    <row r="90" spans="1:57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</row>
    <row r="91" spans="1:57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</row>
    <row r="92" spans="1:57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</row>
    <row r="93" spans="1:57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</row>
    <row r="94" spans="1:57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</row>
    <row r="95" spans="1:57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</row>
    <row r="96" spans="1:57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</row>
    <row r="97" spans="1:57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</row>
    <row r="98" spans="1:57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</row>
    <row r="99" spans="1:57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</row>
    <row r="100" spans="1:57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</row>
    <row r="101" spans="1:57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</row>
    <row r="102" spans="1:57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</row>
    <row r="103" spans="1:57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</row>
    <row r="104" spans="1:57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</row>
    <row r="105" spans="1:57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</row>
    <row r="106" spans="1:57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</row>
    <row r="107" spans="1:57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</row>
    <row r="108" spans="1:57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</row>
    <row r="109" spans="1:57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</row>
    <row r="110" spans="1:57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</row>
    <row r="111" spans="1:57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</row>
    <row r="112" spans="1:57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</row>
    <row r="113" spans="1:57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</row>
    <row r="114" spans="1:57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</row>
    <row r="115" spans="1:57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</row>
    <row r="116" spans="1:57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</row>
    <row r="117" spans="1:57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</row>
    <row r="118" spans="1:57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</row>
    <row r="119" spans="1:57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</row>
    <row r="120" spans="1:57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</row>
    <row r="121" spans="1:57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</row>
    <row r="122" spans="1:57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</row>
    <row r="123" spans="1:57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</row>
    <row r="124" spans="1:57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</row>
    <row r="125" spans="1:57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</row>
    <row r="126" spans="1:57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</row>
    <row r="127" spans="1:57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</row>
    <row r="128" spans="1:57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</row>
    <row r="129" spans="1:57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</row>
    <row r="130" spans="1:57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</row>
    <row r="131" spans="1:57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</row>
    <row r="132" spans="1:57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</row>
    <row r="133" spans="1:57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</row>
    <row r="134" spans="1:57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</row>
    <row r="135" spans="1:57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</row>
  </sheetData>
  <mergeCells count="14">
    <mergeCell ref="AO1:AQ1"/>
    <mergeCell ref="AS1:AU1"/>
    <mergeCell ref="AW1:AY1"/>
    <mergeCell ref="BA1:BC1"/>
    <mergeCell ref="U1:W1"/>
    <mergeCell ref="Y1:AA1"/>
    <mergeCell ref="AC1:AE1"/>
    <mergeCell ref="AG1:AI1"/>
    <mergeCell ref="AK1:AM1"/>
    <mergeCell ref="A1:C1"/>
    <mergeCell ref="E1:G1"/>
    <mergeCell ref="I1:K1"/>
    <mergeCell ref="M1:O1"/>
    <mergeCell ref="Q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8"/>
  <sheetViews>
    <sheetView zoomScaleNormal="100" workbookViewId="0"/>
  </sheetViews>
  <sheetFormatPr defaultColWidth="8.7109375" defaultRowHeight="12.75" x14ac:dyDescent="0.2"/>
  <cols>
    <col min="2" max="2" width="18.7109375" customWidth="1"/>
    <col min="4" max="4" width="30.7109375" customWidth="1"/>
    <col min="9" max="9" width="23.85546875" customWidth="1"/>
    <col min="10" max="10" width="13.28515625" customWidth="1"/>
    <col min="13" max="13" width="43.42578125" customWidth="1"/>
    <col min="16" max="16" width="77" customWidth="1"/>
    <col min="18" max="18" width="50.28515625" customWidth="1"/>
  </cols>
  <sheetData>
    <row r="1" spans="2:13" ht="31.5" customHeight="1" x14ac:dyDescent="0.2">
      <c r="B1" s="47" t="s">
        <v>138</v>
      </c>
      <c r="C1" s="47"/>
      <c r="D1" s="47"/>
      <c r="E1" s="47"/>
      <c r="F1" s="47"/>
      <c r="G1" s="47"/>
      <c r="H1" s="47"/>
      <c r="J1" s="47" t="s">
        <v>139</v>
      </c>
      <c r="K1" s="47"/>
      <c r="L1" s="47"/>
      <c r="M1" s="47"/>
    </row>
    <row r="2" spans="2:13" ht="15" customHeight="1" x14ac:dyDescent="0.2">
      <c r="B2" s="8"/>
      <c r="C2" s="8"/>
      <c r="D2" s="8"/>
      <c r="E2" s="8"/>
      <c r="F2" s="8"/>
      <c r="G2" s="8"/>
      <c r="H2" s="8"/>
    </row>
    <row r="3" spans="2:13" ht="15" customHeight="1" x14ac:dyDescent="0.3">
      <c r="B3" s="9" t="s">
        <v>140</v>
      </c>
      <c r="C3" s="9" t="s">
        <v>141</v>
      </c>
      <c r="D3" s="9" t="s">
        <v>142</v>
      </c>
      <c r="E3" s="10"/>
      <c r="F3" s="48" t="s">
        <v>143</v>
      </c>
      <c r="G3" s="48"/>
      <c r="H3" s="48"/>
      <c r="J3" s="49" t="s">
        <v>144</v>
      </c>
      <c r="K3" s="49"/>
      <c r="L3" s="49"/>
      <c r="M3" s="49"/>
    </row>
    <row r="4" spans="2:13" ht="15" customHeight="1" x14ac:dyDescent="0.2">
      <c r="B4" s="11" t="s">
        <v>145</v>
      </c>
      <c r="C4" s="9">
        <v>10</v>
      </c>
      <c r="D4" s="9" t="s">
        <v>146</v>
      </c>
      <c r="E4" s="10"/>
      <c r="F4" s="11" t="s">
        <v>147</v>
      </c>
      <c r="G4" s="9">
        <f>C4+C10+C11</f>
        <v>14</v>
      </c>
      <c r="H4" s="12">
        <f t="shared" ref="H4:H9" si="0">G4/$G$10</f>
        <v>0.35897435897435898</v>
      </c>
      <c r="J4" s="9" t="s">
        <v>148</v>
      </c>
      <c r="K4" s="9" t="s">
        <v>141</v>
      </c>
      <c r="L4" s="9" t="s">
        <v>149</v>
      </c>
      <c r="M4" s="9" t="s">
        <v>142</v>
      </c>
    </row>
    <row r="5" spans="2:13" ht="15" customHeight="1" x14ac:dyDescent="0.2">
      <c r="B5" s="13" t="s">
        <v>150</v>
      </c>
      <c r="C5" s="9">
        <v>1</v>
      </c>
      <c r="D5" s="9" t="s">
        <v>151</v>
      </c>
      <c r="E5" s="10"/>
      <c r="F5" s="13" t="s">
        <v>152</v>
      </c>
      <c r="G5" s="9">
        <f>C5+C12+C13+C14+C18+C23</f>
        <v>6</v>
      </c>
      <c r="H5" s="12">
        <f t="shared" si="0"/>
        <v>0.15384615384615385</v>
      </c>
      <c r="J5" s="9" t="s">
        <v>153</v>
      </c>
      <c r="K5" s="9">
        <v>13</v>
      </c>
      <c r="L5" s="14">
        <f>K5/$K$9</f>
        <v>0.44827586206896552</v>
      </c>
      <c r="M5" s="9" t="s">
        <v>154</v>
      </c>
    </row>
    <row r="6" spans="2:13" ht="15" customHeight="1" x14ac:dyDescent="0.2">
      <c r="B6" s="15" t="s">
        <v>155</v>
      </c>
      <c r="C6" s="9">
        <v>2</v>
      </c>
      <c r="D6" s="9" t="s">
        <v>156</v>
      </c>
      <c r="E6" s="10"/>
      <c r="F6" s="15" t="s">
        <v>155</v>
      </c>
      <c r="G6" s="9">
        <f>C6+C19+C20+C22</f>
        <v>5</v>
      </c>
      <c r="H6" s="12">
        <f t="shared" si="0"/>
        <v>0.12820512820512819</v>
      </c>
      <c r="J6" s="9" t="s">
        <v>157</v>
      </c>
      <c r="K6" s="9">
        <v>10</v>
      </c>
      <c r="L6" s="14">
        <f>K6/$K$9</f>
        <v>0.34482758620689657</v>
      </c>
      <c r="M6" s="9" t="s">
        <v>158</v>
      </c>
    </row>
    <row r="7" spans="2:13" ht="15" customHeight="1" x14ac:dyDescent="0.2">
      <c r="B7" s="16" t="s">
        <v>159</v>
      </c>
      <c r="C7" s="9">
        <v>1</v>
      </c>
      <c r="D7" s="9" t="s">
        <v>160</v>
      </c>
      <c r="E7" s="10"/>
      <c r="F7" s="17" t="s">
        <v>161</v>
      </c>
      <c r="G7" s="9">
        <f>C8</f>
        <v>4</v>
      </c>
      <c r="H7" s="12">
        <f t="shared" si="0"/>
        <v>0.10256410256410256</v>
      </c>
      <c r="J7" s="9" t="s">
        <v>162</v>
      </c>
      <c r="K7" s="9">
        <v>5</v>
      </c>
      <c r="L7" s="14">
        <f>K7/$K$9</f>
        <v>0.17241379310344829</v>
      </c>
      <c r="M7" s="9" t="s">
        <v>163</v>
      </c>
    </row>
    <row r="8" spans="2:13" ht="15" customHeight="1" x14ac:dyDescent="0.2">
      <c r="B8" s="17" t="s">
        <v>161</v>
      </c>
      <c r="C8" s="9">
        <v>4</v>
      </c>
      <c r="D8" s="9" t="s">
        <v>164</v>
      </c>
      <c r="E8" s="10"/>
      <c r="F8" s="18" t="s">
        <v>165</v>
      </c>
      <c r="G8" s="9">
        <f>C17+C24+C22</f>
        <v>4</v>
      </c>
      <c r="H8" s="12">
        <f t="shared" si="0"/>
        <v>0.10256410256410256</v>
      </c>
      <c r="J8" s="9" t="s">
        <v>166</v>
      </c>
      <c r="K8" s="9">
        <v>1</v>
      </c>
      <c r="L8" s="14">
        <f>K8/$K$9</f>
        <v>3.4482758620689655E-2</v>
      </c>
      <c r="M8" s="9" t="s">
        <v>167</v>
      </c>
    </row>
    <row r="9" spans="2:13" ht="15" customHeight="1" x14ac:dyDescent="0.2">
      <c r="B9" s="19" t="s">
        <v>168</v>
      </c>
      <c r="C9" s="9">
        <v>1</v>
      </c>
      <c r="D9" s="9" t="s">
        <v>169</v>
      </c>
      <c r="E9" s="10"/>
      <c r="F9" s="9" t="s">
        <v>170</v>
      </c>
      <c r="G9" s="9">
        <f>SUM(G13:G17)</f>
        <v>6</v>
      </c>
      <c r="H9" s="12">
        <f t="shared" si="0"/>
        <v>0.15384615384615385</v>
      </c>
      <c r="J9" s="9" t="s">
        <v>171</v>
      </c>
      <c r="K9" s="50">
        <f>SUM(K5:K8)</f>
        <v>29</v>
      </c>
      <c r="L9" s="50"/>
      <c r="M9" s="50"/>
    </row>
    <row r="10" spans="2:13" ht="15" customHeight="1" x14ac:dyDescent="0.2">
      <c r="B10" s="11" t="s">
        <v>172</v>
      </c>
      <c r="C10" s="9">
        <v>3</v>
      </c>
      <c r="D10" s="9" t="s">
        <v>173</v>
      </c>
      <c r="E10" s="10"/>
      <c r="F10" s="9" t="s">
        <v>171</v>
      </c>
      <c r="G10" s="51">
        <f>SUM(G4:G9)</f>
        <v>39</v>
      </c>
      <c r="H10" s="51"/>
    </row>
    <row r="11" spans="2:13" ht="15" customHeight="1" x14ac:dyDescent="0.3">
      <c r="B11" s="11" t="s">
        <v>174</v>
      </c>
      <c r="C11" s="9">
        <v>1</v>
      </c>
      <c r="D11" s="9" t="s">
        <v>175</v>
      </c>
      <c r="E11" s="10"/>
      <c r="F11" s="20"/>
      <c r="G11" s="20"/>
      <c r="H11" s="20"/>
      <c r="J11" s="49" t="s">
        <v>176</v>
      </c>
      <c r="K11" s="49"/>
      <c r="L11" s="49"/>
      <c r="M11" s="49"/>
    </row>
    <row r="12" spans="2:13" ht="15" customHeight="1" x14ac:dyDescent="0.2">
      <c r="B12" s="13" t="s">
        <v>177</v>
      </c>
      <c r="C12" s="9">
        <v>1</v>
      </c>
      <c r="D12" s="9" t="s">
        <v>178</v>
      </c>
      <c r="E12" s="10"/>
      <c r="F12" s="48" t="s">
        <v>170</v>
      </c>
      <c r="G12" s="48"/>
      <c r="H12" s="48"/>
      <c r="J12" s="9" t="s">
        <v>148</v>
      </c>
      <c r="K12" s="9" t="s">
        <v>141</v>
      </c>
      <c r="L12" s="9"/>
      <c r="M12" s="9" t="s">
        <v>142</v>
      </c>
    </row>
    <row r="13" spans="2:13" ht="15" customHeight="1" x14ac:dyDescent="0.2">
      <c r="B13" s="13" t="s">
        <v>179</v>
      </c>
      <c r="C13" s="9">
        <v>1</v>
      </c>
      <c r="D13" s="9" t="s">
        <v>178</v>
      </c>
      <c r="E13" s="10"/>
      <c r="F13" s="19" t="s">
        <v>180</v>
      </c>
      <c r="G13" s="9">
        <f>C9</f>
        <v>1</v>
      </c>
      <c r="H13" s="12">
        <f>G13/$G$10</f>
        <v>2.564102564102564E-2</v>
      </c>
      <c r="J13" s="9" t="s">
        <v>181</v>
      </c>
      <c r="K13" s="9">
        <v>14</v>
      </c>
      <c r="L13" s="14">
        <f t="shared" ref="L13:L18" si="1">K13/$K$19</f>
        <v>0.48275862068965519</v>
      </c>
      <c r="M13" s="9" t="s">
        <v>182</v>
      </c>
    </row>
    <row r="14" spans="2:13" ht="15" customHeight="1" x14ac:dyDescent="0.2">
      <c r="B14" s="13" t="s">
        <v>183</v>
      </c>
      <c r="C14" s="9">
        <v>1</v>
      </c>
      <c r="D14" s="9" t="s">
        <v>178</v>
      </c>
      <c r="E14" s="10"/>
      <c r="F14" s="16" t="s">
        <v>184</v>
      </c>
      <c r="G14" s="9">
        <f>C7</f>
        <v>1</v>
      </c>
      <c r="H14" s="12">
        <f>G14/$G$10</f>
        <v>2.564102564102564E-2</v>
      </c>
      <c r="J14" s="9" t="s">
        <v>185</v>
      </c>
      <c r="K14" s="9">
        <v>9</v>
      </c>
      <c r="L14" s="14">
        <f t="shared" si="1"/>
        <v>0.31034482758620691</v>
      </c>
      <c r="M14" s="9" t="s">
        <v>186</v>
      </c>
    </row>
    <row r="15" spans="2:13" ht="15" customHeight="1" x14ac:dyDescent="0.2">
      <c r="B15" s="21" t="s">
        <v>187</v>
      </c>
      <c r="C15" s="9">
        <v>1</v>
      </c>
      <c r="D15" s="9" t="s">
        <v>188</v>
      </c>
      <c r="E15" s="10"/>
      <c r="F15" s="21" t="s">
        <v>189</v>
      </c>
      <c r="G15" s="9">
        <f>C15</f>
        <v>1</v>
      </c>
      <c r="H15" s="12">
        <f>G15/$G$10</f>
        <v>2.564102564102564E-2</v>
      </c>
      <c r="J15" s="9" t="s">
        <v>190</v>
      </c>
      <c r="K15" s="9">
        <v>2</v>
      </c>
      <c r="L15" s="14">
        <f t="shared" si="1"/>
        <v>6.8965517241379309E-2</v>
      </c>
      <c r="M15" s="9" t="s">
        <v>191</v>
      </c>
    </row>
    <row r="16" spans="2:13" ht="15" customHeight="1" x14ac:dyDescent="0.2">
      <c r="B16" s="22" t="s">
        <v>192</v>
      </c>
      <c r="C16" s="9">
        <v>1</v>
      </c>
      <c r="D16" s="9" t="s">
        <v>167</v>
      </c>
      <c r="E16" s="10"/>
      <c r="F16" s="22" t="s">
        <v>192</v>
      </c>
      <c r="G16" s="9">
        <f>C16</f>
        <v>1</v>
      </c>
      <c r="H16" s="12">
        <f>G16/$G$10</f>
        <v>2.564102564102564E-2</v>
      </c>
      <c r="J16" s="9" t="s">
        <v>193</v>
      </c>
      <c r="K16" s="9">
        <v>2</v>
      </c>
      <c r="L16" s="14">
        <f t="shared" si="1"/>
        <v>6.8965517241379309E-2</v>
      </c>
      <c r="M16" s="9" t="s">
        <v>194</v>
      </c>
    </row>
    <row r="17" spans="2:19" ht="15" customHeight="1" x14ac:dyDescent="0.2">
      <c r="B17" s="18" t="s">
        <v>195</v>
      </c>
      <c r="C17" s="9">
        <v>2</v>
      </c>
      <c r="D17" s="9" t="s">
        <v>196</v>
      </c>
      <c r="E17" s="10"/>
      <c r="F17" s="23" t="s">
        <v>197</v>
      </c>
      <c r="G17" s="9">
        <f>C25+C26</f>
        <v>2</v>
      </c>
      <c r="H17" s="12">
        <f>G17/$G$10</f>
        <v>5.128205128205128E-2</v>
      </c>
      <c r="J17" s="9" t="s">
        <v>198</v>
      </c>
      <c r="K17" s="9">
        <v>1</v>
      </c>
      <c r="L17" s="14">
        <f t="shared" si="1"/>
        <v>3.4482758620689655E-2</v>
      </c>
      <c r="M17" s="9" t="s">
        <v>151</v>
      </c>
    </row>
    <row r="18" spans="2:19" ht="15" customHeight="1" x14ac:dyDescent="0.2">
      <c r="B18" s="13" t="s">
        <v>199</v>
      </c>
      <c r="C18" s="9">
        <v>1</v>
      </c>
      <c r="D18" s="9" t="s">
        <v>200</v>
      </c>
      <c r="E18" s="10"/>
      <c r="F18" s="10"/>
      <c r="G18" s="10"/>
      <c r="H18" s="10"/>
      <c r="J18" s="9" t="s">
        <v>201</v>
      </c>
      <c r="K18" s="9">
        <v>1</v>
      </c>
      <c r="L18" s="14">
        <f t="shared" si="1"/>
        <v>3.4482758620689655E-2</v>
      </c>
      <c r="M18" s="9" t="s">
        <v>202</v>
      </c>
    </row>
    <row r="19" spans="2:19" ht="15" customHeight="1" x14ac:dyDescent="0.2">
      <c r="B19" s="15" t="s">
        <v>203</v>
      </c>
      <c r="C19" s="9">
        <v>1</v>
      </c>
      <c r="D19" s="9" t="s">
        <v>204</v>
      </c>
      <c r="E19" s="10"/>
      <c r="F19" s="10"/>
      <c r="G19" s="10"/>
      <c r="H19" s="10"/>
      <c r="J19" s="9" t="s">
        <v>171</v>
      </c>
      <c r="K19" s="50">
        <f>SUM(K13:K18)</f>
        <v>29</v>
      </c>
      <c r="L19" s="50"/>
      <c r="M19" s="50"/>
    </row>
    <row r="20" spans="2:19" ht="15" customHeight="1" x14ac:dyDescent="0.2">
      <c r="B20" s="15" t="s">
        <v>205</v>
      </c>
      <c r="C20" s="9">
        <v>1</v>
      </c>
      <c r="D20" s="9" t="s">
        <v>204</v>
      </c>
      <c r="E20" s="10"/>
      <c r="F20" s="10"/>
      <c r="G20" s="10"/>
      <c r="H20" s="10"/>
    </row>
    <row r="21" spans="2:19" ht="15" customHeight="1" x14ac:dyDescent="0.2">
      <c r="B21" s="15" t="s">
        <v>206</v>
      </c>
      <c r="C21" s="9">
        <v>1</v>
      </c>
      <c r="D21" s="9" t="s">
        <v>202</v>
      </c>
      <c r="E21" s="10"/>
      <c r="F21" s="10"/>
      <c r="G21" s="10"/>
      <c r="H21" s="10"/>
    </row>
    <row r="22" spans="2:19" ht="15" customHeight="1" x14ac:dyDescent="0.2">
      <c r="B22" s="18" t="s">
        <v>207</v>
      </c>
      <c r="C22" s="9">
        <v>1</v>
      </c>
      <c r="D22" s="9" t="s">
        <v>202</v>
      </c>
      <c r="E22" s="10"/>
      <c r="F22" s="10"/>
      <c r="G22" s="10"/>
      <c r="H22" s="10"/>
    </row>
    <row r="23" spans="2:19" ht="15" customHeight="1" x14ac:dyDescent="0.2">
      <c r="B23" s="13" t="s">
        <v>208</v>
      </c>
      <c r="C23" s="9">
        <v>1</v>
      </c>
      <c r="D23" s="9" t="s">
        <v>209</v>
      </c>
      <c r="E23" s="10"/>
      <c r="F23" s="10"/>
      <c r="G23" s="10"/>
      <c r="H23" s="10"/>
    </row>
    <row r="24" spans="2:19" ht="15" customHeight="1" x14ac:dyDescent="0.2">
      <c r="B24" s="18" t="s">
        <v>210</v>
      </c>
      <c r="C24" s="9">
        <v>1</v>
      </c>
      <c r="D24" s="9" t="s">
        <v>211</v>
      </c>
      <c r="E24" s="10"/>
      <c r="F24" s="10"/>
      <c r="G24" s="10"/>
      <c r="H24" s="10"/>
    </row>
    <row r="25" spans="2:19" ht="15" customHeight="1" x14ac:dyDescent="0.2">
      <c r="B25" s="23" t="s">
        <v>212</v>
      </c>
      <c r="C25" s="9">
        <v>1</v>
      </c>
      <c r="D25" s="9" t="s">
        <v>213</v>
      </c>
      <c r="E25" s="10"/>
      <c r="F25" s="10"/>
      <c r="G25" s="10"/>
      <c r="H25" s="10"/>
    </row>
    <row r="26" spans="2:19" ht="15" customHeight="1" x14ac:dyDescent="0.2">
      <c r="B26" s="23" t="s">
        <v>214</v>
      </c>
      <c r="C26" s="9">
        <v>1</v>
      </c>
      <c r="D26" s="9" t="s">
        <v>213</v>
      </c>
      <c r="E26" s="10"/>
      <c r="F26" s="10"/>
      <c r="G26" s="10"/>
      <c r="H26" s="10"/>
    </row>
    <row r="27" spans="2:19" ht="23.25" x14ac:dyDescent="0.2">
      <c r="O27" s="52" t="s">
        <v>215</v>
      </c>
      <c r="P27" s="52"/>
      <c r="Q27" s="52"/>
      <c r="R27" s="52"/>
      <c r="S27" s="52"/>
    </row>
    <row r="28" spans="2:19" ht="37.5" x14ac:dyDescent="0.2">
      <c r="O28" s="24" t="s">
        <v>216</v>
      </c>
      <c r="P28" s="24" t="s">
        <v>217</v>
      </c>
      <c r="Q28" s="24" t="s">
        <v>218</v>
      </c>
      <c r="R28" s="24" t="s">
        <v>219</v>
      </c>
      <c r="S28" s="24" t="s">
        <v>220</v>
      </c>
    </row>
    <row r="29" spans="2:19" ht="15" x14ac:dyDescent="0.2">
      <c r="O29" s="25" t="s">
        <v>151</v>
      </c>
      <c r="P29" s="25" t="s">
        <v>221</v>
      </c>
      <c r="Q29" s="25">
        <v>2019</v>
      </c>
      <c r="R29" s="25" t="s">
        <v>222</v>
      </c>
      <c r="S29" s="25" t="s">
        <v>223</v>
      </c>
    </row>
    <row r="30" spans="2:19" ht="30" x14ac:dyDescent="0.2">
      <c r="O30" s="25" t="s">
        <v>224</v>
      </c>
      <c r="P30" s="25" t="s">
        <v>225</v>
      </c>
      <c r="Q30" s="25">
        <v>2010</v>
      </c>
      <c r="R30" s="25" t="s">
        <v>226</v>
      </c>
      <c r="S30" s="25" t="s">
        <v>223</v>
      </c>
    </row>
    <row r="31" spans="2:19" ht="30" x14ac:dyDescent="0.2">
      <c r="O31" s="25" t="s">
        <v>227</v>
      </c>
      <c r="P31" s="25" t="s">
        <v>228</v>
      </c>
      <c r="Q31" s="25">
        <v>2012</v>
      </c>
      <c r="R31" s="25" t="s">
        <v>229</v>
      </c>
      <c r="S31" s="25" t="s">
        <v>223</v>
      </c>
    </row>
    <row r="32" spans="2:19" ht="30" x14ac:dyDescent="0.2">
      <c r="O32" s="25" t="s">
        <v>230</v>
      </c>
      <c r="P32" s="25" t="s">
        <v>231</v>
      </c>
      <c r="Q32" s="25">
        <v>2017</v>
      </c>
      <c r="R32" s="25" t="s">
        <v>232</v>
      </c>
      <c r="S32" s="25" t="s">
        <v>223</v>
      </c>
    </row>
    <row r="33" spans="15:19" ht="30" x14ac:dyDescent="0.2">
      <c r="O33" s="25" t="s">
        <v>160</v>
      </c>
      <c r="P33" s="25" t="s">
        <v>233</v>
      </c>
      <c r="Q33" s="25">
        <v>2012</v>
      </c>
      <c r="R33" s="25" t="s">
        <v>234</v>
      </c>
      <c r="S33" s="25" t="s">
        <v>235</v>
      </c>
    </row>
    <row r="34" spans="15:19" ht="30" x14ac:dyDescent="0.2">
      <c r="O34" s="25" t="s">
        <v>236</v>
      </c>
      <c r="P34" s="25" t="s">
        <v>237</v>
      </c>
      <c r="Q34" s="25">
        <v>2018</v>
      </c>
      <c r="R34" s="25" t="s">
        <v>238</v>
      </c>
      <c r="S34" s="25" t="s">
        <v>223</v>
      </c>
    </row>
    <row r="35" spans="15:19" ht="30" x14ac:dyDescent="0.2">
      <c r="O35" s="25" t="s">
        <v>169</v>
      </c>
      <c r="P35" s="25" t="s">
        <v>239</v>
      </c>
      <c r="Q35" s="25">
        <v>2020</v>
      </c>
      <c r="R35" s="25" t="s">
        <v>240</v>
      </c>
      <c r="S35" s="25" t="s">
        <v>241</v>
      </c>
    </row>
    <row r="36" spans="15:19" ht="45" x14ac:dyDescent="0.2">
      <c r="O36" s="25" t="s">
        <v>242</v>
      </c>
      <c r="P36" s="25" t="s">
        <v>243</v>
      </c>
      <c r="Q36" s="25">
        <v>2017</v>
      </c>
      <c r="R36" s="25" t="s">
        <v>244</v>
      </c>
      <c r="S36" s="25" t="s">
        <v>223</v>
      </c>
    </row>
    <row r="37" spans="15:19" ht="30" x14ac:dyDescent="0.2">
      <c r="O37" s="25" t="s">
        <v>175</v>
      </c>
      <c r="P37" s="25" t="s">
        <v>245</v>
      </c>
      <c r="Q37" s="25">
        <v>2015</v>
      </c>
      <c r="R37" s="25" t="s">
        <v>246</v>
      </c>
      <c r="S37" s="25" t="s">
        <v>223</v>
      </c>
    </row>
    <row r="38" spans="15:19" ht="30" x14ac:dyDescent="0.2">
      <c r="O38" s="25" t="s">
        <v>178</v>
      </c>
      <c r="P38" s="25" t="s">
        <v>247</v>
      </c>
      <c r="Q38" s="25">
        <v>2014</v>
      </c>
      <c r="R38" s="25" t="s">
        <v>248</v>
      </c>
      <c r="S38" s="25" t="s">
        <v>249</v>
      </c>
    </row>
    <row r="39" spans="15:19" ht="30" x14ac:dyDescent="0.2">
      <c r="O39" s="25" t="s">
        <v>250</v>
      </c>
      <c r="P39" s="25" t="s">
        <v>251</v>
      </c>
      <c r="Q39" s="25">
        <v>2018</v>
      </c>
      <c r="R39" s="25" t="s">
        <v>252</v>
      </c>
      <c r="S39" s="25" t="s">
        <v>253</v>
      </c>
    </row>
    <row r="40" spans="15:19" ht="30" x14ac:dyDescent="0.2">
      <c r="O40" s="25" t="s">
        <v>254</v>
      </c>
      <c r="P40" s="25" t="s">
        <v>255</v>
      </c>
      <c r="Q40" s="25">
        <v>2013</v>
      </c>
      <c r="R40" s="25" t="s">
        <v>256</v>
      </c>
      <c r="S40" s="25" t="s">
        <v>223</v>
      </c>
    </row>
    <row r="41" spans="15:19" ht="30" x14ac:dyDescent="0.2">
      <c r="O41" s="25" t="s">
        <v>188</v>
      </c>
      <c r="P41" s="25" t="s">
        <v>257</v>
      </c>
      <c r="Q41" s="25">
        <v>2019</v>
      </c>
      <c r="R41" s="25" t="s">
        <v>258</v>
      </c>
      <c r="S41" s="25" t="s">
        <v>223</v>
      </c>
    </row>
    <row r="42" spans="15:19" ht="45" x14ac:dyDescent="0.2">
      <c r="O42" s="25" t="s">
        <v>259</v>
      </c>
      <c r="P42" s="25" t="s">
        <v>260</v>
      </c>
      <c r="Q42" s="25">
        <v>2015</v>
      </c>
      <c r="R42" s="25" t="s">
        <v>261</v>
      </c>
      <c r="S42" s="25" t="s">
        <v>262</v>
      </c>
    </row>
    <row r="43" spans="15:19" ht="30" x14ac:dyDescent="0.2">
      <c r="O43" s="25" t="s">
        <v>167</v>
      </c>
      <c r="P43" s="25" t="s">
        <v>263</v>
      </c>
      <c r="Q43" s="25">
        <v>2020</v>
      </c>
      <c r="R43" s="25" t="s">
        <v>264</v>
      </c>
      <c r="S43" s="25" t="s">
        <v>265</v>
      </c>
    </row>
    <row r="44" spans="15:19" ht="30" x14ac:dyDescent="0.2">
      <c r="O44" s="25" t="s">
        <v>266</v>
      </c>
      <c r="P44" s="25" t="s">
        <v>267</v>
      </c>
      <c r="Q44" s="25">
        <v>2015</v>
      </c>
      <c r="R44" s="25" t="s">
        <v>268</v>
      </c>
      <c r="S44" s="25" t="s">
        <v>269</v>
      </c>
    </row>
    <row r="45" spans="15:19" ht="30" x14ac:dyDescent="0.2">
      <c r="O45" s="25" t="s">
        <v>270</v>
      </c>
      <c r="P45" s="25" t="s">
        <v>271</v>
      </c>
      <c r="Q45" s="25">
        <v>2015</v>
      </c>
      <c r="R45" s="25" t="s">
        <v>272</v>
      </c>
      <c r="S45" s="25" t="s">
        <v>273</v>
      </c>
    </row>
    <row r="46" spans="15:19" ht="30" x14ac:dyDescent="0.2">
      <c r="O46" s="25" t="s">
        <v>274</v>
      </c>
      <c r="P46" s="25" t="s">
        <v>275</v>
      </c>
      <c r="Q46" s="25">
        <v>2015</v>
      </c>
      <c r="R46" s="25" t="s">
        <v>276</v>
      </c>
      <c r="S46" s="25" t="s">
        <v>223</v>
      </c>
    </row>
    <row r="47" spans="15:19" ht="15" x14ac:dyDescent="0.2">
      <c r="O47" s="25" t="s">
        <v>277</v>
      </c>
      <c r="P47" s="25" t="s">
        <v>278</v>
      </c>
      <c r="Q47" s="25">
        <v>2021</v>
      </c>
      <c r="R47" s="25" t="s">
        <v>279</v>
      </c>
      <c r="S47" s="25" t="s">
        <v>223</v>
      </c>
    </row>
    <row r="48" spans="15:19" ht="30" x14ac:dyDescent="0.2">
      <c r="O48" s="25" t="s">
        <v>280</v>
      </c>
      <c r="P48" s="25" t="s">
        <v>281</v>
      </c>
      <c r="Q48" s="25">
        <v>2016</v>
      </c>
      <c r="R48" s="25" t="s">
        <v>232</v>
      </c>
      <c r="S48" s="25" t="s">
        <v>223</v>
      </c>
    </row>
    <row r="49" spans="15:19" ht="30" x14ac:dyDescent="0.2">
      <c r="O49" s="25" t="s">
        <v>282</v>
      </c>
      <c r="P49" s="25" t="s">
        <v>283</v>
      </c>
      <c r="Q49" s="25">
        <v>2014</v>
      </c>
      <c r="R49" s="25" t="s">
        <v>284</v>
      </c>
      <c r="S49" s="25" t="s">
        <v>285</v>
      </c>
    </row>
    <row r="50" spans="15:19" ht="45" x14ac:dyDescent="0.2">
      <c r="O50" s="25" t="s">
        <v>200</v>
      </c>
      <c r="P50" s="25" t="s">
        <v>286</v>
      </c>
      <c r="Q50" s="25">
        <v>2022</v>
      </c>
      <c r="R50" s="25" t="s">
        <v>287</v>
      </c>
      <c r="S50" s="25" t="s">
        <v>223</v>
      </c>
    </row>
    <row r="51" spans="15:19" ht="45" x14ac:dyDescent="0.2">
      <c r="O51" s="25" t="s">
        <v>204</v>
      </c>
      <c r="P51" s="25" t="s">
        <v>288</v>
      </c>
      <c r="Q51" s="25">
        <v>2016</v>
      </c>
      <c r="R51" s="25" t="s">
        <v>289</v>
      </c>
      <c r="S51" s="25" t="s">
        <v>223</v>
      </c>
    </row>
    <row r="52" spans="15:19" ht="30" x14ac:dyDescent="0.2">
      <c r="O52" s="25" t="s">
        <v>290</v>
      </c>
      <c r="P52" s="25" t="s">
        <v>291</v>
      </c>
      <c r="Q52" s="25">
        <v>2022</v>
      </c>
      <c r="R52" s="25" t="s">
        <v>292</v>
      </c>
      <c r="S52" s="25" t="s">
        <v>223</v>
      </c>
    </row>
    <row r="53" spans="15:19" ht="30" x14ac:dyDescent="0.2">
      <c r="O53" s="25" t="s">
        <v>202</v>
      </c>
      <c r="P53" s="25" t="s">
        <v>293</v>
      </c>
      <c r="Q53" s="25">
        <v>2017</v>
      </c>
      <c r="R53" s="25" t="s">
        <v>294</v>
      </c>
      <c r="S53" s="25" t="s">
        <v>295</v>
      </c>
    </row>
    <row r="54" spans="15:19" ht="30" x14ac:dyDescent="0.2">
      <c r="O54" s="25" t="s">
        <v>296</v>
      </c>
      <c r="P54" s="25" t="s">
        <v>297</v>
      </c>
      <c r="Q54" s="25">
        <v>2020</v>
      </c>
      <c r="R54" s="25" t="s">
        <v>298</v>
      </c>
      <c r="S54" s="25" t="s">
        <v>223</v>
      </c>
    </row>
    <row r="55" spans="15:19" ht="30" x14ac:dyDescent="0.2">
      <c r="O55" s="25" t="s">
        <v>209</v>
      </c>
      <c r="P55" s="25" t="s">
        <v>299</v>
      </c>
      <c r="Q55" s="25">
        <v>2023</v>
      </c>
      <c r="R55" s="25" t="s">
        <v>300</v>
      </c>
      <c r="S55" s="25" t="s">
        <v>301</v>
      </c>
    </row>
    <row r="56" spans="15:19" ht="30" x14ac:dyDescent="0.2">
      <c r="O56" s="25" t="s">
        <v>211</v>
      </c>
      <c r="P56" s="25" t="s">
        <v>302</v>
      </c>
      <c r="Q56" s="25">
        <v>2022</v>
      </c>
      <c r="R56" s="25" t="s">
        <v>303</v>
      </c>
      <c r="S56" s="25" t="s">
        <v>304</v>
      </c>
    </row>
    <row r="57" spans="15:19" ht="30" x14ac:dyDescent="0.2">
      <c r="O57" s="25" t="s">
        <v>305</v>
      </c>
      <c r="P57" s="25" t="s">
        <v>306</v>
      </c>
      <c r="Q57" s="25">
        <v>2022</v>
      </c>
      <c r="R57" s="25" t="s">
        <v>307</v>
      </c>
      <c r="S57" s="25" t="s">
        <v>308</v>
      </c>
    </row>
    <row r="58" spans="15:19" ht="30" x14ac:dyDescent="0.2">
      <c r="O58" s="25" t="s">
        <v>213</v>
      </c>
      <c r="P58" s="25" t="s">
        <v>309</v>
      </c>
      <c r="Q58" s="25">
        <v>2023</v>
      </c>
      <c r="R58" s="25" t="s">
        <v>310</v>
      </c>
      <c r="S58" s="25" t="s">
        <v>311</v>
      </c>
    </row>
  </sheetData>
  <mergeCells count="10">
    <mergeCell ref="G10:H10"/>
    <mergeCell ref="J11:M11"/>
    <mergeCell ref="F12:H12"/>
    <mergeCell ref="K19:M19"/>
    <mergeCell ref="O27:S27"/>
    <mergeCell ref="B1:H1"/>
    <mergeCell ref="J1:M1"/>
    <mergeCell ref="F3:H3"/>
    <mergeCell ref="J3:M3"/>
    <mergeCell ref="K9:M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Normal="100" workbookViewId="0">
      <selection activeCell="AJ24" sqref="AJ24"/>
    </sheetView>
  </sheetViews>
  <sheetFormatPr defaultColWidth="11.5703125" defaultRowHeight="12.75" x14ac:dyDescent="0.2"/>
  <cols>
    <col min="1" max="2" width="11.5703125" style="5"/>
    <col min="3" max="3" width="14.7109375" style="5" customWidth="1"/>
    <col min="4" max="4" width="18.42578125" style="5" customWidth="1"/>
    <col min="5" max="5" width="11.5703125" style="5"/>
    <col min="6" max="6" width="16.7109375" style="5" customWidth="1"/>
    <col min="7" max="7" width="11.5703125" style="5"/>
    <col min="8" max="8" width="14.7109375" style="5" customWidth="1"/>
    <col min="9" max="9" width="18.42578125" style="5" customWidth="1"/>
    <col min="10" max="12" width="11.5703125" style="5"/>
    <col min="13" max="13" width="14.7109375" style="5" customWidth="1"/>
    <col min="14" max="14" width="18.42578125" style="5" customWidth="1"/>
    <col min="15" max="17" width="11.5703125" style="5"/>
    <col min="18" max="18" width="14.7109375" style="5" customWidth="1"/>
    <col min="19" max="19" width="18.42578125" style="5" customWidth="1"/>
    <col min="20" max="22" width="11.5703125" style="5"/>
    <col min="23" max="23" width="14.7109375" style="5" customWidth="1"/>
    <col min="24" max="24" width="18.42578125" style="5" customWidth="1"/>
    <col min="25" max="27" width="11.5703125" style="5"/>
    <col min="28" max="28" width="14.7109375" style="5" customWidth="1"/>
    <col min="29" max="29" width="18.42578125" style="5" customWidth="1"/>
    <col min="30" max="32" width="11.5703125" style="5"/>
    <col min="33" max="33" width="14.7109375" style="5" customWidth="1"/>
    <col min="34" max="34" width="18.42578125" style="5" customWidth="1"/>
    <col min="35" max="37" width="11.5703125" style="5"/>
    <col min="38" max="38" width="14.7109375" style="5" customWidth="1"/>
    <col min="39" max="39" width="18.42578125" style="5" customWidth="1"/>
    <col min="40" max="1024" width="11.5703125" style="5"/>
  </cols>
  <sheetData>
    <row r="1" spans="1:43" ht="79.5" customHeight="1" x14ac:dyDescent="0.2">
      <c r="A1" s="46" t="s">
        <v>312</v>
      </c>
      <c r="B1" s="46"/>
      <c r="C1" s="46"/>
      <c r="D1" s="46"/>
      <c r="F1" s="46" t="s">
        <v>313</v>
      </c>
      <c r="G1" s="46"/>
      <c r="H1" s="46"/>
      <c r="I1" s="46"/>
      <c r="K1" s="46" t="s">
        <v>314</v>
      </c>
      <c r="L1" s="46"/>
      <c r="M1" s="46"/>
      <c r="N1" s="46"/>
      <c r="O1" s="26"/>
      <c r="P1" s="46" t="s">
        <v>315</v>
      </c>
      <c r="Q1" s="46"/>
      <c r="R1" s="46"/>
      <c r="S1" s="46"/>
      <c r="U1" s="46" t="s">
        <v>316</v>
      </c>
      <c r="V1" s="46"/>
      <c r="W1" s="46"/>
      <c r="X1" s="46"/>
      <c r="Y1" s="26"/>
      <c r="Z1" s="46" t="s">
        <v>317</v>
      </c>
      <c r="AA1" s="46"/>
      <c r="AB1" s="46"/>
      <c r="AC1" s="46"/>
      <c r="AD1" s="26"/>
      <c r="AE1" s="46" t="s">
        <v>318</v>
      </c>
      <c r="AF1" s="46"/>
      <c r="AG1" s="46"/>
      <c r="AH1" s="46"/>
      <c r="AJ1" s="46" t="s">
        <v>319</v>
      </c>
      <c r="AK1" s="46"/>
      <c r="AL1" s="46"/>
      <c r="AM1" s="46"/>
      <c r="AN1" s="26"/>
      <c r="AP1" s="26"/>
      <c r="AQ1" s="26"/>
    </row>
    <row r="2" spans="1:43" ht="14.25" x14ac:dyDescent="0.2">
      <c r="A2" s="34" t="s">
        <v>320</v>
      </c>
      <c r="B2" s="34" t="s">
        <v>334</v>
      </c>
      <c r="C2" s="34" t="s">
        <v>343</v>
      </c>
      <c r="D2" s="34" t="s">
        <v>344</v>
      </c>
      <c r="E2" s="39"/>
      <c r="F2" s="34" t="s">
        <v>320</v>
      </c>
      <c r="G2" s="34" t="s">
        <v>334</v>
      </c>
      <c r="H2" s="34" t="s">
        <v>343</v>
      </c>
      <c r="I2" s="34" t="s">
        <v>344</v>
      </c>
      <c r="J2" s="39"/>
      <c r="K2" s="34" t="s">
        <v>320</v>
      </c>
      <c r="L2" s="34" t="s">
        <v>334</v>
      </c>
      <c r="M2" s="34" t="s">
        <v>343</v>
      </c>
      <c r="N2" s="34" t="s">
        <v>344</v>
      </c>
      <c r="O2" s="40"/>
      <c r="P2" s="34" t="s">
        <v>320</v>
      </c>
      <c r="Q2" s="34" t="s">
        <v>334</v>
      </c>
      <c r="R2" s="34" t="s">
        <v>343</v>
      </c>
      <c r="S2" s="34" t="s">
        <v>344</v>
      </c>
      <c r="T2" s="39"/>
      <c r="U2" s="34" t="s">
        <v>320</v>
      </c>
      <c r="V2" s="34" t="s">
        <v>334</v>
      </c>
      <c r="W2" s="34" t="s">
        <v>343</v>
      </c>
      <c r="X2" s="34" t="s">
        <v>344</v>
      </c>
      <c r="Y2" s="40"/>
      <c r="Z2" s="34" t="s">
        <v>320</v>
      </c>
      <c r="AA2" s="34" t="s">
        <v>334</v>
      </c>
      <c r="AB2" s="34" t="s">
        <v>343</v>
      </c>
      <c r="AC2" s="34" t="s">
        <v>344</v>
      </c>
      <c r="AD2" s="40"/>
      <c r="AE2" s="34" t="s">
        <v>320</v>
      </c>
      <c r="AF2" s="34" t="s">
        <v>334</v>
      </c>
      <c r="AG2" s="34" t="s">
        <v>343</v>
      </c>
      <c r="AH2" s="34" t="s">
        <v>344</v>
      </c>
      <c r="AI2" s="39"/>
      <c r="AJ2" s="34" t="s">
        <v>320</v>
      </c>
      <c r="AK2" s="34" t="s">
        <v>334</v>
      </c>
      <c r="AL2" s="34" t="s">
        <v>343</v>
      </c>
      <c r="AM2" s="34" t="s">
        <v>344</v>
      </c>
      <c r="AN2" s="40"/>
      <c r="AO2" s="28"/>
      <c r="AP2" s="27"/>
      <c r="AQ2" s="27"/>
    </row>
    <row r="3" spans="1:43" x14ac:dyDescent="0.2">
      <c r="A3" s="5" t="s">
        <v>321</v>
      </c>
      <c r="B3" s="29">
        <v>348</v>
      </c>
      <c r="C3" s="5">
        <v>0.17</v>
      </c>
      <c r="D3" s="5">
        <v>0.02</v>
      </c>
      <c r="F3" s="5" t="s">
        <v>321</v>
      </c>
      <c r="G3" s="29">
        <v>323</v>
      </c>
      <c r="H3" s="5">
        <v>0.115</v>
      </c>
      <c r="I3" s="5">
        <v>1.6E-2</v>
      </c>
      <c r="K3" s="5" t="s">
        <v>321</v>
      </c>
      <c r="L3" s="29">
        <v>348</v>
      </c>
      <c r="M3" s="5">
        <v>0.43</v>
      </c>
      <c r="N3" s="5">
        <v>0.01</v>
      </c>
      <c r="P3" s="5" t="s">
        <v>321</v>
      </c>
      <c r="Q3" s="29">
        <v>348</v>
      </c>
      <c r="R3" s="5">
        <v>0.23</v>
      </c>
      <c r="S3" s="5">
        <v>0.01</v>
      </c>
      <c r="U3" s="5" t="s">
        <v>321</v>
      </c>
      <c r="V3" s="29">
        <v>348</v>
      </c>
      <c r="W3" s="5">
        <v>0.15</v>
      </c>
      <c r="X3" s="5" t="s">
        <v>322</v>
      </c>
      <c r="Y3" s="4"/>
      <c r="Z3" s="5" t="s">
        <v>321</v>
      </c>
      <c r="AA3" s="29">
        <v>304.5</v>
      </c>
      <c r="AB3" s="5">
        <v>0.04</v>
      </c>
      <c r="AC3" s="5" t="s">
        <v>322</v>
      </c>
      <c r="AE3" s="5" t="s">
        <v>321</v>
      </c>
      <c r="AF3" s="5">
        <v>298</v>
      </c>
      <c r="AG3" s="5">
        <v>0.17</v>
      </c>
      <c r="AH3" s="5">
        <v>0.02</v>
      </c>
      <c r="AJ3" s="5" t="s">
        <v>323</v>
      </c>
      <c r="AK3" s="5">
        <v>300</v>
      </c>
      <c r="AL3" s="5">
        <v>0.57999999999999996</v>
      </c>
      <c r="AM3" s="5">
        <v>0.06</v>
      </c>
      <c r="AN3" s="30"/>
      <c r="AO3" s="28"/>
      <c r="AP3" s="28"/>
      <c r="AQ3" s="30"/>
    </row>
    <row r="4" spans="1:43" x14ac:dyDescent="0.2">
      <c r="A4" s="5" t="s">
        <v>323</v>
      </c>
      <c r="B4" s="29">
        <v>348</v>
      </c>
      <c r="C4" s="5">
        <v>1.5</v>
      </c>
      <c r="D4" s="5">
        <v>0.1</v>
      </c>
      <c r="F4" s="5" t="s">
        <v>323</v>
      </c>
      <c r="G4" s="29">
        <v>323</v>
      </c>
      <c r="H4" s="5">
        <v>1.7769999999999999</v>
      </c>
      <c r="I4" s="5">
        <v>0.26200000000000001</v>
      </c>
      <c r="J4" s="4"/>
      <c r="K4" s="5" t="s">
        <v>323</v>
      </c>
      <c r="L4" s="29">
        <v>348</v>
      </c>
      <c r="M4" s="5">
        <v>2.5</v>
      </c>
      <c r="N4" s="5">
        <v>0.1</v>
      </c>
      <c r="P4" s="4" t="s">
        <v>323</v>
      </c>
      <c r="Q4" s="5">
        <v>348</v>
      </c>
      <c r="R4" s="5">
        <v>0.82</v>
      </c>
      <c r="S4" s="5">
        <v>0.05</v>
      </c>
      <c r="U4" s="5" t="s">
        <v>323</v>
      </c>
      <c r="V4" s="5">
        <v>348</v>
      </c>
      <c r="W4" s="5">
        <v>0.98</v>
      </c>
      <c r="X4" s="5" t="s">
        <v>322</v>
      </c>
      <c r="Z4" s="5" t="s">
        <v>323</v>
      </c>
      <c r="AA4" s="5">
        <v>304.5</v>
      </c>
      <c r="AB4" s="5">
        <v>0.4</v>
      </c>
      <c r="AC4" s="5" t="s">
        <v>322</v>
      </c>
      <c r="AE4" s="4" t="s">
        <v>321</v>
      </c>
      <c r="AF4" s="5">
        <v>298</v>
      </c>
      <c r="AG4" s="5">
        <v>7.0000000000000007E-2</v>
      </c>
      <c r="AH4" s="5">
        <v>0.03</v>
      </c>
      <c r="AJ4" s="5" t="s">
        <v>323</v>
      </c>
      <c r="AK4" s="5">
        <v>350</v>
      </c>
      <c r="AL4" s="5">
        <v>1.1100000000000001</v>
      </c>
      <c r="AM4" s="5">
        <v>0.06</v>
      </c>
      <c r="AN4" s="4"/>
      <c r="AQ4" s="4"/>
    </row>
    <row r="5" spans="1:43" x14ac:dyDescent="0.2">
      <c r="B5" s="29"/>
      <c r="G5" s="4"/>
      <c r="J5" s="4"/>
      <c r="P5" s="4"/>
      <c r="S5" s="4"/>
      <c r="AB5" s="4"/>
      <c r="AE5" s="4" t="s">
        <v>323</v>
      </c>
      <c r="AF5" s="5">
        <v>298</v>
      </c>
      <c r="AG5" s="5">
        <v>2.62</v>
      </c>
      <c r="AH5" s="5">
        <v>0.06</v>
      </c>
      <c r="AJ5" s="5" t="s">
        <v>323</v>
      </c>
      <c r="AK5" s="5">
        <v>375</v>
      </c>
      <c r="AL5" s="5">
        <v>1.6</v>
      </c>
      <c r="AM5" s="5">
        <v>0.2</v>
      </c>
      <c r="AN5" s="4"/>
      <c r="AQ5" s="4"/>
    </row>
    <row r="6" spans="1:43" x14ac:dyDescent="0.2">
      <c r="B6" s="29"/>
      <c r="G6" s="4"/>
      <c r="J6" s="4"/>
      <c r="P6" s="4"/>
      <c r="S6" s="4"/>
      <c r="AB6" s="4"/>
      <c r="AE6" s="4" t="s">
        <v>323</v>
      </c>
      <c r="AF6" s="5">
        <v>298</v>
      </c>
      <c r="AG6" s="5">
        <v>0.78</v>
      </c>
      <c r="AH6" s="5">
        <v>0.05</v>
      </c>
      <c r="AK6" s="4"/>
      <c r="AN6" s="4"/>
      <c r="AQ6" s="4"/>
    </row>
    <row r="7" spans="1:43" x14ac:dyDescent="0.2">
      <c r="B7" s="29"/>
      <c r="G7" s="4"/>
      <c r="J7" s="4"/>
      <c r="P7" s="4"/>
      <c r="S7" s="4"/>
      <c r="AB7" s="4"/>
      <c r="AE7" s="4"/>
      <c r="AH7" s="4"/>
      <c r="AK7" s="4"/>
      <c r="AN7" s="4"/>
      <c r="AQ7" s="4"/>
    </row>
  </sheetData>
  <mergeCells count="8">
    <mergeCell ref="Z1:AC1"/>
    <mergeCell ref="AE1:AH1"/>
    <mergeCell ref="AJ1:AM1"/>
    <mergeCell ref="A1:D1"/>
    <mergeCell ref="F1:I1"/>
    <mergeCell ref="K1:N1"/>
    <mergeCell ref="P1:S1"/>
    <mergeCell ref="U1:X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0"/>
  <sheetViews>
    <sheetView zoomScaleNormal="100" workbookViewId="0">
      <selection activeCell="E11" sqref="E11"/>
    </sheetView>
  </sheetViews>
  <sheetFormatPr defaultColWidth="11.5703125" defaultRowHeight="12.75" x14ac:dyDescent="0.2"/>
  <cols>
    <col min="17" max="17" width="9.28515625" customWidth="1"/>
    <col min="19" max="19" width="19.5703125" customWidth="1"/>
    <col min="21" max="21" width="10" customWidth="1"/>
    <col min="22" max="22" width="10.42578125" customWidth="1"/>
    <col min="24" max="24" width="22.7109375" customWidth="1"/>
  </cols>
  <sheetData>
    <row r="1" spans="1:26" ht="66.75" customHeight="1" x14ac:dyDescent="0.2">
      <c r="A1" s="46" t="s">
        <v>0</v>
      </c>
      <c r="B1" s="46"/>
      <c r="D1" s="46" t="s">
        <v>4</v>
      </c>
      <c r="E1" s="46"/>
      <c r="G1" s="46" t="s">
        <v>5</v>
      </c>
      <c r="H1" s="46"/>
      <c r="J1" s="46" t="s">
        <v>6</v>
      </c>
      <c r="K1" s="46"/>
      <c r="M1" s="46" t="s">
        <v>3</v>
      </c>
      <c r="N1" s="46"/>
      <c r="P1" s="46" t="s">
        <v>7</v>
      </c>
      <c r="Q1" s="46"/>
      <c r="R1" s="46"/>
      <c r="S1" s="46"/>
      <c r="U1" s="46" t="s">
        <v>8</v>
      </c>
      <c r="V1" s="46"/>
      <c r="W1" s="46"/>
      <c r="X1" s="46"/>
    </row>
    <row r="2" spans="1:26" ht="14.25" x14ac:dyDescent="0.2">
      <c r="A2" s="34" t="s">
        <v>334</v>
      </c>
      <c r="B2" s="34" t="s">
        <v>335</v>
      </c>
      <c r="C2" s="35"/>
      <c r="D2" s="34" t="s">
        <v>334</v>
      </c>
      <c r="E2" s="34" t="s">
        <v>335</v>
      </c>
      <c r="F2" s="35"/>
      <c r="G2" s="34" t="s">
        <v>334</v>
      </c>
      <c r="H2" s="34" t="s">
        <v>335</v>
      </c>
      <c r="I2" s="35"/>
      <c r="J2" s="34" t="s">
        <v>334</v>
      </c>
      <c r="K2" s="34" t="s">
        <v>335</v>
      </c>
      <c r="L2" s="35"/>
      <c r="M2" s="34" t="s">
        <v>334</v>
      </c>
      <c r="N2" s="34" t="s">
        <v>335</v>
      </c>
      <c r="O2" s="35"/>
      <c r="P2" s="34" t="s">
        <v>334</v>
      </c>
      <c r="Q2" s="34" t="s">
        <v>336</v>
      </c>
      <c r="R2" s="34" t="s">
        <v>335</v>
      </c>
      <c r="S2" s="36" t="s">
        <v>337</v>
      </c>
      <c r="T2" s="35"/>
      <c r="U2" s="34" t="s">
        <v>334</v>
      </c>
      <c r="V2" s="34" t="s">
        <v>336</v>
      </c>
      <c r="W2" s="34" t="s">
        <v>335</v>
      </c>
      <c r="X2" s="36" t="s">
        <v>337</v>
      </c>
      <c r="Y2" s="35"/>
      <c r="Z2" s="35"/>
    </row>
    <row r="3" spans="1:26" x14ac:dyDescent="0.2">
      <c r="A3" s="5">
        <v>273</v>
      </c>
      <c r="B3" s="4">
        <v>7.9387480000000005E-10</v>
      </c>
      <c r="C3" s="5"/>
      <c r="D3" s="5">
        <v>273</v>
      </c>
      <c r="E3" s="4">
        <v>9.4742819999999995E-10</v>
      </c>
      <c r="F3" s="5"/>
      <c r="G3" s="5">
        <v>273</v>
      </c>
      <c r="H3" s="4">
        <v>9.920354E-10</v>
      </c>
      <c r="I3" s="5"/>
      <c r="J3" s="5">
        <v>273</v>
      </c>
      <c r="K3" s="4">
        <v>1.0002999999999999E-9</v>
      </c>
      <c r="L3" s="5"/>
      <c r="M3" s="5">
        <v>273.14999999999998</v>
      </c>
      <c r="N3" s="4">
        <v>9.3093260000000001E-10</v>
      </c>
      <c r="O3" s="5"/>
      <c r="P3" s="5">
        <v>393.15</v>
      </c>
      <c r="Q3" s="5">
        <v>10</v>
      </c>
      <c r="R3" s="4">
        <v>8.1199999999999993E-9</v>
      </c>
      <c r="S3" s="5">
        <v>1E-10</v>
      </c>
      <c r="T3" s="5"/>
      <c r="U3" s="5">
        <v>298</v>
      </c>
      <c r="V3" s="5">
        <v>14</v>
      </c>
      <c r="W3" s="4">
        <v>2.233E-9</v>
      </c>
      <c r="X3" s="5">
        <v>1.7999999999999999E-11</v>
      </c>
      <c r="Y3" s="5"/>
    </row>
    <row r="4" spans="1:26" x14ac:dyDescent="0.2">
      <c r="A4" s="5">
        <v>275.04079999999999</v>
      </c>
      <c r="B4" s="4">
        <v>8.6643900000000005E-10</v>
      </c>
      <c r="C4" s="5"/>
      <c r="D4" s="5">
        <v>277.08159999999998</v>
      </c>
      <c r="E4" s="4">
        <v>1.07E-9</v>
      </c>
      <c r="F4" s="5"/>
      <c r="G4" s="5">
        <v>277.08159999999998</v>
      </c>
      <c r="H4" s="4">
        <v>1.1086000000000001E-9</v>
      </c>
      <c r="I4" s="5"/>
      <c r="J4" s="5">
        <v>277.08159999999998</v>
      </c>
      <c r="K4" s="4">
        <v>1.1214000000000001E-9</v>
      </c>
      <c r="L4" s="5"/>
      <c r="M4" s="5">
        <v>278.14999999999998</v>
      </c>
      <c r="N4" s="4">
        <v>1.1005999999999999E-9</v>
      </c>
      <c r="O4" s="5"/>
      <c r="P4" s="5">
        <v>268.14999999999998</v>
      </c>
      <c r="Q4" s="5">
        <v>20</v>
      </c>
      <c r="R4" s="4">
        <v>7.5999999999999996E-10</v>
      </c>
      <c r="S4" s="5">
        <v>1.9999999999999999E-11</v>
      </c>
      <c r="T4" s="5"/>
      <c r="U4" s="5">
        <v>298</v>
      </c>
      <c r="V4" s="5">
        <v>31.6</v>
      </c>
      <c r="W4" s="4">
        <v>2.2560000000000001E-9</v>
      </c>
      <c r="X4" s="5">
        <v>3.1999999999999999E-11</v>
      </c>
      <c r="Y4" s="5"/>
    </row>
    <row r="5" spans="1:26" x14ac:dyDescent="0.2">
      <c r="A5" s="5">
        <v>277.08159999999998</v>
      </c>
      <c r="B5" s="4">
        <v>9.422006000000001E-10</v>
      </c>
      <c r="C5" s="5"/>
      <c r="D5" s="5">
        <v>281.16329999999999</v>
      </c>
      <c r="E5" s="4">
        <v>1.2041E-9</v>
      </c>
      <c r="F5" s="5"/>
      <c r="G5" s="5">
        <v>281.16329999999999</v>
      </c>
      <c r="H5" s="4">
        <v>1.2360000000000001E-9</v>
      </c>
      <c r="I5" s="5"/>
      <c r="J5" s="5">
        <v>281.16329999999999</v>
      </c>
      <c r="K5" s="4">
        <v>1.2530999999999999E-9</v>
      </c>
      <c r="L5" s="5"/>
      <c r="M5" s="5">
        <v>298.14999999999998</v>
      </c>
      <c r="N5" s="4">
        <v>1.9341999999999998E-9</v>
      </c>
      <c r="O5" s="5"/>
      <c r="P5" s="5">
        <v>273.14999999999998</v>
      </c>
      <c r="Q5" s="5">
        <v>20</v>
      </c>
      <c r="R5" s="4">
        <v>9.0999999999999996E-10</v>
      </c>
      <c r="S5" s="5">
        <v>9.9999999999999994E-12</v>
      </c>
      <c r="T5" s="5"/>
      <c r="U5" s="5">
        <v>298</v>
      </c>
      <c r="V5" s="5">
        <v>47.7</v>
      </c>
      <c r="W5" s="4">
        <v>2.218E-9</v>
      </c>
      <c r="X5" s="5">
        <v>1.4E-11</v>
      </c>
      <c r="Y5" s="5"/>
    </row>
    <row r="6" spans="1:26" x14ac:dyDescent="0.2">
      <c r="A6" s="5">
        <v>279.12240000000003</v>
      </c>
      <c r="B6" s="4">
        <v>1.0211999999999999E-9</v>
      </c>
      <c r="C6" s="5"/>
      <c r="D6" s="5">
        <v>285.24489999999997</v>
      </c>
      <c r="E6" s="4">
        <v>1.3505E-9</v>
      </c>
      <c r="F6" s="5"/>
      <c r="G6" s="5">
        <v>285.24489999999997</v>
      </c>
      <c r="H6" s="4">
        <v>1.3750999999999999E-9</v>
      </c>
      <c r="I6" s="5"/>
      <c r="J6" s="5">
        <v>285.24489999999997</v>
      </c>
      <c r="K6" s="4">
        <v>1.3958000000000001E-9</v>
      </c>
      <c r="L6" s="5"/>
      <c r="M6" s="5">
        <v>313.14999999999998</v>
      </c>
      <c r="N6" s="4">
        <v>2.7314999999999999E-9</v>
      </c>
      <c r="O6" s="5"/>
      <c r="P6" s="5">
        <v>278.14999999999998</v>
      </c>
      <c r="Q6" s="5">
        <v>20</v>
      </c>
      <c r="R6" s="4">
        <v>1.1200000000000001E-9</v>
      </c>
      <c r="S6" s="5">
        <v>3E-11</v>
      </c>
      <c r="T6" s="5"/>
      <c r="U6" s="5">
        <v>323</v>
      </c>
      <c r="V6" s="5">
        <v>14.2</v>
      </c>
      <c r="W6" s="4">
        <v>3.6429999999999999E-9</v>
      </c>
      <c r="X6" s="5">
        <v>1.4E-11</v>
      </c>
      <c r="Y6" s="5"/>
    </row>
    <row r="7" spans="1:26" x14ac:dyDescent="0.2">
      <c r="A7" s="5">
        <v>281.16329999999999</v>
      </c>
      <c r="B7" s="4">
        <v>1.1032999999999999E-9</v>
      </c>
      <c r="C7" s="5"/>
      <c r="D7" s="5">
        <v>289.32650000000001</v>
      </c>
      <c r="E7" s="4">
        <v>1.5098999999999999E-9</v>
      </c>
      <c r="F7" s="5"/>
      <c r="G7" s="5">
        <v>289.32650000000001</v>
      </c>
      <c r="H7" s="4">
        <v>1.5266000000000001E-9</v>
      </c>
      <c r="I7" s="5"/>
      <c r="J7" s="5">
        <v>289.32650000000001</v>
      </c>
      <c r="K7" s="4">
        <v>1.55E-9</v>
      </c>
      <c r="L7" s="5"/>
      <c r="M7" s="5">
        <v>323.14999999999998</v>
      </c>
      <c r="N7" s="4">
        <v>3.3511000000000001E-9</v>
      </c>
      <c r="O7" s="5"/>
      <c r="P7" s="5">
        <v>298.14999999999998</v>
      </c>
      <c r="Q7" s="5">
        <v>20</v>
      </c>
      <c r="R7" s="4">
        <v>1.9099999999999998E-9</v>
      </c>
      <c r="S7" s="5">
        <v>9.9999999999999994E-12</v>
      </c>
      <c r="T7" s="5"/>
      <c r="U7" s="5">
        <v>323</v>
      </c>
      <c r="V7" s="5">
        <v>31.8</v>
      </c>
      <c r="W7" s="4">
        <v>3.7180000000000002E-9</v>
      </c>
      <c r="X7" s="5">
        <v>1.6E-11</v>
      </c>
      <c r="Y7" s="5"/>
    </row>
    <row r="8" spans="1:26" x14ac:dyDescent="0.2">
      <c r="A8" s="5">
        <v>283.20409999999998</v>
      </c>
      <c r="B8" s="4">
        <v>1.1887E-9</v>
      </c>
      <c r="C8" s="5"/>
      <c r="D8" s="5">
        <v>293.40820000000002</v>
      </c>
      <c r="E8" s="4">
        <v>1.6827E-9</v>
      </c>
      <c r="F8" s="5"/>
      <c r="G8" s="5">
        <v>293.40820000000002</v>
      </c>
      <c r="H8" s="4">
        <v>1.6912999999999999E-9</v>
      </c>
      <c r="I8" s="5"/>
      <c r="J8" s="5">
        <v>293.40820000000002</v>
      </c>
      <c r="K8" s="4">
        <v>1.7163E-9</v>
      </c>
      <c r="L8" s="5"/>
      <c r="M8" s="5">
        <v>353.15</v>
      </c>
      <c r="N8" s="4">
        <v>5.6617E-9</v>
      </c>
      <c r="O8" s="5"/>
      <c r="P8" s="5">
        <v>313.14999999999998</v>
      </c>
      <c r="Q8" s="5">
        <v>20</v>
      </c>
      <c r="R8" s="4">
        <v>2.6500000000000002E-9</v>
      </c>
      <c r="S8" s="5">
        <v>1.9999999999999999E-11</v>
      </c>
      <c r="T8" s="5"/>
      <c r="U8" s="5">
        <v>323</v>
      </c>
      <c r="V8" s="5">
        <v>48.6</v>
      </c>
      <c r="W8" s="4">
        <v>3.9380000000000003E-9</v>
      </c>
      <c r="X8" s="5">
        <v>2.3000000000000001E-11</v>
      </c>
      <c r="Y8" s="5"/>
    </row>
    <row r="9" spans="1:26" x14ac:dyDescent="0.2">
      <c r="A9" s="5">
        <v>285.24489999999997</v>
      </c>
      <c r="B9" s="4">
        <v>1.2772999999999999E-9</v>
      </c>
      <c r="C9" s="5"/>
      <c r="D9" s="5">
        <v>297.4898</v>
      </c>
      <c r="E9" s="4">
        <v>1.8697999999999999E-9</v>
      </c>
      <c r="F9" s="5"/>
      <c r="G9" s="5">
        <v>297.4898</v>
      </c>
      <c r="H9" s="4">
        <v>1.8701E-9</v>
      </c>
      <c r="I9" s="5"/>
      <c r="J9" s="5">
        <v>297.4898</v>
      </c>
      <c r="K9" s="4">
        <v>1.8950000000000002E-9</v>
      </c>
      <c r="L9" s="5"/>
      <c r="M9" s="5">
        <v>373.15</v>
      </c>
      <c r="N9" s="4">
        <v>7.5971000000000006E-9</v>
      </c>
      <c r="O9" s="5"/>
      <c r="P9" s="5">
        <v>323.14999999999998</v>
      </c>
      <c r="Q9" s="5">
        <v>20</v>
      </c>
      <c r="R9" s="4">
        <v>3.2099999999999999E-9</v>
      </c>
      <c r="S9" s="5">
        <v>3E-11</v>
      </c>
      <c r="T9" s="5"/>
      <c r="U9" s="5">
        <v>348</v>
      </c>
      <c r="V9" s="5">
        <v>14.9</v>
      </c>
      <c r="W9" s="4">
        <v>5.3910000000000001E-9</v>
      </c>
      <c r="X9" s="5">
        <v>1.3E-11</v>
      </c>
      <c r="Y9" s="5"/>
    </row>
    <row r="10" spans="1:26" x14ac:dyDescent="0.2">
      <c r="A10" s="5">
        <v>287.28570000000002</v>
      </c>
      <c r="B10" s="4">
        <v>1.3689999999999999E-9</v>
      </c>
      <c r="C10" s="5"/>
      <c r="D10" s="5">
        <v>301.57139999999998</v>
      </c>
      <c r="E10" s="4">
        <v>2.0717999999999998E-9</v>
      </c>
      <c r="F10" s="5"/>
      <c r="G10" s="5">
        <v>301.57139999999998</v>
      </c>
      <c r="H10" s="4">
        <v>2.0637999999999998E-9</v>
      </c>
      <c r="I10" s="5"/>
      <c r="J10" s="5">
        <v>301.57139999999998</v>
      </c>
      <c r="K10" s="4">
        <v>2.0867999999999999E-9</v>
      </c>
      <c r="L10" s="5"/>
      <c r="M10" s="5">
        <v>393.15</v>
      </c>
      <c r="N10" s="4">
        <v>9.8604999999999992E-9</v>
      </c>
      <c r="O10" s="5"/>
      <c r="P10" s="5">
        <v>353.15</v>
      </c>
      <c r="Q10" s="5">
        <v>20</v>
      </c>
      <c r="R10" s="4">
        <v>5.3000000000000003E-9</v>
      </c>
      <c r="S10" s="5">
        <v>7.9999999999999995E-11</v>
      </c>
      <c r="T10" s="5"/>
      <c r="U10" s="5">
        <v>348</v>
      </c>
      <c r="V10" s="5">
        <v>31.8</v>
      </c>
      <c r="W10" s="4">
        <v>5.3059999999999997E-9</v>
      </c>
      <c r="X10" s="5">
        <v>1.7999999999999999E-11</v>
      </c>
      <c r="Y10" s="5"/>
    </row>
    <row r="11" spans="1:26" x14ac:dyDescent="0.2">
      <c r="A11" s="5">
        <v>289.32650000000001</v>
      </c>
      <c r="B11" s="4">
        <v>1.4639999999999999E-9</v>
      </c>
      <c r="C11" s="5"/>
      <c r="D11" s="5">
        <v>305.65309999999999</v>
      </c>
      <c r="E11" s="4">
        <v>2.2892999999999999E-9</v>
      </c>
      <c r="F11" s="5"/>
      <c r="G11" s="5">
        <v>305.65309999999999</v>
      </c>
      <c r="H11" s="4">
        <v>2.2733E-9</v>
      </c>
      <c r="I11" s="5"/>
      <c r="J11" s="5">
        <v>305.65309999999999</v>
      </c>
      <c r="K11" s="4">
        <v>2.2921E-9</v>
      </c>
      <c r="L11" s="5"/>
      <c r="M11" s="5">
        <v>433.15</v>
      </c>
      <c r="N11" s="4">
        <v>1.54078E-8</v>
      </c>
      <c r="O11" s="5"/>
      <c r="P11" s="5">
        <v>373.15</v>
      </c>
      <c r="Q11" s="5">
        <v>20</v>
      </c>
      <c r="R11" s="4">
        <v>6.4300000000000003E-9</v>
      </c>
      <c r="S11" s="5">
        <v>1E-10</v>
      </c>
      <c r="T11" s="5"/>
      <c r="U11" s="5">
        <v>348</v>
      </c>
      <c r="V11" s="5">
        <v>49.3</v>
      </c>
      <c r="W11" s="4">
        <v>5.3659999999999999E-9</v>
      </c>
      <c r="X11" s="5">
        <v>1.9999999999999999E-11</v>
      </c>
      <c r="Y11" s="5"/>
    </row>
    <row r="12" spans="1:26" x14ac:dyDescent="0.2">
      <c r="A12" s="5">
        <v>291.3673</v>
      </c>
      <c r="B12" s="4">
        <v>1.5622E-9</v>
      </c>
      <c r="C12" s="5"/>
      <c r="D12" s="5">
        <v>309.73469999999998</v>
      </c>
      <c r="E12" s="4">
        <v>2.5230000000000001E-9</v>
      </c>
      <c r="F12" s="5"/>
      <c r="G12" s="5">
        <v>309.73469999999998</v>
      </c>
      <c r="H12" s="4">
        <v>2.4994999999999999E-9</v>
      </c>
      <c r="I12" s="5"/>
      <c r="J12" s="5">
        <v>309.73469999999998</v>
      </c>
      <c r="K12" s="4">
        <v>2.5113999999999998E-9</v>
      </c>
      <c r="L12" s="5"/>
      <c r="M12" s="5">
        <v>433.15</v>
      </c>
      <c r="N12" s="4">
        <v>1.54078E-8</v>
      </c>
      <c r="O12" s="5"/>
      <c r="P12" s="5">
        <v>393.15</v>
      </c>
      <c r="Q12" s="5">
        <v>20</v>
      </c>
      <c r="R12" s="4">
        <v>8.1300000000000007E-9</v>
      </c>
      <c r="S12" s="5">
        <v>1.2E-10</v>
      </c>
      <c r="T12" s="5"/>
      <c r="U12" s="5">
        <v>373</v>
      </c>
      <c r="V12" s="5">
        <v>14.9</v>
      </c>
      <c r="W12" s="4">
        <v>7.416E-9</v>
      </c>
      <c r="X12" s="5">
        <v>7.9999999999999998E-12</v>
      </c>
      <c r="Y12" s="5"/>
    </row>
    <row r="13" spans="1:26" x14ac:dyDescent="0.2">
      <c r="A13" s="5">
        <v>293.40820000000002</v>
      </c>
      <c r="B13" s="4">
        <v>1.6635999999999999E-9</v>
      </c>
      <c r="C13" s="5"/>
      <c r="D13" s="5">
        <v>313.81630000000001</v>
      </c>
      <c r="E13" s="4">
        <v>2.7735E-9</v>
      </c>
      <c r="F13" s="5"/>
      <c r="G13" s="5">
        <v>313.81630000000001</v>
      </c>
      <c r="H13" s="4">
        <v>2.7432999999999998E-9</v>
      </c>
      <c r="I13" s="5"/>
      <c r="J13" s="5">
        <v>313.81630000000001</v>
      </c>
      <c r="K13" s="4">
        <v>2.7451E-9</v>
      </c>
      <c r="L13" s="5"/>
      <c r="M13" s="5">
        <v>473.15</v>
      </c>
      <c r="N13" s="4">
        <v>2.2436700000000001E-8</v>
      </c>
      <c r="O13" s="5"/>
      <c r="P13" s="5">
        <v>433.15</v>
      </c>
      <c r="Q13" s="5">
        <v>20</v>
      </c>
      <c r="R13" s="4">
        <v>1.13E-8</v>
      </c>
      <c r="S13" s="5">
        <v>3.6E-10</v>
      </c>
      <c r="T13" s="5"/>
      <c r="U13" s="5">
        <v>373</v>
      </c>
      <c r="V13" s="5">
        <v>31</v>
      </c>
      <c r="W13" s="4">
        <v>7.521E-9</v>
      </c>
      <c r="X13" s="5">
        <v>3.9999999999999998E-11</v>
      </c>
      <c r="Y13" s="5"/>
    </row>
    <row r="14" spans="1:26" x14ac:dyDescent="0.2">
      <c r="A14" s="5">
        <v>295.44900000000001</v>
      </c>
      <c r="B14" s="4">
        <v>1.7682E-9</v>
      </c>
      <c r="C14" s="5"/>
      <c r="D14" s="5">
        <v>317.89800000000002</v>
      </c>
      <c r="E14" s="4">
        <v>3.0414999999999999E-9</v>
      </c>
      <c r="F14" s="5"/>
      <c r="G14" s="5">
        <v>317.89800000000002</v>
      </c>
      <c r="H14" s="4">
        <v>3.0058000000000001E-9</v>
      </c>
      <c r="I14" s="5"/>
      <c r="J14" s="5">
        <v>317.89800000000002</v>
      </c>
      <c r="K14" s="4">
        <v>2.9937000000000001E-9</v>
      </c>
      <c r="L14" s="5"/>
      <c r="M14" s="5"/>
      <c r="N14" s="5"/>
      <c r="O14" s="5"/>
      <c r="P14" s="5">
        <v>433.15</v>
      </c>
      <c r="Q14" s="5">
        <v>20</v>
      </c>
      <c r="R14" s="4">
        <v>1.1770000000000001E-8</v>
      </c>
      <c r="S14" s="5">
        <v>3.6E-10</v>
      </c>
      <c r="T14" s="5"/>
      <c r="U14" s="5">
        <v>373</v>
      </c>
      <c r="V14" s="5">
        <v>48.5</v>
      </c>
      <c r="W14" s="4">
        <v>7.6809999999999994E-9</v>
      </c>
      <c r="X14" s="5">
        <v>1.6E-11</v>
      </c>
      <c r="Y14" s="5"/>
    </row>
    <row r="15" spans="1:26" x14ac:dyDescent="0.2">
      <c r="A15" s="5">
        <v>297.4898</v>
      </c>
      <c r="B15" s="4">
        <v>1.8761000000000002E-9</v>
      </c>
      <c r="C15" s="5"/>
      <c r="D15" s="5">
        <v>321.9796</v>
      </c>
      <c r="E15" s="4">
        <v>3.3277E-9</v>
      </c>
      <c r="F15" s="5"/>
      <c r="G15" s="5">
        <v>321.9796</v>
      </c>
      <c r="H15" s="4">
        <v>3.2878000000000002E-9</v>
      </c>
      <c r="I15" s="5"/>
      <c r="J15" s="5">
        <v>321.9796</v>
      </c>
      <c r="K15" s="4">
        <v>3.2577E-9</v>
      </c>
      <c r="L15" s="5"/>
      <c r="M15" s="5"/>
      <c r="N15" s="5"/>
      <c r="O15" s="5"/>
      <c r="P15" s="5">
        <v>473.15</v>
      </c>
      <c r="Q15" s="5">
        <v>20</v>
      </c>
      <c r="R15" s="4">
        <v>1.6099999999999999E-8</v>
      </c>
      <c r="S15" s="5">
        <v>3.6E-10</v>
      </c>
      <c r="T15" s="5"/>
      <c r="U15" s="5">
        <v>398</v>
      </c>
      <c r="V15" s="5">
        <v>14.3</v>
      </c>
      <c r="W15" s="4">
        <v>9.9490000000000003E-9</v>
      </c>
      <c r="X15" s="5">
        <v>3.3000000000000002E-11</v>
      </c>
      <c r="Y15" s="5"/>
    </row>
    <row r="16" spans="1:26" x14ac:dyDescent="0.2">
      <c r="A16" s="5">
        <v>299.53059999999999</v>
      </c>
      <c r="B16" s="4">
        <v>1.9870999999999999E-9</v>
      </c>
      <c r="C16" s="5"/>
      <c r="D16" s="5">
        <v>326.06119999999999</v>
      </c>
      <c r="E16" s="4">
        <v>3.6325E-9</v>
      </c>
      <c r="F16" s="5"/>
      <c r="G16" s="5">
        <v>326.06119999999999</v>
      </c>
      <c r="H16" s="4">
        <v>3.5905E-9</v>
      </c>
      <c r="I16" s="5"/>
      <c r="J16" s="5">
        <v>326.06119999999999</v>
      </c>
      <c r="K16" s="4">
        <v>3.5373999999999998E-9</v>
      </c>
      <c r="L16" s="5"/>
      <c r="M16" s="5"/>
      <c r="N16" s="5"/>
      <c r="O16" s="5"/>
      <c r="P16" s="5">
        <v>313.14999999999998</v>
      </c>
      <c r="Q16" s="5">
        <v>30</v>
      </c>
      <c r="R16" s="4">
        <v>2.4199999999999999E-9</v>
      </c>
      <c r="S16" s="5">
        <v>5.0000000000000002E-11</v>
      </c>
      <c r="T16" s="5"/>
      <c r="U16" s="5">
        <v>398</v>
      </c>
      <c r="V16" s="5">
        <v>30.9</v>
      </c>
      <c r="W16" s="4">
        <v>1.006E-8</v>
      </c>
      <c r="X16" s="5">
        <v>1.6E-11</v>
      </c>
      <c r="Y16" s="5"/>
    </row>
    <row r="17" spans="1:25" x14ac:dyDescent="0.2">
      <c r="A17" s="5">
        <v>301.57139999999998</v>
      </c>
      <c r="B17" s="4">
        <v>2.1013999999999998E-9</v>
      </c>
      <c r="C17" s="5"/>
      <c r="D17" s="5">
        <v>330.1429</v>
      </c>
      <c r="E17" s="4">
        <v>3.9566999999999998E-9</v>
      </c>
      <c r="F17" s="5"/>
      <c r="G17" s="5">
        <v>330.1429</v>
      </c>
      <c r="H17" s="4">
        <v>3.9147999999999998E-9</v>
      </c>
      <c r="I17" s="5"/>
      <c r="J17" s="5">
        <v>330.1429</v>
      </c>
      <c r="K17" s="4">
        <v>3.8333E-9</v>
      </c>
      <c r="L17" s="5"/>
      <c r="M17" s="5"/>
      <c r="N17" s="5"/>
      <c r="O17" s="5"/>
      <c r="P17" s="5">
        <v>353.15</v>
      </c>
      <c r="Q17" s="5">
        <v>30</v>
      </c>
      <c r="R17" s="4">
        <v>5.4400000000000002E-9</v>
      </c>
      <c r="S17" s="5">
        <v>2.7E-10</v>
      </c>
      <c r="T17" s="5"/>
      <c r="U17" s="5">
        <v>398</v>
      </c>
      <c r="V17" s="5">
        <v>48</v>
      </c>
      <c r="W17" s="4">
        <v>1.0169999999999999E-8</v>
      </c>
      <c r="X17" s="5">
        <v>3.1000000000000003E-11</v>
      </c>
      <c r="Y17" s="5"/>
    </row>
    <row r="18" spans="1:25" x14ac:dyDescent="0.2">
      <c r="A18" s="5">
        <v>303.61219999999997</v>
      </c>
      <c r="B18" s="4">
        <v>2.2188999999999999E-9</v>
      </c>
      <c r="C18" s="5"/>
      <c r="D18" s="5">
        <v>334.22449999999998</v>
      </c>
      <c r="E18" s="4">
        <v>4.3007999999999999E-9</v>
      </c>
      <c r="F18" s="5"/>
      <c r="G18" s="5">
        <v>334.22449999999998</v>
      </c>
      <c r="H18" s="4">
        <v>4.2618000000000003E-9</v>
      </c>
      <c r="I18" s="5"/>
      <c r="J18" s="5">
        <v>334.22449999999998</v>
      </c>
      <c r="K18" s="4">
        <v>4.1458999999999999E-9</v>
      </c>
      <c r="L18" s="5"/>
      <c r="M18" s="5"/>
      <c r="N18" s="5"/>
      <c r="O18" s="5"/>
      <c r="P18" s="5">
        <v>393.15</v>
      </c>
      <c r="Q18" s="5">
        <v>30</v>
      </c>
      <c r="R18" s="4">
        <v>7.8899999999999998E-9</v>
      </c>
      <c r="S18" s="5">
        <v>7.0000000000000004E-11</v>
      </c>
      <c r="T18" s="5"/>
      <c r="U18" s="5">
        <v>423</v>
      </c>
      <c r="V18" s="5">
        <v>14.3</v>
      </c>
      <c r="W18" s="4">
        <v>1.233E-8</v>
      </c>
      <c r="X18" s="5">
        <v>1.6999999999999999E-11</v>
      </c>
      <c r="Y18" s="5"/>
    </row>
    <row r="19" spans="1:25" x14ac:dyDescent="0.2">
      <c r="A19" s="5">
        <v>305.65309999999999</v>
      </c>
      <c r="B19" s="4">
        <v>2.3396000000000001E-9</v>
      </c>
      <c r="C19" s="5"/>
      <c r="D19" s="5">
        <v>338.30610000000001</v>
      </c>
      <c r="E19" s="4">
        <v>4.6654999999999997E-9</v>
      </c>
      <c r="F19" s="5"/>
      <c r="G19" s="5">
        <v>338.30610000000001</v>
      </c>
      <c r="H19" s="4">
        <v>4.6325999999999999E-9</v>
      </c>
      <c r="I19" s="5"/>
      <c r="J19" s="5">
        <v>338.30610000000001</v>
      </c>
      <c r="K19" s="4">
        <v>4.4755000000000001E-9</v>
      </c>
      <c r="L19" s="5"/>
      <c r="M19" s="5"/>
      <c r="N19" s="5"/>
      <c r="O19" s="5"/>
      <c r="P19" s="5">
        <v>393.15</v>
      </c>
      <c r="Q19" s="5">
        <v>40</v>
      </c>
      <c r="R19" s="4">
        <v>7.8000000000000004E-9</v>
      </c>
      <c r="S19" s="5">
        <v>2.4E-10</v>
      </c>
      <c r="T19" s="5"/>
      <c r="U19" s="5">
        <v>423</v>
      </c>
      <c r="V19" s="5">
        <v>48</v>
      </c>
      <c r="W19" s="4">
        <v>1.221E-8</v>
      </c>
      <c r="X19" s="5">
        <v>1.6E-11</v>
      </c>
      <c r="Y19" s="5"/>
    </row>
    <row r="20" spans="1:25" x14ac:dyDescent="0.2">
      <c r="A20" s="5">
        <v>307.69389999999999</v>
      </c>
      <c r="B20" s="4">
        <v>2.4635E-9</v>
      </c>
      <c r="C20" s="5"/>
      <c r="D20" s="5">
        <v>342.38780000000003</v>
      </c>
      <c r="E20" s="4">
        <v>5.0512999999999997E-9</v>
      </c>
      <c r="F20" s="5"/>
      <c r="G20" s="5">
        <v>342.38780000000003</v>
      </c>
      <c r="H20" s="4">
        <v>5.0283000000000001E-9</v>
      </c>
      <c r="I20" s="5"/>
      <c r="J20" s="5">
        <v>342.38780000000003</v>
      </c>
      <c r="K20" s="4">
        <v>4.8224000000000002E-9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">
      <c r="A21" s="5">
        <v>309.73469999999998</v>
      </c>
      <c r="B21" s="4">
        <v>2.5907000000000002E-9</v>
      </c>
      <c r="C21" s="5"/>
      <c r="D21" s="5">
        <v>346.46940000000001</v>
      </c>
      <c r="E21" s="4">
        <v>5.4586999999999998E-9</v>
      </c>
      <c r="F21" s="5"/>
      <c r="G21" s="5">
        <v>346.46940000000001</v>
      </c>
      <c r="H21" s="4">
        <v>5.45E-9</v>
      </c>
      <c r="I21" s="5"/>
      <c r="J21" s="5">
        <v>346.46940000000001</v>
      </c>
      <c r="K21" s="4">
        <v>5.1871999999999996E-9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">
      <c r="A22" s="5">
        <v>311.77550000000002</v>
      </c>
      <c r="B22" s="4">
        <v>2.721E-9</v>
      </c>
      <c r="C22" s="5"/>
      <c r="D22" s="5">
        <v>350.55099999999999</v>
      </c>
      <c r="E22" s="4">
        <v>5.8883999999999996E-9</v>
      </c>
      <c r="F22" s="5"/>
      <c r="G22" s="5">
        <v>350.55099999999999</v>
      </c>
      <c r="H22" s="4">
        <v>5.8989E-9</v>
      </c>
      <c r="I22" s="5"/>
      <c r="J22" s="5">
        <v>350.55099999999999</v>
      </c>
      <c r="K22" s="4">
        <v>5.5700000000000004E-9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">
      <c r="A23" s="5">
        <v>313.81630000000001</v>
      </c>
      <c r="B23" s="4">
        <v>2.8546E-9</v>
      </c>
      <c r="C23" s="5"/>
      <c r="D23" s="5">
        <v>354.6327</v>
      </c>
      <c r="E23" s="4">
        <v>6.3408000000000003E-9</v>
      </c>
      <c r="F23" s="5"/>
      <c r="G23" s="5">
        <v>354.6327</v>
      </c>
      <c r="H23" s="4">
        <v>6.3762000000000004E-9</v>
      </c>
      <c r="I23" s="5"/>
      <c r="J23" s="5">
        <v>354.6327</v>
      </c>
      <c r="K23" s="4">
        <v>5.9714000000000003E-9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">
      <c r="A24" s="5">
        <v>315.8571</v>
      </c>
      <c r="B24" s="4">
        <v>2.9913999999999998E-9</v>
      </c>
      <c r="C24" s="5"/>
      <c r="D24" s="5">
        <v>358.71429999999998</v>
      </c>
      <c r="E24" s="4">
        <v>6.8163999999999997E-9</v>
      </c>
      <c r="F24" s="5"/>
      <c r="G24" s="5">
        <v>358.71429999999998</v>
      </c>
      <c r="H24" s="4">
        <v>6.8830000000000003E-9</v>
      </c>
      <c r="I24" s="5"/>
      <c r="J24" s="5">
        <v>358.71429999999998</v>
      </c>
      <c r="K24" s="4">
        <v>6.3914999999999997E-9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">
      <c r="A25" s="5">
        <v>317.89800000000002</v>
      </c>
      <c r="B25" s="4">
        <v>3.1315000000000002E-9</v>
      </c>
      <c r="C25" s="5"/>
      <c r="D25" s="5">
        <v>362.79590000000002</v>
      </c>
      <c r="E25" s="4">
        <v>7.3159000000000003E-9</v>
      </c>
      <c r="F25" s="5"/>
      <c r="G25" s="5">
        <v>362.79590000000002</v>
      </c>
      <c r="H25" s="4">
        <v>7.4205000000000002E-9</v>
      </c>
      <c r="I25" s="5"/>
      <c r="J25" s="5">
        <v>362.79590000000002</v>
      </c>
      <c r="K25" s="4">
        <v>6.8307000000000004E-9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">
      <c r="A26" s="5">
        <v>319.93880000000001</v>
      </c>
      <c r="B26" s="4">
        <v>3.2747999999999999E-9</v>
      </c>
      <c r="C26" s="5"/>
      <c r="D26" s="5">
        <v>366.87759999999997</v>
      </c>
      <c r="E26" s="4">
        <v>7.8395999999999993E-9</v>
      </c>
      <c r="F26" s="5"/>
      <c r="G26" s="5">
        <v>366.87759999999997</v>
      </c>
      <c r="H26" s="4">
        <v>7.9900999999999995E-9</v>
      </c>
      <c r="I26" s="5"/>
      <c r="J26" s="5">
        <v>366.87759999999997</v>
      </c>
      <c r="K26" s="4">
        <v>7.2892999999999996E-9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">
      <c r="A27" s="5">
        <v>321.9796</v>
      </c>
      <c r="B27" s="4">
        <v>3.4213000000000002E-9</v>
      </c>
      <c r="C27" s="5"/>
      <c r="D27" s="5">
        <v>370.95920000000001</v>
      </c>
      <c r="E27" s="4">
        <v>8.3880000000000004E-9</v>
      </c>
      <c r="F27" s="5"/>
      <c r="G27" s="5">
        <v>370.95920000000001</v>
      </c>
      <c r="H27" s="4">
        <v>8.5928000000000004E-9</v>
      </c>
      <c r="I27" s="5"/>
      <c r="J27" s="5">
        <v>370.95920000000001</v>
      </c>
      <c r="K27" s="4">
        <v>7.7674999999999999E-9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">
      <c r="A28" s="5">
        <v>324.0204</v>
      </c>
      <c r="B28" s="4">
        <v>3.5710000000000002E-9</v>
      </c>
      <c r="C28" s="5"/>
      <c r="D28" s="5">
        <v>375.04079999999999</v>
      </c>
      <c r="E28" s="4">
        <v>8.9615999999999993E-9</v>
      </c>
      <c r="F28" s="5"/>
      <c r="G28" s="5">
        <v>375.04079999999999</v>
      </c>
      <c r="H28" s="4">
        <v>9.2300000000000006E-9</v>
      </c>
      <c r="I28" s="5"/>
      <c r="J28" s="5">
        <v>375.04079999999999</v>
      </c>
      <c r="K28" s="4">
        <v>8.2656999999999997E-9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">
      <c r="A29" s="5">
        <v>326.06119999999999</v>
      </c>
      <c r="B29" s="4">
        <v>3.724E-9</v>
      </c>
      <c r="C29" s="5"/>
      <c r="D29" s="5">
        <v>379.12240000000003</v>
      </c>
      <c r="E29" s="4">
        <v>9.5607000000000007E-9</v>
      </c>
      <c r="F29" s="5"/>
      <c r="G29" s="5">
        <v>379.12240000000003</v>
      </c>
      <c r="H29" s="4">
        <v>9.9029000000000006E-9</v>
      </c>
      <c r="I29" s="5"/>
      <c r="J29" s="5">
        <v>379.12240000000003</v>
      </c>
      <c r="K29" s="4">
        <v>8.7840999999999999E-9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">
      <c r="A30" s="5">
        <v>328.10199999999998</v>
      </c>
      <c r="B30" s="4">
        <v>3.8801999999999999E-9</v>
      </c>
      <c r="C30" s="5"/>
      <c r="D30" s="5">
        <v>383.20409999999998</v>
      </c>
      <c r="E30" s="4">
        <v>1.0185900000000001E-8</v>
      </c>
      <c r="F30" s="5"/>
      <c r="G30" s="5">
        <v>383.20409999999998</v>
      </c>
      <c r="H30" s="4">
        <v>1.06128E-8</v>
      </c>
      <c r="I30" s="5"/>
      <c r="J30" s="5">
        <v>383.20409999999998</v>
      </c>
      <c r="K30" s="4">
        <v>9.3230000000000002E-9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">
      <c r="A31" s="5">
        <v>330.1429</v>
      </c>
      <c r="B31" s="4">
        <v>4.0396E-9</v>
      </c>
      <c r="C31" s="5"/>
      <c r="D31" s="5">
        <v>387.28570000000002</v>
      </c>
      <c r="E31" s="4">
        <v>1.08375E-8</v>
      </c>
      <c r="F31" s="5"/>
      <c r="G31" s="5">
        <v>387.28570000000002</v>
      </c>
      <c r="H31" s="4">
        <v>1.1361E-8</v>
      </c>
      <c r="I31" s="5"/>
      <c r="J31" s="5">
        <v>387.28570000000002</v>
      </c>
      <c r="K31" s="4">
        <v>9.8824000000000005E-9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">
      <c r="A32" s="5">
        <v>332.18369999999999</v>
      </c>
      <c r="B32" s="4">
        <v>4.2022999999999999E-9</v>
      </c>
      <c r="C32" s="5"/>
      <c r="D32" s="5">
        <v>391.3673</v>
      </c>
      <c r="E32" s="4">
        <v>1.1515799999999999E-8</v>
      </c>
      <c r="F32" s="5"/>
      <c r="G32" s="5">
        <v>391.3673</v>
      </c>
      <c r="H32" s="4">
        <v>1.21489E-8</v>
      </c>
      <c r="I32" s="5"/>
      <c r="J32" s="5">
        <v>391.3673</v>
      </c>
      <c r="K32" s="4">
        <v>1.0462699999999999E-8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">
      <c r="A33" s="5">
        <v>334.22449999999998</v>
      </c>
      <c r="B33" s="4">
        <v>4.3681999999999999E-9</v>
      </c>
      <c r="C33" s="5"/>
      <c r="D33" s="5">
        <v>395.44900000000001</v>
      </c>
      <c r="E33" s="4">
        <v>1.22213E-8</v>
      </c>
      <c r="F33" s="5"/>
      <c r="G33" s="5">
        <v>395.44900000000001</v>
      </c>
      <c r="H33" s="4">
        <v>1.2977700000000001E-8</v>
      </c>
      <c r="I33" s="5"/>
      <c r="J33" s="5">
        <v>395.44900000000001</v>
      </c>
      <c r="K33" s="4">
        <v>1.1064099999999999E-8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">
      <c r="A34" s="5">
        <v>336.26530000000002</v>
      </c>
      <c r="B34" s="4">
        <v>4.5373E-9</v>
      </c>
      <c r="C34" s="5"/>
      <c r="D34" s="5">
        <v>399.53059999999999</v>
      </c>
      <c r="E34" s="4">
        <v>1.2954299999999999E-8</v>
      </c>
      <c r="F34" s="5"/>
      <c r="G34" s="5">
        <v>399.53059999999999</v>
      </c>
      <c r="H34" s="4">
        <v>1.3848700000000001E-8</v>
      </c>
      <c r="I34" s="5"/>
      <c r="J34" s="5">
        <v>399.53059999999999</v>
      </c>
      <c r="K34" s="4">
        <v>1.1686600000000001E-8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">
      <c r="A35" s="5">
        <v>338.30610000000001</v>
      </c>
      <c r="B35" s="4">
        <v>4.7097E-9</v>
      </c>
      <c r="C35" s="5"/>
      <c r="D35" s="5">
        <v>403.61219999999997</v>
      </c>
      <c r="E35" s="4">
        <v>1.3715000000000001E-8</v>
      </c>
      <c r="F35" s="5"/>
      <c r="G35" s="5">
        <v>403.61219999999997</v>
      </c>
      <c r="H35" s="4">
        <v>1.4763299999999999E-8</v>
      </c>
      <c r="I35" s="5"/>
      <c r="J35" s="5">
        <v>403.61219999999997</v>
      </c>
      <c r="K35" s="4">
        <v>1.23306E-8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">
      <c r="A36" s="5">
        <v>340.34690000000001</v>
      </c>
      <c r="B36" s="4">
        <v>4.8853000000000001E-9</v>
      </c>
      <c r="C36" s="5"/>
      <c r="D36" s="5">
        <v>407.69389999999999</v>
      </c>
      <c r="E36" s="4">
        <v>1.45039E-8</v>
      </c>
      <c r="F36" s="5"/>
      <c r="G36" s="5">
        <v>407.69389999999999</v>
      </c>
      <c r="H36" s="4">
        <v>1.5722899999999999E-8</v>
      </c>
      <c r="I36" s="5"/>
      <c r="J36" s="5">
        <v>407.69389999999999</v>
      </c>
      <c r="K36" s="4">
        <v>1.2995999999999999E-8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">
      <c r="A37" s="5">
        <v>342.38780000000003</v>
      </c>
      <c r="B37" s="4">
        <v>5.0641000000000003E-9</v>
      </c>
      <c r="C37" s="5"/>
      <c r="D37" s="5">
        <v>411.77550000000002</v>
      </c>
      <c r="E37" s="4">
        <v>1.5321100000000001E-8</v>
      </c>
      <c r="F37" s="5"/>
      <c r="G37" s="5">
        <v>411.77550000000002</v>
      </c>
      <c r="H37" s="4">
        <v>1.67288E-8</v>
      </c>
      <c r="I37" s="5"/>
      <c r="J37" s="5">
        <v>411.77550000000002</v>
      </c>
      <c r="K37" s="4">
        <v>1.36831E-8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">
      <c r="A38" s="5">
        <v>344.42860000000002</v>
      </c>
      <c r="B38" s="4">
        <v>5.2462000000000004E-9</v>
      </c>
      <c r="C38" s="5"/>
      <c r="D38" s="5">
        <v>415.8571</v>
      </c>
      <c r="E38" s="4">
        <v>1.6166999999999998E-8</v>
      </c>
      <c r="F38" s="5"/>
      <c r="G38" s="5">
        <v>415.8571</v>
      </c>
      <c r="H38" s="4">
        <v>1.77823E-8</v>
      </c>
      <c r="I38" s="5"/>
      <c r="J38" s="5">
        <v>415.8571</v>
      </c>
      <c r="K38" s="4">
        <v>1.4392000000000001E-8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">
      <c r="A39" s="5">
        <v>346.46940000000001</v>
      </c>
      <c r="B39" s="4">
        <v>5.4316000000000001E-9</v>
      </c>
      <c r="C39" s="5"/>
      <c r="D39" s="5">
        <v>419.93880000000001</v>
      </c>
      <c r="E39" s="4">
        <v>1.7041700000000002E-8</v>
      </c>
      <c r="F39" s="5"/>
      <c r="G39" s="5">
        <v>419.93880000000001</v>
      </c>
      <c r="H39" s="4">
        <v>1.8884799999999999E-8</v>
      </c>
      <c r="I39" s="5"/>
      <c r="J39" s="5">
        <v>419.93880000000001</v>
      </c>
      <c r="K39" s="4">
        <v>1.5122699999999999E-8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">
      <c r="A40" s="5">
        <v>348.5102</v>
      </c>
      <c r="B40" s="4">
        <v>5.6200999999999996E-9</v>
      </c>
      <c r="C40" s="5"/>
      <c r="D40" s="5">
        <v>424.0204</v>
      </c>
      <c r="E40" s="4">
        <v>1.7945599999999999E-8</v>
      </c>
      <c r="F40" s="5"/>
      <c r="G40" s="5">
        <v>424.0204</v>
      </c>
      <c r="H40" s="4">
        <v>2.0037700000000001E-8</v>
      </c>
      <c r="I40" s="5"/>
      <c r="J40" s="5">
        <v>424.0204</v>
      </c>
      <c r="K40" s="4">
        <v>1.58754E-8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">
      <c r="A41" s="5">
        <v>350.55099999999999</v>
      </c>
      <c r="B41" s="4">
        <v>5.8118999999999998E-9</v>
      </c>
      <c r="C41" s="5"/>
      <c r="D41" s="5">
        <v>428.10199999999998</v>
      </c>
      <c r="E41" s="4">
        <v>1.8878799999999999E-8</v>
      </c>
      <c r="F41" s="5"/>
      <c r="G41" s="5">
        <v>428.10199999999998</v>
      </c>
      <c r="H41" s="4">
        <v>2.1242299999999999E-8</v>
      </c>
      <c r="I41" s="5"/>
      <c r="J41" s="5">
        <v>428.10199999999998</v>
      </c>
      <c r="K41" s="4">
        <v>1.6650099999999999E-8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">
      <c r="A42" s="5">
        <v>352.59179999999998</v>
      </c>
      <c r="B42" s="4">
        <v>6.0069999999999996E-9</v>
      </c>
      <c r="C42" s="5"/>
      <c r="D42" s="5">
        <v>432.18369999999999</v>
      </c>
      <c r="E42" s="4">
        <v>1.9841499999999999E-8</v>
      </c>
      <c r="F42" s="5"/>
      <c r="G42" s="5">
        <v>432.18369999999999</v>
      </c>
      <c r="H42" s="4">
        <v>2.25E-8</v>
      </c>
      <c r="I42" s="5"/>
      <c r="J42" s="5">
        <v>432.18369999999999</v>
      </c>
      <c r="K42" s="4">
        <v>1.7446899999999999E-8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">
      <c r="A43" s="5">
        <v>354.6327</v>
      </c>
      <c r="B43" s="4">
        <v>6.2052999999999997E-9</v>
      </c>
      <c r="C43" s="5"/>
      <c r="D43" s="5">
        <v>436.26530000000002</v>
      </c>
      <c r="E43" s="4">
        <v>2.0833900000000001E-8</v>
      </c>
      <c r="F43" s="5"/>
      <c r="G43" s="5">
        <v>436.26530000000002</v>
      </c>
      <c r="H43" s="4">
        <v>2.3812199999999999E-8</v>
      </c>
      <c r="I43" s="5"/>
      <c r="J43" s="5">
        <v>436.26530000000002</v>
      </c>
      <c r="K43" s="4">
        <v>1.8265900000000001E-8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">
      <c r="A44" s="5">
        <v>356.67349999999999</v>
      </c>
      <c r="B44" s="4">
        <v>6.4067999999999998E-9</v>
      </c>
      <c r="C44" s="5"/>
      <c r="D44" s="5">
        <v>440.34690000000001</v>
      </c>
      <c r="E44" s="4">
        <v>2.1856200000000002E-8</v>
      </c>
      <c r="F44" s="5"/>
      <c r="G44" s="5">
        <v>440.34690000000001</v>
      </c>
      <c r="H44" s="4">
        <v>2.5180199999999999E-8</v>
      </c>
      <c r="I44" s="5"/>
      <c r="J44" s="5">
        <v>440.34690000000001</v>
      </c>
      <c r="K44" s="4">
        <v>1.9107E-8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">
      <c r="A45" s="5">
        <v>358.71429999999998</v>
      </c>
      <c r="B45" s="4">
        <v>6.6115999999999998E-9</v>
      </c>
      <c r="C45" s="5"/>
      <c r="D45" s="5">
        <v>444.42860000000002</v>
      </c>
      <c r="E45" s="4">
        <v>2.29085E-8</v>
      </c>
      <c r="F45" s="5"/>
      <c r="G45" s="5">
        <v>444.42860000000002</v>
      </c>
      <c r="H45" s="4">
        <v>2.66055E-8</v>
      </c>
      <c r="I45" s="5"/>
      <c r="J45" s="5">
        <v>444.42860000000002</v>
      </c>
      <c r="K45" s="4">
        <v>1.9970400000000001E-8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">
      <c r="A46" s="5">
        <v>360.75510000000003</v>
      </c>
      <c r="B46" s="4">
        <v>6.8197000000000003E-9</v>
      </c>
      <c r="C46" s="5"/>
      <c r="D46" s="5">
        <v>448.5102</v>
      </c>
      <c r="E46" s="4">
        <v>2.3990799999999999E-8</v>
      </c>
      <c r="F46" s="5"/>
      <c r="G46" s="5">
        <v>448.5102</v>
      </c>
      <c r="H46" s="4">
        <v>2.8089300000000001E-8</v>
      </c>
      <c r="I46" s="5"/>
      <c r="J46" s="5">
        <v>448.5102</v>
      </c>
      <c r="K46" s="4">
        <v>2.0856000000000002E-8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">
      <c r="A47" s="5">
        <v>362.79590000000002</v>
      </c>
      <c r="B47" s="4">
        <v>7.0308999999999998E-9</v>
      </c>
      <c r="C47" s="5"/>
      <c r="D47" s="5">
        <v>452.59179999999998</v>
      </c>
      <c r="E47" s="4">
        <v>2.5103400000000002E-8</v>
      </c>
      <c r="F47" s="5"/>
      <c r="G47" s="5">
        <v>452.59179999999998</v>
      </c>
      <c r="H47" s="4">
        <v>2.9633000000000001E-8</v>
      </c>
      <c r="I47" s="5"/>
      <c r="J47" s="5">
        <v>452.59179999999998</v>
      </c>
      <c r="K47" s="4">
        <v>2.1763800000000001E-8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">
      <c r="A48" s="5">
        <v>364.83670000000001</v>
      </c>
      <c r="B48" s="4">
        <v>7.2455000000000003E-9</v>
      </c>
      <c r="C48" s="5"/>
      <c r="D48" s="5">
        <v>456.67349999999999</v>
      </c>
      <c r="E48" s="4">
        <v>2.6246400000000001E-8</v>
      </c>
      <c r="F48" s="5"/>
      <c r="G48" s="5">
        <v>456.67349999999999</v>
      </c>
      <c r="H48" s="4">
        <v>3.1238099999999997E-8</v>
      </c>
      <c r="I48" s="5"/>
      <c r="J48" s="5">
        <v>456.67349999999999</v>
      </c>
      <c r="K48" s="4">
        <v>2.26938E-8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">
      <c r="A49" s="5">
        <v>366.87759999999997</v>
      </c>
      <c r="B49" s="4">
        <v>7.4633000000000001E-9</v>
      </c>
      <c r="C49" s="5"/>
      <c r="D49" s="5">
        <v>460.75510000000003</v>
      </c>
      <c r="E49" s="4">
        <v>2.74197E-8</v>
      </c>
      <c r="F49" s="5"/>
      <c r="G49" s="5">
        <v>460.75510000000003</v>
      </c>
      <c r="H49" s="4">
        <v>3.2905899999999998E-8</v>
      </c>
      <c r="I49" s="5"/>
      <c r="J49" s="5">
        <v>460.75510000000003</v>
      </c>
      <c r="K49" s="4">
        <v>2.3646100000000001E-8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">
      <c r="A50" s="5">
        <v>368.91840000000002</v>
      </c>
      <c r="B50" s="4">
        <v>7.6842999999999992E-9</v>
      </c>
      <c r="C50" s="5"/>
      <c r="D50" s="5">
        <v>464.83670000000001</v>
      </c>
      <c r="E50" s="4">
        <v>2.8623500000000002E-8</v>
      </c>
      <c r="F50" s="5"/>
      <c r="G50" s="5">
        <v>464.83670000000001</v>
      </c>
      <c r="H50" s="4">
        <v>3.46376E-8</v>
      </c>
      <c r="I50" s="5"/>
      <c r="J50" s="5">
        <v>464.83670000000001</v>
      </c>
      <c r="K50" s="4">
        <v>2.4620499999999999E-8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">
      <c r="A51" s="5">
        <v>370.95920000000001</v>
      </c>
      <c r="B51" s="4">
        <v>7.9085999999999998E-9</v>
      </c>
      <c r="C51" s="5"/>
      <c r="D51" s="5">
        <v>468.91840000000002</v>
      </c>
      <c r="E51" s="4">
        <v>2.9857799999999998E-8</v>
      </c>
      <c r="F51" s="5"/>
      <c r="G51" s="5">
        <v>468.91840000000002</v>
      </c>
      <c r="H51" s="4">
        <v>3.6434799999999997E-8</v>
      </c>
      <c r="I51" s="5"/>
      <c r="J51" s="5">
        <v>468.91840000000002</v>
      </c>
      <c r="K51" s="4">
        <v>2.5617099999999999E-8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">
      <c r="A52" s="5">
        <v>373</v>
      </c>
      <c r="B52" s="4">
        <v>8.1360999999999996E-9</v>
      </c>
      <c r="C52" s="5"/>
      <c r="D52" s="5">
        <v>473</v>
      </c>
      <c r="E52" s="4">
        <v>3.1122599999999998E-8</v>
      </c>
      <c r="F52" s="5"/>
      <c r="G52" s="5">
        <v>473</v>
      </c>
      <c r="H52" s="4">
        <v>3.8298600000000003E-8</v>
      </c>
      <c r="I52" s="5"/>
      <c r="J52" s="5">
        <v>473</v>
      </c>
      <c r="K52" s="4">
        <v>2.66358E-8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</sheetData>
  <mergeCells count="7">
    <mergeCell ref="P1:S1"/>
    <mergeCell ref="U1:X1"/>
    <mergeCell ref="A1:B1"/>
    <mergeCell ref="D1:E1"/>
    <mergeCell ref="G1:H1"/>
    <mergeCell ref="J1:K1"/>
    <mergeCell ref="M1:N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6"/>
  <sheetViews>
    <sheetView zoomScaleNormal="100" workbookViewId="0">
      <selection activeCell="M22" sqref="M22"/>
    </sheetView>
  </sheetViews>
  <sheetFormatPr defaultColWidth="8.85546875" defaultRowHeight="12.75" x14ac:dyDescent="0.2"/>
  <cols>
    <col min="1" max="1" width="10.7109375" style="31" customWidth="1"/>
    <col min="2" max="1024" width="8.85546875" style="31"/>
  </cols>
  <sheetData>
    <row r="1" spans="1:38" ht="54" customHeight="1" x14ac:dyDescent="0.2">
      <c r="A1" s="46" t="s">
        <v>324</v>
      </c>
      <c r="B1" s="46"/>
      <c r="C1" s="46"/>
      <c r="D1" s="46"/>
      <c r="E1" s="46"/>
      <c r="G1" s="46" t="s">
        <v>325</v>
      </c>
      <c r="H1" s="46"/>
      <c r="I1" s="46"/>
      <c r="J1" s="46"/>
      <c r="K1" s="46"/>
      <c r="M1" s="46" t="s">
        <v>326</v>
      </c>
      <c r="N1" s="46"/>
      <c r="O1" s="46"/>
      <c r="P1" s="46"/>
      <c r="Q1" s="46"/>
      <c r="S1" s="46" t="s">
        <v>327</v>
      </c>
      <c r="T1" s="46"/>
      <c r="U1" s="46"/>
      <c r="V1" s="46"/>
      <c r="W1" s="46"/>
      <c r="Y1" s="46" t="s">
        <v>328</v>
      </c>
      <c r="Z1" s="46"/>
      <c r="AA1" s="46"/>
      <c r="AB1" s="46"/>
      <c r="AC1" s="46"/>
      <c r="AE1" s="46" t="s">
        <v>329</v>
      </c>
      <c r="AF1" s="46"/>
      <c r="AG1" s="46"/>
      <c r="AH1" s="46"/>
      <c r="AI1" s="46"/>
    </row>
    <row r="2" spans="1:38" x14ac:dyDescent="0.2">
      <c r="A2" s="41" t="s">
        <v>152</v>
      </c>
      <c r="B2" s="41" t="s">
        <v>330</v>
      </c>
      <c r="C2" s="41" t="s">
        <v>331</v>
      </c>
      <c r="D2" s="41" t="s">
        <v>332</v>
      </c>
      <c r="E2" s="41" t="s">
        <v>333</v>
      </c>
      <c r="F2" s="42"/>
      <c r="G2" s="41" t="s">
        <v>152</v>
      </c>
      <c r="H2" s="41" t="s">
        <v>330</v>
      </c>
      <c r="I2" s="41" t="s">
        <v>331</v>
      </c>
      <c r="J2" s="41" t="s">
        <v>332</v>
      </c>
      <c r="K2" s="41" t="s">
        <v>333</v>
      </c>
      <c r="L2" s="42"/>
      <c r="M2" s="41" t="s">
        <v>152</v>
      </c>
      <c r="N2" s="41" t="s">
        <v>330</v>
      </c>
      <c r="O2" s="41" t="s">
        <v>331</v>
      </c>
      <c r="P2" s="41" t="s">
        <v>332</v>
      </c>
      <c r="Q2" s="41" t="s">
        <v>333</v>
      </c>
      <c r="R2" s="42"/>
      <c r="S2" s="41" t="s">
        <v>152</v>
      </c>
      <c r="T2" s="41" t="s">
        <v>330</v>
      </c>
      <c r="U2" s="41" t="s">
        <v>331</v>
      </c>
      <c r="V2" s="41" t="s">
        <v>332</v>
      </c>
      <c r="W2" s="41" t="s">
        <v>333</v>
      </c>
      <c r="X2" s="42"/>
      <c r="Y2" s="41" t="s">
        <v>152</v>
      </c>
      <c r="Z2" s="41" t="s">
        <v>330</v>
      </c>
      <c r="AA2" s="41" t="s">
        <v>331</v>
      </c>
      <c r="AB2" s="41" t="s">
        <v>332</v>
      </c>
      <c r="AC2" s="41" t="s">
        <v>333</v>
      </c>
      <c r="AD2" s="42"/>
      <c r="AE2" s="41" t="s">
        <v>152</v>
      </c>
      <c r="AF2" s="41" t="s">
        <v>330</v>
      </c>
      <c r="AG2" s="41" t="s">
        <v>331</v>
      </c>
      <c r="AH2" s="41" t="s">
        <v>332</v>
      </c>
      <c r="AI2" s="41" t="s">
        <v>333</v>
      </c>
      <c r="AJ2" s="42"/>
      <c r="AK2" s="42"/>
      <c r="AL2" s="42"/>
    </row>
    <row r="3" spans="1:38" x14ac:dyDescent="0.2">
      <c r="A3" s="53" t="s">
        <v>150</v>
      </c>
      <c r="B3" s="31">
        <v>300</v>
      </c>
      <c r="C3" s="32">
        <v>0.9</v>
      </c>
      <c r="D3" s="33">
        <v>4.5</v>
      </c>
      <c r="E3" s="33">
        <v>0.5</v>
      </c>
      <c r="G3" s="53" t="s">
        <v>199</v>
      </c>
      <c r="H3" s="31">
        <v>300</v>
      </c>
      <c r="I3" s="32">
        <v>0.67935168689294401</v>
      </c>
      <c r="J3" s="33">
        <v>0.68551120802828802</v>
      </c>
      <c r="K3" s="33">
        <v>0.32355555555555499</v>
      </c>
      <c r="M3" s="53" t="s">
        <v>177</v>
      </c>
      <c r="N3" s="5">
        <v>298</v>
      </c>
      <c r="O3" s="6">
        <v>0.33333333333333298</v>
      </c>
      <c r="P3" s="29">
        <v>0.5</v>
      </c>
      <c r="Q3" s="29">
        <v>1</v>
      </c>
      <c r="S3" s="53" t="s">
        <v>179</v>
      </c>
      <c r="T3" s="31">
        <v>298</v>
      </c>
      <c r="U3" s="32">
        <v>0.66666666666666696</v>
      </c>
      <c r="V3" s="33">
        <v>1</v>
      </c>
      <c r="W3" s="33">
        <v>0.5</v>
      </c>
      <c r="Y3" s="53" t="s">
        <v>208</v>
      </c>
      <c r="Z3" s="31">
        <v>293.14999999999998</v>
      </c>
      <c r="AA3" s="32">
        <v>0.96645569620253202</v>
      </c>
      <c r="AB3" s="33">
        <v>1.3002710399999999</v>
      </c>
      <c r="AC3" s="33">
        <v>4.513056E-2</v>
      </c>
      <c r="AE3" s="53" t="s">
        <v>183</v>
      </c>
      <c r="AF3" s="31">
        <v>273</v>
      </c>
      <c r="AG3" s="32">
        <v>0.66666666666666696</v>
      </c>
      <c r="AH3" s="33">
        <v>1</v>
      </c>
      <c r="AI3" s="33">
        <v>0.5</v>
      </c>
    </row>
    <row r="4" spans="1:38" x14ac:dyDescent="0.2">
      <c r="A4" s="53"/>
      <c r="B4" s="31">
        <v>300</v>
      </c>
      <c r="C4" s="32">
        <v>0.9</v>
      </c>
      <c r="D4" s="33">
        <v>9</v>
      </c>
      <c r="E4" s="33">
        <v>1</v>
      </c>
      <c r="G4" s="53"/>
      <c r="H4" s="31">
        <v>300</v>
      </c>
      <c r="I4" s="32">
        <v>0.92902804706388797</v>
      </c>
      <c r="J4" s="33">
        <v>4.2353658517053798</v>
      </c>
      <c r="K4" s="33">
        <v>0.32355555555555499</v>
      </c>
      <c r="M4" s="53"/>
      <c r="N4" s="5">
        <v>298</v>
      </c>
      <c r="O4" s="6">
        <v>0.66666666666666696</v>
      </c>
      <c r="P4" s="29">
        <v>1</v>
      </c>
      <c r="Q4" s="29">
        <v>0.5</v>
      </c>
      <c r="S4" s="53"/>
      <c r="T4" s="31">
        <v>285</v>
      </c>
      <c r="U4" s="32">
        <v>0.66666666666666696</v>
      </c>
      <c r="V4" s="33">
        <v>1</v>
      </c>
      <c r="W4" s="33">
        <v>0.5</v>
      </c>
      <c r="Y4" s="53"/>
      <c r="Z4" s="31">
        <v>293.14999999999998</v>
      </c>
      <c r="AA4" s="32">
        <v>0.96550789088345301</v>
      </c>
      <c r="AB4" s="33">
        <v>1.2633008800000001</v>
      </c>
      <c r="AC4" s="33">
        <v>4.513056E-2</v>
      </c>
      <c r="AE4" s="53"/>
      <c r="AF4" s="31">
        <v>298</v>
      </c>
      <c r="AG4" s="32">
        <v>0.66666666666666696</v>
      </c>
      <c r="AH4" s="33">
        <v>1</v>
      </c>
      <c r="AI4" s="33">
        <v>0.5</v>
      </c>
    </row>
    <row r="5" spans="1:38" x14ac:dyDescent="0.2">
      <c r="A5" s="53"/>
      <c r="B5" s="31">
        <v>300</v>
      </c>
      <c r="C5" s="32">
        <v>0.9</v>
      </c>
      <c r="D5" s="33">
        <v>13.5</v>
      </c>
      <c r="E5" s="33">
        <v>1.5</v>
      </c>
      <c r="G5" s="53"/>
      <c r="H5" s="31">
        <v>300</v>
      </c>
      <c r="I5" s="32">
        <v>0.94557660637398799</v>
      </c>
      <c r="J5" s="33">
        <v>5.6216002680406998</v>
      </c>
      <c r="K5" s="33">
        <v>0.32355555555555499</v>
      </c>
      <c r="M5" s="53"/>
      <c r="N5" s="5">
        <v>285</v>
      </c>
      <c r="O5" s="6">
        <v>0.66666666666666696</v>
      </c>
      <c r="P5" s="29">
        <v>1</v>
      </c>
      <c r="Q5" s="29">
        <v>0.5</v>
      </c>
      <c r="S5" s="53"/>
      <c r="T5" s="31">
        <v>313</v>
      </c>
      <c r="U5" s="32">
        <v>0.66666666666666696</v>
      </c>
      <c r="V5" s="33">
        <v>1</v>
      </c>
      <c r="W5" s="33">
        <v>0.5</v>
      </c>
      <c r="Y5" s="53"/>
      <c r="Z5" s="31">
        <v>293.14999999999998</v>
      </c>
      <c r="AA5" s="32">
        <v>0.96550789088345301</v>
      </c>
      <c r="AB5" s="33">
        <v>1.2633008800000001</v>
      </c>
      <c r="AC5" s="33">
        <v>4.513056E-2</v>
      </c>
      <c r="AE5" s="53"/>
      <c r="AF5" s="31">
        <v>353</v>
      </c>
      <c r="AG5" s="32">
        <v>0.66666666666666696</v>
      </c>
      <c r="AH5" s="33">
        <v>1</v>
      </c>
      <c r="AI5" s="33">
        <v>0.5</v>
      </c>
    </row>
    <row r="6" spans="1:38" x14ac:dyDescent="0.2">
      <c r="A6" s="53"/>
      <c r="B6" s="31">
        <v>300</v>
      </c>
      <c r="C6" s="32">
        <v>0.9</v>
      </c>
      <c r="D6" s="33">
        <v>18</v>
      </c>
      <c r="E6" s="33">
        <v>2</v>
      </c>
      <c r="G6" s="53"/>
      <c r="H6" s="31">
        <v>300</v>
      </c>
      <c r="I6" s="32">
        <v>0.95236228905599296</v>
      </c>
      <c r="J6" s="33">
        <v>6.4684491219122702</v>
      </c>
      <c r="K6" s="33">
        <v>0.32355555555555499</v>
      </c>
      <c r="M6" s="53"/>
      <c r="N6" s="5">
        <v>313</v>
      </c>
      <c r="O6" s="6">
        <v>0.66666666666666696</v>
      </c>
      <c r="P6" s="29">
        <v>1</v>
      </c>
      <c r="Q6" s="29">
        <v>0.5</v>
      </c>
      <c r="S6" s="53"/>
      <c r="T6" s="31">
        <v>298</v>
      </c>
      <c r="U6" s="32">
        <v>1</v>
      </c>
      <c r="V6" s="33">
        <v>4</v>
      </c>
      <c r="W6" s="33">
        <v>0</v>
      </c>
      <c r="Y6" s="53"/>
      <c r="Z6" s="31">
        <v>293.14999999999998</v>
      </c>
      <c r="AA6" s="32">
        <v>0.91620000000000001</v>
      </c>
      <c r="AB6" s="33">
        <v>1.3002710399999999</v>
      </c>
      <c r="AC6" s="33">
        <v>0.11892896</v>
      </c>
    </row>
    <row r="7" spans="1:38" x14ac:dyDescent="0.2">
      <c r="A7" s="53"/>
      <c r="B7" s="31">
        <v>300</v>
      </c>
      <c r="C7" s="32">
        <v>0.9</v>
      </c>
      <c r="D7" s="33">
        <v>23.4</v>
      </c>
      <c r="E7" s="33">
        <v>2.6</v>
      </c>
      <c r="G7" s="53"/>
      <c r="H7" s="31">
        <v>300</v>
      </c>
      <c r="I7" s="32">
        <v>0.96040304995241998</v>
      </c>
      <c r="J7" s="33">
        <v>7.84766862122492</v>
      </c>
      <c r="K7" s="33">
        <v>0.32355555555555499</v>
      </c>
      <c r="M7" s="53"/>
      <c r="N7" s="5">
        <v>298</v>
      </c>
      <c r="O7" s="6">
        <v>1</v>
      </c>
      <c r="P7" s="29">
        <v>0.5</v>
      </c>
      <c r="Q7" s="29">
        <v>0</v>
      </c>
      <c r="S7" s="53"/>
      <c r="T7" s="31">
        <v>298</v>
      </c>
      <c r="U7" s="32">
        <v>1</v>
      </c>
      <c r="V7" s="33">
        <v>6</v>
      </c>
      <c r="W7" s="33">
        <v>0</v>
      </c>
      <c r="Y7" s="53"/>
      <c r="Z7" s="31">
        <v>293.14999999999998</v>
      </c>
      <c r="AA7" s="32">
        <v>1.0254415586711701E-3</v>
      </c>
      <c r="AB7" s="33">
        <v>8.2313600000000001E-3</v>
      </c>
      <c r="AC7" s="33">
        <v>8.0189057600000009</v>
      </c>
    </row>
    <row r="8" spans="1:38" x14ac:dyDescent="0.2">
      <c r="A8" s="53"/>
      <c r="B8" s="31">
        <v>300</v>
      </c>
      <c r="C8" s="32">
        <v>0.9</v>
      </c>
      <c r="D8" s="33">
        <v>27</v>
      </c>
      <c r="E8" s="33">
        <v>3</v>
      </c>
      <c r="G8" s="53"/>
      <c r="H8" s="31">
        <v>300</v>
      </c>
      <c r="I8" s="32">
        <v>0.96447456214584604</v>
      </c>
      <c r="J8" s="33">
        <v>8.7841592285345396</v>
      </c>
      <c r="K8" s="33">
        <v>0.32355555555555499</v>
      </c>
      <c r="M8" s="53"/>
      <c r="N8" s="5">
        <v>298</v>
      </c>
      <c r="O8" s="6">
        <v>1</v>
      </c>
      <c r="P8" s="29">
        <v>2</v>
      </c>
      <c r="Q8" s="29">
        <v>0</v>
      </c>
      <c r="S8" s="53"/>
      <c r="T8" s="31">
        <v>298</v>
      </c>
      <c r="U8" s="32">
        <v>1</v>
      </c>
      <c r="V8" s="33">
        <v>8</v>
      </c>
      <c r="W8" s="33">
        <v>0</v>
      </c>
      <c r="Y8" s="53"/>
      <c r="Z8" s="31">
        <v>293.14999999999998</v>
      </c>
      <c r="AA8" s="32">
        <v>5.6222485458177901E-3</v>
      </c>
      <c r="AB8" s="33">
        <v>4.513056E-2</v>
      </c>
      <c r="AC8" s="33">
        <v>7.9820065600000003</v>
      </c>
    </row>
    <row r="9" spans="1:38" x14ac:dyDescent="0.2">
      <c r="A9" s="53"/>
      <c r="B9" s="31">
        <v>300</v>
      </c>
      <c r="C9" s="32">
        <v>0.9</v>
      </c>
      <c r="D9" s="33">
        <v>32.4</v>
      </c>
      <c r="E9" s="33">
        <v>3.6</v>
      </c>
      <c r="G9" s="53"/>
      <c r="H9" s="31">
        <v>300</v>
      </c>
      <c r="I9" s="32">
        <v>0.96583941514718297</v>
      </c>
      <c r="J9" s="33">
        <v>9.1480491300671698</v>
      </c>
      <c r="K9" s="33">
        <v>0.32355555555555499</v>
      </c>
      <c r="M9" s="53"/>
      <c r="N9" s="5">
        <v>298</v>
      </c>
      <c r="O9" s="6">
        <v>1</v>
      </c>
      <c r="P9" s="29">
        <v>3</v>
      </c>
      <c r="Q9" s="29">
        <v>0</v>
      </c>
      <c r="S9" s="53"/>
      <c r="T9" s="31">
        <v>298</v>
      </c>
      <c r="U9" s="32">
        <v>1</v>
      </c>
      <c r="V9" s="33">
        <v>10</v>
      </c>
      <c r="W9" s="33">
        <v>0</v>
      </c>
      <c r="Y9" s="53"/>
      <c r="Z9" s="31">
        <v>293.14999999999998</v>
      </c>
      <c r="AA9" s="32">
        <v>1.00691822261573E-3</v>
      </c>
      <c r="AB9" s="33">
        <v>8.2313600000000001E-3</v>
      </c>
      <c r="AC9" s="33">
        <v>8.16657352</v>
      </c>
    </row>
    <row r="10" spans="1:38" x14ac:dyDescent="0.2">
      <c r="A10" s="53"/>
      <c r="B10" s="31">
        <v>300</v>
      </c>
      <c r="C10" s="32">
        <v>0.9</v>
      </c>
      <c r="D10" s="33">
        <v>36</v>
      </c>
      <c r="E10" s="33">
        <v>4</v>
      </c>
      <c r="G10" s="53"/>
      <c r="H10" s="31">
        <v>300</v>
      </c>
      <c r="I10" s="32">
        <v>0.96652329125273495</v>
      </c>
      <c r="J10" s="33">
        <v>9.3415390031199195</v>
      </c>
      <c r="K10" s="33">
        <v>0.32355555555555499</v>
      </c>
      <c r="M10" s="53"/>
      <c r="N10" s="5">
        <v>298</v>
      </c>
      <c r="O10" s="6">
        <v>1</v>
      </c>
      <c r="P10" s="29">
        <v>4</v>
      </c>
      <c r="Q10" s="29">
        <v>0</v>
      </c>
      <c r="S10" s="53"/>
      <c r="T10" s="31">
        <v>298</v>
      </c>
      <c r="U10" s="32">
        <v>1</v>
      </c>
      <c r="V10" s="33">
        <v>12.5</v>
      </c>
      <c r="W10" s="33">
        <v>0</v>
      </c>
      <c r="Y10" s="53"/>
      <c r="Z10" s="31">
        <v>293.14999999999998</v>
      </c>
      <c r="AA10" s="32">
        <v>9.8035901423210799E-4</v>
      </c>
      <c r="AB10" s="33">
        <v>8.2313600000000001E-3</v>
      </c>
      <c r="AC10" s="33">
        <v>8.3880396800000003</v>
      </c>
    </row>
    <row r="11" spans="1:38" x14ac:dyDescent="0.2">
      <c r="A11" s="53"/>
      <c r="B11" s="31">
        <v>300</v>
      </c>
      <c r="C11" s="32">
        <v>0.5</v>
      </c>
      <c r="D11" s="33">
        <v>2.5</v>
      </c>
      <c r="E11" s="33">
        <v>2.5</v>
      </c>
      <c r="G11" s="53"/>
      <c r="H11" s="31">
        <v>300</v>
      </c>
      <c r="I11" s="32">
        <v>0.32473566805224302</v>
      </c>
      <c r="J11" s="33">
        <v>0.711306835065179</v>
      </c>
      <c r="K11" s="33">
        <v>1.4791111111111099</v>
      </c>
      <c r="M11" s="53"/>
      <c r="N11" s="5">
        <v>298</v>
      </c>
      <c r="O11" s="6">
        <v>1</v>
      </c>
      <c r="P11" s="29">
        <v>6</v>
      </c>
      <c r="Q11" s="29">
        <v>0</v>
      </c>
      <c r="S11" s="53"/>
      <c r="T11" s="31">
        <v>298</v>
      </c>
      <c r="U11" s="32">
        <v>0</v>
      </c>
      <c r="V11" s="33">
        <v>0</v>
      </c>
      <c r="W11" s="33">
        <v>2</v>
      </c>
    </row>
    <row r="12" spans="1:38" x14ac:dyDescent="0.2">
      <c r="A12" s="53"/>
      <c r="B12" s="31">
        <v>300</v>
      </c>
      <c r="C12" s="32">
        <v>0.5</v>
      </c>
      <c r="D12" s="33">
        <v>5</v>
      </c>
      <c r="E12" s="33">
        <v>5</v>
      </c>
      <c r="G12" s="53"/>
      <c r="H12" s="31">
        <v>300</v>
      </c>
      <c r="I12" s="32">
        <v>0.74338826962982496</v>
      </c>
      <c r="J12" s="33">
        <v>4.2848931648330302</v>
      </c>
      <c r="K12" s="33">
        <v>1.4791111111111099</v>
      </c>
      <c r="M12" s="53"/>
      <c r="N12" s="5">
        <v>298</v>
      </c>
      <c r="O12" s="6">
        <v>1</v>
      </c>
      <c r="P12" s="29">
        <v>8</v>
      </c>
      <c r="Q12" s="29">
        <v>0</v>
      </c>
      <c r="S12" s="53"/>
      <c r="T12" s="31">
        <v>298</v>
      </c>
      <c r="U12" s="32">
        <v>0</v>
      </c>
      <c r="V12" s="33">
        <v>0</v>
      </c>
      <c r="W12" s="33">
        <v>3</v>
      </c>
    </row>
    <row r="13" spans="1:38" x14ac:dyDescent="0.2">
      <c r="A13" s="53"/>
      <c r="B13" s="31">
        <v>300</v>
      </c>
      <c r="C13" s="32">
        <v>0.5</v>
      </c>
      <c r="D13" s="33">
        <v>7.5</v>
      </c>
      <c r="E13" s="33">
        <v>7.5</v>
      </c>
      <c r="G13" s="53"/>
      <c r="H13" s="31">
        <v>300</v>
      </c>
      <c r="I13" s="32">
        <v>0.79206702733212397</v>
      </c>
      <c r="J13" s="33">
        <v>5.6342922713992998</v>
      </c>
      <c r="K13" s="33">
        <v>1.4791111111111099</v>
      </c>
      <c r="M13" s="53"/>
      <c r="N13" s="5">
        <v>298</v>
      </c>
      <c r="O13" s="6">
        <v>1</v>
      </c>
      <c r="P13" s="29">
        <v>10</v>
      </c>
      <c r="Q13" s="29">
        <v>0</v>
      </c>
      <c r="S13" s="53"/>
      <c r="T13" s="31">
        <v>298</v>
      </c>
      <c r="U13" s="32">
        <v>0</v>
      </c>
      <c r="V13" s="33">
        <v>0</v>
      </c>
      <c r="W13" s="33">
        <v>4</v>
      </c>
    </row>
    <row r="14" spans="1:38" x14ac:dyDescent="0.2">
      <c r="A14" s="53"/>
      <c r="B14" s="31">
        <v>300</v>
      </c>
      <c r="C14" s="32">
        <v>0.5</v>
      </c>
      <c r="D14" s="33">
        <v>10</v>
      </c>
      <c r="E14" s="33">
        <v>10</v>
      </c>
      <c r="G14" s="53"/>
      <c r="H14" s="31">
        <v>300</v>
      </c>
      <c r="I14" s="32">
        <v>0.81338530852220203</v>
      </c>
      <c r="J14" s="33">
        <v>6.4469053209182103</v>
      </c>
      <c r="K14" s="33">
        <v>1.4791111111111099</v>
      </c>
      <c r="M14" s="53"/>
      <c r="N14" s="5">
        <v>298</v>
      </c>
      <c r="O14" s="6">
        <v>1</v>
      </c>
      <c r="P14" s="29">
        <v>12.5</v>
      </c>
      <c r="Q14" s="29">
        <v>0</v>
      </c>
      <c r="S14" s="53"/>
      <c r="T14" s="31">
        <v>298</v>
      </c>
      <c r="U14" s="32">
        <v>0</v>
      </c>
      <c r="V14" s="33">
        <v>0</v>
      </c>
      <c r="W14" s="33">
        <v>5</v>
      </c>
    </row>
    <row r="15" spans="1:38" x14ac:dyDescent="0.2">
      <c r="A15" s="53"/>
      <c r="B15" s="31">
        <v>300</v>
      </c>
      <c r="C15" s="32">
        <v>0.5</v>
      </c>
      <c r="D15" s="33">
        <v>13</v>
      </c>
      <c r="E15" s="33">
        <v>13</v>
      </c>
      <c r="G15" s="53"/>
      <c r="H15" s="31">
        <v>300</v>
      </c>
      <c r="I15" s="32">
        <v>0.83977309235873399</v>
      </c>
      <c r="J15" s="33">
        <v>7.7522416802859002</v>
      </c>
      <c r="K15" s="33">
        <v>1.4791111111111099</v>
      </c>
      <c r="M15" s="53"/>
      <c r="N15" s="5">
        <v>298</v>
      </c>
      <c r="O15" s="6">
        <v>0</v>
      </c>
      <c r="P15" s="29">
        <v>0</v>
      </c>
      <c r="Q15" s="29">
        <v>2</v>
      </c>
    </row>
    <row r="16" spans="1:38" x14ac:dyDescent="0.2">
      <c r="A16" s="53"/>
      <c r="B16" s="31">
        <v>300</v>
      </c>
      <c r="C16" s="32">
        <v>0.5</v>
      </c>
      <c r="D16" s="33">
        <v>15</v>
      </c>
      <c r="E16" s="33">
        <v>15</v>
      </c>
      <c r="G16" s="53"/>
      <c r="H16" s="31">
        <v>300</v>
      </c>
      <c r="I16" s="32">
        <v>0.85363177439006999</v>
      </c>
      <c r="J16" s="33">
        <v>8.6263001210570707</v>
      </c>
      <c r="K16" s="33">
        <v>1.4791111111111099</v>
      </c>
      <c r="M16" s="53"/>
      <c r="N16" s="5">
        <v>298</v>
      </c>
      <c r="O16" s="6">
        <v>0</v>
      </c>
      <c r="P16" s="29">
        <v>0</v>
      </c>
      <c r="Q16" s="29">
        <v>3</v>
      </c>
    </row>
    <row r="17" spans="1:17" x14ac:dyDescent="0.2">
      <c r="A17" s="53"/>
      <c r="B17" s="31">
        <v>300</v>
      </c>
      <c r="C17" s="32">
        <v>0.5</v>
      </c>
      <c r="D17" s="33">
        <v>18</v>
      </c>
      <c r="E17" s="33">
        <v>18</v>
      </c>
      <c r="G17" s="53"/>
      <c r="H17" s="31">
        <v>300</v>
      </c>
      <c r="I17" s="32">
        <v>0.85835607125517699</v>
      </c>
      <c r="J17" s="33">
        <v>8.9633492485968294</v>
      </c>
      <c r="K17" s="33">
        <v>1.4791111111111099</v>
      </c>
      <c r="M17" s="53"/>
      <c r="N17" s="5">
        <v>298</v>
      </c>
      <c r="O17" s="6">
        <v>0</v>
      </c>
      <c r="P17" s="29">
        <v>0</v>
      </c>
      <c r="Q17" s="29">
        <v>4</v>
      </c>
    </row>
    <row r="18" spans="1:17" x14ac:dyDescent="0.2">
      <c r="A18" s="53"/>
      <c r="B18" s="31">
        <v>300</v>
      </c>
      <c r="C18" s="32">
        <v>0.5</v>
      </c>
      <c r="D18" s="33">
        <v>20</v>
      </c>
      <c r="E18" s="33">
        <v>20</v>
      </c>
      <c r="G18" s="53"/>
      <c r="H18" s="31">
        <v>300</v>
      </c>
      <c r="I18" s="32">
        <v>0.86073844448519099</v>
      </c>
      <c r="J18" s="33">
        <v>9.1419903525575705</v>
      </c>
      <c r="K18" s="33">
        <v>1.4791111111111099</v>
      </c>
      <c r="M18" s="53"/>
      <c r="N18" s="5">
        <v>298</v>
      </c>
      <c r="O18" s="6">
        <v>0</v>
      </c>
      <c r="P18" s="29">
        <v>0</v>
      </c>
      <c r="Q18" s="29">
        <v>6</v>
      </c>
    </row>
    <row r="19" spans="1:17" x14ac:dyDescent="0.2">
      <c r="A19" s="53"/>
      <c r="B19" s="31">
        <v>300</v>
      </c>
      <c r="C19" s="32">
        <v>0.1</v>
      </c>
      <c r="D19" s="33">
        <v>0.5</v>
      </c>
      <c r="E19" s="33">
        <v>4.5</v>
      </c>
      <c r="G19" s="53"/>
      <c r="H19" s="31">
        <v>300</v>
      </c>
      <c r="I19" s="32">
        <v>0.21614667365752899</v>
      </c>
      <c r="J19" s="33">
        <v>0.73925209768847799</v>
      </c>
      <c r="K19" s="33">
        <v>2.68088888888889</v>
      </c>
    </row>
    <row r="20" spans="1:17" x14ac:dyDescent="0.2">
      <c r="A20" s="53"/>
      <c r="B20" s="31">
        <v>300</v>
      </c>
      <c r="C20" s="32">
        <v>0.1</v>
      </c>
      <c r="D20" s="33">
        <v>1</v>
      </c>
      <c r="E20" s="33">
        <v>9</v>
      </c>
      <c r="G20" s="53"/>
      <c r="H20" s="31">
        <v>300</v>
      </c>
      <c r="I20" s="32">
        <v>0.61807634639969</v>
      </c>
      <c r="J20" s="33">
        <v>4.3385477540546402</v>
      </c>
      <c r="K20" s="33">
        <v>2.68088888888889</v>
      </c>
    </row>
    <row r="21" spans="1:17" x14ac:dyDescent="0.2">
      <c r="A21" s="53"/>
      <c r="B21" s="31">
        <v>300</v>
      </c>
      <c r="C21" s="32">
        <v>0.1</v>
      </c>
      <c r="D21" s="33">
        <v>1.5</v>
      </c>
      <c r="E21" s="33">
        <v>13.5</v>
      </c>
      <c r="G21" s="53"/>
      <c r="H21" s="31">
        <v>300</v>
      </c>
      <c r="I21" s="32">
        <v>0.67812328575936698</v>
      </c>
      <c r="J21" s="33">
        <v>5.6480419417044496</v>
      </c>
      <c r="K21" s="33">
        <v>2.68088888888889</v>
      </c>
    </row>
    <row r="22" spans="1:17" x14ac:dyDescent="0.2">
      <c r="A22" s="53"/>
      <c r="B22" s="31">
        <v>300</v>
      </c>
      <c r="C22" s="32">
        <v>0.1</v>
      </c>
      <c r="D22" s="33">
        <v>2</v>
      </c>
      <c r="E22" s="33">
        <v>18</v>
      </c>
      <c r="G22" s="53"/>
      <c r="H22" s="31">
        <v>300</v>
      </c>
      <c r="I22" s="32">
        <v>0.70554098386120301</v>
      </c>
      <c r="J22" s="33">
        <v>6.4235662031746301</v>
      </c>
      <c r="K22" s="33">
        <v>2.68088888888889</v>
      </c>
    </row>
    <row r="23" spans="1:17" x14ac:dyDescent="0.2">
      <c r="A23" s="53"/>
      <c r="B23" s="31">
        <v>300</v>
      </c>
      <c r="C23" s="32">
        <v>0.1</v>
      </c>
      <c r="D23" s="33">
        <v>2.6</v>
      </c>
      <c r="E23" s="33">
        <v>23.4</v>
      </c>
      <c r="G23" s="53"/>
      <c r="H23" s="31">
        <v>300</v>
      </c>
      <c r="I23" s="32">
        <v>0.74046917593195605</v>
      </c>
      <c r="J23" s="33">
        <v>7.6488624942686299</v>
      </c>
      <c r="K23" s="33">
        <v>2.68088888888889</v>
      </c>
    </row>
    <row r="24" spans="1:17" x14ac:dyDescent="0.2">
      <c r="A24" s="53"/>
      <c r="B24" s="31">
        <v>300</v>
      </c>
      <c r="C24" s="32">
        <v>0.1</v>
      </c>
      <c r="D24" s="33">
        <v>3</v>
      </c>
      <c r="E24" s="33">
        <v>27</v>
      </c>
      <c r="G24" s="53"/>
      <c r="H24" s="31">
        <v>300</v>
      </c>
      <c r="I24" s="32">
        <v>0.75926304189157701</v>
      </c>
      <c r="J24" s="33">
        <v>8.4552860879564804</v>
      </c>
      <c r="K24" s="33">
        <v>2.68088888888889</v>
      </c>
    </row>
    <row r="25" spans="1:17" x14ac:dyDescent="0.2">
      <c r="A25" s="53"/>
      <c r="B25" s="31">
        <v>300</v>
      </c>
      <c r="C25" s="32">
        <v>0.1</v>
      </c>
      <c r="D25" s="33">
        <v>3.6</v>
      </c>
      <c r="E25" s="33">
        <v>32.4</v>
      </c>
      <c r="G25" s="53"/>
      <c r="H25" s="31">
        <v>300</v>
      </c>
      <c r="I25" s="32">
        <v>0.76574147616475297</v>
      </c>
      <c r="J25" s="33">
        <v>8.76325771033728</v>
      </c>
      <c r="K25" s="33">
        <v>2.68088888888889</v>
      </c>
    </row>
    <row r="26" spans="1:17" x14ac:dyDescent="0.2">
      <c r="A26" s="53"/>
      <c r="B26" s="31">
        <v>300</v>
      </c>
      <c r="C26" s="32">
        <v>0.1</v>
      </c>
      <c r="D26" s="33">
        <v>4</v>
      </c>
      <c r="E26" s="33">
        <v>36</v>
      </c>
      <c r="G26" s="53"/>
      <c r="H26" s="31">
        <v>300</v>
      </c>
      <c r="I26" s="32">
        <v>0.76902232900373901</v>
      </c>
      <c r="J26" s="33">
        <v>8.9258126477816795</v>
      </c>
      <c r="K26" s="33">
        <v>2.68088888888889</v>
      </c>
    </row>
    <row r="27" spans="1:17" x14ac:dyDescent="0.2">
      <c r="G27" s="53"/>
      <c r="H27" s="31">
        <v>300</v>
      </c>
      <c r="I27" s="32">
        <v>0.12689507316383</v>
      </c>
      <c r="J27" s="33">
        <v>0.69865453441149195</v>
      </c>
      <c r="K27" s="33">
        <v>4.8071111111111096</v>
      </c>
    </row>
    <row r="28" spans="1:17" x14ac:dyDescent="0.2">
      <c r="G28" s="53"/>
      <c r="H28" s="31">
        <v>300</v>
      </c>
      <c r="I28" s="32">
        <v>0.45625787815102797</v>
      </c>
      <c r="J28" s="33">
        <v>4.0336810915689698</v>
      </c>
      <c r="K28" s="33">
        <v>4.8071111111111096</v>
      </c>
    </row>
    <row r="29" spans="1:17" x14ac:dyDescent="0.2">
      <c r="G29" s="53"/>
      <c r="H29" s="31">
        <v>300</v>
      </c>
      <c r="I29" s="32">
        <v>0.52062695831740502</v>
      </c>
      <c r="J29" s="33">
        <v>5.2208017941248501</v>
      </c>
      <c r="K29" s="33">
        <v>4.8071111111111096</v>
      </c>
    </row>
    <row r="30" spans="1:17" x14ac:dyDescent="0.2">
      <c r="G30" s="53"/>
      <c r="H30" s="31">
        <v>300</v>
      </c>
      <c r="I30" s="32">
        <v>0.55177008476966305</v>
      </c>
      <c r="J30" s="33">
        <v>5.9175436871765497</v>
      </c>
      <c r="K30" s="33">
        <v>4.8071111111111096</v>
      </c>
    </row>
    <row r="31" spans="1:17" x14ac:dyDescent="0.2">
      <c r="G31" s="53"/>
      <c r="H31" s="31">
        <v>300</v>
      </c>
      <c r="I31" s="32">
        <v>0.59317471769769003</v>
      </c>
      <c r="J31" s="33">
        <v>7.0090451609540301</v>
      </c>
      <c r="K31" s="33">
        <v>4.8071111111111096</v>
      </c>
    </row>
    <row r="32" spans="1:17" x14ac:dyDescent="0.2">
      <c r="G32" s="53"/>
      <c r="H32" s="31">
        <v>300</v>
      </c>
      <c r="I32" s="32">
        <v>0.61630371785772098</v>
      </c>
      <c r="J32" s="33">
        <v>7.72131654075908</v>
      </c>
      <c r="K32" s="33">
        <v>4.8071111111111096</v>
      </c>
    </row>
    <row r="33" spans="7:11" x14ac:dyDescent="0.2">
      <c r="G33" s="53"/>
      <c r="H33" s="31">
        <v>300</v>
      </c>
      <c r="I33" s="32">
        <v>0.62442064243442397</v>
      </c>
      <c r="J33" s="33">
        <v>7.9920777001956704</v>
      </c>
      <c r="K33" s="33">
        <v>4.8071111111111096</v>
      </c>
    </row>
    <row r="34" spans="7:11" x14ac:dyDescent="0.2">
      <c r="G34" s="53"/>
      <c r="H34" s="31">
        <v>300</v>
      </c>
      <c r="I34" s="32">
        <v>0.62856007017816495</v>
      </c>
      <c r="J34" s="33">
        <v>8.1347153463106601</v>
      </c>
      <c r="K34" s="33">
        <v>4.8071111111111096</v>
      </c>
    </row>
    <row r="35" spans="7:11" x14ac:dyDescent="0.2">
      <c r="G35" s="53"/>
      <c r="H35" s="31">
        <v>300</v>
      </c>
      <c r="I35" s="32">
        <v>5.5192349172505199E-2</v>
      </c>
      <c r="J35" s="33">
        <v>0.53462774056112505</v>
      </c>
      <c r="K35" s="33">
        <v>9.1519999999999992</v>
      </c>
    </row>
    <row r="36" spans="7:11" x14ac:dyDescent="0.2">
      <c r="G36" s="53"/>
      <c r="H36" s="31">
        <v>300</v>
      </c>
      <c r="I36" s="32">
        <v>0.25078062330342599</v>
      </c>
      <c r="J36" s="33">
        <v>3.0633808145654302</v>
      </c>
      <c r="K36" s="33">
        <v>9.1519999999999992</v>
      </c>
    </row>
    <row r="37" spans="7:11" x14ac:dyDescent="0.2">
      <c r="G37" s="53"/>
      <c r="H37" s="31">
        <v>300</v>
      </c>
      <c r="I37" s="32">
        <v>0.30172692742242901</v>
      </c>
      <c r="J37" s="33">
        <v>3.95462025991745</v>
      </c>
      <c r="K37" s="33">
        <v>9.1519999999999992</v>
      </c>
    </row>
    <row r="38" spans="7:11" x14ac:dyDescent="0.2">
      <c r="G38" s="53"/>
      <c r="H38" s="31">
        <v>300</v>
      </c>
      <c r="I38" s="32">
        <v>0.32842298719183299</v>
      </c>
      <c r="J38" s="33">
        <v>4.4756254628361303</v>
      </c>
      <c r="K38" s="33">
        <v>9.1519999999999992</v>
      </c>
    </row>
    <row r="39" spans="7:11" x14ac:dyDescent="0.2">
      <c r="G39" s="53"/>
      <c r="H39" s="31">
        <v>300</v>
      </c>
      <c r="I39" s="32">
        <v>0.36624022743032397</v>
      </c>
      <c r="J39" s="33">
        <v>5.2888029605473603</v>
      </c>
      <c r="K39" s="33">
        <v>9.1519999999999992</v>
      </c>
    </row>
    <row r="40" spans="7:11" x14ac:dyDescent="0.2">
      <c r="G40" s="53"/>
      <c r="H40" s="31">
        <v>300</v>
      </c>
      <c r="I40" s="32">
        <v>0.38862363179378701</v>
      </c>
      <c r="J40" s="33">
        <v>5.8175023817359799</v>
      </c>
      <c r="K40" s="33">
        <v>9.1519999999999992</v>
      </c>
    </row>
    <row r="41" spans="7:11" x14ac:dyDescent="0.2">
      <c r="G41" s="53"/>
      <c r="H41" s="31">
        <v>300</v>
      </c>
      <c r="I41" s="32">
        <v>0.396707344839833</v>
      </c>
      <c r="J41" s="33">
        <v>6.0180835767182703</v>
      </c>
      <c r="K41" s="33">
        <v>9.1519999999999992</v>
      </c>
    </row>
    <row r="42" spans="7:11" x14ac:dyDescent="0.2">
      <c r="G42" s="53"/>
      <c r="H42" s="31">
        <v>300</v>
      </c>
      <c r="I42" s="32">
        <v>0.40087706644654197</v>
      </c>
      <c r="J42" s="33">
        <v>6.1236629523736896</v>
      </c>
      <c r="K42" s="33">
        <v>9.1519999999999992</v>
      </c>
    </row>
    <row r="43" spans="7:11" x14ac:dyDescent="0.2">
      <c r="G43" s="53"/>
      <c r="H43" s="31">
        <v>300</v>
      </c>
      <c r="I43" s="32">
        <v>3.7860347922885902E-2</v>
      </c>
      <c r="J43" s="33">
        <v>0.465626054699051</v>
      </c>
      <c r="K43" s="33">
        <v>11.832888888888901</v>
      </c>
    </row>
    <row r="44" spans="7:11" x14ac:dyDescent="0.2">
      <c r="G44" s="53"/>
      <c r="H44" s="31">
        <v>300</v>
      </c>
      <c r="I44" s="32">
        <v>0.18639319977116101</v>
      </c>
      <c r="J44" s="33">
        <v>2.71085495096189</v>
      </c>
      <c r="K44" s="33">
        <v>11.832888888888901</v>
      </c>
    </row>
    <row r="45" spans="7:11" x14ac:dyDescent="0.2">
      <c r="G45" s="53"/>
      <c r="H45" s="31">
        <v>300</v>
      </c>
      <c r="I45" s="32">
        <v>0.22921752979432</v>
      </c>
      <c r="J45" s="33">
        <v>3.5188988674301398</v>
      </c>
      <c r="K45" s="33">
        <v>11.832888888888901</v>
      </c>
    </row>
    <row r="46" spans="7:11" x14ac:dyDescent="0.2">
      <c r="G46" s="53"/>
      <c r="H46" s="31">
        <v>300</v>
      </c>
      <c r="I46" s="32">
        <v>0.25241546813946297</v>
      </c>
      <c r="J46" s="33">
        <v>3.9952728568337199</v>
      </c>
      <c r="K46" s="33">
        <v>11.832888888888901</v>
      </c>
    </row>
    <row r="47" spans="7:11" x14ac:dyDescent="0.2">
      <c r="G47" s="53"/>
      <c r="H47" s="31">
        <v>300</v>
      </c>
      <c r="I47" s="32">
        <v>0.28621004976915698</v>
      </c>
      <c r="J47" s="33">
        <v>4.7446615306176998</v>
      </c>
      <c r="K47" s="33">
        <v>11.832888888888901</v>
      </c>
    </row>
    <row r="48" spans="7:11" x14ac:dyDescent="0.2">
      <c r="G48" s="53"/>
      <c r="H48" s="31">
        <v>300</v>
      </c>
      <c r="I48" s="32">
        <v>0.30674507259199002</v>
      </c>
      <c r="J48" s="33">
        <v>5.2357079880644797</v>
      </c>
      <c r="K48" s="33">
        <v>11.832888888888901</v>
      </c>
    </row>
    <row r="49" spans="7:11" x14ac:dyDescent="0.2">
      <c r="G49" s="53"/>
      <c r="H49" s="31">
        <v>300</v>
      </c>
      <c r="I49" s="32">
        <v>0.31426112113711802</v>
      </c>
      <c r="J49" s="33">
        <v>5.4227885323922704</v>
      </c>
      <c r="K49" s="33">
        <v>11.832888888888901</v>
      </c>
    </row>
    <row r="50" spans="7:11" x14ac:dyDescent="0.2">
      <c r="G50" s="53"/>
      <c r="H50" s="31">
        <v>300</v>
      </c>
      <c r="I50" s="32">
        <v>0.31815901951175302</v>
      </c>
      <c r="J50" s="33">
        <v>5.5214345200908497</v>
      </c>
      <c r="K50" s="33">
        <v>11.832888888888901</v>
      </c>
    </row>
    <row r="51" spans="7:11" x14ac:dyDescent="0.2">
      <c r="G51" s="53"/>
      <c r="H51" s="31">
        <v>300</v>
      </c>
      <c r="I51" s="32">
        <v>2.6374486372400401E-2</v>
      </c>
      <c r="J51" s="33">
        <v>0.42070934935561499</v>
      </c>
      <c r="K51" s="33">
        <v>15.530666666666701</v>
      </c>
    </row>
    <row r="52" spans="7:11" x14ac:dyDescent="0.2">
      <c r="G52" s="53"/>
      <c r="H52" s="31">
        <v>300</v>
      </c>
      <c r="I52" s="32">
        <v>0.13543624743666699</v>
      </c>
      <c r="J52" s="33">
        <v>2.4329208890456901</v>
      </c>
      <c r="K52" s="33">
        <v>15.530666666666701</v>
      </c>
    </row>
    <row r="53" spans="7:11" x14ac:dyDescent="0.2">
      <c r="G53" s="53"/>
      <c r="H53" s="31">
        <v>300</v>
      </c>
      <c r="I53" s="32">
        <v>0.16864893957504001</v>
      </c>
      <c r="J53" s="33">
        <v>3.1505709066972098</v>
      </c>
      <c r="K53" s="33">
        <v>15.530666666666701</v>
      </c>
    </row>
    <row r="54" spans="7:11" x14ac:dyDescent="0.2">
      <c r="G54" s="53"/>
      <c r="H54" s="31">
        <v>300</v>
      </c>
      <c r="I54" s="32">
        <v>0.18699238084667</v>
      </c>
      <c r="J54" s="33">
        <v>3.5720653382810501</v>
      </c>
      <c r="K54" s="33">
        <v>15.530666666666701</v>
      </c>
    </row>
    <row r="55" spans="7:11" x14ac:dyDescent="0.2">
      <c r="G55" s="53"/>
      <c r="H55" s="31">
        <v>300</v>
      </c>
      <c r="I55" s="32">
        <v>0.214171513886038</v>
      </c>
      <c r="J55" s="33">
        <v>4.2327638287943801</v>
      </c>
      <c r="K55" s="33">
        <v>15.530666666666701</v>
      </c>
    </row>
    <row r="56" spans="7:11" x14ac:dyDescent="0.2">
      <c r="G56" s="53"/>
      <c r="H56" s="31">
        <v>300</v>
      </c>
      <c r="I56" s="32">
        <v>0.23095761183844299</v>
      </c>
      <c r="J56" s="33">
        <v>4.6641456164295496</v>
      </c>
      <c r="K56" s="33">
        <v>15.530666666666701</v>
      </c>
    </row>
    <row r="57" spans="7:11" x14ac:dyDescent="0.2">
      <c r="G57" s="53"/>
      <c r="H57" s="31">
        <v>300</v>
      </c>
      <c r="I57" s="32">
        <v>0.237153708987311</v>
      </c>
      <c r="J57" s="33">
        <v>4.8281747534698702</v>
      </c>
      <c r="K57" s="33">
        <v>15.530666666666701</v>
      </c>
    </row>
    <row r="58" spans="7:11" x14ac:dyDescent="0.2">
      <c r="G58" s="53"/>
      <c r="H58" s="31">
        <v>300</v>
      </c>
      <c r="I58" s="32">
        <v>0.240378194105411</v>
      </c>
      <c r="J58" s="33">
        <v>4.9145951019532497</v>
      </c>
      <c r="K58" s="33">
        <v>15.530666666666701</v>
      </c>
    </row>
    <row r="59" spans="7:11" x14ac:dyDescent="0.2">
      <c r="G59" s="53"/>
      <c r="H59" s="31">
        <v>300</v>
      </c>
      <c r="I59" s="32">
        <v>1.5801556128397801E-2</v>
      </c>
      <c r="J59" s="33">
        <v>0.33394928585515199</v>
      </c>
      <c r="K59" s="33">
        <v>20.8</v>
      </c>
    </row>
    <row r="60" spans="7:11" x14ac:dyDescent="0.2">
      <c r="G60" s="53"/>
      <c r="H60" s="31">
        <v>300</v>
      </c>
      <c r="I60" s="32">
        <v>8.5034231808597593E-2</v>
      </c>
      <c r="J60" s="33">
        <v>1.9330909232976199</v>
      </c>
      <c r="K60" s="33">
        <v>20.8</v>
      </c>
    </row>
    <row r="61" spans="7:11" x14ac:dyDescent="0.2">
      <c r="G61" s="53"/>
      <c r="H61" s="31">
        <v>300</v>
      </c>
      <c r="I61" s="32">
        <v>0.10747380966801</v>
      </c>
      <c r="J61" s="33">
        <v>2.50463825634416</v>
      </c>
      <c r="K61" s="33">
        <v>20.8</v>
      </c>
    </row>
    <row r="62" spans="7:11" x14ac:dyDescent="0.2">
      <c r="G62" s="53"/>
      <c r="H62" s="31">
        <v>300</v>
      </c>
      <c r="I62" s="32">
        <v>0.120163068389915</v>
      </c>
      <c r="J62" s="33">
        <v>2.8407443842308302</v>
      </c>
      <c r="K62" s="33">
        <v>20.8</v>
      </c>
    </row>
    <row r="63" spans="7:11" x14ac:dyDescent="0.2">
      <c r="G63" s="53"/>
      <c r="H63" s="31">
        <v>300</v>
      </c>
      <c r="I63" s="32">
        <v>0.13936988833956199</v>
      </c>
      <c r="J63" s="33">
        <v>3.3683386604611898</v>
      </c>
      <c r="K63" s="33">
        <v>20.8</v>
      </c>
    </row>
    <row r="64" spans="7:11" x14ac:dyDescent="0.2">
      <c r="G64" s="53"/>
      <c r="H64" s="31">
        <v>300</v>
      </c>
      <c r="I64" s="32">
        <v>0.15148351556416101</v>
      </c>
      <c r="J64" s="33">
        <v>3.7133717276329601</v>
      </c>
      <c r="K64" s="33">
        <v>20.8</v>
      </c>
    </row>
    <row r="65" spans="7:11" x14ac:dyDescent="0.2">
      <c r="G65" s="53"/>
      <c r="H65" s="31">
        <v>300</v>
      </c>
      <c r="I65" s="32">
        <v>0.15600498245406</v>
      </c>
      <c r="J65" s="33">
        <v>3.84469525007336</v>
      </c>
      <c r="K65" s="33">
        <v>20.8</v>
      </c>
    </row>
    <row r="66" spans="7:11" x14ac:dyDescent="0.2">
      <c r="G66" s="53"/>
      <c r="H66" s="31">
        <v>300</v>
      </c>
      <c r="I66" s="32">
        <v>0.15836884950192201</v>
      </c>
      <c r="J66" s="33">
        <v>3.9139141507423298</v>
      </c>
      <c r="K66" s="33">
        <v>20.8</v>
      </c>
    </row>
  </sheetData>
  <mergeCells count="12">
    <mergeCell ref="AE1:AI1"/>
    <mergeCell ref="A3:A26"/>
    <mergeCell ref="G3:G66"/>
    <mergeCell ref="M3:M18"/>
    <mergeCell ref="S3:S14"/>
    <mergeCell ref="Y3:Y10"/>
    <mergeCell ref="AE3:AE5"/>
    <mergeCell ref="A1:E1"/>
    <mergeCell ref="G1:K1"/>
    <mergeCell ref="M1:Q1"/>
    <mergeCell ref="S1:W1"/>
    <mergeCell ref="Y1:AC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8"/>
  <sheetViews>
    <sheetView topLeftCell="I1" zoomScaleNormal="100" workbookViewId="0">
      <selection activeCell="I18" sqref="I18"/>
    </sheetView>
  </sheetViews>
  <sheetFormatPr defaultColWidth="11.5703125" defaultRowHeight="12.75" x14ac:dyDescent="0.2"/>
  <cols>
    <col min="16" max="16" width="19.85546875" customWidth="1"/>
    <col min="21" max="21" width="22" customWidth="1"/>
  </cols>
  <sheetData>
    <row r="1" spans="1:24" ht="65.25" customHeight="1" x14ac:dyDescent="0.2">
      <c r="A1" s="46" t="s">
        <v>0</v>
      </c>
      <c r="B1" s="46"/>
      <c r="D1" s="46" t="s">
        <v>4</v>
      </c>
      <c r="E1" s="46"/>
      <c r="G1" s="46" t="s">
        <v>5</v>
      </c>
      <c r="H1" s="46"/>
      <c r="J1" s="46" t="s">
        <v>3</v>
      </c>
      <c r="K1" s="46"/>
      <c r="M1" s="46" t="s">
        <v>9</v>
      </c>
      <c r="N1" s="46"/>
      <c r="O1" s="46"/>
      <c r="P1" s="46"/>
      <c r="R1" s="46" t="s">
        <v>10</v>
      </c>
      <c r="S1" s="46"/>
      <c r="T1" s="46"/>
      <c r="U1" s="46"/>
    </row>
    <row r="2" spans="1:24" ht="14.25" x14ac:dyDescent="0.2">
      <c r="A2" s="34" t="s">
        <v>334</v>
      </c>
      <c r="B2" s="34" t="s">
        <v>335</v>
      </c>
      <c r="C2" s="35"/>
      <c r="D2" s="34" t="s">
        <v>334</v>
      </c>
      <c r="E2" s="34" t="s">
        <v>335</v>
      </c>
      <c r="F2" s="35"/>
      <c r="G2" s="34" t="s">
        <v>334</v>
      </c>
      <c r="H2" s="34" t="s">
        <v>335</v>
      </c>
      <c r="I2" s="35"/>
      <c r="J2" s="34" t="s">
        <v>334</v>
      </c>
      <c r="K2" s="34" t="s">
        <v>335</v>
      </c>
      <c r="L2" s="37"/>
      <c r="M2" s="34" t="s">
        <v>334</v>
      </c>
      <c r="N2" s="34" t="s">
        <v>336</v>
      </c>
      <c r="O2" s="34" t="s">
        <v>335</v>
      </c>
      <c r="P2" s="36" t="s">
        <v>337</v>
      </c>
      <c r="Q2" s="35"/>
      <c r="R2" s="34" t="s">
        <v>334</v>
      </c>
      <c r="S2" s="34" t="s">
        <v>336</v>
      </c>
      <c r="T2" s="34" t="s">
        <v>335</v>
      </c>
      <c r="U2" s="36" t="s">
        <v>337</v>
      </c>
      <c r="V2" s="35"/>
      <c r="W2" s="35"/>
      <c r="X2" s="35"/>
    </row>
    <row r="3" spans="1:24" x14ac:dyDescent="0.2">
      <c r="A3" s="5">
        <v>273</v>
      </c>
      <c r="B3" s="4">
        <v>9.4495430000000006E-10</v>
      </c>
      <c r="C3" s="5"/>
      <c r="D3" s="5">
        <v>273</v>
      </c>
      <c r="E3" s="4">
        <v>1.2006E-9</v>
      </c>
      <c r="F3" s="5"/>
      <c r="G3" s="5">
        <v>273</v>
      </c>
      <c r="H3" s="4">
        <v>8.4522720000000002E-10</v>
      </c>
      <c r="I3" s="5"/>
      <c r="J3" s="5">
        <v>273.14999999999998</v>
      </c>
      <c r="K3" s="4">
        <v>9.3093260000000001E-10</v>
      </c>
      <c r="L3" s="4"/>
      <c r="M3" s="5">
        <v>393.15</v>
      </c>
      <c r="N3" s="5">
        <v>10</v>
      </c>
      <c r="O3" s="4">
        <v>8.1199999999999993E-9</v>
      </c>
      <c r="P3" s="5">
        <v>1E-10</v>
      </c>
      <c r="Q3" s="5"/>
      <c r="R3" s="5">
        <v>298</v>
      </c>
      <c r="S3" s="5">
        <v>14</v>
      </c>
      <c r="T3" s="4">
        <v>2.233E-9</v>
      </c>
      <c r="U3" s="5">
        <v>1.7999999999999999E-11</v>
      </c>
      <c r="V3" s="5"/>
      <c r="W3" s="5"/>
    </row>
    <row r="4" spans="1:24" x14ac:dyDescent="0.2">
      <c r="A4" s="5">
        <v>277.08159999999998</v>
      </c>
      <c r="B4" s="4">
        <v>1.0941E-9</v>
      </c>
      <c r="C4" s="5"/>
      <c r="D4" s="5">
        <v>277.08159999999998</v>
      </c>
      <c r="E4" s="4">
        <v>1.3188E-9</v>
      </c>
      <c r="F4" s="5"/>
      <c r="G4" s="5">
        <v>277.08159999999998</v>
      </c>
      <c r="H4" s="4">
        <v>9.9069039999999994E-10</v>
      </c>
      <c r="I4" s="5"/>
      <c r="J4" s="5">
        <v>278.14999999999998</v>
      </c>
      <c r="K4" s="4">
        <v>1.1005999999999999E-9</v>
      </c>
      <c r="L4" s="4"/>
      <c r="M4" s="5">
        <v>268.14999999999998</v>
      </c>
      <c r="N4" s="5">
        <v>20</v>
      </c>
      <c r="O4" s="4">
        <v>7.5999999999999996E-10</v>
      </c>
      <c r="P4" s="5">
        <v>1.9999999999999999E-11</v>
      </c>
      <c r="Q4" s="5"/>
      <c r="R4" s="5">
        <v>298</v>
      </c>
      <c r="S4" s="5">
        <v>31.6</v>
      </c>
      <c r="T4" s="4">
        <v>2.2560000000000001E-9</v>
      </c>
      <c r="U4" s="5">
        <v>3.1999999999999999E-11</v>
      </c>
      <c r="V4" s="5"/>
      <c r="W4" s="5"/>
    </row>
    <row r="5" spans="1:24" x14ac:dyDescent="0.2">
      <c r="A5" s="5">
        <v>281.16329999999999</v>
      </c>
      <c r="B5" s="4">
        <v>1.2522999999999999E-9</v>
      </c>
      <c r="C5" s="5"/>
      <c r="D5" s="5">
        <v>281.16329999999999</v>
      </c>
      <c r="E5" s="4">
        <v>1.4447E-9</v>
      </c>
      <c r="F5" s="5"/>
      <c r="G5" s="5">
        <v>281.16329999999999</v>
      </c>
      <c r="H5" s="4">
        <v>1.1489E-9</v>
      </c>
      <c r="I5" s="5"/>
      <c r="J5" s="5">
        <v>298.14999999999998</v>
      </c>
      <c r="K5" s="4">
        <v>1.9341999999999998E-9</v>
      </c>
      <c r="L5" s="4"/>
      <c r="M5" s="5">
        <v>273.14999999999998</v>
      </c>
      <c r="N5" s="5">
        <v>20</v>
      </c>
      <c r="O5" s="4">
        <v>9.0999999999999996E-10</v>
      </c>
      <c r="P5" s="5">
        <v>9.9999999999999994E-12</v>
      </c>
      <c r="Q5" s="5"/>
      <c r="R5" s="5">
        <v>298</v>
      </c>
      <c r="S5" s="5">
        <v>47.7</v>
      </c>
      <c r="T5" s="4">
        <v>2.218E-9</v>
      </c>
      <c r="U5" s="5">
        <v>1.4E-11</v>
      </c>
      <c r="V5" s="5"/>
      <c r="W5" s="5"/>
    </row>
    <row r="6" spans="1:24" x14ac:dyDescent="0.2">
      <c r="A6" s="5">
        <v>285.24489999999997</v>
      </c>
      <c r="B6" s="4">
        <v>1.4193000000000001E-9</v>
      </c>
      <c r="C6" s="5"/>
      <c r="D6" s="5">
        <v>285.24489999999997</v>
      </c>
      <c r="E6" s="4">
        <v>1.5785000000000001E-9</v>
      </c>
      <c r="F6" s="5"/>
      <c r="G6" s="5">
        <v>285.24489999999997</v>
      </c>
      <c r="H6" s="4">
        <v>1.3196999999999999E-9</v>
      </c>
      <c r="I6" s="5"/>
      <c r="J6" s="5">
        <v>313.14999999999998</v>
      </c>
      <c r="K6" s="4">
        <v>2.7314999999999999E-9</v>
      </c>
      <c r="L6" s="4"/>
      <c r="M6" s="5">
        <v>278.14999999999998</v>
      </c>
      <c r="N6" s="5">
        <v>20</v>
      </c>
      <c r="O6" s="4">
        <v>1.1200000000000001E-9</v>
      </c>
      <c r="P6" s="5">
        <v>3E-11</v>
      </c>
      <c r="Q6" s="5"/>
      <c r="R6" s="5">
        <v>323</v>
      </c>
      <c r="S6" s="5">
        <v>14.2</v>
      </c>
      <c r="T6" s="4">
        <v>3.6429999999999999E-9</v>
      </c>
      <c r="U6" s="5">
        <v>1.4E-11</v>
      </c>
      <c r="V6" s="5"/>
      <c r="W6" s="5"/>
    </row>
    <row r="7" spans="1:24" x14ac:dyDescent="0.2">
      <c r="A7" s="5">
        <v>289.32650000000001</v>
      </c>
      <c r="B7" s="4">
        <v>1.5951E-9</v>
      </c>
      <c r="C7" s="5"/>
      <c r="D7" s="5">
        <v>289.32650000000001</v>
      </c>
      <c r="E7" s="4">
        <v>1.7205E-9</v>
      </c>
      <c r="F7" s="5"/>
      <c r="G7" s="5">
        <v>289.32650000000001</v>
      </c>
      <c r="H7" s="4">
        <v>1.5028E-9</v>
      </c>
      <c r="I7" s="5"/>
      <c r="J7" s="5">
        <v>323.14999999999998</v>
      </c>
      <c r="K7" s="4">
        <v>3.3511000000000001E-9</v>
      </c>
      <c r="L7" s="4"/>
      <c r="M7" s="5">
        <v>298.14999999999998</v>
      </c>
      <c r="N7" s="5">
        <v>20</v>
      </c>
      <c r="O7" s="4">
        <v>1.9099999999999998E-9</v>
      </c>
      <c r="P7" s="5">
        <v>9.9999999999999994E-12</v>
      </c>
      <c r="Q7" s="5"/>
      <c r="R7" s="5">
        <v>323</v>
      </c>
      <c r="S7" s="5">
        <v>31.8</v>
      </c>
      <c r="T7" s="4">
        <v>3.7180000000000002E-9</v>
      </c>
      <c r="U7" s="5">
        <v>1.6E-11</v>
      </c>
      <c r="V7" s="5"/>
      <c r="W7" s="5"/>
    </row>
    <row r="8" spans="1:24" x14ac:dyDescent="0.2">
      <c r="A8" s="5">
        <v>293.40820000000002</v>
      </c>
      <c r="B8" s="4">
        <v>1.7794000000000001E-9</v>
      </c>
      <c r="C8" s="5"/>
      <c r="D8" s="5">
        <v>293.40820000000002</v>
      </c>
      <c r="E8" s="4">
        <v>1.8707000000000002E-9</v>
      </c>
      <c r="F8" s="5"/>
      <c r="G8" s="5">
        <v>293.40820000000002</v>
      </c>
      <c r="H8" s="4">
        <v>1.6979000000000001E-9</v>
      </c>
      <c r="I8" s="5"/>
      <c r="J8" s="5">
        <v>353.15</v>
      </c>
      <c r="K8" s="4">
        <v>5.6617E-9</v>
      </c>
      <c r="L8" s="4"/>
      <c r="M8" s="5">
        <v>313.14999999999998</v>
      </c>
      <c r="N8" s="5">
        <v>20</v>
      </c>
      <c r="O8" s="4">
        <v>2.6500000000000002E-9</v>
      </c>
      <c r="P8" s="5">
        <v>1.9999999999999999E-11</v>
      </c>
      <c r="Q8" s="5"/>
      <c r="R8" s="5">
        <v>323</v>
      </c>
      <c r="S8" s="5">
        <v>48.6</v>
      </c>
      <c r="T8" s="4">
        <v>3.9380000000000003E-9</v>
      </c>
      <c r="U8" s="5">
        <v>2.3000000000000001E-11</v>
      </c>
      <c r="V8" s="5"/>
      <c r="W8" s="5"/>
    </row>
    <row r="9" spans="1:24" x14ac:dyDescent="0.2">
      <c r="A9" s="5">
        <v>297.4898</v>
      </c>
      <c r="B9" s="4">
        <v>1.9719999999999998E-9</v>
      </c>
      <c r="C9" s="5"/>
      <c r="D9" s="5">
        <v>297.4898</v>
      </c>
      <c r="E9" s="4">
        <v>2.0293E-9</v>
      </c>
      <c r="F9" s="5"/>
      <c r="G9" s="5">
        <v>297.4898</v>
      </c>
      <c r="H9" s="4">
        <v>1.9045000000000002E-9</v>
      </c>
      <c r="I9" s="5"/>
      <c r="J9" s="5">
        <v>373.15</v>
      </c>
      <c r="K9" s="4">
        <v>7.5971000000000006E-9</v>
      </c>
      <c r="L9" s="4"/>
      <c r="M9" s="5">
        <v>323.14999999999998</v>
      </c>
      <c r="N9" s="5">
        <v>20</v>
      </c>
      <c r="O9" s="4">
        <v>3.2099999999999999E-9</v>
      </c>
      <c r="P9" s="5">
        <v>3E-11</v>
      </c>
      <c r="Q9" s="5"/>
      <c r="R9" s="5">
        <v>348</v>
      </c>
      <c r="S9" s="5">
        <v>14.9</v>
      </c>
      <c r="T9" s="4">
        <v>5.3910000000000001E-9</v>
      </c>
      <c r="U9" s="5">
        <v>1.3E-11</v>
      </c>
      <c r="V9" s="5"/>
      <c r="W9" s="5"/>
    </row>
    <row r="10" spans="1:24" x14ac:dyDescent="0.2">
      <c r="A10" s="5">
        <v>301.57139999999998</v>
      </c>
      <c r="B10" s="4">
        <v>2.1729999999999998E-9</v>
      </c>
      <c r="C10" s="5"/>
      <c r="D10" s="5">
        <v>301.57139999999998</v>
      </c>
      <c r="E10" s="4">
        <v>2.1965E-9</v>
      </c>
      <c r="F10" s="5"/>
      <c r="G10" s="5">
        <v>301.57139999999998</v>
      </c>
      <c r="H10" s="4">
        <v>2.1223E-9</v>
      </c>
      <c r="I10" s="5"/>
      <c r="J10" s="5">
        <v>393.15</v>
      </c>
      <c r="K10" s="4">
        <v>9.8604999999999992E-9</v>
      </c>
      <c r="L10" s="4"/>
      <c r="M10" s="5">
        <v>353.15</v>
      </c>
      <c r="N10" s="5">
        <v>20</v>
      </c>
      <c r="O10" s="4">
        <v>5.3000000000000003E-9</v>
      </c>
      <c r="P10" s="5">
        <v>7.9999999999999995E-11</v>
      </c>
      <c r="Q10" s="5"/>
      <c r="R10" s="5">
        <v>348</v>
      </c>
      <c r="S10" s="5">
        <v>31.8</v>
      </c>
      <c r="T10" s="4">
        <v>5.3059999999999997E-9</v>
      </c>
      <c r="U10" s="5">
        <v>1.7999999999999999E-11</v>
      </c>
      <c r="V10" s="5"/>
      <c r="W10" s="5"/>
    </row>
    <row r="11" spans="1:24" x14ac:dyDescent="0.2">
      <c r="A11" s="5">
        <v>305.65309999999999</v>
      </c>
      <c r="B11" s="4">
        <v>2.3819999999999998E-9</v>
      </c>
      <c r="C11" s="5"/>
      <c r="D11" s="5">
        <v>305.65309999999999</v>
      </c>
      <c r="E11" s="4">
        <v>2.3724999999999998E-9</v>
      </c>
      <c r="F11" s="5"/>
      <c r="G11" s="5">
        <v>305.65309999999999</v>
      </c>
      <c r="H11" s="4">
        <v>2.3507000000000002E-9</v>
      </c>
      <c r="I11" s="5"/>
      <c r="J11" s="5">
        <v>433.15</v>
      </c>
      <c r="K11" s="4">
        <v>1.54078E-8</v>
      </c>
      <c r="L11" s="4"/>
      <c r="M11" s="5">
        <v>373.15</v>
      </c>
      <c r="N11" s="5">
        <v>20</v>
      </c>
      <c r="O11" s="4">
        <v>6.4300000000000003E-9</v>
      </c>
      <c r="P11" s="5">
        <v>1E-10</v>
      </c>
      <c r="Q11" s="5"/>
      <c r="R11" s="5">
        <v>348</v>
      </c>
      <c r="S11" s="5">
        <v>49.3</v>
      </c>
      <c r="T11" s="4">
        <v>5.3659999999999999E-9</v>
      </c>
      <c r="U11" s="5">
        <v>1.9999999999999999E-11</v>
      </c>
      <c r="V11" s="5"/>
      <c r="W11" s="5"/>
    </row>
    <row r="12" spans="1:24" x14ac:dyDescent="0.2">
      <c r="A12" s="5">
        <v>309.73469999999998</v>
      </c>
      <c r="B12" s="4">
        <v>2.5989999999999998E-9</v>
      </c>
      <c r="C12" s="5"/>
      <c r="D12" s="5">
        <v>309.73469999999998</v>
      </c>
      <c r="E12" s="4">
        <v>2.5574999999999999E-9</v>
      </c>
      <c r="F12" s="5"/>
      <c r="G12" s="5">
        <v>309.73469999999998</v>
      </c>
      <c r="H12" s="4">
        <v>2.5894000000000002E-9</v>
      </c>
      <c r="I12" s="5"/>
      <c r="J12" s="5">
        <v>433.15</v>
      </c>
      <c r="K12" s="4">
        <v>1.54078E-8</v>
      </c>
      <c r="L12" s="4"/>
      <c r="M12" s="5">
        <v>393.15</v>
      </c>
      <c r="N12" s="5">
        <v>20</v>
      </c>
      <c r="O12" s="4">
        <v>8.1300000000000007E-9</v>
      </c>
      <c r="P12" s="5">
        <v>1.2E-10</v>
      </c>
      <c r="Q12" s="5"/>
      <c r="R12" s="5">
        <v>373</v>
      </c>
      <c r="S12" s="5">
        <v>14.9</v>
      </c>
      <c r="T12" s="4">
        <v>7.416E-9</v>
      </c>
      <c r="U12" s="5">
        <v>7.9999999999999998E-12</v>
      </c>
      <c r="V12" s="5"/>
      <c r="W12" s="5"/>
    </row>
    <row r="13" spans="1:24" x14ac:dyDescent="0.2">
      <c r="A13" s="5">
        <v>313.81630000000001</v>
      </c>
      <c r="B13" s="4">
        <v>2.8240000000000002E-9</v>
      </c>
      <c r="C13" s="5"/>
      <c r="D13" s="5">
        <v>313.81630000000001</v>
      </c>
      <c r="E13" s="4">
        <v>2.7513999999999998E-9</v>
      </c>
      <c r="F13" s="5"/>
      <c r="G13" s="5">
        <v>313.81630000000001</v>
      </c>
      <c r="H13" s="4">
        <v>2.8377999999999999E-9</v>
      </c>
      <c r="I13" s="5"/>
      <c r="J13" s="5">
        <v>473.15</v>
      </c>
      <c r="K13" s="4">
        <v>2.2436700000000001E-8</v>
      </c>
      <c r="L13" s="4"/>
      <c r="M13" s="5">
        <v>433.15</v>
      </c>
      <c r="N13" s="5">
        <v>20</v>
      </c>
      <c r="O13" s="4">
        <v>1.13E-8</v>
      </c>
      <c r="P13" s="5">
        <v>3.6E-10</v>
      </c>
      <c r="Q13" s="5"/>
      <c r="R13" s="5">
        <v>373</v>
      </c>
      <c r="S13" s="5">
        <v>31</v>
      </c>
      <c r="T13" s="4">
        <v>7.521E-9</v>
      </c>
      <c r="U13" s="5">
        <v>3.9999999999999998E-11</v>
      </c>
      <c r="V13" s="5"/>
      <c r="W13" s="5"/>
    </row>
    <row r="14" spans="1:24" x14ac:dyDescent="0.2">
      <c r="A14" s="5">
        <v>317.89800000000002</v>
      </c>
      <c r="B14" s="4">
        <v>3.0567E-9</v>
      </c>
      <c r="C14" s="5"/>
      <c r="D14" s="5">
        <v>317.89800000000002</v>
      </c>
      <c r="E14" s="4">
        <v>2.9545000000000001E-9</v>
      </c>
      <c r="F14" s="5"/>
      <c r="G14" s="5">
        <v>317.89800000000002</v>
      </c>
      <c r="H14" s="4">
        <v>3.0953999999999999E-9</v>
      </c>
      <c r="I14" s="5"/>
      <c r="J14" s="5"/>
      <c r="K14" s="5"/>
      <c r="L14" s="4"/>
      <c r="M14" s="5">
        <v>433.15</v>
      </c>
      <c r="N14" s="5">
        <v>20</v>
      </c>
      <c r="O14" s="4">
        <v>1.1770000000000001E-8</v>
      </c>
      <c r="P14" s="5">
        <v>3.6E-10</v>
      </c>
      <c r="Q14" s="5"/>
      <c r="R14" s="5">
        <v>373</v>
      </c>
      <c r="S14" s="5">
        <v>48.5</v>
      </c>
      <c r="T14" s="4">
        <v>7.6809999999999994E-9</v>
      </c>
      <c r="U14" s="5">
        <v>1.6E-11</v>
      </c>
      <c r="V14" s="5"/>
      <c r="W14" s="5"/>
    </row>
    <row r="15" spans="1:24" x14ac:dyDescent="0.2">
      <c r="A15" s="5">
        <v>321.9796</v>
      </c>
      <c r="B15" s="4">
        <v>3.2971000000000001E-9</v>
      </c>
      <c r="C15" s="5"/>
      <c r="D15" s="5">
        <v>321.9796</v>
      </c>
      <c r="E15" s="4">
        <v>3.1668999999999999E-9</v>
      </c>
      <c r="F15" s="5"/>
      <c r="G15" s="5">
        <v>321.9796</v>
      </c>
      <c r="H15" s="4">
        <v>3.3617000000000001E-9</v>
      </c>
      <c r="I15" s="5"/>
      <c r="J15" s="5"/>
      <c r="K15" s="5"/>
      <c r="L15" s="4"/>
      <c r="M15" s="5">
        <v>473.15</v>
      </c>
      <c r="N15" s="5">
        <v>20</v>
      </c>
      <c r="O15" s="4">
        <v>1.6099999999999999E-8</v>
      </c>
      <c r="P15" s="5">
        <v>3.6E-10</v>
      </c>
      <c r="Q15" s="5"/>
      <c r="R15" s="5">
        <v>398</v>
      </c>
      <c r="S15" s="5">
        <v>14.3</v>
      </c>
      <c r="T15" s="4">
        <v>9.9490000000000003E-9</v>
      </c>
      <c r="U15" s="5">
        <v>3.3000000000000002E-11</v>
      </c>
      <c r="V15" s="5"/>
      <c r="W15" s="5"/>
    </row>
    <row r="16" spans="1:24" x14ac:dyDescent="0.2">
      <c r="A16" s="5">
        <v>326.06119999999999</v>
      </c>
      <c r="B16" s="4">
        <v>3.5451000000000001E-9</v>
      </c>
      <c r="C16" s="5"/>
      <c r="D16" s="5">
        <v>326.06119999999999</v>
      </c>
      <c r="E16" s="4">
        <v>3.3886000000000001E-9</v>
      </c>
      <c r="F16" s="5"/>
      <c r="G16" s="5">
        <v>326.06119999999999</v>
      </c>
      <c r="H16" s="4">
        <v>3.6362999999999999E-9</v>
      </c>
      <c r="I16" s="5"/>
      <c r="J16" s="5"/>
      <c r="K16" s="5"/>
      <c r="L16" s="4"/>
      <c r="M16" s="5">
        <v>313.14999999999998</v>
      </c>
      <c r="N16" s="5">
        <v>30</v>
      </c>
      <c r="O16" s="4">
        <v>2.4199999999999999E-9</v>
      </c>
      <c r="P16" s="5">
        <v>5.0000000000000002E-11</v>
      </c>
      <c r="Q16" s="5"/>
      <c r="R16" s="5">
        <v>398</v>
      </c>
      <c r="S16" s="5">
        <v>30.9</v>
      </c>
      <c r="T16" s="4">
        <v>1.006E-8</v>
      </c>
      <c r="U16" s="5">
        <v>1.6E-11</v>
      </c>
      <c r="V16" s="5"/>
      <c r="W16" s="5"/>
    </row>
    <row r="17" spans="1:23" x14ac:dyDescent="0.2">
      <c r="A17" s="5">
        <v>330.1429</v>
      </c>
      <c r="B17" s="4">
        <v>3.8006000000000003E-9</v>
      </c>
      <c r="C17" s="5"/>
      <c r="D17" s="5">
        <v>330.1429</v>
      </c>
      <c r="E17" s="4">
        <v>3.6197999999999998E-9</v>
      </c>
      <c r="F17" s="5"/>
      <c r="G17" s="5">
        <v>330.1429</v>
      </c>
      <c r="H17" s="4">
        <v>3.9186000000000001E-9</v>
      </c>
      <c r="I17" s="5"/>
      <c r="J17" s="5"/>
      <c r="K17" s="5"/>
      <c r="L17" s="4"/>
      <c r="M17" s="5">
        <v>353.15</v>
      </c>
      <c r="N17" s="5">
        <v>30</v>
      </c>
      <c r="O17" s="4">
        <v>5.4400000000000002E-9</v>
      </c>
      <c r="P17" s="5">
        <v>2.7E-10</v>
      </c>
      <c r="Q17" s="5"/>
      <c r="R17" s="5">
        <v>398</v>
      </c>
      <c r="S17" s="5">
        <v>48</v>
      </c>
      <c r="T17" s="4">
        <v>1.0169999999999999E-8</v>
      </c>
      <c r="U17" s="5">
        <v>3.1000000000000003E-11</v>
      </c>
      <c r="V17" s="5"/>
      <c r="W17" s="5"/>
    </row>
    <row r="18" spans="1:23" x14ac:dyDescent="0.2">
      <c r="A18" s="5">
        <v>334.22449999999998</v>
      </c>
      <c r="B18" s="4">
        <v>4.0635000000000003E-9</v>
      </c>
      <c r="C18" s="5"/>
      <c r="D18" s="5">
        <v>334.22449999999998</v>
      </c>
      <c r="E18" s="4">
        <v>3.8605999999999997E-9</v>
      </c>
      <c r="F18" s="5"/>
      <c r="G18" s="5">
        <v>334.22449999999998</v>
      </c>
      <c r="H18" s="4">
        <v>4.2081E-9</v>
      </c>
      <c r="I18" s="5"/>
      <c r="J18" s="5"/>
      <c r="K18" s="5"/>
      <c r="L18" s="4"/>
      <c r="M18" s="5">
        <v>393.15</v>
      </c>
      <c r="N18" s="5">
        <v>30</v>
      </c>
      <c r="O18" s="4">
        <v>7.8899999999999998E-9</v>
      </c>
      <c r="P18" s="5">
        <v>7.0000000000000004E-11</v>
      </c>
      <c r="Q18" s="5"/>
      <c r="R18" s="5">
        <v>423</v>
      </c>
      <c r="S18" s="5">
        <v>14.3</v>
      </c>
      <c r="T18" s="4">
        <v>1.233E-8</v>
      </c>
      <c r="U18" s="5">
        <v>1.6999999999999999E-11</v>
      </c>
      <c r="V18" s="5"/>
      <c r="W18" s="5"/>
    </row>
    <row r="19" spans="1:23" x14ac:dyDescent="0.2">
      <c r="A19" s="5">
        <v>338.30610000000001</v>
      </c>
      <c r="B19" s="4">
        <v>4.3338000000000001E-9</v>
      </c>
      <c r="C19" s="5"/>
      <c r="D19" s="5">
        <v>338.30610000000001</v>
      </c>
      <c r="E19" s="4">
        <v>4.1108999999999999E-9</v>
      </c>
      <c r="F19" s="5"/>
      <c r="G19" s="5">
        <v>338.30610000000001</v>
      </c>
      <c r="H19" s="4">
        <v>4.5042999999999998E-9</v>
      </c>
      <c r="I19" s="5"/>
      <c r="J19" s="5"/>
      <c r="K19" s="5"/>
      <c r="L19" s="4"/>
      <c r="M19" s="5">
        <v>393.15</v>
      </c>
      <c r="N19" s="5">
        <v>40</v>
      </c>
      <c r="O19" s="4">
        <v>7.8000000000000004E-9</v>
      </c>
      <c r="P19" s="5">
        <v>2.4E-10</v>
      </c>
      <c r="Q19" s="5"/>
      <c r="R19" s="5">
        <v>423</v>
      </c>
      <c r="S19" s="5">
        <v>48</v>
      </c>
      <c r="T19" s="4">
        <v>1.221E-8</v>
      </c>
      <c r="U19" s="5">
        <v>1.6E-11</v>
      </c>
      <c r="V19" s="5"/>
      <c r="W19" s="5"/>
    </row>
    <row r="20" spans="1:23" x14ac:dyDescent="0.2">
      <c r="A20" s="5">
        <v>342.38780000000003</v>
      </c>
      <c r="B20" s="4">
        <v>4.6113000000000004E-9</v>
      </c>
      <c r="C20" s="5"/>
      <c r="D20" s="5">
        <v>342.38780000000003</v>
      </c>
      <c r="E20" s="4">
        <v>4.3709999999999999E-9</v>
      </c>
      <c r="F20" s="5"/>
      <c r="G20" s="5">
        <v>342.38780000000003</v>
      </c>
      <c r="H20" s="4">
        <v>4.8069E-9</v>
      </c>
      <c r="I20" s="5"/>
      <c r="J20" s="5"/>
      <c r="K20" s="5"/>
      <c r="L20" s="4"/>
      <c r="M20" s="4"/>
      <c r="N20" s="4"/>
      <c r="O20" s="4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5">
        <v>346.46940000000001</v>
      </c>
      <c r="B21" s="4">
        <v>4.8961000000000001E-9</v>
      </c>
      <c r="C21" s="5"/>
      <c r="D21" s="5">
        <v>346.46940000000001</v>
      </c>
      <c r="E21" s="4">
        <v>4.6407999999999999E-9</v>
      </c>
      <c r="F21" s="5"/>
      <c r="G21" s="5">
        <v>346.46940000000001</v>
      </c>
      <c r="H21" s="4">
        <v>5.1151999999999999E-9</v>
      </c>
      <c r="I21" s="5"/>
      <c r="J21" s="5"/>
      <c r="K21" s="5"/>
      <c r="L21" s="4"/>
      <c r="M21" s="4"/>
      <c r="N21" s="4"/>
      <c r="O21" s="4"/>
      <c r="P21" s="5"/>
      <c r="Q21" s="5"/>
      <c r="R21" s="5"/>
      <c r="S21" s="5"/>
      <c r="T21" s="5"/>
      <c r="U21" s="5"/>
      <c r="V21" s="5"/>
      <c r="W21" s="5"/>
    </row>
    <row r="22" spans="1:23" x14ac:dyDescent="0.2">
      <c r="A22" s="5">
        <v>350.55099999999999</v>
      </c>
      <c r="B22" s="4">
        <v>5.1879000000000003E-9</v>
      </c>
      <c r="C22" s="5"/>
      <c r="D22" s="5">
        <v>350.55099999999999</v>
      </c>
      <c r="E22" s="4">
        <v>4.9203999999999997E-9</v>
      </c>
      <c r="F22" s="5"/>
      <c r="G22" s="5">
        <v>350.55099999999999</v>
      </c>
      <c r="H22" s="4">
        <v>5.4290000000000002E-9</v>
      </c>
      <c r="I22" s="5"/>
      <c r="J22" s="5"/>
      <c r="K22" s="5"/>
      <c r="L22" s="4"/>
      <c r="M22" s="4"/>
      <c r="N22" s="4"/>
      <c r="O22" s="4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5">
        <v>354.6327</v>
      </c>
      <c r="B23" s="4">
        <v>5.4869000000000001E-9</v>
      </c>
      <c r="C23" s="5"/>
      <c r="D23" s="5">
        <v>354.6327</v>
      </c>
      <c r="E23" s="4">
        <v>5.2097999999999999E-9</v>
      </c>
      <c r="F23" s="5"/>
      <c r="G23" s="5">
        <v>354.6327</v>
      </c>
      <c r="H23" s="4">
        <v>5.7476000000000003E-9</v>
      </c>
      <c r="I23" s="5"/>
      <c r="J23" s="5"/>
      <c r="K23" s="5"/>
      <c r="L23" s="4"/>
      <c r="M23" s="4"/>
      <c r="N23" s="4"/>
      <c r="O23" s="4"/>
      <c r="P23" s="5"/>
      <c r="Q23" s="5"/>
      <c r="R23" s="5"/>
      <c r="S23" s="5"/>
      <c r="T23" s="5"/>
      <c r="U23" s="5"/>
      <c r="V23" s="5"/>
      <c r="W23" s="5"/>
    </row>
    <row r="24" spans="1:23" x14ac:dyDescent="0.2">
      <c r="A24" s="5">
        <v>358.71429999999998</v>
      </c>
      <c r="B24" s="4">
        <v>5.7928000000000001E-9</v>
      </c>
      <c r="C24" s="5"/>
      <c r="D24" s="5">
        <v>358.71429999999998</v>
      </c>
      <c r="E24" s="4">
        <v>5.5089999999999999E-9</v>
      </c>
      <c r="F24" s="5"/>
      <c r="G24" s="5">
        <v>358.71429999999998</v>
      </c>
      <c r="H24" s="4">
        <v>6.0708999999999998E-9</v>
      </c>
      <c r="I24" s="5"/>
      <c r="J24" s="5"/>
      <c r="K24" s="5"/>
      <c r="L24" s="4"/>
      <c r="M24" s="4"/>
      <c r="N24" s="4"/>
      <c r="O24" s="4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5">
        <v>362.79590000000002</v>
      </c>
      <c r="B25" s="4">
        <v>6.1056999999999997E-9</v>
      </c>
      <c r="C25" s="5"/>
      <c r="D25" s="5">
        <v>362.79590000000002</v>
      </c>
      <c r="E25" s="4">
        <v>5.8181E-9</v>
      </c>
      <c r="F25" s="5"/>
      <c r="G25" s="5">
        <v>362.79590000000002</v>
      </c>
      <c r="H25" s="4">
        <v>6.3981999999999997E-9</v>
      </c>
      <c r="I25" s="5"/>
      <c r="J25" s="5"/>
      <c r="K25" s="5"/>
      <c r="L25" s="4"/>
      <c r="M25" s="4"/>
      <c r="N25" s="4"/>
      <c r="O25" s="4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5">
        <v>366.87759999999997</v>
      </c>
      <c r="B26" s="4">
        <v>6.4253999999999998E-9</v>
      </c>
      <c r="C26" s="5"/>
      <c r="D26" s="5">
        <v>366.87759999999997</v>
      </c>
      <c r="E26" s="4">
        <v>6.1371000000000002E-9</v>
      </c>
      <c r="F26" s="5"/>
      <c r="G26" s="5">
        <v>366.87759999999997</v>
      </c>
      <c r="H26" s="4">
        <v>6.7292999999999999E-9</v>
      </c>
      <c r="I26" s="5"/>
      <c r="J26" s="5"/>
      <c r="K26" s="5"/>
      <c r="L26" s="4"/>
      <c r="M26" s="4"/>
      <c r="N26" s="4"/>
      <c r="O26" s="4"/>
      <c r="P26" s="5"/>
      <c r="Q26" s="5"/>
      <c r="R26" s="5"/>
      <c r="S26" s="5"/>
      <c r="T26" s="5"/>
      <c r="U26" s="5"/>
      <c r="V26" s="5"/>
      <c r="W26" s="5"/>
    </row>
    <row r="27" spans="1:23" x14ac:dyDescent="0.2">
      <c r="A27" s="5">
        <v>370.95920000000001</v>
      </c>
      <c r="B27" s="4">
        <v>6.7519999999999998E-9</v>
      </c>
      <c r="C27" s="5"/>
      <c r="D27" s="5">
        <v>370.95920000000001</v>
      </c>
      <c r="E27" s="4">
        <v>6.4659999999999998E-9</v>
      </c>
      <c r="F27" s="5"/>
      <c r="G27" s="5">
        <v>370.95920000000001</v>
      </c>
      <c r="H27" s="4">
        <v>7.0638000000000004E-9</v>
      </c>
      <c r="I27" s="5"/>
      <c r="J27" s="5"/>
      <c r="K27" s="5"/>
      <c r="L27" s="4"/>
      <c r="M27" s="4"/>
      <c r="N27" s="4"/>
      <c r="O27" s="4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5">
        <v>375.04079999999999</v>
      </c>
      <c r="B28" s="4">
        <v>7.0852999999999999E-9</v>
      </c>
      <c r="C28" s="5"/>
      <c r="D28" s="5">
        <v>375.04079999999999</v>
      </c>
      <c r="E28" s="4">
        <v>6.8048000000000003E-9</v>
      </c>
      <c r="F28" s="5"/>
      <c r="G28" s="5">
        <v>375.04079999999999</v>
      </c>
      <c r="H28" s="4">
        <v>7.4013999999999997E-9</v>
      </c>
      <c r="I28" s="5"/>
      <c r="J28" s="5"/>
      <c r="K28" s="5"/>
      <c r="L28" s="4"/>
      <c r="M28" s="4"/>
      <c r="N28" s="4"/>
      <c r="O28" s="4"/>
      <c r="P28" s="5"/>
      <c r="Q28" s="5"/>
      <c r="R28" s="5"/>
      <c r="S28" s="5"/>
      <c r="T28" s="5"/>
      <c r="U28" s="5"/>
      <c r="V28" s="5"/>
      <c r="W28" s="5"/>
    </row>
    <row r="29" spans="1:23" x14ac:dyDescent="0.2">
      <c r="A29" s="5">
        <v>379.12240000000003</v>
      </c>
      <c r="B29" s="4">
        <v>7.4253999999999996E-9</v>
      </c>
      <c r="C29" s="5"/>
      <c r="D29" s="5">
        <v>379.12240000000003</v>
      </c>
      <c r="E29" s="4">
        <v>7.1535000000000002E-9</v>
      </c>
      <c r="F29" s="5"/>
      <c r="G29" s="5">
        <v>379.12240000000003</v>
      </c>
      <c r="H29" s="4">
        <v>7.7416999999999994E-9</v>
      </c>
      <c r="I29" s="5"/>
      <c r="J29" s="5"/>
      <c r="K29" s="5"/>
      <c r="L29" s="4"/>
      <c r="M29" s="4"/>
      <c r="N29" s="4"/>
      <c r="O29" s="4"/>
      <c r="P29" s="5"/>
      <c r="Q29" s="5"/>
      <c r="R29" s="5"/>
      <c r="S29" s="5"/>
      <c r="T29" s="5"/>
      <c r="U29" s="5"/>
      <c r="V29" s="5"/>
      <c r="W29" s="5"/>
    </row>
    <row r="30" spans="1:23" x14ac:dyDescent="0.2">
      <c r="A30" s="5">
        <v>383.20409999999998</v>
      </c>
      <c r="B30" s="4">
        <v>7.7721000000000005E-9</v>
      </c>
      <c r="C30" s="5"/>
      <c r="D30" s="5">
        <v>383.20409999999998</v>
      </c>
      <c r="E30" s="4">
        <v>7.5121000000000001E-9</v>
      </c>
      <c r="F30" s="5"/>
      <c r="G30" s="5">
        <v>383.20409999999998</v>
      </c>
      <c r="H30" s="4">
        <v>8.0842999999999995E-9</v>
      </c>
      <c r="I30" s="5"/>
      <c r="J30" s="5"/>
      <c r="K30" s="5"/>
      <c r="L30" s="4"/>
      <c r="M30" s="4"/>
      <c r="N30" s="4"/>
      <c r="O30" s="4"/>
      <c r="P30" s="5"/>
      <c r="Q30" s="5"/>
      <c r="R30" s="5"/>
      <c r="S30" s="5"/>
      <c r="T30" s="5"/>
      <c r="U30" s="5"/>
      <c r="V30" s="5"/>
      <c r="W30" s="5"/>
    </row>
    <row r="31" spans="1:23" x14ac:dyDescent="0.2">
      <c r="A31" s="5">
        <v>387.28570000000002</v>
      </c>
      <c r="B31" s="4">
        <v>8.1254000000000001E-9</v>
      </c>
      <c r="C31" s="5"/>
      <c r="D31" s="5">
        <v>387.28570000000002</v>
      </c>
      <c r="E31" s="4">
        <v>7.8804000000000002E-9</v>
      </c>
      <c r="F31" s="5"/>
      <c r="G31" s="5">
        <v>387.28570000000002</v>
      </c>
      <c r="H31" s="4">
        <v>8.4290999999999994E-9</v>
      </c>
      <c r="I31" s="5"/>
      <c r="J31" s="5"/>
      <c r="K31" s="5"/>
      <c r="L31" s="4"/>
      <c r="M31" s="4"/>
      <c r="N31" s="4"/>
      <c r="O31" s="4"/>
      <c r="P31" s="5"/>
      <c r="Q31" s="5"/>
      <c r="R31" s="5"/>
      <c r="S31" s="5"/>
      <c r="T31" s="5"/>
      <c r="U31" s="5"/>
      <c r="V31" s="5"/>
      <c r="W31" s="5"/>
    </row>
    <row r="32" spans="1:23" x14ac:dyDescent="0.2">
      <c r="A32" s="5">
        <v>391.3673</v>
      </c>
      <c r="B32" s="4">
        <v>8.4853999999999997E-9</v>
      </c>
      <c r="C32" s="5"/>
      <c r="D32" s="5">
        <v>391.3673</v>
      </c>
      <c r="E32" s="4">
        <v>8.2585999999999996E-9</v>
      </c>
      <c r="F32" s="5"/>
      <c r="G32" s="5">
        <v>391.3673</v>
      </c>
      <c r="H32" s="4">
        <v>8.7757000000000006E-9</v>
      </c>
      <c r="I32" s="5"/>
      <c r="J32" s="5"/>
      <c r="K32" s="5"/>
      <c r="L32" s="4"/>
      <c r="M32" s="4"/>
      <c r="N32" s="4"/>
      <c r="O32" s="4"/>
      <c r="P32" s="5"/>
      <c r="Q32" s="5"/>
      <c r="R32" s="5"/>
      <c r="S32" s="5"/>
      <c r="T32" s="5"/>
      <c r="U32" s="5"/>
      <c r="V32" s="5"/>
      <c r="W32" s="5"/>
    </row>
    <row r="33" spans="1:23" x14ac:dyDescent="0.2">
      <c r="A33" s="5">
        <v>395.44900000000001</v>
      </c>
      <c r="B33" s="4">
        <v>8.8517999999999996E-9</v>
      </c>
      <c r="C33" s="5"/>
      <c r="D33" s="5">
        <v>395.44900000000001</v>
      </c>
      <c r="E33" s="4">
        <v>8.6465999999999995E-9</v>
      </c>
      <c r="F33" s="5"/>
      <c r="G33" s="5">
        <v>395.44900000000001</v>
      </c>
      <c r="H33" s="4">
        <v>9.1239000000000007E-9</v>
      </c>
      <c r="I33" s="5"/>
      <c r="J33" s="5"/>
      <c r="K33" s="5"/>
      <c r="L33" s="4"/>
      <c r="M33" s="4"/>
      <c r="N33" s="4"/>
      <c r="O33" s="4"/>
      <c r="P33" s="5"/>
      <c r="Q33" s="5"/>
      <c r="R33" s="5"/>
      <c r="S33" s="5"/>
      <c r="T33" s="5"/>
      <c r="U33" s="5"/>
      <c r="V33" s="5"/>
      <c r="W33" s="5"/>
    </row>
    <row r="34" spans="1:23" x14ac:dyDescent="0.2">
      <c r="A34" s="5">
        <v>399.53059999999999</v>
      </c>
      <c r="B34" s="4">
        <v>9.2247000000000002E-9</v>
      </c>
      <c r="C34" s="5"/>
      <c r="D34" s="5">
        <v>399.53059999999999</v>
      </c>
      <c r="E34" s="4">
        <v>9.0442999999999995E-9</v>
      </c>
      <c r="F34" s="5"/>
      <c r="G34" s="5">
        <v>399.53059999999999</v>
      </c>
      <c r="H34" s="4">
        <v>9.4732999999999995E-9</v>
      </c>
      <c r="I34" s="5"/>
      <c r="J34" s="5"/>
      <c r="K34" s="5"/>
      <c r="L34" s="4"/>
      <c r="M34" s="4"/>
      <c r="N34" s="4"/>
      <c r="O34" s="4"/>
      <c r="P34" s="5"/>
      <c r="Q34" s="5"/>
      <c r="R34" s="5"/>
      <c r="S34" s="5"/>
      <c r="T34" s="5"/>
      <c r="U34" s="5"/>
      <c r="V34" s="5"/>
      <c r="W34" s="5"/>
    </row>
    <row r="35" spans="1:23" x14ac:dyDescent="0.2">
      <c r="A35" s="5">
        <v>403.61219999999997</v>
      </c>
      <c r="B35" s="4">
        <v>9.6041E-9</v>
      </c>
      <c r="C35" s="5"/>
      <c r="D35" s="5">
        <v>403.61219999999997</v>
      </c>
      <c r="E35" s="4">
        <v>9.4516999999999995E-9</v>
      </c>
      <c r="F35" s="5"/>
      <c r="G35" s="5">
        <v>403.61219999999997</v>
      </c>
      <c r="H35" s="4">
        <v>9.8237999999999999E-9</v>
      </c>
      <c r="I35" s="5"/>
      <c r="J35" s="5"/>
      <c r="K35" s="5"/>
      <c r="L35" s="4"/>
      <c r="M35" s="4"/>
      <c r="N35" s="4"/>
      <c r="O35" s="4"/>
      <c r="P35" s="5"/>
      <c r="Q35" s="5"/>
      <c r="R35" s="5"/>
      <c r="S35" s="5"/>
      <c r="T35" s="5"/>
      <c r="U35" s="5"/>
      <c r="V35" s="5"/>
      <c r="W35" s="5"/>
    </row>
    <row r="36" spans="1:23" x14ac:dyDescent="0.2">
      <c r="A36" s="5">
        <v>407.69389999999999</v>
      </c>
      <c r="B36" s="4">
        <v>9.9897999999999996E-9</v>
      </c>
      <c r="C36" s="5"/>
      <c r="D36" s="5">
        <v>407.69389999999999</v>
      </c>
      <c r="E36" s="4">
        <v>9.8687999999999997E-9</v>
      </c>
      <c r="F36" s="5"/>
      <c r="G36" s="5">
        <v>407.69389999999999</v>
      </c>
      <c r="H36" s="4">
        <v>1.0175100000000001E-8</v>
      </c>
      <c r="I36" s="5"/>
      <c r="J36" s="5"/>
      <c r="K36" s="5"/>
      <c r="L36" s="4"/>
      <c r="M36" s="4"/>
      <c r="N36" s="4"/>
      <c r="O36" s="4"/>
      <c r="P36" s="5"/>
      <c r="Q36" s="5"/>
      <c r="R36" s="5"/>
      <c r="S36" s="5"/>
      <c r="T36" s="5"/>
      <c r="U36" s="5"/>
      <c r="V36" s="5"/>
      <c r="W36" s="5"/>
    </row>
    <row r="37" spans="1:23" x14ac:dyDescent="0.2">
      <c r="A37" s="5">
        <v>411.77550000000002</v>
      </c>
      <c r="B37" s="4">
        <v>1.0382E-8</v>
      </c>
      <c r="C37" s="5"/>
      <c r="D37" s="5">
        <v>411.77550000000002</v>
      </c>
      <c r="E37" s="4">
        <v>1.0295400000000001E-8</v>
      </c>
      <c r="F37" s="5"/>
      <c r="G37" s="5">
        <v>411.77550000000002</v>
      </c>
      <c r="H37" s="4">
        <v>1.0527099999999999E-8</v>
      </c>
      <c r="I37" s="5"/>
      <c r="J37" s="5"/>
      <c r="K37" s="5"/>
      <c r="L37" s="4"/>
      <c r="M37" s="4"/>
      <c r="N37" s="4"/>
      <c r="O37" s="4"/>
      <c r="P37" s="5"/>
      <c r="Q37" s="5"/>
      <c r="R37" s="5"/>
      <c r="S37" s="5"/>
      <c r="T37" s="5"/>
      <c r="U37" s="5"/>
      <c r="V37" s="5"/>
      <c r="W37" s="5"/>
    </row>
    <row r="38" spans="1:23" x14ac:dyDescent="0.2">
      <c r="A38" s="5">
        <v>415.8571</v>
      </c>
      <c r="B38" s="4">
        <v>1.07804E-8</v>
      </c>
      <c r="C38" s="5"/>
      <c r="D38" s="5">
        <v>415.8571</v>
      </c>
      <c r="E38" s="4">
        <v>1.07316E-8</v>
      </c>
      <c r="F38" s="5"/>
      <c r="G38" s="5">
        <v>415.8571</v>
      </c>
      <c r="H38" s="4">
        <v>1.0879399999999999E-8</v>
      </c>
      <c r="I38" s="5"/>
      <c r="J38" s="5"/>
      <c r="K38" s="5"/>
      <c r="L38" s="4"/>
      <c r="M38" s="4"/>
      <c r="N38" s="4"/>
      <c r="O38" s="4"/>
      <c r="P38" s="5"/>
      <c r="Q38" s="5"/>
      <c r="R38" s="5"/>
      <c r="S38" s="5"/>
      <c r="T38" s="5"/>
      <c r="U38" s="5"/>
      <c r="V38" s="5"/>
      <c r="W38" s="5"/>
    </row>
    <row r="39" spans="1:23" x14ac:dyDescent="0.2">
      <c r="A39" s="5">
        <v>419.93880000000001</v>
      </c>
      <c r="B39" s="4">
        <v>1.1185099999999999E-8</v>
      </c>
      <c r="C39" s="5"/>
      <c r="D39" s="5">
        <v>419.93880000000001</v>
      </c>
      <c r="E39" s="4">
        <v>1.1177200000000001E-8</v>
      </c>
      <c r="F39" s="5"/>
      <c r="G39" s="5">
        <v>419.93880000000001</v>
      </c>
      <c r="H39" s="4">
        <v>1.1231999999999999E-8</v>
      </c>
      <c r="I39" s="5"/>
      <c r="J39" s="5"/>
      <c r="K39" s="5"/>
      <c r="L39" s="4"/>
      <c r="M39" s="4"/>
      <c r="N39" s="4"/>
      <c r="O39" s="4"/>
      <c r="P39" s="5"/>
      <c r="Q39" s="5"/>
      <c r="R39" s="5"/>
      <c r="S39" s="5"/>
      <c r="T39" s="5"/>
      <c r="U39" s="5"/>
      <c r="V39" s="5"/>
      <c r="W39" s="5"/>
    </row>
    <row r="40" spans="1:23" x14ac:dyDescent="0.2">
      <c r="A40" s="5">
        <v>424.0204</v>
      </c>
      <c r="B40" s="4">
        <v>1.1596100000000001E-8</v>
      </c>
      <c r="C40" s="5"/>
      <c r="D40" s="5">
        <v>424.0204</v>
      </c>
      <c r="E40" s="4">
        <v>1.16322E-8</v>
      </c>
      <c r="F40" s="5"/>
      <c r="G40" s="5">
        <v>424.0204</v>
      </c>
      <c r="H40" s="4">
        <v>1.1584600000000001E-8</v>
      </c>
      <c r="I40" s="5"/>
      <c r="J40" s="5"/>
      <c r="K40" s="5"/>
      <c r="L40" s="4"/>
      <c r="M40" s="4"/>
      <c r="N40" s="4"/>
      <c r="O40" s="4"/>
      <c r="P40" s="5"/>
      <c r="Q40" s="5"/>
      <c r="R40" s="5"/>
      <c r="S40" s="5"/>
      <c r="T40" s="5"/>
      <c r="U40" s="5"/>
      <c r="V40" s="5"/>
      <c r="W40" s="5"/>
    </row>
    <row r="41" spans="1:23" x14ac:dyDescent="0.2">
      <c r="A41" s="5">
        <v>428.10199999999998</v>
      </c>
      <c r="B41" s="4">
        <v>1.2013200000000001E-8</v>
      </c>
      <c r="C41" s="5"/>
      <c r="D41" s="5">
        <v>428.10199999999998</v>
      </c>
      <c r="E41" s="4">
        <v>1.20965E-8</v>
      </c>
      <c r="F41" s="5"/>
      <c r="G41" s="5">
        <v>428.10199999999998</v>
      </c>
      <c r="H41" s="4">
        <v>1.1937E-8</v>
      </c>
      <c r="I41" s="5"/>
      <c r="J41" s="5"/>
      <c r="K41" s="5"/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5"/>
    </row>
    <row r="42" spans="1:23" x14ac:dyDescent="0.2">
      <c r="A42" s="5">
        <v>432.18369999999999</v>
      </c>
      <c r="B42" s="4">
        <v>1.2436600000000001E-8</v>
      </c>
      <c r="C42" s="5"/>
      <c r="D42" s="5">
        <v>432.18369999999999</v>
      </c>
      <c r="E42" s="4">
        <v>1.25701E-8</v>
      </c>
      <c r="F42" s="5"/>
      <c r="G42" s="5">
        <v>432.18369999999999</v>
      </c>
      <c r="H42" s="4">
        <v>1.2289199999999999E-8</v>
      </c>
      <c r="I42" s="5"/>
      <c r="J42" s="5"/>
      <c r="K42" s="5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5"/>
    </row>
    <row r="43" spans="1:23" x14ac:dyDescent="0.2">
      <c r="A43" s="5">
        <v>436.26530000000002</v>
      </c>
      <c r="B43" s="4">
        <v>1.28661E-8</v>
      </c>
      <c r="C43" s="5"/>
      <c r="D43" s="5">
        <v>436.26530000000002</v>
      </c>
      <c r="E43" s="4">
        <v>1.30528E-8</v>
      </c>
      <c r="F43" s="5"/>
      <c r="G43" s="5">
        <v>436.26530000000002</v>
      </c>
      <c r="H43" s="4">
        <v>1.2641E-8</v>
      </c>
      <c r="I43" s="5"/>
      <c r="J43" s="5"/>
      <c r="K43" s="5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5"/>
    </row>
    <row r="44" spans="1:23" x14ac:dyDescent="0.2">
      <c r="A44" s="5">
        <v>440.34690000000001</v>
      </c>
      <c r="B44" s="4">
        <v>1.33016E-8</v>
      </c>
      <c r="C44" s="5"/>
      <c r="D44" s="5">
        <v>440.34690000000001</v>
      </c>
      <c r="E44" s="4">
        <v>1.35446E-8</v>
      </c>
      <c r="F44" s="5"/>
      <c r="G44" s="5">
        <v>440.34690000000001</v>
      </c>
      <c r="H44" s="4">
        <v>1.29921E-8</v>
      </c>
      <c r="I44" s="5"/>
      <c r="J44" s="5"/>
      <c r="K44" s="5"/>
      <c r="L44" s="4"/>
      <c r="M44" s="4"/>
      <c r="N44" s="4"/>
      <c r="O44" s="4"/>
      <c r="P44" s="5"/>
      <c r="Q44" s="5"/>
      <c r="R44" s="5"/>
      <c r="S44" s="5"/>
      <c r="T44" s="5"/>
      <c r="U44" s="5"/>
      <c r="V44" s="5"/>
      <c r="W44" s="5"/>
    </row>
    <row r="45" spans="1:23" x14ac:dyDescent="0.2">
      <c r="A45" s="5">
        <v>444.42860000000002</v>
      </c>
      <c r="B45" s="4">
        <v>1.3743300000000001E-8</v>
      </c>
      <c r="C45" s="5"/>
      <c r="D45" s="5">
        <v>444.42860000000002</v>
      </c>
      <c r="E45" s="4">
        <v>1.4045300000000001E-8</v>
      </c>
      <c r="F45" s="5"/>
      <c r="G45" s="5">
        <v>444.42860000000002</v>
      </c>
      <c r="H45" s="4">
        <v>1.3342600000000001E-8</v>
      </c>
      <c r="I45" s="5"/>
      <c r="J45" s="5"/>
      <c r="K45" s="5"/>
      <c r="L45" s="4"/>
      <c r="M45" s="4"/>
      <c r="N45" s="4"/>
      <c r="O45" s="4"/>
      <c r="P45" s="5"/>
      <c r="Q45" s="5"/>
      <c r="R45" s="5"/>
      <c r="S45" s="5"/>
      <c r="T45" s="5"/>
      <c r="U45" s="5"/>
      <c r="V45" s="5"/>
      <c r="W45" s="5"/>
    </row>
    <row r="46" spans="1:23" x14ac:dyDescent="0.2">
      <c r="A46" s="5">
        <v>448.5102</v>
      </c>
      <c r="B46" s="4">
        <v>1.4190999999999999E-8</v>
      </c>
      <c r="C46" s="5"/>
      <c r="D46" s="5">
        <v>448.5102</v>
      </c>
      <c r="E46" s="4">
        <v>1.4555E-8</v>
      </c>
      <c r="F46" s="5"/>
      <c r="G46" s="5">
        <v>448.5102</v>
      </c>
      <c r="H46" s="4">
        <v>1.3692300000000001E-8</v>
      </c>
      <c r="I46" s="5"/>
      <c r="J46" s="5"/>
      <c r="K46" s="5"/>
      <c r="L46" s="4"/>
      <c r="M46" s="4"/>
      <c r="N46" s="4"/>
      <c r="O46" s="4"/>
      <c r="P46" s="5"/>
      <c r="Q46" s="5"/>
      <c r="R46" s="5"/>
      <c r="S46" s="5"/>
      <c r="T46" s="5"/>
      <c r="U46" s="5"/>
      <c r="V46" s="5"/>
      <c r="W46" s="5"/>
    </row>
    <row r="47" spans="1:23" x14ac:dyDescent="0.2">
      <c r="A47" s="5">
        <v>452.59179999999998</v>
      </c>
      <c r="B47" s="4">
        <v>1.46447E-8</v>
      </c>
      <c r="C47" s="5"/>
      <c r="D47" s="5">
        <v>452.59179999999998</v>
      </c>
      <c r="E47" s="4">
        <v>1.5073499999999999E-8</v>
      </c>
      <c r="F47" s="5"/>
      <c r="G47" s="5">
        <v>452.59179999999998</v>
      </c>
      <c r="H47" s="4">
        <v>1.4041E-8</v>
      </c>
      <c r="I47" s="5"/>
      <c r="J47" s="5"/>
      <c r="K47" s="5"/>
      <c r="L47" s="4"/>
      <c r="M47" s="4"/>
      <c r="N47" s="4"/>
      <c r="O47" s="4"/>
      <c r="P47" s="5"/>
      <c r="Q47" s="5"/>
      <c r="R47" s="5"/>
      <c r="S47" s="5"/>
      <c r="T47" s="5"/>
      <c r="U47" s="5"/>
      <c r="V47" s="5"/>
      <c r="W47" s="5"/>
    </row>
    <row r="48" spans="1:23" x14ac:dyDescent="0.2">
      <c r="A48" s="5">
        <v>456.67349999999999</v>
      </c>
      <c r="B48" s="4">
        <v>1.5104399999999999E-8</v>
      </c>
      <c r="C48" s="5"/>
      <c r="D48" s="5">
        <v>456.67349999999999</v>
      </c>
      <c r="E48" s="4">
        <v>1.56006E-8</v>
      </c>
      <c r="F48" s="5"/>
      <c r="G48" s="5">
        <v>456.67349999999999</v>
      </c>
      <c r="H48" s="4">
        <v>1.4388600000000001E-8</v>
      </c>
      <c r="I48" s="5"/>
      <c r="J48" s="5"/>
      <c r="K48" s="5"/>
      <c r="L48" s="4"/>
      <c r="M48" s="4"/>
      <c r="N48" s="4"/>
      <c r="O48" s="4"/>
      <c r="P48" s="5"/>
      <c r="Q48" s="5"/>
      <c r="R48" s="5"/>
      <c r="S48" s="5"/>
      <c r="T48" s="5"/>
      <c r="U48" s="5"/>
      <c r="V48" s="5"/>
      <c r="W48" s="5"/>
    </row>
    <row r="49" spans="1:23" x14ac:dyDescent="0.2">
      <c r="A49" s="5">
        <v>460.75510000000003</v>
      </c>
      <c r="B49" s="4">
        <v>1.557E-8</v>
      </c>
      <c r="C49" s="5"/>
      <c r="D49" s="5">
        <v>460.75510000000003</v>
      </c>
      <c r="E49" s="4">
        <v>1.6136400000000001E-8</v>
      </c>
      <c r="F49" s="5"/>
      <c r="G49" s="5">
        <v>460.75510000000003</v>
      </c>
      <c r="H49" s="4">
        <v>1.47351E-8</v>
      </c>
      <c r="I49" s="5"/>
      <c r="J49" s="5"/>
      <c r="K49" s="5"/>
      <c r="L49" s="4"/>
      <c r="M49" s="4"/>
      <c r="N49" s="4"/>
      <c r="O49" s="4"/>
      <c r="P49" s="5"/>
      <c r="Q49" s="5"/>
      <c r="R49" s="5"/>
      <c r="S49" s="5"/>
      <c r="T49" s="5"/>
      <c r="U49" s="5"/>
      <c r="V49" s="5"/>
      <c r="W49" s="5"/>
    </row>
    <row r="50" spans="1:23" x14ac:dyDescent="0.2">
      <c r="A50" s="5">
        <v>464.83670000000001</v>
      </c>
      <c r="B50" s="4">
        <v>1.6041600000000001E-8</v>
      </c>
      <c r="C50" s="5"/>
      <c r="D50" s="5">
        <v>464.83670000000001</v>
      </c>
      <c r="E50" s="4">
        <v>1.6680699999999999E-8</v>
      </c>
      <c r="F50" s="5"/>
      <c r="G50" s="5">
        <v>464.83670000000001</v>
      </c>
      <c r="H50" s="4">
        <v>1.5080399999999999E-8</v>
      </c>
      <c r="I50" s="5"/>
      <c r="J50" s="5"/>
      <c r="K50" s="5"/>
      <c r="L50" s="4"/>
      <c r="M50" s="4"/>
      <c r="N50" s="4"/>
      <c r="O50" s="4"/>
      <c r="P50" s="5"/>
      <c r="Q50" s="5"/>
      <c r="R50" s="5"/>
      <c r="S50" s="5"/>
      <c r="T50" s="5"/>
      <c r="U50" s="5"/>
      <c r="V50" s="5"/>
      <c r="W50" s="5"/>
    </row>
    <row r="51" spans="1:23" x14ac:dyDescent="0.2">
      <c r="A51" s="5">
        <v>468.91840000000002</v>
      </c>
      <c r="B51" s="4">
        <v>1.6519000000000001E-8</v>
      </c>
      <c r="C51" s="5"/>
      <c r="D51" s="5">
        <v>468.91840000000002</v>
      </c>
      <c r="E51" s="4">
        <v>1.7233400000000001E-8</v>
      </c>
      <c r="F51" s="5"/>
      <c r="G51" s="5">
        <v>468.91840000000002</v>
      </c>
      <c r="H51" s="4">
        <v>1.5424400000000001E-8</v>
      </c>
      <c r="I51" s="5"/>
      <c r="J51" s="5"/>
      <c r="K51" s="5"/>
      <c r="L51" s="4"/>
      <c r="M51" s="4"/>
      <c r="N51" s="4"/>
      <c r="O51" s="4"/>
      <c r="P51" s="5"/>
      <c r="Q51" s="5"/>
      <c r="R51" s="5"/>
      <c r="S51" s="5"/>
      <c r="T51" s="5"/>
      <c r="U51" s="5"/>
      <c r="V51" s="5"/>
      <c r="W51" s="5"/>
    </row>
    <row r="52" spans="1:23" x14ac:dyDescent="0.2">
      <c r="A52" s="5">
        <v>473</v>
      </c>
      <c r="B52" s="4">
        <v>1.7002299999999999E-8</v>
      </c>
      <c r="C52" s="5"/>
      <c r="D52" s="5">
        <v>473</v>
      </c>
      <c r="E52" s="4">
        <v>1.7794399999999999E-8</v>
      </c>
      <c r="F52" s="5"/>
      <c r="G52" s="5">
        <v>473</v>
      </c>
      <c r="H52" s="4">
        <v>1.5766899999999999E-8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</sheetData>
  <mergeCells count="6">
    <mergeCell ref="R1:U1"/>
    <mergeCell ref="A1:B1"/>
    <mergeCell ref="D1:E1"/>
    <mergeCell ref="G1:H1"/>
    <mergeCell ref="J1:K1"/>
    <mergeCell ref="M1:P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2"/>
  <sheetViews>
    <sheetView zoomScaleNormal="100" workbookViewId="0">
      <selection activeCell="L1" sqref="L1:O1"/>
    </sheetView>
  </sheetViews>
  <sheetFormatPr defaultColWidth="11.5703125" defaultRowHeight="12.75" x14ac:dyDescent="0.2"/>
  <cols>
    <col min="10" max="10" width="20.85546875" customWidth="1"/>
    <col min="15" max="15" width="20.140625" customWidth="1"/>
    <col min="20" max="20" width="20.42578125" customWidth="1"/>
    <col min="25" max="25" width="20.28515625" customWidth="1"/>
    <col min="30" max="30" width="20.7109375" customWidth="1"/>
    <col min="35" max="35" width="19.7109375" customWidth="1"/>
    <col min="40" max="40" width="18.7109375" customWidth="1"/>
    <col min="45" max="45" width="20" customWidth="1"/>
    <col min="50" max="50" width="20.42578125" customWidth="1"/>
    <col min="55" max="55" width="20.85546875" customWidth="1"/>
    <col min="60" max="60" width="20.140625" customWidth="1"/>
    <col min="65" max="65" width="19.42578125" customWidth="1"/>
  </cols>
  <sheetData>
    <row r="1" spans="1:67" ht="62.25" customHeight="1" x14ac:dyDescent="0.2">
      <c r="A1" s="46" t="s">
        <v>0</v>
      </c>
      <c r="B1" s="46"/>
      <c r="D1" s="46" t="s">
        <v>3</v>
      </c>
      <c r="E1" s="46"/>
      <c r="G1" s="46" t="s">
        <v>11</v>
      </c>
      <c r="H1" s="46"/>
      <c r="I1" s="46"/>
      <c r="J1" s="46"/>
      <c r="L1" s="46" t="s">
        <v>12</v>
      </c>
      <c r="M1" s="46"/>
      <c r="N1" s="46"/>
      <c r="O1" s="46"/>
      <c r="Q1" s="46" t="s">
        <v>13</v>
      </c>
      <c r="R1" s="46"/>
      <c r="S1" s="46"/>
      <c r="T1" s="46"/>
      <c r="V1" s="46" t="s">
        <v>14</v>
      </c>
      <c r="W1" s="46"/>
      <c r="X1" s="46"/>
      <c r="Y1" s="46"/>
      <c r="AA1" s="46" t="s">
        <v>15</v>
      </c>
      <c r="AB1" s="46"/>
      <c r="AC1" s="46"/>
      <c r="AD1" s="46"/>
      <c r="AF1" s="46" t="s">
        <v>16</v>
      </c>
      <c r="AG1" s="46"/>
      <c r="AH1" s="46"/>
      <c r="AI1" s="46"/>
      <c r="AK1" s="46" t="s">
        <v>17</v>
      </c>
      <c r="AL1" s="46"/>
      <c r="AM1" s="46"/>
      <c r="AN1" s="46"/>
      <c r="AP1" s="46" t="s">
        <v>18</v>
      </c>
      <c r="AQ1" s="46"/>
      <c r="AR1" s="46"/>
      <c r="AS1" s="46"/>
      <c r="AU1" s="46" t="s">
        <v>19</v>
      </c>
      <c r="AV1" s="46"/>
      <c r="AW1" s="46"/>
      <c r="AX1" s="46"/>
      <c r="AZ1" s="46" t="s">
        <v>20</v>
      </c>
      <c r="BA1" s="46"/>
      <c r="BB1" s="46"/>
      <c r="BC1" s="46"/>
      <c r="BE1" s="46" t="s">
        <v>21</v>
      </c>
      <c r="BF1" s="46"/>
      <c r="BG1" s="46"/>
      <c r="BH1" s="46"/>
      <c r="BJ1" s="46" t="s">
        <v>22</v>
      </c>
      <c r="BK1" s="46"/>
      <c r="BL1" s="46"/>
      <c r="BM1" s="46"/>
    </row>
    <row r="2" spans="1:67" ht="14.25" x14ac:dyDescent="0.2">
      <c r="A2" s="34" t="s">
        <v>334</v>
      </c>
      <c r="B2" s="34" t="s">
        <v>335</v>
      </c>
      <c r="C2" s="35"/>
      <c r="D2" s="34" t="s">
        <v>334</v>
      </c>
      <c r="E2" s="34" t="s">
        <v>335</v>
      </c>
      <c r="F2" s="35"/>
      <c r="G2" s="34" t="s">
        <v>334</v>
      </c>
      <c r="H2" s="34" t="s">
        <v>336</v>
      </c>
      <c r="I2" s="34" t="s">
        <v>335</v>
      </c>
      <c r="J2" s="36" t="s">
        <v>337</v>
      </c>
      <c r="K2" s="35"/>
      <c r="L2" s="34" t="s">
        <v>334</v>
      </c>
      <c r="M2" s="34" t="s">
        <v>336</v>
      </c>
      <c r="N2" s="34" t="s">
        <v>335</v>
      </c>
      <c r="O2" s="36" t="s">
        <v>337</v>
      </c>
      <c r="P2" s="35"/>
      <c r="Q2" s="34" t="s">
        <v>334</v>
      </c>
      <c r="R2" s="34" t="s">
        <v>336</v>
      </c>
      <c r="S2" s="34" t="s">
        <v>335</v>
      </c>
      <c r="T2" s="36" t="s">
        <v>337</v>
      </c>
      <c r="U2" s="35"/>
      <c r="V2" s="34" t="s">
        <v>334</v>
      </c>
      <c r="W2" s="34" t="s">
        <v>336</v>
      </c>
      <c r="X2" s="34" t="s">
        <v>335</v>
      </c>
      <c r="Y2" s="36" t="s">
        <v>337</v>
      </c>
      <c r="Z2" s="35"/>
      <c r="AA2" s="34" t="s">
        <v>334</v>
      </c>
      <c r="AB2" s="34" t="s">
        <v>336</v>
      </c>
      <c r="AC2" s="34" t="s">
        <v>335</v>
      </c>
      <c r="AD2" s="36" t="s">
        <v>337</v>
      </c>
      <c r="AE2" s="35"/>
      <c r="AF2" s="34" t="s">
        <v>334</v>
      </c>
      <c r="AG2" s="34" t="s">
        <v>336</v>
      </c>
      <c r="AH2" s="34" t="s">
        <v>335</v>
      </c>
      <c r="AI2" s="36" t="s">
        <v>337</v>
      </c>
      <c r="AJ2" s="35"/>
      <c r="AK2" s="34" t="s">
        <v>334</v>
      </c>
      <c r="AL2" s="34" t="s">
        <v>336</v>
      </c>
      <c r="AM2" s="34" t="s">
        <v>335</v>
      </c>
      <c r="AN2" s="36" t="s">
        <v>337</v>
      </c>
      <c r="AO2" s="35"/>
      <c r="AP2" s="34" t="s">
        <v>334</v>
      </c>
      <c r="AQ2" s="34" t="s">
        <v>336</v>
      </c>
      <c r="AR2" s="34" t="s">
        <v>335</v>
      </c>
      <c r="AS2" s="36" t="s">
        <v>337</v>
      </c>
      <c r="AT2" s="35"/>
      <c r="AU2" s="34" t="s">
        <v>334</v>
      </c>
      <c r="AV2" s="34" t="s">
        <v>336</v>
      </c>
      <c r="AW2" s="34" t="s">
        <v>335</v>
      </c>
      <c r="AX2" s="36" t="s">
        <v>337</v>
      </c>
      <c r="AY2" s="35"/>
      <c r="AZ2" s="34" t="s">
        <v>334</v>
      </c>
      <c r="BA2" s="34" t="s">
        <v>336</v>
      </c>
      <c r="BB2" s="34" t="s">
        <v>335</v>
      </c>
      <c r="BC2" s="36" t="s">
        <v>337</v>
      </c>
      <c r="BD2" s="35"/>
      <c r="BE2" s="34" t="s">
        <v>334</v>
      </c>
      <c r="BF2" s="34" t="s">
        <v>336</v>
      </c>
      <c r="BG2" s="34" t="s">
        <v>335</v>
      </c>
      <c r="BH2" s="36" t="s">
        <v>337</v>
      </c>
      <c r="BI2" s="35"/>
      <c r="BJ2" s="34" t="s">
        <v>334</v>
      </c>
      <c r="BK2" s="34" t="s">
        <v>336</v>
      </c>
      <c r="BL2" s="34" t="s">
        <v>335</v>
      </c>
      <c r="BM2" s="36" t="s">
        <v>337</v>
      </c>
      <c r="BN2" s="35"/>
      <c r="BO2" s="35"/>
    </row>
    <row r="3" spans="1:67" x14ac:dyDescent="0.2">
      <c r="A3" s="5">
        <v>273</v>
      </c>
      <c r="B3" s="4">
        <v>9.4495430000000006E-10</v>
      </c>
      <c r="D3" s="5">
        <v>273.14999999999998</v>
      </c>
      <c r="E3" s="4">
        <v>9.3093260000000001E-10</v>
      </c>
      <c r="G3" s="5">
        <v>294.14999999999998</v>
      </c>
      <c r="H3" s="5">
        <v>4</v>
      </c>
      <c r="I3" s="4">
        <v>1.7100000000000001E-9</v>
      </c>
      <c r="J3" s="4">
        <v>6E-11</v>
      </c>
      <c r="L3" s="5">
        <v>286.14999999999998</v>
      </c>
      <c r="M3" s="5">
        <v>29.4</v>
      </c>
      <c r="N3" s="4">
        <v>1.3000000000000001E-9</v>
      </c>
      <c r="O3" s="5" t="s">
        <v>23</v>
      </c>
      <c r="Q3" s="5">
        <v>298.14999999999998</v>
      </c>
      <c r="R3" s="5">
        <v>0.1</v>
      </c>
      <c r="S3" s="4">
        <v>2.0000000000000001E-9</v>
      </c>
      <c r="T3" s="5" t="s">
        <v>23</v>
      </c>
      <c r="V3" s="5">
        <v>286.14999999999998</v>
      </c>
      <c r="W3" s="5">
        <v>9</v>
      </c>
      <c r="X3" s="5">
        <v>1.9000000000000001E-9</v>
      </c>
      <c r="Y3" s="5" t="s">
        <v>23</v>
      </c>
      <c r="AA3" s="5">
        <v>303.14999999999998</v>
      </c>
      <c r="AB3" s="5">
        <v>7</v>
      </c>
      <c r="AC3" s="5">
        <v>4.2000000000000004E-9</v>
      </c>
      <c r="AD3" s="5" t="s">
        <v>23</v>
      </c>
      <c r="AF3" s="5">
        <v>298.14999999999998</v>
      </c>
      <c r="AG3" s="5">
        <v>0.77200000000000002</v>
      </c>
      <c r="AH3" s="5">
        <v>2.0500000000000002E-9</v>
      </c>
      <c r="AI3" s="5" t="s">
        <v>23</v>
      </c>
      <c r="AK3" s="5">
        <v>303.14999999999998</v>
      </c>
      <c r="AL3" s="5">
        <v>4</v>
      </c>
      <c r="AM3" s="5">
        <v>1.2E-9</v>
      </c>
      <c r="AN3" s="5" t="s">
        <v>23</v>
      </c>
      <c r="AP3" s="5">
        <v>313.14999999999998</v>
      </c>
      <c r="AQ3" s="5">
        <v>3</v>
      </c>
      <c r="AR3" s="5">
        <v>7.2E-10</v>
      </c>
      <c r="AS3" s="5">
        <v>7.8000000000000002E-11</v>
      </c>
      <c r="AU3" s="5">
        <v>323.14999999999998</v>
      </c>
      <c r="AV3" s="5">
        <v>6.4039999999999999</v>
      </c>
      <c r="AW3" s="5">
        <v>1.5519999999999999E-8</v>
      </c>
      <c r="AX3" s="5" t="s">
        <v>23</v>
      </c>
      <c r="AZ3" s="5">
        <v>298</v>
      </c>
      <c r="BA3" s="5">
        <v>5.8</v>
      </c>
      <c r="BB3" s="4">
        <v>5.0099999999999999E-9</v>
      </c>
      <c r="BC3" s="5">
        <v>3.9999999999999998E-11</v>
      </c>
      <c r="BE3" s="5">
        <v>298.14999999999998</v>
      </c>
      <c r="BF3" s="5">
        <v>0.1</v>
      </c>
      <c r="BG3" s="5">
        <v>1.9800000000000002E-9</v>
      </c>
      <c r="BH3" s="5" t="s">
        <v>23</v>
      </c>
      <c r="BJ3" s="5">
        <v>293.14999999999998</v>
      </c>
      <c r="BK3" s="5">
        <v>1.5</v>
      </c>
      <c r="BL3" s="5">
        <v>2.9100000000000001E-9</v>
      </c>
      <c r="BM3" s="5" t="s">
        <v>23</v>
      </c>
    </row>
    <row r="4" spans="1:67" x14ac:dyDescent="0.2">
      <c r="A4" s="5">
        <v>277.08159999999998</v>
      </c>
      <c r="B4" s="4">
        <v>1.0941E-9</v>
      </c>
      <c r="D4" s="5">
        <v>278.14999999999998</v>
      </c>
      <c r="E4" s="4">
        <v>1.1005999999999999E-9</v>
      </c>
      <c r="L4" s="5">
        <v>286.14999999999998</v>
      </c>
      <c r="M4" s="5">
        <v>39.200000000000003</v>
      </c>
      <c r="N4" s="4">
        <v>1.5E-9</v>
      </c>
      <c r="O4" s="5" t="s">
        <v>23</v>
      </c>
      <c r="Q4" s="5">
        <v>308.14999999999998</v>
      </c>
      <c r="R4" s="5">
        <v>0.1</v>
      </c>
      <c r="S4" s="4">
        <v>2.7000000000000002E-9</v>
      </c>
      <c r="T4" s="5" t="s">
        <v>23</v>
      </c>
      <c r="V4" s="5">
        <v>286.14999999999998</v>
      </c>
      <c r="W4" s="5">
        <v>10</v>
      </c>
      <c r="X4" s="5">
        <v>1.8E-9</v>
      </c>
      <c r="Y4" s="5" t="s">
        <v>23</v>
      </c>
      <c r="AA4" s="5">
        <v>303.14999999999998</v>
      </c>
      <c r="AB4" s="5">
        <v>8</v>
      </c>
      <c r="AC4" s="5">
        <v>3.2000000000000001E-9</v>
      </c>
      <c r="AD4" s="5" t="s">
        <v>23</v>
      </c>
      <c r="AF4" s="5">
        <v>298.14999999999998</v>
      </c>
      <c r="AG4" s="5">
        <v>1.173</v>
      </c>
      <c r="AH4" s="5">
        <v>2.7499999999999998E-9</v>
      </c>
      <c r="AI4" s="5" t="s">
        <v>23</v>
      </c>
      <c r="AK4" s="5">
        <v>303.14999999999998</v>
      </c>
      <c r="AL4" s="5">
        <v>8</v>
      </c>
      <c r="AM4" s="5">
        <v>3.2000000000000001E-9</v>
      </c>
      <c r="AN4" s="5" t="s">
        <v>23</v>
      </c>
      <c r="AP4" s="5">
        <v>313.14999999999998</v>
      </c>
      <c r="AQ4" s="5">
        <v>4</v>
      </c>
      <c r="AR4" s="5">
        <v>4.7000000000000003E-10</v>
      </c>
      <c r="AS4" s="5">
        <v>5.0999999999999998E-11</v>
      </c>
      <c r="AU4" s="5">
        <v>323.14999999999998</v>
      </c>
      <c r="AV4" s="5">
        <v>9.218</v>
      </c>
      <c r="AW4" s="5">
        <v>3.03E-8</v>
      </c>
      <c r="AX4" s="5" t="s">
        <v>23</v>
      </c>
      <c r="AZ4" s="5">
        <v>308</v>
      </c>
      <c r="BA4" s="5">
        <v>5.8</v>
      </c>
      <c r="BB4" s="4">
        <v>5.9900000000000002E-9</v>
      </c>
      <c r="BC4" s="5">
        <v>5.0000000000000002E-11</v>
      </c>
      <c r="BE4" s="5">
        <v>303.14999999999998</v>
      </c>
      <c r="BF4" s="5">
        <v>0.1</v>
      </c>
      <c r="BG4" s="5">
        <v>2.1499999999999998E-9</v>
      </c>
      <c r="BH4" s="5" t="s">
        <v>23</v>
      </c>
      <c r="BJ4" s="5">
        <v>293.14999999999998</v>
      </c>
      <c r="BK4" s="5">
        <v>3</v>
      </c>
      <c r="BL4" s="5">
        <v>2.8299999999999999E-9</v>
      </c>
      <c r="BM4" s="5" t="s">
        <v>23</v>
      </c>
    </row>
    <row r="5" spans="1:67" x14ac:dyDescent="0.2">
      <c r="A5" s="5">
        <v>281.16329999999999</v>
      </c>
      <c r="B5" s="4">
        <v>1.2522999999999999E-9</v>
      </c>
      <c r="D5" s="5">
        <v>298.14999999999998</v>
      </c>
      <c r="E5" s="4">
        <v>1.9341999999999998E-9</v>
      </c>
      <c r="Q5" s="5">
        <v>318.14999999999998</v>
      </c>
      <c r="R5" s="5">
        <v>0.1</v>
      </c>
      <c r="S5" s="4">
        <v>3.4900000000000001E-9</v>
      </c>
      <c r="T5" s="5" t="s">
        <v>23</v>
      </c>
      <c r="V5" s="5">
        <v>286.14999999999998</v>
      </c>
      <c r="W5" s="5">
        <v>11</v>
      </c>
      <c r="X5" s="5">
        <v>1.9000000000000001E-9</v>
      </c>
      <c r="Y5" s="5" t="s">
        <v>23</v>
      </c>
      <c r="AA5" s="5">
        <v>303.14999999999998</v>
      </c>
      <c r="AB5" s="5">
        <v>9</v>
      </c>
      <c r="AC5" s="5">
        <v>2.6000000000000001E-9</v>
      </c>
      <c r="AD5" s="5" t="s">
        <v>23</v>
      </c>
      <c r="AF5" s="5">
        <v>298.14999999999998</v>
      </c>
      <c r="AG5" s="5">
        <v>2.0099999999999998</v>
      </c>
      <c r="AH5" s="5">
        <v>2.0500000000000002E-9</v>
      </c>
      <c r="AI5" s="5" t="s">
        <v>23</v>
      </c>
      <c r="AK5" s="5">
        <v>303.14999999999998</v>
      </c>
      <c r="AL5" s="5">
        <v>20</v>
      </c>
      <c r="AM5" s="5">
        <v>1.3999999999999999E-9</v>
      </c>
      <c r="AN5" s="5" t="s">
        <v>23</v>
      </c>
      <c r="AP5" s="5">
        <v>313.14999999999998</v>
      </c>
      <c r="AQ5" s="5">
        <v>5</v>
      </c>
      <c r="AR5" s="5">
        <v>1.0999999999999999E-9</v>
      </c>
      <c r="AS5" s="5">
        <v>5.1E-10</v>
      </c>
      <c r="AU5" s="5">
        <v>323.14999999999998</v>
      </c>
      <c r="AV5" s="5">
        <v>15.093999999999999</v>
      </c>
      <c r="AW5" s="5">
        <v>3.7900000000000002E-8</v>
      </c>
      <c r="AX5" s="5" t="s">
        <v>23</v>
      </c>
      <c r="AZ5" s="5">
        <v>323</v>
      </c>
      <c r="BA5" s="5">
        <v>5.8</v>
      </c>
      <c r="BB5" s="4">
        <v>6.3000000000000002E-9</v>
      </c>
      <c r="BC5" s="5">
        <v>6E-11</v>
      </c>
      <c r="BE5" s="5">
        <v>313.14999999999998</v>
      </c>
      <c r="BF5" s="5">
        <v>0.1</v>
      </c>
      <c r="BG5" s="5">
        <v>2.8299999999999999E-9</v>
      </c>
      <c r="BH5" s="5" t="s">
        <v>23</v>
      </c>
      <c r="BJ5" s="5">
        <v>293.14999999999998</v>
      </c>
      <c r="BK5" s="5">
        <v>5</v>
      </c>
      <c r="BL5" s="5">
        <v>2.8200000000000002E-9</v>
      </c>
      <c r="BM5" s="5" t="s">
        <v>23</v>
      </c>
    </row>
    <row r="6" spans="1:67" x14ac:dyDescent="0.2">
      <c r="A6" s="5">
        <v>285.24489999999997</v>
      </c>
      <c r="B6" s="4">
        <v>1.4193000000000001E-9</v>
      </c>
      <c r="D6" s="5">
        <v>313.14999999999998</v>
      </c>
      <c r="E6" s="4">
        <v>2.7314999999999999E-9</v>
      </c>
      <c r="Q6" s="5">
        <v>333.15</v>
      </c>
      <c r="R6" s="5">
        <v>0.1</v>
      </c>
      <c r="S6" s="4">
        <v>4.0199999999999998E-9</v>
      </c>
      <c r="T6" s="5" t="s">
        <v>23</v>
      </c>
      <c r="AA6" s="5">
        <v>303.14999999999998</v>
      </c>
      <c r="AB6" s="5">
        <v>10</v>
      </c>
      <c r="AC6" s="5">
        <v>2.4E-9</v>
      </c>
      <c r="AD6" s="5" t="s">
        <v>23</v>
      </c>
      <c r="AK6" s="5">
        <v>303.14999999999998</v>
      </c>
      <c r="AL6" s="5">
        <v>40</v>
      </c>
      <c r="AM6" s="5">
        <v>1.3000000000000001E-9</v>
      </c>
      <c r="AN6" s="5" t="s">
        <v>23</v>
      </c>
      <c r="AP6" s="5">
        <v>313.14999999999998</v>
      </c>
      <c r="AQ6" s="5">
        <v>6</v>
      </c>
      <c r="AR6" s="5">
        <v>1.5E-9</v>
      </c>
      <c r="AS6" s="5">
        <v>6.8000000000000003E-10</v>
      </c>
      <c r="AZ6" s="5">
        <v>338</v>
      </c>
      <c r="BA6" s="5">
        <v>5.8</v>
      </c>
      <c r="BB6" s="4">
        <v>6.6299999999999996E-9</v>
      </c>
      <c r="BC6" s="5">
        <v>6E-11</v>
      </c>
      <c r="BE6" s="5">
        <v>323.14999999999998</v>
      </c>
      <c r="BF6" s="5">
        <v>0.1</v>
      </c>
      <c r="BG6" s="5">
        <v>2.86E-9</v>
      </c>
      <c r="BH6" s="5" t="s">
        <v>23</v>
      </c>
    </row>
    <row r="7" spans="1:67" x14ac:dyDescent="0.2">
      <c r="A7" s="5">
        <v>289.32650000000001</v>
      </c>
      <c r="B7" s="4">
        <v>1.5951E-9</v>
      </c>
      <c r="D7" s="5">
        <v>323.14999999999998</v>
      </c>
      <c r="E7" s="4">
        <v>3.3511000000000001E-9</v>
      </c>
      <c r="AA7" s="5">
        <v>303.14999999999998</v>
      </c>
      <c r="AB7" s="5">
        <v>11</v>
      </c>
      <c r="AC7" s="5">
        <v>2.1000000000000002E-9</v>
      </c>
      <c r="AD7" s="5" t="s">
        <v>23</v>
      </c>
      <c r="AP7" s="5">
        <v>313.14999999999998</v>
      </c>
      <c r="AQ7" s="5">
        <v>7</v>
      </c>
      <c r="AR7" s="5">
        <v>1.6999999999999999E-9</v>
      </c>
      <c r="AS7" s="5">
        <v>2.5000000000000002E-10</v>
      </c>
      <c r="AZ7" s="5">
        <v>353</v>
      </c>
      <c r="BA7" s="5">
        <v>5.8</v>
      </c>
      <c r="BB7" s="4">
        <v>7.2200000000000003E-9</v>
      </c>
      <c r="BC7" s="5">
        <v>7.0000000000000004E-11</v>
      </c>
    </row>
    <row r="8" spans="1:67" x14ac:dyDescent="0.2">
      <c r="A8" s="5">
        <v>293.40820000000002</v>
      </c>
      <c r="B8" s="4">
        <v>1.7794000000000001E-9</v>
      </c>
      <c r="D8" s="5">
        <v>353.15</v>
      </c>
      <c r="E8" s="4">
        <v>5.6617E-9</v>
      </c>
      <c r="AP8" s="5">
        <v>313.14999999999998</v>
      </c>
      <c r="AQ8" s="5">
        <v>8</v>
      </c>
      <c r="AR8" s="5">
        <v>1.8E-9</v>
      </c>
      <c r="AS8" s="5">
        <v>4.5E-10</v>
      </c>
      <c r="AZ8" s="5">
        <v>298</v>
      </c>
      <c r="BA8" s="5">
        <v>1.6140000000000001</v>
      </c>
      <c r="BB8" s="4">
        <v>2.5399999999999999E-9</v>
      </c>
      <c r="BC8" s="5">
        <v>1.9999999999999999E-11</v>
      </c>
    </row>
    <row r="9" spans="1:67" x14ac:dyDescent="0.2">
      <c r="A9" s="5">
        <v>297.4898</v>
      </c>
      <c r="B9" s="4">
        <v>1.9719999999999998E-9</v>
      </c>
      <c r="D9" s="5">
        <v>373.15</v>
      </c>
      <c r="E9" s="4">
        <v>7.5971000000000006E-9</v>
      </c>
      <c r="AP9" s="5">
        <v>313.14999999999998</v>
      </c>
      <c r="AQ9" s="5">
        <v>9</v>
      </c>
      <c r="AR9" s="5">
        <v>1.3000000000000001E-9</v>
      </c>
      <c r="AS9" s="5">
        <v>9.5999999999999999E-10</v>
      </c>
      <c r="AZ9" s="5">
        <v>298</v>
      </c>
      <c r="BA9" s="5">
        <v>2.8849999999999998</v>
      </c>
      <c r="BB9" s="4">
        <v>2.7499999999999998E-9</v>
      </c>
      <c r="BC9" s="5">
        <v>1.9999999999999999E-11</v>
      </c>
    </row>
    <row r="10" spans="1:67" x14ac:dyDescent="0.2">
      <c r="A10" s="5">
        <v>301.57139999999998</v>
      </c>
      <c r="B10" s="4">
        <v>2.1729999999999998E-9</v>
      </c>
      <c r="D10" s="5">
        <v>393.15</v>
      </c>
      <c r="E10" s="4">
        <v>9.8604999999999992E-9</v>
      </c>
      <c r="AZ10" s="5">
        <v>298</v>
      </c>
      <c r="BA10" s="5">
        <v>4.3419999999999996</v>
      </c>
      <c r="BB10" s="4">
        <v>3.8600000000000003E-9</v>
      </c>
      <c r="BC10" s="5">
        <v>3E-11</v>
      </c>
    </row>
    <row r="11" spans="1:67" x14ac:dyDescent="0.2">
      <c r="A11" s="5">
        <v>305.65309999999999</v>
      </c>
      <c r="B11" s="4">
        <v>2.3819999999999998E-9</v>
      </c>
      <c r="D11" s="5">
        <v>433.15</v>
      </c>
      <c r="E11" s="4">
        <v>1.54078E-8</v>
      </c>
      <c r="AZ11" s="5">
        <v>298</v>
      </c>
      <c r="BA11" s="5">
        <v>5.3209999999999997</v>
      </c>
      <c r="BB11" s="4">
        <v>5.0099999999999999E-9</v>
      </c>
      <c r="BC11" s="5">
        <v>3.9999999999999998E-11</v>
      </c>
      <c r="BK11" s="2"/>
    </row>
    <row r="12" spans="1:67" x14ac:dyDescent="0.2">
      <c r="A12" s="5">
        <v>309.73469999999998</v>
      </c>
      <c r="B12" s="4">
        <v>2.5989999999999998E-9</v>
      </c>
      <c r="D12" s="5">
        <v>433.15</v>
      </c>
      <c r="E12" s="4">
        <v>1.54078E-8</v>
      </c>
      <c r="AZ12" s="5">
        <v>323</v>
      </c>
      <c r="BA12" s="5">
        <v>1.843</v>
      </c>
      <c r="BB12" s="4">
        <v>5.2300000000000003E-9</v>
      </c>
      <c r="BC12" s="5">
        <v>3.9999999999999998E-11</v>
      </c>
      <c r="BK12" s="2"/>
    </row>
    <row r="13" spans="1:67" x14ac:dyDescent="0.2">
      <c r="A13" s="5">
        <v>313.81630000000001</v>
      </c>
      <c r="B13" s="4">
        <v>2.8240000000000002E-9</v>
      </c>
      <c r="D13" s="5">
        <v>473.15</v>
      </c>
      <c r="E13" s="4">
        <v>2.2436700000000001E-8</v>
      </c>
      <c r="AQ13" s="5"/>
      <c r="AZ13" s="5">
        <v>323</v>
      </c>
      <c r="BA13" s="5">
        <v>3.044</v>
      </c>
      <c r="BB13" s="4">
        <v>5.8100000000000004E-9</v>
      </c>
      <c r="BC13" s="5">
        <v>5.0000000000000002E-11</v>
      </c>
      <c r="BK13" s="2"/>
    </row>
    <row r="14" spans="1:67" x14ac:dyDescent="0.2">
      <c r="A14" s="5">
        <v>317.89800000000002</v>
      </c>
      <c r="B14" s="4">
        <v>3.0567E-9</v>
      </c>
      <c r="AQ14" s="5"/>
      <c r="AZ14" s="5">
        <v>323</v>
      </c>
      <c r="BA14" s="5">
        <v>4.4429999999999996</v>
      </c>
      <c r="BB14" s="4">
        <v>6.1300000000000001E-9</v>
      </c>
      <c r="BC14" s="5">
        <v>6E-11</v>
      </c>
    </row>
    <row r="15" spans="1:67" x14ac:dyDescent="0.2">
      <c r="A15" s="5">
        <v>321.9796</v>
      </c>
      <c r="B15" s="4">
        <v>3.2971000000000001E-9</v>
      </c>
      <c r="AQ15" s="5"/>
      <c r="AZ15" s="5">
        <v>323</v>
      </c>
      <c r="BA15" s="5">
        <v>5.41</v>
      </c>
      <c r="BB15" s="4">
        <v>6.3000000000000002E-9</v>
      </c>
      <c r="BC15" s="5">
        <v>6E-11</v>
      </c>
    </row>
    <row r="16" spans="1:67" x14ac:dyDescent="0.2">
      <c r="A16" s="5">
        <v>326.06119999999999</v>
      </c>
      <c r="B16" s="4">
        <v>3.5451000000000001E-9</v>
      </c>
      <c r="AQ16" s="5"/>
      <c r="AZ16" s="5">
        <v>323</v>
      </c>
      <c r="BA16" s="5">
        <v>8.36</v>
      </c>
      <c r="BB16" s="4">
        <v>5.0000000000000001E-9</v>
      </c>
      <c r="BC16" s="5">
        <v>3.9999999999999998E-11</v>
      </c>
    </row>
    <row r="17" spans="1:55" x14ac:dyDescent="0.2">
      <c r="A17" s="5">
        <v>330.1429</v>
      </c>
      <c r="B17" s="4">
        <v>3.8006000000000003E-9</v>
      </c>
      <c r="AQ17" s="5"/>
      <c r="AZ17" s="5">
        <v>323</v>
      </c>
      <c r="BA17" s="5">
        <v>9.8260000000000005</v>
      </c>
      <c r="BB17" s="4">
        <v>5.1099999999999999E-9</v>
      </c>
      <c r="BC17" s="5">
        <v>3.9999999999999998E-11</v>
      </c>
    </row>
    <row r="18" spans="1:55" x14ac:dyDescent="0.2">
      <c r="A18" s="5">
        <v>334.22449999999998</v>
      </c>
      <c r="B18" s="4">
        <v>4.0635000000000003E-9</v>
      </c>
      <c r="AQ18" s="5"/>
      <c r="AZ18" s="5">
        <v>323</v>
      </c>
      <c r="BA18" s="5">
        <v>14.477</v>
      </c>
      <c r="BB18" s="4">
        <v>5.2400000000000001E-9</v>
      </c>
      <c r="BC18" s="5">
        <v>3.9999999999999998E-11</v>
      </c>
    </row>
    <row r="19" spans="1:55" x14ac:dyDescent="0.2">
      <c r="A19" s="5">
        <v>338.30610000000001</v>
      </c>
      <c r="B19" s="4">
        <v>4.3338000000000001E-9</v>
      </c>
      <c r="AQ19" s="5"/>
      <c r="AZ19" s="5">
        <v>323</v>
      </c>
      <c r="BA19" s="5">
        <v>18.013000000000002</v>
      </c>
      <c r="BB19" s="4">
        <v>5.3300000000000004E-9</v>
      </c>
      <c r="BC19" s="5">
        <v>3.9999999999999998E-11</v>
      </c>
    </row>
    <row r="20" spans="1:55" x14ac:dyDescent="0.2">
      <c r="A20" s="5">
        <v>342.38780000000003</v>
      </c>
      <c r="B20" s="4">
        <v>4.6113000000000004E-9</v>
      </c>
    </row>
    <row r="21" spans="1:55" x14ac:dyDescent="0.2">
      <c r="A21" s="5">
        <v>346.46940000000001</v>
      </c>
      <c r="B21" s="4">
        <v>4.8961000000000001E-9</v>
      </c>
    </row>
    <row r="22" spans="1:55" x14ac:dyDescent="0.2">
      <c r="A22" s="5">
        <v>350.55099999999999</v>
      </c>
      <c r="B22" s="4">
        <v>5.1879000000000003E-9</v>
      </c>
    </row>
    <row r="23" spans="1:55" x14ac:dyDescent="0.2">
      <c r="A23" s="5">
        <v>354.6327</v>
      </c>
      <c r="B23" s="4">
        <v>5.4869000000000001E-9</v>
      </c>
    </row>
    <row r="24" spans="1:55" x14ac:dyDescent="0.2">
      <c r="A24" s="5">
        <v>358.71429999999998</v>
      </c>
      <c r="B24" s="4">
        <v>5.7928000000000001E-9</v>
      </c>
    </row>
    <row r="25" spans="1:55" x14ac:dyDescent="0.2">
      <c r="A25" s="5">
        <v>362.79590000000002</v>
      </c>
      <c r="B25" s="4">
        <v>6.1056999999999997E-9</v>
      </c>
    </row>
    <row r="26" spans="1:55" x14ac:dyDescent="0.2">
      <c r="A26" s="5">
        <v>366.87759999999997</v>
      </c>
      <c r="B26" s="4">
        <v>6.4253999999999998E-9</v>
      </c>
    </row>
    <row r="27" spans="1:55" x14ac:dyDescent="0.2">
      <c r="A27" s="5">
        <v>370.95920000000001</v>
      </c>
      <c r="B27" s="4">
        <v>6.7519999999999998E-9</v>
      </c>
    </row>
    <row r="28" spans="1:55" x14ac:dyDescent="0.2">
      <c r="A28" s="5">
        <v>375.04079999999999</v>
      </c>
      <c r="B28" s="4">
        <v>7.0852999999999999E-9</v>
      </c>
    </row>
    <row r="29" spans="1:55" x14ac:dyDescent="0.2">
      <c r="A29" s="5">
        <v>379.12240000000003</v>
      </c>
      <c r="B29" s="4">
        <v>7.4253999999999996E-9</v>
      </c>
    </row>
    <row r="30" spans="1:55" x14ac:dyDescent="0.2">
      <c r="A30" s="5">
        <v>383.20409999999998</v>
      </c>
      <c r="B30" s="4">
        <v>7.7721000000000005E-9</v>
      </c>
    </row>
    <row r="31" spans="1:55" x14ac:dyDescent="0.2">
      <c r="A31" s="5">
        <v>387.28570000000002</v>
      </c>
      <c r="B31" s="4">
        <v>8.1254000000000001E-9</v>
      </c>
    </row>
    <row r="32" spans="1:55" x14ac:dyDescent="0.2">
      <c r="A32" s="5">
        <v>391.3673</v>
      </c>
      <c r="B32" s="4">
        <v>8.4853999999999997E-9</v>
      </c>
    </row>
    <row r="33" spans="1:2" x14ac:dyDescent="0.2">
      <c r="A33" s="5">
        <v>395.44900000000001</v>
      </c>
      <c r="B33" s="4">
        <v>8.8517999999999996E-9</v>
      </c>
    </row>
    <row r="34" spans="1:2" x14ac:dyDescent="0.2">
      <c r="A34" s="5">
        <v>399.53059999999999</v>
      </c>
      <c r="B34" s="4">
        <v>9.2247000000000002E-9</v>
      </c>
    </row>
    <row r="35" spans="1:2" x14ac:dyDescent="0.2">
      <c r="A35" s="5">
        <v>403.61219999999997</v>
      </c>
      <c r="B35" s="4">
        <v>9.6041E-9</v>
      </c>
    </row>
    <row r="36" spans="1:2" x14ac:dyDescent="0.2">
      <c r="A36" s="5">
        <v>407.69389999999999</v>
      </c>
      <c r="B36" s="4">
        <v>9.9897999999999996E-9</v>
      </c>
    </row>
    <row r="37" spans="1:2" x14ac:dyDescent="0.2">
      <c r="A37" s="5">
        <v>411.77550000000002</v>
      </c>
      <c r="B37" s="4">
        <v>1.0382E-8</v>
      </c>
    </row>
    <row r="38" spans="1:2" x14ac:dyDescent="0.2">
      <c r="A38" s="5">
        <v>415.8571</v>
      </c>
      <c r="B38" s="4">
        <v>1.07804E-8</v>
      </c>
    </row>
    <row r="39" spans="1:2" x14ac:dyDescent="0.2">
      <c r="A39" s="5">
        <v>419.93880000000001</v>
      </c>
      <c r="B39" s="4">
        <v>1.1185099999999999E-8</v>
      </c>
    </row>
    <row r="40" spans="1:2" x14ac:dyDescent="0.2">
      <c r="A40" s="5">
        <v>424.0204</v>
      </c>
      <c r="B40" s="4">
        <v>1.1596100000000001E-8</v>
      </c>
    </row>
    <row r="41" spans="1:2" x14ac:dyDescent="0.2">
      <c r="A41" s="5">
        <v>428.10199999999998</v>
      </c>
      <c r="B41" s="4">
        <v>1.2013200000000001E-8</v>
      </c>
    </row>
    <row r="42" spans="1:2" x14ac:dyDescent="0.2">
      <c r="A42" s="5">
        <v>432.18369999999999</v>
      </c>
      <c r="B42" s="4">
        <v>1.2436600000000001E-8</v>
      </c>
    </row>
    <row r="43" spans="1:2" x14ac:dyDescent="0.2">
      <c r="A43" s="5">
        <v>436.26530000000002</v>
      </c>
      <c r="B43" s="4">
        <v>1.28661E-8</v>
      </c>
    </row>
    <row r="44" spans="1:2" x14ac:dyDescent="0.2">
      <c r="A44" s="5">
        <v>440.34690000000001</v>
      </c>
      <c r="B44" s="4">
        <v>1.33016E-8</v>
      </c>
    </row>
    <row r="45" spans="1:2" x14ac:dyDescent="0.2">
      <c r="A45" s="5">
        <v>444.42860000000002</v>
      </c>
      <c r="B45" s="4">
        <v>1.3743300000000001E-8</v>
      </c>
    </row>
    <row r="46" spans="1:2" x14ac:dyDescent="0.2">
      <c r="A46" s="5">
        <v>448.5102</v>
      </c>
      <c r="B46" s="4">
        <v>1.4190999999999999E-8</v>
      </c>
    </row>
    <row r="47" spans="1:2" x14ac:dyDescent="0.2">
      <c r="A47" s="5">
        <v>452.59179999999998</v>
      </c>
      <c r="B47" s="4">
        <v>1.46447E-8</v>
      </c>
    </row>
    <row r="48" spans="1:2" x14ac:dyDescent="0.2">
      <c r="A48" s="5">
        <v>456.67349999999999</v>
      </c>
      <c r="B48" s="4">
        <v>1.5104399999999999E-8</v>
      </c>
    </row>
    <row r="49" spans="1:2" x14ac:dyDescent="0.2">
      <c r="A49" s="5">
        <v>460.75510000000003</v>
      </c>
      <c r="B49" s="4">
        <v>1.557E-8</v>
      </c>
    </row>
    <row r="50" spans="1:2" x14ac:dyDescent="0.2">
      <c r="A50" s="5">
        <v>464.83670000000001</v>
      </c>
      <c r="B50" s="4">
        <v>1.6041600000000001E-8</v>
      </c>
    </row>
    <row r="51" spans="1:2" x14ac:dyDescent="0.2">
      <c r="A51" s="5">
        <v>468.91840000000002</v>
      </c>
      <c r="B51" s="4">
        <v>1.6519000000000001E-8</v>
      </c>
    </row>
    <row r="52" spans="1:2" x14ac:dyDescent="0.2">
      <c r="A52" s="5">
        <v>473</v>
      </c>
      <c r="B52" s="4">
        <v>1.7002299999999999E-8</v>
      </c>
    </row>
  </sheetData>
  <mergeCells count="14">
    <mergeCell ref="AU1:AX1"/>
    <mergeCell ref="AZ1:BC1"/>
    <mergeCell ref="BE1:BH1"/>
    <mergeCell ref="BJ1:BM1"/>
    <mergeCell ref="V1:Y1"/>
    <mergeCell ref="AA1:AD1"/>
    <mergeCell ref="AF1:AI1"/>
    <mergeCell ref="AK1:AN1"/>
    <mergeCell ref="AP1:AS1"/>
    <mergeCell ref="A1:B1"/>
    <mergeCell ref="D1:E1"/>
    <mergeCell ref="G1:J1"/>
    <mergeCell ref="L1:O1"/>
    <mergeCell ref="Q1:T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topLeftCell="Q1" zoomScaleNormal="100" workbookViewId="0">
      <selection activeCell="E12" sqref="E11:E12"/>
    </sheetView>
  </sheetViews>
  <sheetFormatPr defaultColWidth="11.5703125" defaultRowHeight="12.75" x14ac:dyDescent="0.2"/>
  <cols>
    <col min="3" max="3" width="15.85546875" customWidth="1"/>
    <col min="5" max="5" width="19.42578125" customWidth="1"/>
    <col min="11" max="11" width="20.42578125" customWidth="1"/>
    <col min="13" max="13" width="17.28515625" customWidth="1"/>
    <col min="17" max="17" width="19.28515625" customWidth="1"/>
    <col min="23" max="23" width="20.140625" customWidth="1"/>
    <col min="29" max="29" width="20" customWidth="1"/>
  </cols>
  <sheetData>
    <row r="1" spans="1:46" ht="57" customHeight="1" x14ac:dyDescent="0.2">
      <c r="A1" s="46" t="s">
        <v>24</v>
      </c>
      <c r="B1" s="46"/>
      <c r="C1" s="46"/>
      <c r="D1" s="46"/>
      <c r="E1" s="46"/>
      <c r="G1" s="46" t="s">
        <v>25</v>
      </c>
      <c r="H1" s="46"/>
      <c r="I1" s="46"/>
      <c r="J1" s="46"/>
      <c r="K1" s="46"/>
      <c r="M1" s="46" t="s">
        <v>26</v>
      </c>
      <c r="N1" s="46"/>
      <c r="O1" s="46"/>
      <c r="P1" s="46"/>
      <c r="Q1" s="46"/>
      <c r="S1" s="46" t="s">
        <v>27</v>
      </c>
      <c r="T1" s="46"/>
      <c r="U1" s="46"/>
      <c r="V1" s="46"/>
      <c r="W1" s="46"/>
      <c r="Y1" s="46" t="s">
        <v>28</v>
      </c>
      <c r="Z1" s="46"/>
      <c r="AA1" s="46"/>
      <c r="AB1" s="46"/>
      <c r="AC1" s="46"/>
    </row>
    <row r="2" spans="1:46" ht="14.25" x14ac:dyDescent="0.2">
      <c r="A2" s="34" t="s">
        <v>334</v>
      </c>
      <c r="B2" s="34" t="s">
        <v>336</v>
      </c>
      <c r="C2" s="36" t="s">
        <v>338</v>
      </c>
      <c r="D2" s="34" t="s">
        <v>335</v>
      </c>
      <c r="E2" s="36" t="s">
        <v>337</v>
      </c>
      <c r="F2" s="35"/>
      <c r="G2" s="34" t="s">
        <v>334</v>
      </c>
      <c r="H2" s="34" t="s">
        <v>336</v>
      </c>
      <c r="I2" s="36" t="s">
        <v>338</v>
      </c>
      <c r="J2" s="34" t="s">
        <v>335</v>
      </c>
      <c r="K2" s="36" t="s">
        <v>337</v>
      </c>
      <c r="L2" s="35"/>
      <c r="M2" s="34" t="s">
        <v>334</v>
      </c>
      <c r="N2" s="34" t="s">
        <v>336</v>
      </c>
      <c r="O2" s="36" t="s">
        <v>338</v>
      </c>
      <c r="P2" s="34" t="s">
        <v>335</v>
      </c>
      <c r="Q2" s="36" t="s">
        <v>337</v>
      </c>
      <c r="R2" s="35"/>
      <c r="S2" s="34" t="s">
        <v>334</v>
      </c>
      <c r="T2" s="34" t="s">
        <v>336</v>
      </c>
      <c r="U2" s="36" t="s">
        <v>338</v>
      </c>
      <c r="V2" s="34" t="s">
        <v>335</v>
      </c>
      <c r="W2" s="36" t="s">
        <v>337</v>
      </c>
      <c r="X2" s="35"/>
      <c r="Y2" s="34" t="s">
        <v>334</v>
      </c>
      <c r="Z2" s="34" t="s">
        <v>336</v>
      </c>
      <c r="AA2" s="36" t="s">
        <v>338</v>
      </c>
      <c r="AB2" s="34" t="s">
        <v>335</v>
      </c>
      <c r="AC2" s="36" t="s">
        <v>337</v>
      </c>
      <c r="AD2" s="35"/>
      <c r="AE2" s="35"/>
    </row>
    <row r="3" spans="1:46" x14ac:dyDescent="0.2">
      <c r="A3" s="5">
        <v>298.14999999999998</v>
      </c>
      <c r="B3" s="5">
        <v>0.1</v>
      </c>
      <c r="C3" s="5">
        <v>1.0409999999999999</v>
      </c>
      <c r="D3" s="5">
        <v>1.73E-9</v>
      </c>
      <c r="E3" s="5" t="s">
        <v>23</v>
      </c>
      <c r="F3" s="5"/>
      <c r="G3" s="5">
        <v>298.14999999999998</v>
      </c>
      <c r="H3" s="5">
        <v>0.1</v>
      </c>
      <c r="I3" s="5">
        <v>0</v>
      </c>
      <c r="J3" s="5">
        <v>2.1299999999999999E-9</v>
      </c>
      <c r="K3" s="5">
        <v>2.769E-11</v>
      </c>
      <c r="L3" s="5"/>
      <c r="M3" s="5">
        <v>294.14999999999998</v>
      </c>
      <c r="N3" s="5">
        <v>4</v>
      </c>
      <c r="O3" s="5">
        <v>0</v>
      </c>
      <c r="P3" s="4">
        <v>1.70877855320353E-9</v>
      </c>
      <c r="Q3" s="5" t="s">
        <v>23</v>
      </c>
      <c r="R3" s="5"/>
      <c r="S3" s="5">
        <v>323.14999999999998</v>
      </c>
      <c r="T3" s="5">
        <v>9</v>
      </c>
      <c r="U3" s="5">
        <v>0</v>
      </c>
      <c r="V3" s="4">
        <v>3.0781250578184401E-9</v>
      </c>
      <c r="W3" s="5" t="s">
        <v>23</v>
      </c>
      <c r="X3" s="5"/>
      <c r="Y3" s="5">
        <v>293.14999999999998</v>
      </c>
      <c r="Z3" s="5">
        <v>1.5</v>
      </c>
      <c r="AA3" s="5">
        <v>0</v>
      </c>
      <c r="AB3" s="4">
        <v>2.9100000000000001E-9</v>
      </c>
      <c r="AC3" s="5" t="s">
        <v>23</v>
      </c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x14ac:dyDescent="0.2">
      <c r="A4" s="5">
        <v>298.14999999999998</v>
      </c>
      <c r="B4" s="5">
        <v>0.1</v>
      </c>
      <c r="C4" s="5">
        <v>1.9390000000000001</v>
      </c>
      <c r="D4" s="5">
        <v>1.61E-9</v>
      </c>
      <c r="E4" s="5" t="s">
        <v>23</v>
      </c>
      <c r="F4" s="5"/>
      <c r="G4" s="5">
        <v>298.14999999999998</v>
      </c>
      <c r="H4" s="5">
        <v>0.1</v>
      </c>
      <c r="I4" s="5">
        <v>1</v>
      </c>
      <c r="J4" s="5">
        <v>2.0599999999999999E-9</v>
      </c>
      <c r="K4" s="5">
        <v>3.0899999999999998E-11</v>
      </c>
      <c r="L4" s="5"/>
      <c r="M4" s="5">
        <v>294.14999999999998</v>
      </c>
      <c r="N4" s="5">
        <v>4</v>
      </c>
      <c r="O4" s="5">
        <v>1</v>
      </c>
      <c r="P4" s="4">
        <v>1.5485644871330499E-9</v>
      </c>
      <c r="Q4" s="5" t="s">
        <v>23</v>
      </c>
      <c r="R4" s="5"/>
      <c r="S4" s="5">
        <v>323.14999999999998</v>
      </c>
      <c r="T4" s="5">
        <v>9</v>
      </c>
      <c r="U4" s="5">
        <v>1</v>
      </c>
      <c r="V4" s="4">
        <v>2.67187552496492E-9</v>
      </c>
      <c r="W4" s="5" t="s">
        <v>23</v>
      </c>
      <c r="X4" s="5"/>
      <c r="Y4" s="5">
        <v>293.14999999999998</v>
      </c>
      <c r="Z4" s="5">
        <v>1.5</v>
      </c>
      <c r="AA4" s="5">
        <v>1</v>
      </c>
      <c r="AB4" s="4">
        <v>2.4600000000000002E-9</v>
      </c>
      <c r="AC4" s="5" t="s">
        <v>23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x14ac:dyDescent="0.2">
      <c r="A5" s="5">
        <v>298.14999999999998</v>
      </c>
      <c r="B5" s="5">
        <v>0.1</v>
      </c>
      <c r="C5" s="5">
        <v>2.754</v>
      </c>
      <c r="D5" s="5">
        <v>1.5E-9</v>
      </c>
      <c r="E5" s="5" t="s">
        <v>23</v>
      </c>
      <c r="F5" s="5"/>
      <c r="G5" s="5">
        <v>298.14999999999998</v>
      </c>
      <c r="H5" s="5">
        <v>0.1</v>
      </c>
      <c r="I5" s="5">
        <v>2.5</v>
      </c>
      <c r="J5" s="5">
        <v>1.6999999999999999E-9</v>
      </c>
      <c r="K5" s="5">
        <v>3.5699999999999997E-11</v>
      </c>
      <c r="L5" s="5"/>
      <c r="M5" s="5">
        <v>294.14999999999998</v>
      </c>
      <c r="N5" s="5">
        <v>4</v>
      </c>
      <c r="O5" s="5">
        <v>2</v>
      </c>
      <c r="P5" s="4">
        <v>1.36278265089336E-9</v>
      </c>
      <c r="Q5" s="5" t="s">
        <v>23</v>
      </c>
      <c r="R5" s="5"/>
      <c r="S5" s="5">
        <v>323.14999999999998</v>
      </c>
      <c r="T5" s="5">
        <v>9</v>
      </c>
      <c r="U5" s="5">
        <v>2</v>
      </c>
      <c r="V5" s="4">
        <v>2.2500009016932798E-9</v>
      </c>
      <c r="W5" s="5" t="s">
        <v>23</v>
      </c>
      <c r="X5" s="5"/>
      <c r="Y5" s="5">
        <v>293.14999999999998</v>
      </c>
      <c r="Z5" s="5">
        <v>1.5</v>
      </c>
      <c r="AA5" s="5">
        <v>5</v>
      </c>
      <c r="AB5" s="4">
        <v>1.2799999999999999E-9</v>
      </c>
      <c r="AC5" s="5" t="s">
        <v>23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x14ac:dyDescent="0.2">
      <c r="A6" s="5">
        <v>298.14999999999998</v>
      </c>
      <c r="B6" s="5">
        <v>0.1</v>
      </c>
      <c r="C6" s="5">
        <v>3.7759999999999998</v>
      </c>
      <c r="D6" s="5">
        <v>1.3000000000000001E-9</v>
      </c>
      <c r="E6" s="5" t="s">
        <v>23</v>
      </c>
      <c r="F6" s="5"/>
      <c r="G6" s="5">
        <v>298.14999999999998</v>
      </c>
      <c r="H6" s="5">
        <v>0.1</v>
      </c>
      <c r="I6" s="5">
        <v>5</v>
      </c>
      <c r="J6" s="5">
        <v>1.2900000000000001E-9</v>
      </c>
      <c r="K6" s="5">
        <v>9.9329999999999995E-11</v>
      </c>
      <c r="L6" s="5"/>
      <c r="M6" s="5">
        <v>294.14999999999998</v>
      </c>
      <c r="N6" s="5">
        <v>4</v>
      </c>
      <c r="O6" s="5">
        <v>3</v>
      </c>
      <c r="P6" s="4">
        <v>1.2875645979048101E-9</v>
      </c>
      <c r="Q6" s="5" t="s">
        <v>23</v>
      </c>
      <c r="R6" s="5"/>
      <c r="S6" s="5">
        <v>323.14999999999998</v>
      </c>
      <c r="T6" s="5">
        <v>9</v>
      </c>
      <c r="U6" s="5">
        <v>3</v>
      </c>
      <c r="V6" s="4">
        <v>1.95312615753705E-9</v>
      </c>
      <c r="W6" s="5" t="s">
        <v>23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>
        <v>294.14999999999998</v>
      </c>
      <c r="N7" s="5">
        <v>4</v>
      </c>
      <c r="O7" s="5">
        <v>4</v>
      </c>
      <c r="P7" s="4">
        <v>1.1698665468267701E-9</v>
      </c>
      <c r="Q7" s="5" t="s">
        <v>23</v>
      </c>
      <c r="R7" s="5"/>
      <c r="S7" s="5">
        <v>323.14999999999998</v>
      </c>
      <c r="T7" s="5">
        <v>9</v>
      </c>
      <c r="U7" s="5">
        <v>4</v>
      </c>
      <c r="V7" s="4">
        <v>1.7187513573050099E-9</v>
      </c>
      <c r="W7" s="5" t="s">
        <v>23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>
        <v>294.14999999999998</v>
      </c>
      <c r="N8" s="5">
        <v>4</v>
      </c>
      <c r="O8" s="5">
        <v>5</v>
      </c>
      <c r="P8" s="4">
        <v>1.06915322594206E-9</v>
      </c>
      <c r="Q8" s="5" t="s">
        <v>23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>
        <v>294.14999999999998</v>
      </c>
      <c r="N9" s="5">
        <v>4</v>
      </c>
      <c r="O9" s="5">
        <v>6</v>
      </c>
      <c r="P9" s="4">
        <v>9.3443419431350091E-10</v>
      </c>
      <c r="Q9" s="5" t="s">
        <v>23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46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x14ac:dyDescent="0.2">
      <c r="A16" s="5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x14ac:dyDescent="0.2">
      <c r="A17" s="5"/>
      <c r="B17" s="5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x14ac:dyDescent="0.2">
      <c r="A18" s="5"/>
      <c r="B18" s="5"/>
      <c r="C18" s="5"/>
      <c r="D18" s="5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1:46" x14ac:dyDescent="0.2">
      <c r="A19" s="5"/>
      <c r="B19" s="5"/>
      <c r="C19" s="5"/>
      <c r="D19" s="5"/>
      <c r="E19" s="5"/>
      <c r="F19" s="5"/>
      <c r="G19" s="5"/>
      <c r="H19" s="5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1:46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</sheetData>
  <mergeCells count="5">
    <mergeCell ref="A1:E1"/>
    <mergeCell ref="G1:K1"/>
    <mergeCell ref="M1:Q1"/>
    <mergeCell ref="S1:W1"/>
    <mergeCell ref="Y1:AC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"/>
  <sheetViews>
    <sheetView zoomScaleNormal="100" workbookViewId="0">
      <selection activeCell="E15" sqref="E15"/>
    </sheetView>
  </sheetViews>
  <sheetFormatPr defaultColWidth="11.5703125" defaultRowHeight="12.75" x14ac:dyDescent="0.2"/>
  <cols>
    <col min="5" max="5" width="20.85546875" customWidth="1"/>
    <col min="8" max="8" width="16.28515625" customWidth="1"/>
    <col min="11" max="11" width="19.5703125" customWidth="1"/>
    <col min="17" max="17" width="20.42578125" customWidth="1"/>
    <col min="23" max="23" width="20.140625" customWidth="1"/>
    <col min="29" max="29" width="20" customWidth="1"/>
    <col min="35" max="35" width="19.42578125" customWidth="1"/>
    <col min="41" max="41" width="19.42578125" customWidth="1"/>
    <col min="47" max="47" width="20.85546875" customWidth="1"/>
  </cols>
  <sheetData>
    <row r="1" spans="1:53" ht="63.75" customHeight="1" x14ac:dyDescent="0.2">
      <c r="A1" s="46" t="s">
        <v>29</v>
      </c>
      <c r="B1" s="46"/>
      <c r="C1" s="46"/>
      <c r="D1" s="46"/>
      <c r="E1" s="46"/>
      <c r="G1" s="46" t="s">
        <v>30</v>
      </c>
      <c r="H1" s="46"/>
      <c r="I1" s="46"/>
      <c r="J1" s="46"/>
      <c r="K1" s="46"/>
      <c r="M1" s="46" t="s">
        <v>31</v>
      </c>
      <c r="N1" s="46"/>
      <c r="O1" s="46"/>
      <c r="P1" s="46"/>
      <c r="Q1" s="46"/>
      <c r="S1" s="46" t="s">
        <v>32</v>
      </c>
      <c r="T1" s="46"/>
      <c r="U1" s="46"/>
      <c r="V1" s="46"/>
      <c r="W1" s="46"/>
      <c r="Y1" s="46" t="s">
        <v>33</v>
      </c>
      <c r="Z1" s="46"/>
      <c r="AA1" s="46"/>
      <c r="AB1" s="46"/>
      <c r="AC1" s="46"/>
      <c r="AE1" s="46" t="s">
        <v>34</v>
      </c>
      <c r="AF1" s="46"/>
      <c r="AG1" s="46"/>
      <c r="AH1" s="46"/>
      <c r="AI1" s="46"/>
      <c r="AK1" s="46" t="s">
        <v>35</v>
      </c>
      <c r="AL1" s="46"/>
      <c r="AM1" s="46"/>
      <c r="AN1" s="46"/>
      <c r="AO1" s="46"/>
      <c r="AQ1" s="46" t="s">
        <v>36</v>
      </c>
      <c r="AR1" s="46"/>
      <c r="AS1" s="46"/>
      <c r="AT1" s="46"/>
      <c r="AU1" s="46"/>
    </row>
    <row r="2" spans="1:53" ht="14.25" x14ac:dyDescent="0.2">
      <c r="A2" s="34" t="s">
        <v>334</v>
      </c>
      <c r="B2" s="34" t="s">
        <v>336</v>
      </c>
      <c r="C2" s="36" t="s">
        <v>338</v>
      </c>
      <c r="D2" s="34" t="s">
        <v>335</v>
      </c>
      <c r="E2" s="36" t="s">
        <v>337</v>
      </c>
      <c r="F2" s="35"/>
      <c r="G2" s="34" t="s">
        <v>334</v>
      </c>
      <c r="H2" s="34" t="s">
        <v>336</v>
      </c>
      <c r="I2" s="36" t="s">
        <v>338</v>
      </c>
      <c r="J2" s="34" t="s">
        <v>335</v>
      </c>
      <c r="K2" s="36" t="s">
        <v>337</v>
      </c>
      <c r="L2" s="35"/>
      <c r="M2" s="34" t="s">
        <v>334</v>
      </c>
      <c r="N2" s="34" t="s">
        <v>336</v>
      </c>
      <c r="O2" s="36" t="s">
        <v>338</v>
      </c>
      <c r="P2" s="34" t="s">
        <v>335</v>
      </c>
      <c r="Q2" s="36" t="s">
        <v>337</v>
      </c>
      <c r="R2" s="35"/>
      <c r="S2" s="34" t="s">
        <v>334</v>
      </c>
      <c r="T2" s="34" t="s">
        <v>336</v>
      </c>
      <c r="U2" s="36" t="s">
        <v>338</v>
      </c>
      <c r="V2" s="34" t="s">
        <v>335</v>
      </c>
      <c r="W2" s="36" t="s">
        <v>337</v>
      </c>
      <c r="X2" s="35"/>
      <c r="Y2" s="34" t="s">
        <v>334</v>
      </c>
      <c r="Z2" s="34" t="s">
        <v>336</v>
      </c>
      <c r="AA2" s="36" t="s">
        <v>338</v>
      </c>
      <c r="AB2" s="34" t="s">
        <v>335</v>
      </c>
      <c r="AC2" s="36" t="s">
        <v>337</v>
      </c>
      <c r="AD2" s="35"/>
      <c r="AE2" s="34" t="s">
        <v>334</v>
      </c>
      <c r="AF2" s="34" t="s">
        <v>336</v>
      </c>
      <c r="AG2" s="36" t="s">
        <v>338</v>
      </c>
      <c r="AH2" s="34" t="s">
        <v>335</v>
      </c>
      <c r="AI2" s="36" t="s">
        <v>337</v>
      </c>
      <c r="AJ2" s="35"/>
      <c r="AK2" s="34" t="s">
        <v>334</v>
      </c>
      <c r="AL2" s="34" t="s">
        <v>336</v>
      </c>
      <c r="AM2" s="36" t="s">
        <v>338</v>
      </c>
      <c r="AN2" s="34" t="s">
        <v>335</v>
      </c>
      <c r="AO2" s="36" t="s">
        <v>337</v>
      </c>
      <c r="AP2" s="35"/>
      <c r="AQ2" s="34" t="s">
        <v>334</v>
      </c>
      <c r="AR2" s="34" t="s">
        <v>336</v>
      </c>
      <c r="AS2" s="36" t="s">
        <v>338</v>
      </c>
      <c r="AT2" s="34" t="s">
        <v>335</v>
      </c>
      <c r="AU2" s="36" t="s">
        <v>337</v>
      </c>
      <c r="AV2" s="35"/>
      <c r="AW2" s="35"/>
      <c r="AX2" s="35"/>
      <c r="AY2" s="35"/>
    </row>
    <row r="3" spans="1:53" x14ac:dyDescent="0.2">
      <c r="A3" s="5">
        <v>288.14999999999998</v>
      </c>
      <c r="B3" s="5">
        <v>1.2450000000000001</v>
      </c>
      <c r="C3" s="5" t="s">
        <v>37</v>
      </c>
      <c r="D3" s="4">
        <v>1.26E-10</v>
      </c>
      <c r="E3" s="5" t="s">
        <v>23</v>
      </c>
      <c r="F3" s="5"/>
      <c r="G3" s="5">
        <v>293.14999999999998</v>
      </c>
      <c r="H3" s="5">
        <v>17.190000000000001</v>
      </c>
      <c r="I3" s="5" t="s">
        <v>37</v>
      </c>
      <c r="J3" s="4">
        <v>1.0000000000000001E-9</v>
      </c>
      <c r="K3" s="5" t="s">
        <v>23</v>
      </c>
      <c r="L3" s="5"/>
      <c r="M3" s="5">
        <v>293.14999999999998</v>
      </c>
      <c r="N3" s="5">
        <v>16</v>
      </c>
      <c r="O3" s="5" t="s">
        <v>37</v>
      </c>
      <c r="P3" s="4">
        <v>1.0000000000000001E-9</v>
      </c>
      <c r="Q3" s="5" t="s">
        <v>23</v>
      </c>
      <c r="R3" s="5"/>
      <c r="S3" s="5">
        <v>313.14999999999998</v>
      </c>
      <c r="T3" s="5">
        <v>17.93</v>
      </c>
      <c r="U3" s="5" t="s">
        <v>37</v>
      </c>
      <c r="V3" s="4">
        <v>3.4999999999999999E-9</v>
      </c>
      <c r="W3" s="5" t="s">
        <v>23</v>
      </c>
      <c r="X3" s="5"/>
      <c r="Y3" s="5">
        <v>300.14999999999998</v>
      </c>
      <c r="Z3" s="5">
        <v>0.49</v>
      </c>
      <c r="AA3" s="5">
        <v>1.1000000000000001</v>
      </c>
      <c r="AB3" s="4">
        <v>3.1000000000000002E-10</v>
      </c>
      <c r="AC3" s="5" t="s">
        <v>23</v>
      </c>
      <c r="AD3" s="5"/>
      <c r="AE3" s="5">
        <v>311.14999999999998</v>
      </c>
      <c r="AF3" s="5">
        <v>1.524</v>
      </c>
      <c r="AG3" s="5">
        <v>0.25</v>
      </c>
      <c r="AH3" s="4">
        <v>2.9250000000000001E-9</v>
      </c>
      <c r="AI3" s="5" t="s">
        <v>23</v>
      </c>
      <c r="AJ3" s="5"/>
      <c r="AK3" s="5">
        <v>313</v>
      </c>
      <c r="AL3" s="5">
        <v>2</v>
      </c>
      <c r="AM3" s="5">
        <v>1</v>
      </c>
      <c r="AN3" s="5">
        <v>1.9500000000000001E-9</v>
      </c>
      <c r="AO3" s="5" t="s">
        <v>23</v>
      </c>
      <c r="AP3" s="5"/>
      <c r="AQ3" s="5">
        <v>355.65</v>
      </c>
      <c r="AR3" s="5">
        <v>14</v>
      </c>
      <c r="AS3" s="5">
        <v>4.3</v>
      </c>
      <c r="AT3" s="4">
        <v>9.0415000000000003E-9</v>
      </c>
      <c r="AU3" s="5" t="s">
        <v>23</v>
      </c>
      <c r="AV3" s="5"/>
      <c r="AW3" s="5"/>
      <c r="AX3" s="5"/>
      <c r="AY3" s="5"/>
      <c r="AZ3" s="5"/>
      <c r="BA3" s="5"/>
    </row>
    <row r="4" spans="1:53" x14ac:dyDescent="0.2">
      <c r="A4" s="5">
        <v>288.14999999999998</v>
      </c>
      <c r="B4" s="5">
        <v>3.0049999999999999</v>
      </c>
      <c r="C4" s="5" t="s">
        <v>37</v>
      </c>
      <c r="D4" s="4">
        <v>1.71E-10</v>
      </c>
      <c r="E4" s="5" t="s">
        <v>23</v>
      </c>
      <c r="F4" s="5"/>
      <c r="G4" s="5">
        <v>293.14999999999998</v>
      </c>
      <c r="H4" s="5">
        <v>19.32</v>
      </c>
      <c r="I4" s="5" t="s">
        <v>37</v>
      </c>
      <c r="J4" s="4">
        <v>1.33E-9</v>
      </c>
      <c r="K4" s="5" t="s">
        <v>23</v>
      </c>
      <c r="L4" s="5"/>
      <c r="M4" s="5">
        <v>293.14999999999998</v>
      </c>
      <c r="N4" s="5">
        <v>17.93</v>
      </c>
      <c r="O4" s="5" t="s">
        <v>37</v>
      </c>
      <c r="P4" s="4">
        <v>1.6000000000000001E-9</v>
      </c>
      <c r="Q4" s="5" t="s">
        <v>23</v>
      </c>
      <c r="R4" s="5"/>
      <c r="S4" s="5">
        <v>313.14999999999998</v>
      </c>
      <c r="T4" s="5">
        <v>17.93</v>
      </c>
      <c r="U4" s="5" t="s">
        <v>37</v>
      </c>
      <c r="V4" s="4">
        <v>3.4900000000000001E-9</v>
      </c>
      <c r="W4" s="5" t="s">
        <v>23</v>
      </c>
      <c r="X4" s="5"/>
      <c r="Y4" s="5">
        <v>300.14999999999998</v>
      </c>
      <c r="Z4" s="5">
        <v>1.88</v>
      </c>
      <c r="AA4" s="5">
        <v>1.1000000000000001</v>
      </c>
      <c r="AB4" s="4">
        <v>4.5E-10</v>
      </c>
      <c r="AC4" s="5" t="s">
        <v>23</v>
      </c>
      <c r="AD4" s="5"/>
      <c r="AE4" s="5">
        <v>311.14999999999998</v>
      </c>
      <c r="AF4" s="5">
        <v>2.8780000000000001</v>
      </c>
      <c r="AG4" s="5">
        <v>0.25</v>
      </c>
      <c r="AH4" s="4">
        <v>3.9000000000000002E-9</v>
      </c>
      <c r="AI4" s="5" t="s">
        <v>23</v>
      </c>
      <c r="AJ4" s="5"/>
      <c r="AK4" s="5">
        <v>313</v>
      </c>
      <c r="AL4" s="5">
        <v>3</v>
      </c>
      <c r="AM4" s="5">
        <v>1</v>
      </c>
      <c r="AN4" s="5">
        <v>1.9599999999999998E-9</v>
      </c>
      <c r="AO4" s="5" t="s">
        <v>23</v>
      </c>
      <c r="AP4" s="5"/>
      <c r="AQ4" s="5">
        <v>355.65</v>
      </c>
      <c r="AR4" s="5">
        <v>15</v>
      </c>
      <c r="AS4" s="5">
        <v>4.3</v>
      </c>
      <c r="AT4" s="4">
        <v>8.1306E-9</v>
      </c>
      <c r="AU4" s="5" t="s">
        <v>23</v>
      </c>
      <c r="AV4" s="5"/>
      <c r="AW4" s="5"/>
      <c r="AX4" s="5"/>
      <c r="AY4" s="5"/>
      <c r="AZ4" s="5"/>
      <c r="BA4" s="5"/>
    </row>
    <row r="5" spans="1:53" x14ac:dyDescent="0.2">
      <c r="A5" s="5">
        <v>288.14999999999998</v>
      </c>
      <c r="B5" s="5">
        <v>4.9400000000000004</v>
      </c>
      <c r="C5" s="5" t="s">
        <v>37</v>
      </c>
      <c r="D5" s="4">
        <v>2.1199999999999999E-10</v>
      </c>
      <c r="E5" s="5" t="s">
        <v>23</v>
      </c>
      <c r="F5" s="5"/>
      <c r="G5" s="5">
        <v>293.14999999999998</v>
      </c>
      <c r="H5" s="5">
        <v>21.68</v>
      </c>
      <c r="I5" s="5" t="s">
        <v>37</v>
      </c>
      <c r="J5" s="4">
        <v>1.6500000000000001E-9</v>
      </c>
      <c r="K5" s="5" t="s">
        <v>23</v>
      </c>
      <c r="L5" s="5"/>
      <c r="M5" s="5">
        <v>293.14999999999998</v>
      </c>
      <c r="N5" s="5">
        <v>19.309999999999999</v>
      </c>
      <c r="O5" s="5" t="s">
        <v>37</v>
      </c>
      <c r="P5" s="4">
        <v>2.2499999999999999E-9</v>
      </c>
      <c r="Q5" s="5" t="s">
        <v>23</v>
      </c>
      <c r="R5" s="5"/>
      <c r="S5" s="5">
        <v>313.14999999999998</v>
      </c>
      <c r="T5" s="5">
        <v>17.93</v>
      </c>
      <c r="U5" s="5" t="s">
        <v>37</v>
      </c>
      <c r="V5" s="4">
        <v>3.4999999999999999E-9</v>
      </c>
      <c r="W5" s="5" t="s">
        <v>23</v>
      </c>
      <c r="X5" s="5"/>
      <c r="Y5" s="5">
        <v>300.14999999999998</v>
      </c>
      <c r="Z5" s="5">
        <v>2.91</v>
      </c>
      <c r="AA5" s="5">
        <v>1.1000000000000001</v>
      </c>
      <c r="AB5" s="4">
        <v>6.6999999999999996E-10</v>
      </c>
      <c r="AC5" s="5" t="s">
        <v>23</v>
      </c>
      <c r="AD5" s="5"/>
      <c r="AE5" s="5">
        <v>311.14999999999998</v>
      </c>
      <c r="AF5" s="5">
        <v>4.4029999999999996</v>
      </c>
      <c r="AG5" s="5">
        <v>0.25</v>
      </c>
      <c r="AH5" s="4">
        <v>3.2770000000000002E-9</v>
      </c>
      <c r="AI5" s="5" t="s">
        <v>23</v>
      </c>
      <c r="AJ5" s="5"/>
      <c r="AK5" s="5">
        <v>313</v>
      </c>
      <c r="AL5" s="5">
        <v>4</v>
      </c>
      <c r="AM5" s="5">
        <v>1</v>
      </c>
      <c r="AN5" s="5">
        <v>1.9500000000000001E-9</v>
      </c>
      <c r="AO5" s="5" t="s">
        <v>23</v>
      </c>
      <c r="AP5" s="5"/>
      <c r="AQ5" s="5">
        <v>355.65</v>
      </c>
      <c r="AR5" s="5">
        <v>16</v>
      </c>
      <c r="AS5" s="5">
        <v>4.3</v>
      </c>
      <c r="AT5" s="4">
        <v>7.4129000000000003E-9</v>
      </c>
      <c r="AU5" s="5" t="s">
        <v>23</v>
      </c>
      <c r="AV5" s="5"/>
      <c r="AW5" s="5"/>
      <c r="AX5" s="5"/>
      <c r="AY5" s="5"/>
      <c r="AZ5" s="5"/>
      <c r="BA5" s="5"/>
    </row>
    <row r="6" spans="1:53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>
        <v>293.14999999999998</v>
      </c>
      <c r="N6" s="5">
        <v>20.68</v>
      </c>
      <c r="O6" s="5" t="s">
        <v>37</v>
      </c>
      <c r="P6" s="4">
        <v>3.2000000000000001E-9</v>
      </c>
      <c r="Q6" s="5" t="s">
        <v>23</v>
      </c>
      <c r="R6" s="5"/>
      <c r="S6" s="5"/>
      <c r="T6" s="5"/>
      <c r="U6" s="5"/>
      <c r="V6" s="5"/>
      <c r="W6" s="5"/>
      <c r="X6" s="5"/>
      <c r="Y6" s="5">
        <v>300.14999999999998</v>
      </c>
      <c r="Z6" s="5">
        <v>3.67</v>
      </c>
      <c r="AA6" s="5">
        <v>1.1000000000000001</v>
      </c>
      <c r="AB6" s="4">
        <v>7.7000000000000003E-10</v>
      </c>
      <c r="AC6" s="5" t="s">
        <v>23</v>
      </c>
      <c r="AD6" s="5"/>
      <c r="AE6" s="5">
        <v>311.14999999999998</v>
      </c>
      <c r="AF6" s="5">
        <v>5.069</v>
      </c>
      <c r="AG6" s="5">
        <v>0.25</v>
      </c>
      <c r="AH6" s="4">
        <v>3.7389999999999996E-9</v>
      </c>
      <c r="AI6" s="5" t="s">
        <v>23</v>
      </c>
      <c r="AJ6" s="5"/>
      <c r="AK6" s="5">
        <v>313</v>
      </c>
      <c r="AL6" s="5">
        <v>5</v>
      </c>
      <c r="AM6" s="5">
        <v>1</v>
      </c>
      <c r="AN6" s="5">
        <v>1.92E-9</v>
      </c>
      <c r="AO6" s="5" t="s">
        <v>23</v>
      </c>
      <c r="AP6" s="5"/>
      <c r="AQ6" s="5">
        <v>355.65</v>
      </c>
      <c r="AR6" s="5">
        <v>17</v>
      </c>
      <c r="AS6" s="5">
        <v>4.3</v>
      </c>
      <c r="AT6" s="4">
        <v>6.8435999999999998E-9</v>
      </c>
      <c r="AU6" s="5" t="s">
        <v>23</v>
      </c>
      <c r="AV6" s="5"/>
      <c r="AW6" s="5"/>
      <c r="AX6" s="5"/>
      <c r="AY6" s="5"/>
      <c r="AZ6" s="5"/>
      <c r="BA6" s="5"/>
    </row>
    <row r="7" spans="1:53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>
        <v>300.14999999999998</v>
      </c>
      <c r="Z7" s="5">
        <v>4.71</v>
      </c>
      <c r="AA7" s="5">
        <v>1.1000000000000001</v>
      </c>
      <c r="AB7" s="4">
        <v>1.0000000000000001E-9</v>
      </c>
      <c r="AC7" s="5" t="s">
        <v>23</v>
      </c>
      <c r="AD7" s="5"/>
      <c r="AE7" s="5">
        <v>311.14999999999998</v>
      </c>
      <c r="AF7" s="5">
        <v>5.1779999999999999</v>
      </c>
      <c r="AG7" s="5">
        <v>0.25</v>
      </c>
      <c r="AH7" s="4">
        <v>4.827E-9</v>
      </c>
      <c r="AI7" s="5" t="s">
        <v>23</v>
      </c>
      <c r="AJ7" s="5"/>
      <c r="AK7" s="5">
        <v>313</v>
      </c>
      <c r="AL7" s="5">
        <v>6</v>
      </c>
      <c r="AM7" s="5">
        <v>1</v>
      </c>
      <c r="AN7" s="5">
        <v>1.97E-9</v>
      </c>
      <c r="AO7" s="5" t="s">
        <v>23</v>
      </c>
      <c r="AP7" s="5"/>
      <c r="AQ7" s="5">
        <v>355.65</v>
      </c>
      <c r="AR7" s="5">
        <v>18</v>
      </c>
      <c r="AS7" s="5">
        <v>4.3</v>
      </c>
      <c r="AT7" s="4">
        <v>6.3890000000000002E-9</v>
      </c>
      <c r="AU7" s="5" t="s">
        <v>23</v>
      </c>
      <c r="AV7" s="5"/>
      <c r="AW7" s="5"/>
      <c r="AX7" s="5"/>
      <c r="AY7" s="5"/>
      <c r="AZ7" s="5"/>
      <c r="BA7" s="5"/>
    </row>
    <row r="8" spans="1:53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>
        <v>300.14999999999998</v>
      </c>
      <c r="Z8" s="5">
        <v>5.67</v>
      </c>
      <c r="AA8" s="5">
        <v>1.1000000000000001</v>
      </c>
      <c r="AB8" s="4">
        <v>1.3399999999999999E-9</v>
      </c>
      <c r="AC8" s="5" t="s">
        <v>23</v>
      </c>
      <c r="AD8" s="5"/>
      <c r="AE8" s="5"/>
      <c r="AF8" s="5"/>
      <c r="AG8" s="5"/>
      <c r="AH8" s="5"/>
      <c r="AI8" s="5"/>
      <c r="AJ8" s="5"/>
      <c r="AK8" s="5">
        <v>313</v>
      </c>
      <c r="AL8" s="5">
        <v>7</v>
      </c>
      <c r="AM8" s="5">
        <v>1</v>
      </c>
      <c r="AN8" s="5">
        <v>1.97E-9</v>
      </c>
      <c r="AO8" s="5" t="s">
        <v>23</v>
      </c>
      <c r="AP8" s="5"/>
      <c r="AQ8" s="5">
        <v>355.65</v>
      </c>
      <c r="AR8" s="5">
        <v>19</v>
      </c>
      <c r="AS8" s="5">
        <v>4.3</v>
      </c>
      <c r="AT8" s="4">
        <v>6.0233999999999997E-9</v>
      </c>
      <c r="AU8" s="5" t="s">
        <v>23</v>
      </c>
      <c r="AV8" s="5"/>
      <c r="AW8" s="5"/>
      <c r="AX8" s="5"/>
      <c r="AY8" s="5"/>
      <c r="AZ8" s="5"/>
      <c r="BA8" s="5"/>
    </row>
    <row r="9" spans="1:53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>
        <v>313</v>
      </c>
      <c r="AL9" s="5">
        <v>8</v>
      </c>
      <c r="AM9" s="5">
        <v>1</v>
      </c>
      <c r="AN9" s="5">
        <v>2.1000000000000002E-9</v>
      </c>
      <c r="AO9" s="5" t="s">
        <v>23</v>
      </c>
      <c r="AP9" s="5"/>
      <c r="AQ9" s="5">
        <v>355.65</v>
      </c>
      <c r="AR9" s="5">
        <v>20</v>
      </c>
      <c r="AS9" s="5">
        <v>4.3</v>
      </c>
      <c r="AT9" s="4">
        <v>5.7271000000000002E-9</v>
      </c>
      <c r="AU9" s="5" t="s">
        <v>23</v>
      </c>
      <c r="AV9" s="5"/>
      <c r="AW9" s="5"/>
      <c r="AX9" s="5"/>
      <c r="AY9" s="5"/>
      <c r="AZ9" s="5"/>
      <c r="BA9" s="5"/>
    </row>
    <row r="10" spans="1:53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>
        <v>355.65</v>
      </c>
      <c r="AR10" s="5">
        <v>20.2</v>
      </c>
      <c r="AS10" s="5">
        <v>4.3</v>
      </c>
      <c r="AT10" s="4">
        <v>5.6746999999999999E-9</v>
      </c>
      <c r="AU10" s="5" t="s">
        <v>23</v>
      </c>
      <c r="AV10" s="5"/>
      <c r="AW10" s="5"/>
      <c r="AX10" s="5"/>
      <c r="AY10" s="5"/>
      <c r="AZ10" s="5"/>
      <c r="BA10" s="5"/>
    </row>
    <row r="11" spans="1:53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>
        <v>355.65</v>
      </c>
      <c r="AR11" s="5">
        <v>21</v>
      </c>
      <c r="AS11" s="5">
        <v>4.3</v>
      </c>
      <c r="AT11" s="4">
        <v>5.4847999999999999E-9</v>
      </c>
      <c r="AU11" s="5" t="s">
        <v>23</v>
      </c>
      <c r="AV11" s="5"/>
      <c r="AW11" s="5"/>
      <c r="AX11" s="5"/>
      <c r="AY11" s="5"/>
      <c r="AZ11" s="5"/>
      <c r="BA11" s="5"/>
    </row>
    <row r="12" spans="1:53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>
        <v>355.65</v>
      </c>
      <c r="AR12" s="5">
        <v>22</v>
      </c>
      <c r="AS12" s="5">
        <v>4.3</v>
      </c>
      <c r="AT12" s="4">
        <v>5.2847000000000002E-9</v>
      </c>
      <c r="AU12" s="5" t="s">
        <v>23</v>
      </c>
      <c r="AV12" s="5"/>
      <c r="AW12" s="5"/>
      <c r="AX12" s="5"/>
      <c r="AY12" s="5"/>
      <c r="AZ12" s="5"/>
      <c r="BA12" s="5"/>
    </row>
    <row r="13" spans="1:53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>
        <v>355.65</v>
      </c>
      <c r="AR13" s="5">
        <v>23</v>
      </c>
      <c r="AS13" s="5">
        <v>4.3</v>
      </c>
      <c r="AT13" s="4">
        <v>5.1179000000000003E-9</v>
      </c>
      <c r="AU13" s="5" t="s">
        <v>23</v>
      </c>
      <c r="AV13" s="5"/>
      <c r="AW13" s="5"/>
      <c r="AX13" s="5"/>
      <c r="AY13" s="5"/>
      <c r="AZ13" s="5"/>
      <c r="BA13" s="5"/>
    </row>
    <row r="14" spans="1:5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>
        <v>355.65</v>
      </c>
      <c r="AR14" s="5">
        <v>24</v>
      </c>
      <c r="AS14" s="5">
        <v>4.3</v>
      </c>
      <c r="AT14" s="4">
        <v>4.9771000000000001E-9</v>
      </c>
      <c r="AU14" s="5" t="s">
        <v>23</v>
      </c>
      <c r="AV14" s="5"/>
      <c r="AW14" s="5"/>
      <c r="AX14" s="5"/>
      <c r="AY14" s="5"/>
      <c r="AZ14" s="5"/>
      <c r="BA14" s="5"/>
    </row>
    <row r="15" spans="1:5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53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53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53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3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53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53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53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53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53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3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</sheetData>
  <mergeCells count="8">
    <mergeCell ref="AE1:AI1"/>
    <mergeCell ref="AK1:AO1"/>
    <mergeCell ref="AQ1:AU1"/>
    <mergeCell ref="A1:E1"/>
    <mergeCell ref="G1:K1"/>
    <mergeCell ref="M1:Q1"/>
    <mergeCell ref="S1:W1"/>
    <mergeCell ref="Y1:AC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>
      <selection activeCell="F7" sqref="F7"/>
    </sheetView>
  </sheetViews>
  <sheetFormatPr defaultColWidth="11.5703125" defaultRowHeight="12.75" x14ac:dyDescent="0.2"/>
  <cols>
    <col min="4" max="4" width="19.7109375" customWidth="1"/>
  </cols>
  <sheetData>
    <row r="1" spans="1:5" ht="58.5" customHeight="1" x14ac:dyDescent="0.2">
      <c r="A1" s="46" t="s">
        <v>38</v>
      </c>
      <c r="B1" s="46"/>
      <c r="C1" s="46"/>
      <c r="D1" s="46"/>
      <c r="E1" s="1"/>
    </row>
    <row r="2" spans="1:5" ht="14.25" x14ac:dyDescent="0.2">
      <c r="A2" s="34" t="s">
        <v>334</v>
      </c>
      <c r="B2" s="34" t="s">
        <v>336</v>
      </c>
      <c r="C2" s="34" t="s">
        <v>335</v>
      </c>
      <c r="D2" s="36" t="s">
        <v>337</v>
      </c>
    </row>
    <row r="3" spans="1:5" x14ac:dyDescent="0.2">
      <c r="A3" s="5">
        <v>290.14999999999998</v>
      </c>
      <c r="B3" s="5">
        <v>1.2070000000000001</v>
      </c>
      <c r="C3" s="5">
        <v>0.59699999999999998</v>
      </c>
      <c r="D3" s="5" t="s">
        <v>23</v>
      </c>
    </row>
    <row r="4" spans="1:5" x14ac:dyDescent="0.2">
      <c r="A4" s="5">
        <v>286.14999999999998</v>
      </c>
      <c r="B4" s="5">
        <v>2.3149999999999999</v>
      </c>
      <c r="C4" s="5">
        <v>0.14399999999999999</v>
      </c>
      <c r="D4" s="5" t="s">
        <v>23</v>
      </c>
    </row>
    <row r="5" spans="1:5" x14ac:dyDescent="0.2">
      <c r="A5" s="5">
        <v>293.14999999999998</v>
      </c>
      <c r="B5" s="5">
        <v>2.06</v>
      </c>
      <c r="C5" s="5">
        <v>1.02</v>
      </c>
      <c r="D5" s="5" t="s">
        <v>23</v>
      </c>
    </row>
    <row r="6" spans="1:5" x14ac:dyDescent="0.2">
      <c r="A6" s="5">
        <v>294.14999999999998</v>
      </c>
      <c r="B6" s="5">
        <v>3.617</v>
      </c>
      <c r="C6" s="5">
        <v>1.1399999999999999</v>
      </c>
      <c r="D6" s="5" t="s">
        <v>23</v>
      </c>
    </row>
    <row r="7" spans="1:5" x14ac:dyDescent="0.2">
      <c r="A7" s="5">
        <v>297.14999999999998</v>
      </c>
      <c r="B7" s="5">
        <v>4.01</v>
      </c>
      <c r="C7" s="5">
        <v>1.17</v>
      </c>
      <c r="D7" s="5" t="s">
        <v>23</v>
      </c>
    </row>
    <row r="8" spans="1:5" x14ac:dyDescent="0.2">
      <c r="A8" s="5">
        <v>290.14999999999998</v>
      </c>
      <c r="B8" s="5">
        <v>4.0010000000000003</v>
      </c>
      <c r="C8" s="5">
        <v>0.79400000000000004</v>
      </c>
      <c r="D8" s="5" t="s">
        <v>23</v>
      </c>
    </row>
    <row r="9" spans="1:5" x14ac:dyDescent="0.2">
      <c r="A9" s="5">
        <v>288.14999999999998</v>
      </c>
      <c r="B9" s="5">
        <v>1.2450000000000001</v>
      </c>
      <c r="C9" s="5">
        <v>0.126</v>
      </c>
      <c r="D9" s="5" t="s">
        <v>23</v>
      </c>
    </row>
    <row r="10" spans="1:5" x14ac:dyDescent="0.2">
      <c r="A10" s="5">
        <v>288.14999999999998</v>
      </c>
      <c r="B10" s="5">
        <v>3.0049999999999999</v>
      </c>
      <c r="C10" s="5">
        <v>0.17100000000000001</v>
      </c>
      <c r="D10" s="5" t="s">
        <v>23</v>
      </c>
    </row>
    <row r="11" spans="1:5" x14ac:dyDescent="0.2">
      <c r="A11" s="5">
        <v>288.14999999999998</v>
      </c>
      <c r="B11" s="5">
        <v>4.9400000000000004</v>
      </c>
      <c r="C11" s="5">
        <v>0.21199999999999999</v>
      </c>
      <c r="D11" s="5" t="s">
        <v>23</v>
      </c>
    </row>
    <row r="12" spans="1:5" x14ac:dyDescent="0.2">
      <c r="A12" s="5">
        <v>298.14999999999998</v>
      </c>
      <c r="B12" s="5">
        <v>1.1000000000000001</v>
      </c>
      <c r="C12" s="5">
        <v>1.08</v>
      </c>
      <c r="D12" s="5" t="s">
        <v>23</v>
      </c>
    </row>
    <row r="13" spans="1:5" x14ac:dyDescent="0.2">
      <c r="A13" s="5">
        <v>303.14999999999998</v>
      </c>
      <c r="B13" s="5">
        <v>0.1</v>
      </c>
      <c r="C13" s="5">
        <v>0.78600000000000003</v>
      </c>
      <c r="D13" s="5" t="s">
        <v>23</v>
      </c>
    </row>
    <row r="14" spans="1:5" x14ac:dyDescent="0.2">
      <c r="A14" s="5">
        <v>294.14999999999998</v>
      </c>
      <c r="B14" s="5">
        <v>0.54500000000000004</v>
      </c>
      <c r="C14" s="5">
        <v>0.21299999999999999</v>
      </c>
      <c r="D14" s="5" t="s">
        <v>23</v>
      </c>
    </row>
    <row r="15" spans="1:5" x14ac:dyDescent="0.2">
      <c r="A15" s="5">
        <v>298.14999999999998</v>
      </c>
      <c r="B15" s="5">
        <v>4</v>
      </c>
      <c r="C15" s="5">
        <v>1.47</v>
      </c>
      <c r="D15" s="5" t="s">
        <v>23</v>
      </c>
    </row>
    <row r="16" spans="1:5" x14ac:dyDescent="0.2">
      <c r="A16" s="5">
        <v>303.14999999999998</v>
      </c>
      <c r="B16" s="5">
        <v>5.0010000000000003</v>
      </c>
      <c r="C16" s="5">
        <v>1.73</v>
      </c>
      <c r="D16" s="5" t="s">
        <v>23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Normal="100" workbookViewId="0">
      <selection activeCell="G16" sqref="G16"/>
    </sheetView>
  </sheetViews>
  <sheetFormatPr defaultColWidth="11.5703125" defaultRowHeight="12.75" x14ac:dyDescent="0.2"/>
  <cols>
    <col min="4" max="4" width="20.140625" customWidth="1"/>
    <col min="9" max="9" width="20.7109375" customWidth="1"/>
    <col min="14" max="14" width="20.5703125" customWidth="1"/>
    <col min="19" max="19" width="20.7109375" customWidth="1"/>
    <col min="24" max="24" width="20.5703125" customWidth="1"/>
  </cols>
  <sheetData>
    <row r="1" spans="1:26" ht="60" customHeight="1" x14ac:dyDescent="0.2">
      <c r="A1" s="46" t="s">
        <v>39</v>
      </c>
      <c r="B1" s="46"/>
      <c r="C1" s="46"/>
      <c r="D1" s="46"/>
      <c r="F1" s="46" t="s">
        <v>40</v>
      </c>
      <c r="G1" s="46"/>
      <c r="H1" s="46"/>
      <c r="I1" s="46"/>
      <c r="K1" s="46" t="s">
        <v>41</v>
      </c>
      <c r="L1" s="46"/>
      <c r="M1" s="46"/>
      <c r="N1" s="46"/>
      <c r="O1" s="1"/>
      <c r="P1" s="46" t="s">
        <v>42</v>
      </c>
      <c r="Q1" s="46"/>
      <c r="R1" s="46"/>
      <c r="S1" s="46"/>
      <c r="U1" s="46" t="s">
        <v>43</v>
      </c>
      <c r="V1" s="46"/>
      <c r="W1" s="46"/>
      <c r="X1" s="46"/>
    </row>
    <row r="2" spans="1:26" ht="14.25" x14ac:dyDescent="0.2">
      <c r="A2" s="34" t="s">
        <v>334</v>
      </c>
      <c r="B2" s="34" t="s">
        <v>336</v>
      </c>
      <c r="C2" s="34" t="s">
        <v>335</v>
      </c>
      <c r="D2" s="36" t="s">
        <v>337</v>
      </c>
      <c r="E2" s="35"/>
      <c r="F2" s="34" t="s">
        <v>334</v>
      </c>
      <c r="G2" s="34" t="s">
        <v>336</v>
      </c>
      <c r="H2" s="34" t="s">
        <v>335</v>
      </c>
      <c r="I2" s="36" t="s">
        <v>337</v>
      </c>
      <c r="J2" s="35"/>
      <c r="K2" s="34" t="s">
        <v>334</v>
      </c>
      <c r="L2" s="34" t="s">
        <v>336</v>
      </c>
      <c r="M2" s="34" t="s">
        <v>335</v>
      </c>
      <c r="N2" s="36" t="s">
        <v>337</v>
      </c>
      <c r="O2" s="35"/>
      <c r="P2" s="34" t="s">
        <v>334</v>
      </c>
      <c r="Q2" s="34" t="s">
        <v>336</v>
      </c>
      <c r="R2" s="34" t="s">
        <v>335</v>
      </c>
      <c r="S2" s="36" t="s">
        <v>337</v>
      </c>
      <c r="T2" s="35"/>
      <c r="U2" s="34" t="s">
        <v>334</v>
      </c>
      <c r="V2" s="34" t="s">
        <v>336</v>
      </c>
      <c r="W2" s="34" t="s">
        <v>335</v>
      </c>
      <c r="X2" s="36" t="s">
        <v>337</v>
      </c>
      <c r="Y2" s="35"/>
      <c r="Z2" s="35"/>
    </row>
    <row r="3" spans="1:26" x14ac:dyDescent="0.2">
      <c r="A3" s="5">
        <v>331.15</v>
      </c>
      <c r="B3" s="5">
        <v>7.5359999999999996</v>
      </c>
      <c r="C3" s="4">
        <v>2.5870000000000001E-7</v>
      </c>
      <c r="D3" s="5" t="s">
        <v>23</v>
      </c>
      <c r="E3" s="5"/>
      <c r="F3" s="5">
        <v>300.14999999999998</v>
      </c>
      <c r="G3" s="5">
        <v>4.8609999999999998</v>
      </c>
      <c r="H3" s="4">
        <v>1.7070000000000001E-7</v>
      </c>
      <c r="I3" s="5" t="s">
        <v>23</v>
      </c>
      <c r="J3" s="5"/>
      <c r="K3" s="5">
        <v>355.65</v>
      </c>
      <c r="L3" s="5">
        <v>14</v>
      </c>
      <c r="M3" s="5">
        <v>1.7767E-7</v>
      </c>
      <c r="N3" s="5" t="s">
        <v>23</v>
      </c>
      <c r="O3" s="5"/>
      <c r="P3" s="5">
        <v>313</v>
      </c>
      <c r="Q3" s="5">
        <v>2</v>
      </c>
      <c r="R3" s="5">
        <v>1.0317E-7</v>
      </c>
      <c r="S3" s="5" t="s">
        <v>23</v>
      </c>
      <c r="T3" s="5"/>
      <c r="U3" s="5">
        <v>318.14999999999998</v>
      </c>
      <c r="V3" s="5">
        <v>3.43</v>
      </c>
      <c r="W3" s="5">
        <v>2.3834999999999999E-7</v>
      </c>
      <c r="X3" s="5" t="s">
        <v>23</v>
      </c>
      <c r="Y3" s="5"/>
      <c r="Z3" s="5"/>
    </row>
    <row r="4" spans="1:26" x14ac:dyDescent="0.2">
      <c r="A4" s="5">
        <v>331.15</v>
      </c>
      <c r="B4" s="5">
        <v>6.2190000000000003</v>
      </c>
      <c r="C4" s="4">
        <v>2.502E-7</v>
      </c>
      <c r="D4" s="5" t="s">
        <v>23</v>
      </c>
      <c r="E4" s="5"/>
      <c r="F4" s="5">
        <v>300.14999999999998</v>
      </c>
      <c r="G4" s="5">
        <v>3.62</v>
      </c>
      <c r="H4" s="4">
        <v>1.7569999999999999E-7</v>
      </c>
      <c r="I4" s="5" t="s">
        <v>23</v>
      </c>
      <c r="J4" s="5"/>
      <c r="K4" s="5">
        <v>355.65</v>
      </c>
      <c r="L4" s="5">
        <v>15</v>
      </c>
      <c r="M4" s="5">
        <v>1.7823E-7</v>
      </c>
      <c r="N4" s="5" t="s">
        <v>23</v>
      </c>
      <c r="O4" s="5"/>
      <c r="P4" s="5">
        <v>313</v>
      </c>
      <c r="Q4" s="5">
        <v>3</v>
      </c>
      <c r="R4" s="5">
        <v>1.1864E-7</v>
      </c>
      <c r="S4" s="5" t="s">
        <v>23</v>
      </c>
      <c r="T4" s="5"/>
      <c r="U4" s="5">
        <v>318.14999999999998</v>
      </c>
      <c r="V4" s="5">
        <v>4.57</v>
      </c>
      <c r="W4" s="5">
        <v>2.4383999999999999E-7</v>
      </c>
      <c r="X4" s="5" t="s">
        <v>23</v>
      </c>
      <c r="Y4" s="5"/>
      <c r="Z4" s="5"/>
    </row>
    <row r="5" spans="1:26" x14ac:dyDescent="0.2">
      <c r="A5" s="5">
        <v>331.15</v>
      </c>
      <c r="B5" s="5">
        <v>4.9800000000000004</v>
      </c>
      <c r="C5" s="4">
        <v>2.6979999999999999E-7</v>
      </c>
      <c r="D5" s="5" t="s">
        <v>23</v>
      </c>
      <c r="E5" s="5"/>
      <c r="F5" s="5">
        <v>300.14999999999998</v>
      </c>
      <c r="G5" s="5">
        <v>2.6539999999999999</v>
      </c>
      <c r="H5" s="4">
        <v>1.832E-7</v>
      </c>
      <c r="I5" s="5" t="s">
        <v>23</v>
      </c>
      <c r="J5" s="5"/>
      <c r="K5" s="5">
        <v>355.65</v>
      </c>
      <c r="L5" s="5">
        <v>16</v>
      </c>
      <c r="M5" s="5">
        <v>1.7875000000000001E-7</v>
      </c>
      <c r="N5" s="5" t="s">
        <v>23</v>
      </c>
      <c r="O5" s="5"/>
      <c r="P5" s="5">
        <v>313</v>
      </c>
      <c r="Q5" s="5">
        <v>4</v>
      </c>
      <c r="R5" s="5">
        <v>1.5706E-7</v>
      </c>
      <c r="S5" s="5" t="s">
        <v>23</v>
      </c>
      <c r="T5" s="5"/>
      <c r="U5" s="5">
        <v>318.14999999999998</v>
      </c>
      <c r="V5" s="5">
        <v>5.7</v>
      </c>
      <c r="W5" s="5">
        <v>2.5134000000000003E-7</v>
      </c>
      <c r="X5" s="5" t="s">
        <v>23</v>
      </c>
      <c r="Y5" s="5"/>
      <c r="Z5" s="5"/>
    </row>
    <row r="6" spans="1:26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>
        <v>355.65</v>
      </c>
      <c r="L6" s="5">
        <v>17</v>
      </c>
      <c r="M6" s="5">
        <v>1.7903000000000001E-7</v>
      </c>
      <c r="N6" s="5" t="s">
        <v>23</v>
      </c>
      <c r="O6" s="5"/>
      <c r="P6" s="5">
        <v>313</v>
      </c>
      <c r="Q6" s="5">
        <v>5</v>
      </c>
      <c r="R6" s="5">
        <v>1.6721E-7</v>
      </c>
      <c r="S6" s="5" t="s">
        <v>23</v>
      </c>
      <c r="T6" s="5"/>
      <c r="U6" s="5">
        <v>318.14999999999998</v>
      </c>
      <c r="V6" s="5">
        <v>6.72</v>
      </c>
      <c r="W6" s="5">
        <v>2.336E-7</v>
      </c>
      <c r="X6" s="5" t="s">
        <v>23</v>
      </c>
      <c r="Y6" s="5"/>
      <c r="Z6" s="5"/>
    </row>
    <row r="7" spans="1:26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>
        <v>355.65</v>
      </c>
      <c r="L7" s="5">
        <v>18</v>
      </c>
      <c r="M7" s="5">
        <v>1.7931000000000001E-7</v>
      </c>
      <c r="N7" s="5" t="s">
        <v>23</v>
      </c>
      <c r="O7" s="5"/>
      <c r="P7" s="5">
        <v>313</v>
      </c>
      <c r="Q7" s="5">
        <v>6</v>
      </c>
      <c r="R7" s="5">
        <v>1.7853E-7</v>
      </c>
      <c r="S7" s="5" t="s">
        <v>23</v>
      </c>
      <c r="T7" s="5"/>
      <c r="U7" s="5">
        <v>318.14999999999998</v>
      </c>
      <c r="V7" s="5">
        <v>8.02</v>
      </c>
      <c r="W7" s="5">
        <v>2.382E-7</v>
      </c>
      <c r="X7" s="5" t="s">
        <v>23</v>
      </c>
      <c r="Y7" s="5"/>
      <c r="Z7" s="5"/>
    </row>
    <row r="8" spans="1:26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>
        <v>355.65</v>
      </c>
      <c r="L8" s="5">
        <v>19</v>
      </c>
      <c r="M8" s="5">
        <v>1.7977E-7</v>
      </c>
      <c r="N8" s="5" t="s">
        <v>23</v>
      </c>
      <c r="O8" s="5"/>
      <c r="P8" s="5">
        <v>313</v>
      </c>
      <c r="Q8" s="5">
        <v>7</v>
      </c>
      <c r="R8" s="5">
        <v>2.1735E-7</v>
      </c>
      <c r="S8" s="5" t="s">
        <v>23</v>
      </c>
      <c r="T8" s="5"/>
      <c r="U8" s="5"/>
      <c r="V8" s="5"/>
      <c r="W8" s="5"/>
      <c r="X8" s="5"/>
      <c r="Y8" s="5"/>
      <c r="Z8" s="5"/>
    </row>
    <row r="9" spans="1:26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>
        <v>355.65</v>
      </c>
      <c r="L9" s="5">
        <v>20</v>
      </c>
      <c r="M9" s="5">
        <v>1.8024E-7</v>
      </c>
      <c r="N9" s="5" t="s">
        <v>23</v>
      </c>
      <c r="O9" s="5"/>
      <c r="P9" s="5">
        <v>313</v>
      </c>
      <c r="Q9" s="5">
        <v>8</v>
      </c>
      <c r="R9" s="5">
        <v>2.2336000000000001E-7</v>
      </c>
      <c r="S9" s="5" t="s">
        <v>23</v>
      </c>
      <c r="T9" s="5"/>
      <c r="U9" s="5"/>
      <c r="V9" s="5"/>
      <c r="W9" s="5"/>
      <c r="X9" s="5"/>
      <c r="Y9" s="5"/>
      <c r="Z9" s="5"/>
    </row>
    <row r="10" spans="1:2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>
        <v>355.65</v>
      </c>
      <c r="L10" s="5">
        <v>20.2</v>
      </c>
      <c r="M10" s="5">
        <v>1.8038999999999999E-7</v>
      </c>
      <c r="N10" s="5" t="s">
        <v>23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>
        <v>355.65</v>
      </c>
      <c r="L11" s="5">
        <v>21</v>
      </c>
      <c r="M11" s="5">
        <v>1.8059999999999999E-7</v>
      </c>
      <c r="N11" s="5" t="s">
        <v>23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>
        <v>355.65</v>
      </c>
      <c r="L12" s="5">
        <v>22</v>
      </c>
      <c r="M12" s="5">
        <v>1.8094999999999999E-7</v>
      </c>
      <c r="N12" s="5" t="s">
        <v>23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>
        <v>355.65</v>
      </c>
      <c r="L13" s="5">
        <v>23</v>
      </c>
      <c r="M13" s="5">
        <v>1.8136E-7</v>
      </c>
      <c r="N13" s="5" t="s">
        <v>23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>
        <v>355.65</v>
      </c>
      <c r="L14" s="5">
        <v>24</v>
      </c>
      <c r="M14" s="5">
        <v>1.8183000000000001E-7</v>
      </c>
      <c r="N14" s="5" t="s">
        <v>23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</sheetData>
  <mergeCells count="5">
    <mergeCell ref="A1:D1"/>
    <mergeCell ref="F1:I1"/>
    <mergeCell ref="K1:N1"/>
    <mergeCell ref="P1:S1"/>
    <mergeCell ref="U1:X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6"/>
  <sheetViews>
    <sheetView zoomScaleNormal="100" workbookViewId="0">
      <selection activeCell="D18" sqref="D18"/>
    </sheetView>
  </sheetViews>
  <sheetFormatPr defaultColWidth="11.5703125" defaultRowHeight="12.75" x14ac:dyDescent="0.2"/>
  <cols>
    <col min="1" max="1" width="19.42578125" customWidth="1"/>
    <col min="3" max="3" width="19.85546875" customWidth="1"/>
    <col min="5" max="5" width="16.5703125" customWidth="1"/>
    <col min="7" max="7" width="20.5703125" customWidth="1"/>
    <col min="11" max="11" width="20.28515625" customWidth="1"/>
    <col min="14" max="14" width="15" customWidth="1"/>
    <col min="15" max="15" width="20.140625" customWidth="1"/>
    <col min="19" max="19" width="21.140625" customWidth="1"/>
    <col min="20" max="20" width="15.42578125" customWidth="1"/>
    <col min="23" max="23" width="20.28515625" customWidth="1"/>
    <col min="25" max="25" width="20.140625" customWidth="1"/>
    <col min="26" max="26" width="18.28515625" customWidth="1"/>
    <col min="27" max="27" width="19.42578125" customWidth="1"/>
    <col min="31" max="31" width="19.140625" customWidth="1"/>
    <col min="34" max="34" width="16.140625" customWidth="1"/>
    <col min="35" max="35" width="21" customWidth="1"/>
    <col min="39" max="39" width="20.7109375" customWidth="1"/>
    <col min="40" max="40" width="15.7109375" customWidth="1"/>
    <col min="43" max="43" width="20.28515625" customWidth="1"/>
    <col min="44" max="44" width="15.7109375" customWidth="1"/>
    <col min="47" max="47" width="20.42578125" customWidth="1"/>
    <col min="51" max="51" width="19.42578125" customWidth="1"/>
    <col min="55" max="55" width="19.85546875" customWidth="1"/>
    <col min="59" max="59" width="20.28515625" customWidth="1"/>
  </cols>
  <sheetData>
    <row r="1" spans="1:64" ht="72" customHeight="1" x14ac:dyDescent="0.2">
      <c r="A1" s="46" t="s">
        <v>44</v>
      </c>
      <c r="B1" s="46"/>
      <c r="C1" s="46"/>
      <c r="E1" s="46" t="s">
        <v>45</v>
      </c>
      <c r="F1" s="46"/>
      <c r="G1" s="46"/>
      <c r="I1" s="46" t="s">
        <v>46</v>
      </c>
      <c r="J1" s="46"/>
      <c r="K1" s="46"/>
      <c r="M1" s="46" t="s">
        <v>47</v>
      </c>
      <c r="N1" s="46"/>
      <c r="O1" s="46"/>
      <c r="Q1" s="46" t="s">
        <v>48</v>
      </c>
      <c r="R1" s="46"/>
      <c r="S1" s="46"/>
      <c r="U1" s="46" t="s">
        <v>49</v>
      </c>
      <c r="V1" s="46"/>
      <c r="W1" s="46"/>
      <c r="Y1" s="46" t="s">
        <v>50</v>
      </c>
      <c r="Z1" s="46"/>
      <c r="AA1" s="46"/>
      <c r="AC1" s="46" t="s">
        <v>51</v>
      </c>
      <c r="AD1" s="46"/>
      <c r="AE1" s="46"/>
      <c r="AG1" s="46" t="s">
        <v>52</v>
      </c>
      <c r="AH1" s="46"/>
      <c r="AI1" s="46"/>
      <c r="AK1" s="46" t="s">
        <v>53</v>
      </c>
      <c r="AL1" s="46"/>
      <c r="AM1" s="46"/>
      <c r="AO1" s="46" t="s">
        <v>54</v>
      </c>
      <c r="AP1" s="46"/>
      <c r="AQ1" s="46"/>
      <c r="AS1" s="46" t="s">
        <v>55</v>
      </c>
      <c r="AT1" s="46"/>
      <c r="AU1" s="46"/>
      <c r="AW1" s="46" t="s">
        <v>56</v>
      </c>
      <c r="AX1" s="46"/>
      <c r="AY1" s="46"/>
      <c r="BA1" s="46" t="s">
        <v>57</v>
      </c>
      <c r="BB1" s="46"/>
      <c r="BC1" s="46"/>
      <c r="BE1" s="46" t="s">
        <v>58</v>
      </c>
      <c r="BF1" s="46"/>
      <c r="BG1" s="46"/>
    </row>
    <row r="2" spans="1:64" ht="14.25" x14ac:dyDescent="0.2">
      <c r="A2" s="34" t="s">
        <v>334</v>
      </c>
      <c r="B2" s="34" t="s">
        <v>335</v>
      </c>
      <c r="C2" s="36" t="s">
        <v>337</v>
      </c>
      <c r="D2" s="35"/>
      <c r="E2" s="34" t="s">
        <v>334</v>
      </c>
      <c r="F2" s="34" t="s">
        <v>335</v>
      </c>
      <c r="G2" s="36" t="s">
        <v>337</v>
      </c>
      <c r="H2" s="35"/>
      <c r="I2" s="34" t="s">
        <v>334</v>
      </c>
      <c r="J2" s="34" t="s">
        <v>335</v>
      </c>
      <c r="K2" s="36" t="s">
        <v>337</v>
      </c>
      <c r="L2" s="35"/>
      <c r="M2" s="34" t="s">
        <v>334</v>
      </c>
      <c r="N2" s="34" t="s">
        <v>335</v>
      </c>
      <c r="O2" s="36" t="s">
        <v>337</v>
      </c>
      <c r="P2" s="35"/>
      <c r="Q2" s="34" t="s">
        <v>334</v>
      </c>
      <c r="R2" s="34" t="s">
        <v>335</v>
      </c>
      <c r="S2" s="36" t="s">
        <v>337</v>
      </c>
      <c r="T2" s="35"/>
      <c r="U2" s="34" t="s">
        <v>334</v>
      </c>
      <c r="V2" s="34" t="s">
        <v>335</v>
      </c>
      <c r="W2" s="36" t="s">
        <v>337</v>
      </c>
      <c r="X2" s="35"/>
      <c r="Y2" s="34" t="s">
        <v>334</v>
      </c>
      <c r="Z2" s="34" t="s">
        <v>335</v>
      </c>
      <c r="AA2" s="36" t="s">
        <v>337</v>
      </c>
      <c r="AB2" s="35"/>
      <c r="AC2" s="34" t="s">
        <v>334</v>
      </c>
      <c r="AD2" s="34" t="s">
        <v>335</v>
      </c>
      <c r="AE2" s="36" t="s">
        <v>337</v>
      </c>
      <c r="AF2" s="35"/>
      <c r="AG2" s="34" t="s">
        <v>334</v>
      </c>
      <c r="AH2" s="34" t="s">
        <v>335</v>
      </c>
      <c r="AI2" s="36" t="s">
        <v>337</v>
      </c>
      <c r="AJ2" s="35"/>
      <c r="AK2" s="34" t="s">
        <v>334</v>
      </c>
      <c r="AL2" s="34" t="s">
        <v>335</v>
      </c>
      <c r="AM2" s="36" t="s">
        <v>337</v>
      </c>
      <c r="AN2" s="35"/>
      <c r="AO2" s="34" t="s">
        <v>334</v>
      </c>
      <c r="AP2" s="34" t="s">
        <v>335</v>
      </c>
      <c r="AQ2" s="36" t="s">
        <v>337</v>
      </c>
      <c r="AR2" s="35"/>
      <c r="AS2" s="34" t="s">
        <v>334</v>
      </c>
      <c r="AT2" s="34" t="s">
        <v>335</v>
      </c>
      <c r="AU2" s="36" t="s">
        <v>337</v>
      </c>
      <c r="AV2" s="35"/>
      <c r="AW2" s="34" t="s">
        <v>334</v>
      </c>
      <c r="AX2" s="34" t="s">
        <v>335</v>
      </c>
      <c r="AY2" s="36" t="s">
        <v>337</v>
      </c>
      <c r="AZ2" s="35"/>
      <c r="BA2" s="34" t="s">
        <v>334</v>
      </c>
      <c r="BB2" s="34" t="s">
        <v>335</v>
      </c>
      <c r="BC2" s="36" t="s">
        <v>337</v>
      </c>
      <c r="BD2" s="35"/>
      <c r="BE2" s="34" t="s">
        <v>334</v>
      </c>
      <c r="BF2" s="34" t="s">
        <v>335</v>
      </c>
      <c r="BG2" s="36" t="s">
        <v>337</v>
      </c>
      <c r="BH2" s="35"/>
      <c r="BI2" s="35"/>
      <c r="BJ2" s="35"/>
      <c r="BK2" s="35"/>
      <c r="BL2" s="35"/>
    </row>
    <row r="3" spans="1:64" x14ac:dyDescent="0.2">
      <c r="A3" s="5">
        <v>293</v>
      </c>
      <c r="B3" s="4">
        <v>1.8E-9</v>
      </c>
      <c r="C3" s="4">
        <v>1E-10</v>
      </c>
      <c r="D3" s="5"/>
      <c r="E3" s="5">
        <v>273</v>
      </c>
      <c r="F3" s="4">
        <v>1.02E-9</v>
      </c>
      <c r="G3" s="5" t="s">
        <v>23</v>
      </c>
      <c r="H3" s="5"/>
      <c r="I3" s="5">
        <v>298</v>
      </c>
      <c r="J3" s="5">
        <v>1.9800000000000002E-9</v>
      </c>
      <c r="K3" s="5" t="s">
        <v>23</v>
      </c>
      <c r="L3" s="5"/>
      <c r="M3" s="5">
        <v>298.14999999999998</v>
      </c>
      <c r="N3" s="5">
        <v>2.7000000000000002E-9</v>
      </c>
      <c r="O3" s="4">
        <v>5.0000000000000003E-10</v>
      </c>
      <c r="P3" s="5"/>
      <c r="Q3" s="5">
        <v>298.14999999999998</v>
      </c>
      <c r="R3" s="4">
        <v>2.1999999999999998E-9</v>
      </c>
      <c r="S3" s="4">
        <v>5.0000000000000003E-10</v>
      </c>
      <c r="T3" s="5"/>
      <c r="U3" s="5">
        <v>293</v>
      </c>
      <c r="V3" s="4">
        <v>2.11E-9</v>
      </c>
      <c r="W3" s="4">
        <v>1.4000000000000001E-10</v>
      </c>
      <c r="X3" s="5"/>
      <c r="Y3" s="5">
        <v>298.14999999999998</v>
      </c>
      <c r="Z3" s="4">
        <v>1.6000000000000001E-9</v>
      </c>
      <c r="AA3" s="4">
        <v>2.0000000000000001E-10</v>
      </c>
      <c r="AB3" s="5"/>
      <c r="AC3" s="5">
        <v>298.14999999999998</v>
      </c>
      <c r="AD3" s="4">
        <v>2.0000000000000001E-9</v>
      </c>
      <c r="AE3" s="4">
        <v>3E-10</v>
      </c>
      <c r="AF3" s="5"/>
      <c r="AG3" s="5">
        <v>300</v>
      </c>
      <c r="AH3" s="4">
        <v>1.9490000000000002E-9</v>
      </c>
      <c r="AI3" s="5" t="s">
        <v>23</v>
      </c>
      <c r="AJ3" s="5"/>
      <c r="AK3" s="5">
        <v>298.14999999999998</v>
      </c>
      <c r="AL3" s="4">
        <v>1.8E-9</v>
      </c>
      <c r="AM3" s="4">
        <v>4.0000000000000001E-10</v>
      </c>
      <c r="AN3" s="5"/>
      <c r="AO3" s="5">
        <v>293</v>
      </c>
      <c r="AP3" s="4">
        <v>2.3600000000000001E-9</v>
      </c>
      <c r="AQ3" s="4">
        <v>8.9999999999999999E-11</v>
      </c>
      <c r="AR3" s="5"/>
      <c r="AS3" s="5">
        <v>293</v>
      </c>
      <c r="AT3" s="4">
        <v>2.33E-9</v>
      </c>
      <c r="AU3" s="4">
        <v>1.5999999999999999E-10</v>
      </c>
      <c r="AV3" s="5"/>
      <c r="AW3" s="5">
        <v>298.14999999999998</v>
      </c>
      <c r="AX3" s="4">
        <v>3.6E-9</v>
      </c>
      <c r="AY3" s="4">
        <v>8.0000000000000003E-10</v>
      </c>
      <c r="AZ3" s="5"/>
      <c r="BA3" s="5">
        <v>277</v>
      </c>
      <c r="BB3" s="5">
        <v>1.2400000000000001E-9</v>
      </c>
      <c r="BC3" s="4">
        <v>1.8E-10</v>
      </c>
      <c r="BD3" s="5"/>
      <c r="BE3" s="5">
        <v>298.14999999999998</v>
      </c>
      <c r="BF3" s="4">
        <v>1.4599999999999999E-9</v>
      </c>
      <c r="BG3" s="5" t="s">
        <v>23</v>
      </c>
      <c r="BH3" s="5"/>
      <c r="BI3" s="5"/>
      <c r="BJ3" s="5"/>
      <c r="BK3" s="5"/>
      <c r="BL3" s="5"/>
    </row>
    <row r="4" spans="1:64" x14ac:dyDescent="0.2">
      <c r="A4" s="5"/>
      <c r="B4" s="5"/>
      <c r="C4" s="5"/>
      <c r="D4" s="5"/>
      <c r="E4" s="5">
        <v>298</v>
      </c>
      <c r="F4" s="4">
        <v>2.0200000000000001E-9</v>
      </c>
      <c r="G4" s="5" t="s">
        <v>23</v>
      </c>
      <c r="H4" s="5"/>
      <c r="I4" s="5">
        <v>323</v>
      </c>
      <c r="J4" s="5">
        <v>3.5699999999999999E-9</v>
      </c>
      <c r="K4" s="5" t="s">
        <v>23</v>
      </c>
      <c r="L4" s="5"/>
      <c r="M4" s="5">
        <v>323.14999999999998</v>
      </c>
      <c r="N4" s="5">
        <v>3.8000000000000001E-9</v>
      </c>
      <c r="O4" s="4">
        <v>6E-10</v>
      </c>
      <c r="P4" s="5"/>
      <c r="Q4" s="5">
        <v>323.14999999999998</v>
      </c>
      <c r="R4" s="4">
        <v>3.9000000000000002E-9</v>
      </c>
      <c r="S4" s="4">
        <v>5.0000000000000003E-10</v>
      </c>
      <c r="T4" s="5"/>
      <c r="U4" s="5"/>
      <c r="V4" s="5"/>
      <c r="W4" s="5"/>
      <c r="X4" s="5"/>
      <c r="Y4" s="5">
        <v>308.14999999999998</v>
      </c>
      <c r="Z4" s="4">
        <v>1.2E-9</v>
      </c>
      <c r="AA4" s="4">
        <v>2.0000000000000001E-10</v>
      </c>
      <c r="AB4" s="5"/>
      <c r="AC4" s="5">
        <v>323.14999999999998</v>
      </c>
      <c r="AD4" s="4">
        <v>3.3000000000000002E-9</v>
      </c>
      <c r="AE4" s="4">
        <v>5.0000000000000003E-10</v>
      </c>
      <c r="AF4" s="5"/>
      <c r="AG4" s="5"/>
      <c r="AH4" s="5"/>
      <c r="AI4" s="5"/>
      <c r="AJ4" s="5"/>
      <c r="AK4" s="5">
        <v>323.14999999999998</v>
      </c>
      <c r="AL4" s="4">
        <v>3.2000000000000001E-9</v>
      </c>
      <c r="AM4" s="4">
        <v>5.0000000000000003E-10</v>
      </c>
      <c r="AN4" s="5"/>
      <c r="AO4" s="5">
        <v>300</v>
      </c>
      <c r="AP4" s="4">
        <v>2.8499999999999999E-9</v>
      </c>
      <c r="AQ4" s="4">
        <v>1E-10</v>
      </c>
      <c r="AR4" s="5"/>
      <c r="AS4" s="5"/>
      <c r="AT4" s="5"/>
      <c r="AU4" s="5"/>
      <c r="AV4" s="5"/>
      <c r="AW4" s="5">
        <v>323.14999999999998</v>
      </c>
      <c r="AX4" s="4">
        <v>5.4999999999999996E-9</v>
      </c>
      <c r="AY4" s="4">
        <v>5.0000000000000003E-10</v>
      </c>
      <c r="AZ4" s="5"/>
      <c r="BA4" s="5">
        <v>285</v>
      </c>
      <c r="BB4" s="5">
        <v>1.4800000000000001E-9</v>
      </c>
      <c r="BC4" s="4">
        <v>1.4000000000000001E-10</v>
      </c>
      <c r="BD4" s="5"/>
      <c r="BE4" s="5">
        <v>298.14999999999998</v>
      </c>
      <c r="BF4" s="4">
        <v>1.3600000000000001E-9</v>
      </c>
      <c r="BG4" s="5" t="s">
        <v>23</v>
      </c>
      <c r="BH4" s="5"/>
      <c r="BI4" s="5"/>
      <c r="BJ4" s="5"/>
      <c r="BK4" s="5"/>
      <c r="BL4" s="5"/>
    </row>
    <row r="5" spans="1:64" x14ac:dyDescent="0.2">
      <c r="A5" s="5"/>
      <c r="B5" s="5"/>
      <c r="C5" s="5"/>
      <c r="D5" s="5"/>
      <c r="E5" s="5">
        <v>323</v>
      </c>
      <c r="F5" s="4">
        <v>3.5600000000000001E-9</v>
      </c>
      <c r="G5" s="5" t="s">
        <v>23</v>
      </c>
      <c r="H5" s="5"/>
      <c r="I5" s="5">
        <v>348</v>
      </c>
      <c r="J5" s="5">
        <v>5.7399999999999996E-9</v>
      </c>
      <c r="K5" s="5" t="s">
        <v>23</v>
      </c>
      <c r="L5" s="5"/>
      <c r="M5" s="5">
        <v>348.15</v>
      </c>
      <c r="N5" s="5">
        <v>5.8999999999999999E-9</v>
      </c>
      <c r="O5" s="4">
        <v>4.0000000000000001E-10</v>
      </c>
      <c r="P5" s="5"/>
      <c r="Q5" s="5">
        <v>348.15</v>
      </c>
      <c r="R5" s="4">
        <v>5.7999999999999998E-9</v>
      </c>
      <c r="S5" s="4">
        <v>6.9999999999999996E-10</v>
      </c>
      <c r="T5" s="5"/>
      <c r="U5" s="5"/>
      <c r="V5" s="5"/>
      <c r="W5" s="5"/>
      <c r="X5" s="5"/>
      <c r="Y5" s="5">
        <v>318.14999999999998</v>
      </c>
      <c r="Z5" s="4">
        <v>2.2999999999999999E-9</v>
      </c>
      <c r="AA5" s="4">
        <v>2.0000000000000001E-10</v>
      </c>
      <c r="AB5" s="5"/>
      <c r="AC5" s="5">
        <v>348.15</v>
      </c>
      <c r="AD5" s="4">
        <v>4.3999999999999997E-9</v>
      </c>
      <c r="AE5" s="4">
        <v>5.0000000000000003E-10</v>
      </c>
      <c r="AF5" s="5"/>
      <c r="AG5" s="5"/>
      <c r="AH5" s="5"/>
      <c r="AI5" s="5"/>
      <c r="AJ5" s="5"/>
      <c r="AK5" s="5">
        <v>348.15</v>
      </c>
      <c r="AL5" s="4">
        <v>4.3999999999999997E-9</v>
      </c>
      <c r="AM5" s="4">
        <v>4.0000000000000001E-10</v>
      </c>
      <c r="AN5" s="5"/>
      <c r="AO5" s="5"/>
      <c r="AP5" s="5"/>
      <c r="AQ5" s="5"/>
      <c r="AR5" s="5"/>
      <c r="AS5" s="5"/>
      <c r="AT5" s="5"/>
      <c r="AU5" s="5"/>
      <c r="AV5" s="5"/>
      <c r="AW5" s="5">
        <v>348.15</v>
      </c>
      <c r="AX5" s="4">
        <v>8.2999999999999999E-9</v>
      </c>
      <c r="AY5" s="4">
        <v>6E-10</v>
      </c>
      <c r="AZ5" s="5"/>
      <c r="BA5" s="5">
        <v>293</v>
      </c>
      <c r="BB5" s="5">
        <v>1.6500000000000001E-9</v>
      </c>
      <c r="BC5" s="4">
        <v>1.5999999999999999E-10</v>
      </c>
      <c r="BD5" s="5"/>
      <c r="BE5" s="5"/>
      <c r="BF5" s="5"/>
      <c r="BG5" s="5"/>
      <c r="BH5" s="5"/>
      <c r="BI5" s="5"/>
      <c r="BJ5" s="5"/>
      <c r="BK5" s="5"/>
      <c r="BL5" s="5"/>
    </row>
    <row r="6" spans="1:64" x14ac:dyDescent="0.2">
      <c r="A6" s="5"/>
      <c r="B6" s="5"/>
      <c r="C6" s="5"/>
      <c r="D6" s="5"/>
      <c r="E6" s="5">
        <v>348</v>
      </c>
      <c r="F6" s="4">
        <v>5.3300000000000004E-9</v>
      </c>
      <c r="G6" s="5" t="s">
        <v>23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>
        <v>333.15</v>
      </c>
      <c r="Z6" s="4">
        <v>2.7999999999999998E-9</v>
      </c>
      <c r="AA6" s="4">
        <v>3E-10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</row>
    <row r="7" spans="1:64" x14ac:dyDescent="0.2">
      <c r="A7" s="5"/>
      <c r="B7" s="5"/>
      <c r="C7" s="5"/>
      <c r="D7" s="5"/>
      <c r="E7" s="5">
        <v>373</v>
      </c>
      <c r="F7" s="4">
        <v>7.44E-9</v>
      </c>
      <c r="G7" s="5" t="s">
        <v>23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</row>
    <row r="8" spans="1:64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</row>
    <row r="9" spans="1:64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</row>
    <row r="10" spans="1:64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</row>
    <row r="11" spans="1:64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</row>
    <row r="12" spans="1:64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</row>
    <row r="13" spans="1:64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</row>
    <row r="14" spans="1:64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</row>
    <row r="15" spans="1:64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</row>
    <row r="16" spans="1:64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</row>
  </sheetData>
  <mergeCells count="15">
    <mergeCell ref="AO1:AQ1"/>
    <mergeCell ref="AS1:AU1"/>
    <mergeCell ref="AW1:AY1"/>
    <mergeCell ref="BA1:BC1"/>
    <mergeCell ref="BE1:BG1"/>
    <mergeCell ref="U1:W1"/>
    <mergeCell ref="Y1:AA1"/>
    <mergeCell ref="AC1:AE1"/>
    <mergeCell ref="AG1:AI1"/>
    <mergeCell ref="AK1:AM1"/>
    <mergeCell ref="A1:C1"/>
    <mergeCell ref="E1:G1"/>
    <mergeCell ref="I1:K1"/>
    <mergeCell ref="M1:O1"/>
    <mergeCell ref="Q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Figure3</vt:lpstr>
      <vt:lpstr>Figure4a</vt:lpstr>
      <vt:lpstr>Figure4b</vt:lpstr>
      <vt:lpstr>Figure5</vt:lpstr>
      <vt:lpstr>Figure6</vt:lpstr>
      <vt:lpstr>Figure7</vt:lpstr>
      <vt:lpstr>Figure8</vt:lpstr>
      <vt:lpstr>Figure9</vt:lpstr>
      <vt:lpstr>Figure10</vt:lpstr>
      <vt:lpstr>Figure11a</vt:lpstr>
      <vt:lpstr>Figure11b</vt:lpstr>
      <vt:lpstr>Figure12a</vt:lpstr>
      <vt:lpstr>Figure12b</vt:lpstr>
      <vt:lpstr>Figure13</vt:lpstr>
      <vt:lpstr>Figure14a</vt:lpstr>
      <vt:lpstr>Figure14b</vt:lpstr>
      <vt:lpstr>Figure15</vt:lpstr>
      <vt:lpstr>Figure16&amp;17</vt:lpstr>
      <vt:lpstr>Figure18</vt:lpstr>
      <vt:lpstr>Figure19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Tsimpanogiannis</dc:creator>
  <cp:lastModifiedBy>Ioannis Tsimpanogiannis</cp:lastModifiedBy>
  <cp:revision>214</cp:revision>
  <dcterms:created xsi:type="dcterms:W3CDTF">2024-02-01T14:46:49Z</dcterms:created>
  <dcterms:modified xsi:type="dcterms:W3CDTF">2024-02-25T08:16:18Z</dcterms:modified>
  <dc:language>en-US</dc:language>
</cp:coreProperties>
</file>