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<sst xmlns="http://schemas.openxmlformats.org/spreadsheetml/2006/main" count="14" uniqueCount="12">
  <si>
    <t xml:space="preserve">lambda = </t>
  </si>
  <si>
    <t>beta_0 =</t>
  </si>
  <si>
    <t>SM (ver Okalivro)</t>
  </si>
  <si>
    <t>gap [nm]</t>
  </si>
  <si>
    <t>neff even</t>
  </si>
  <si>
    <t>neff odd</t>
  </si>
  <si>
    <t>Lc [um]</t>
  </si>
  <si>
    <t>kappa [1/m]</t>
  </si>
  <si>
    <t>FDTD a partir do corte em z</t>
  </si>
  <si>
    <t>L TOTAL [um]</t>
  </si>
  <si>
    <t>n</t>
  </si>
  <si>
    <t>delta 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</si>
</sst>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00000"/>
    <numFmt numFmtId="165" formatCode="0.000000000000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f>1550*10^-9</f>
        <v>0.00000155</v>
      </c>
      <c r="D1" s="1" t="s">
        <v>1</v>
      </c>
      <c r="E1" s="2">
        <f>2*PI()/B1</f>
        <v>4053667.94</v>
      </c>
    </row>
    <row r="3">
      <c r="A3" s="1" t="s">
        <v>2</v>
      </c>
    </row>
    <row r="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</row>
    <row r="5">
      <c r="A5" s="4">
        <v>50.0</v>
      </c>
      <c r="B5" s="5">
        <v>2.47868798968838</v>
      </c>
      <c r="C5" s="1">
        <v>2.4325743399274</v>
      </c>
      <c r="D5" s="6">
        <f t="shared" ref="D5:D7" si="1">(10^6)* (1/2) * PI() / ($E$1*(B5-C5))</f>
        <v>8.403151822</v>
      </c>
    </row>
    <row r="6">
      <c r="A6" s="4">
        <v>100.0</v>
      </c>
      <c r="B6" s="1">
        <v>2.45478813129162</v>
      </c>
      <c r="C6" s="1">
        <v>2.43314129589248</v>
      </c>
      <c r="D6" s="6">
        <f t="shared" si="1"/>
        <v>17.90099998</v>
      </c>
    </row>
    <row r="7">
      <c r="A7" s="4">
        <v>200.0</v>
      </c>
      <c r="B7" s="1">
        <v>2.44364082792356</v>
      </c>
      <c r="C7" s="1">
        <v>2.43604101389161</v>
      </c>
      <c r="D7" s="6">
        <f t="shared" si="1"/>
        <v>50.98808976</v>
      </c>
    </row>
    <row r="9">
      <c r="A9" s="1" t="s">
        <v>8</v>
      </c>
    </row>
    <row r="10">
      <c r="A10" s="3" t="s">
        <v>3</v>
      </c>
      <c r="B10" s="3" t="s">
        <v>9</v>
      </c>
      <c r="C10" s="3" t="s">
        <v>10</v>
      </c>
      <c r="D10" s="3" t="s">
        <v>6</v>
      </c>
      <c r="E10" s="1" t="s">
        <v>11</v>
      </c>
    </row>
    <row r="11">
      <c r="A11" s="4">
        <v>25.0</v>
      </c>
      <c r="B11" s="1">
        <v>40.0</v>
      </c>
      <c r="C11" s="1">
        <v>4.0</v>
      </c>
      <c r="D11" s="2">
        <f t="shared" ref="D11:D13" si="2">B11/(C11*2)</f>
        <v>5</v>
      </c>
      <c r="E11" s="1">
        <v>1.0</v>
      </c>
    </row>
    <row r="12">
      <c r="A12" s="4">
        <v>50.0</v>
      </c>
      <c r="B12" s="1">
        <v>37.5</v>
      </c>
      <c r="C12" s="1">
        <v>2.0</v>
      </c>
      <c r="D12" s="2">
        <f t="shared" si="2"/>
        <v>9.375</v>
      </c>
      <c r="E12" s="1">
        <v>1.5</v>
      </c>
    </row>
    <row r="13">
      <c r="A13" s="4">
        <v>100.0</v>
      </c>
      <c r="B13" s="1">
        <v>38.0</v>
      </c>
      <c r="C13" s="1">
        <v>1.0</v>
      </c>
      <c r="D13" s="2">
        <f t="shared" si="2"/>
        <v>19</v>
      </c>
      <c r="E13" s="1">
        <v>2.0</v>
      </c>
    </row>
  </sheetData>
  <drawing r:id="rId1"/>
</worksheet>
</file>