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owner/Dropbox/Nu/RAN/RATINGS/"/>
    </mc:Choice>
  </mc:AlternateContent>
  <xr:revisionPtr revIDLastSave="0" documentId="13_ncr:1_{D8AD046B-5584-E147-A339-2F4DEF9AB9C5}" xr6:coauthVersionLast="45" xr6:coauthVersionMax="45" xr10:uidLastSave="{00000000-0000-0000-0000-000000000000}"/>
  <bookViews>
    <workbookView xWindow="11260" yWindow="460" windowWidth="1754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9" i="1" l="1"/>
  <c r="M198" i="1"/>
  <c r="M197" i="1"/>
  <c r="M196" i="1"/>
  <c r="M195" i="1"/>
  <c r="M194" i="1"/>
  <c r="M193" i="1"/>
  <c r="V192" i="1"/>
  <c r="M192" i="1"/>
  <c r="M191" i="1"/>
  <c r="W190" i="1"/>
  <c r="V190" i="1"/>
  <c r="U190" i="1"/>
  <c r="W192" i="1" s="1"/>
  <c r="Q190" i="1" s="1"/>
  <c r="M190" i="1"/>
  <c r="M185" i="1"/>
  <c r="M184" i="1"/>
  <c r="M183" i="1"/>
  <c r="M182" i="1"/>
  <c r="M181" i="1"/>
  <c r="M180" i="1"/>
  <c r="M179" i="1"/>
  <c r="M178" i="1"/>
  <c r="M177" i="1"/>
  <c r="M176" i="1"/>
  <c r="W175" i="1"/>
  <c r="V175" i="1"/>
  <c r="U175" i="1"/>
  <c r="W177" i="1" s="1"/>
  <c r="Q175" i="1" s="1"/>
  <c r="M175" i="1"/>
  <c r="V177" i="1" s="1"/>
  <c r="M170" i="1"/>
  <c r="M169" i="1"/>
  <c r="M168" i="1"/>
  <c r="M167" i="1"/>
  <c r="M166" i="1"/>
  <c r="M165" i="1"/>
  <c r="M164" i="1"/>
  <c r="W163" i="1"/>
  <c r="W165" i="1" s="1"/>
  <c r="Q163" i="1" s="1"/>
  <c r="V163" i="1"/>
  <c r="U163" i="1"/>
  <c r="M163" i="1"/>
  <c r="V165" i="1" s="1"/>
  <c r="M158" i="1"/>
  <c r="M157" i="1"/>
  <c r="M156" i="1"/>
  <c r="M155" i="1"/>
  <c r="M154" i="1"/>
  <c r="M153" i="1"/>
  <c r="M152" i="1"/>
  <c r="M151" i="1"/>
  <c r="M150" i="1"/>
  <c r="W149" i="1"/>
  <c r="V149" i="1"/>
  <c r="U149" i="1"/>
  <c r="M149" i="1"/>
  <c r="V151" i="1" s="1"/>
  <c r="M144" i="1"/>
  <c r="M143" i="1"/>
  <c r="M142" i="1"/>
  <c r="M141" i="1"/>
  <c r="V140" i="1"/>
  <c r="M140" i="1"/>
  <c r="M139" i="1"/>
  <c r="W138" i="1"/>
  <c r="V138" i="1"/>
  <c r="U138" i="1"/>
  <c r="W140" i="1" s="1"/>
  <c r="Q138" i="1" s="1"/>
  <c r="M138" i="1"/>
  <c r="M133" i="1"/>
  <c r="M132" i="1"/>
  <c r="M131" i="1"/>
  <c r="W130" i="1"/>
  <c r="V130" i="1"/>
  <c r="U130" i="1"/>
  <c r="M130" i="1"/>
  <c r="V132" i="1" s="1"/>
  <c r="M125" i="1"/>
  <c r="M124" i="1"/>
  <c r="M123" i="1"/>
  <c r="W122" i="1"/>
  <c r="V122" i="1"/>
  <c r="U122" i="1"/>
  <c r="M122" i="1"/>
  <c r="V124" i="1" s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W104" i="1"/>
  <c r="V104" i="1"/>
  <c r="U104" i="1"/>
  <c r="M104" i="1"/>
  <c r="V106" i="1" s="1"/>
  <c r="M99" i="1"/>
  <c r="M98" i="1"/>
  <c r="M97" i="1"/>
  <c r="M96" i="1"/>
  <c r="M95" i="1"/>
  <c r="M94" i="1"/>
  <c r="M93" i="1"/>
  <c r="M92" i="1"/>
  <c r="M91" i="1"/>
  <c r="M90" i="1"/>
  <c r="M89" i="1"/>
  <c r="W88" i="1"/>
  <c r="V88" i="1"/>
  <c r="U88" i="1"/>
  <c r="W90" i="1" s="1"/>
  <c r="Q88" i="1" s="1"/>
  <c r="M88" i="1"/>
  <c r="V90" i="1" s="1"/>
  <c r="M83" i="1"/>
  <c r="M82" i="1"/>
  <c r="M81" i="1"/>
  <c r="M80" i="1"/>
  <c r="V79" i="1"/>
  <c r="M79" i="1"/>
  <c r="M78" i="1"/>
  <c r="W77" i="1"/>
  <c r="V77" i="1"/>
  <c r="U77" i="1"/>
  <c r="W79" i="1" s="1"/>
  <c r="Q77" i="1" s="1"/>
  <c r="M77" i="1"/>
  <c r="M72" i="1"/>
  <c r="M71" i="1"/>
  <c r="V70" i="1"/>
  <c r="M70" i="1"/>
  <c r="M69" i="1"/>
  <c r="W68" i="1"/>
  <c r="V68" i="1"/>
  <c r="U68" i="1"/>
  <c r="W70" i="1" s="1"/>
  <c r="Q68" i="1" s="1"/>
  <c r="M68" i="1"/>
  <c r="M63" i="1"/>
  <c r="M62" i="1"/>
  <c r="M61" i="1"/>
  <c r="M60" i="1"/>
  <c r="M59" i="1"/>
  <c r="M58" i="1"/>
  <c r="W57" i="1"/>
  <c r="V57" i="1"/>
  <c r="U57" i="1"/>
  <c r="W59" i="1" s="1"/>
  <c r="Q57" i="1" s="1"/>
  <c r="M57" i="1"/>
  <c r="V59" i="1" s="1"/>
  <c r="M52" i="1"/>
  <c r="M51" i="1"/>
  <c r="M50" i="1"/>
  <c r="M49" i="1"/>
  <c r="M48" i="1"/>
  <c r="W47" i="1"/>
  <c r="V47" i="1"/>
  <c r="W49" i="1" s="1"/>
  <c r="Q47" i="1" s="1"/>
  <c r="U47" i="1"/>
  <c r="M47" i="1"/>
  <c r="V49" i="1" s="1"/>
  <c r="M42" i="1"/>
  <c r="M41" i="1"/>
  <c r="M40" i="1"/>
  <c r="M39" i="1"/>
  <c r="M38" i="1"/>
  <c r="M37" i="1"/>
  <c r="M36" i="1"/>
  <c r="W35" i="1"/>
  <c r="V35" i="1"/>
  <c r="U35" i="1"/>
  <c r="M35" i="1"/>
  <c r="V37" i="1" s="1"/>
  <c r="M30" i="1"/>
  <c r="M29" i="1"/>
  <c r="M28" i="1"/>
  <c r="M27" i="1"/>
  <c r="M26" i="1"/>
  <c r="M25" i="1"/>
  <c r="M24" i="1"/>
  <c r="M23" i="1"/>
  <c r="M22" i="1"/>
  <c r="M21" i="1"/>
  <c r="M20" i="1"/>
  <c r="W19" i="1"/>
  <c r="V19" i="1"/>
  <c r="U19" i="1"/>
  <c r="M19" i="1"/>
  <c r="V21" i="1" s="1"/>
  <c r="M14" i="1"/>
  <c r="M13" i="1"/>
  <c r="M12" i="1"/>
  <c r="M11" i="1"/>
  <c r="M10" i="1"/>
  <c r="M9" i="1"/>
  <c r="M8" i="1"/>
  <c r="M7" i="1"/>
  <c r="M6" i="1"/>
  <c r="W5" i="1"/>
  <c r="V5" i="1"/>
  <c r="U5" i="1"/>
  <c r="M5" i="1"/>
  <c r="V7" i="1" s="1"/>
  <c r="Q51" i="1" l="1"/>
  <c r="Q48" i="1"/>
  <c r="Q50" i="1"/>
  <c r="Q52" i="1"/>
  <c r="Q49" i="1"/>
  <c r="W151" i="1"/>
  <c r="Q149" i="1" s="1"/>
  <c r="Q169" i="1"/>
  <c r="Q168" i="1"/>
  <c r="Q165" i="1"/>
  <c r="Q167" i="1"/>
  <c r="Q164" i="1"/>
  <c r="Q170" i="1"/>
  <c r="Q166" i="1"/>
  <c r="Q60" i="1"/>
  <c r="Q63" i="1"/>
  <c r="Q62" i="1"/>
  <c r="Q59" i="1"/>
  <c r="Q61" i="1"/>
  <c r="Q58" i="1"/>
  <c r="Q199" i="1"/>
  <c r="Q195" i="1"/>
  <c r="Q192" i="1"/>
  <c r="Q198" i="1"/>
  <c r="Q194" i="1"/>
  <c r="Q191" i="1"/>
  <c r="Q197" i="1"/>
  <c r="Q193" i="1"/>
  <c r="Q196" i="1"/>
  <c r="Q182" i="1"/>
  <c r="Q178" i="1"/>
  <c r="Q185" i="1"/>
  <c r="Q181" i="1"/>
  <c r="Q184" i="1"/>
  <c r="Q180" i="1"/>
  <c r="Q177" i="1"/>
  <c r="Q183" i="1"/>
  <c r="Q179" i="1"/>
  <c r="Q176" i="1"/>
  <c r="W106" i="1"/>
  <c r="Q104" i="1" s="1"/>
  <c r="Q70" i="1"/>
  <c r="Q72" i="1"/>
  <c r="Q69" i="1"/>
  <c r="Q71" i="1"/>
  <c r="W124" i="1"/>
  <c r="Q122" i="1" s="1"/>
  <c r="W7" i="1"/>
  <c r="Q5" i="1" s="1"/>
  <c r="W21" i="1"/>
  <c r="Q19" i="1" s="1"/>
  <c r="W132" i="1"/>
  <c r="Q130" i="1" s="1"/>
  <c r="Q99" i="1"/>
  <c r="Q95" i="1"/>
  <c r="Q91" i="1"/>
  <c r="Q98" i="1"/>
  <c r="Q94" i="1"/>
  <c r="Q97" i="1"/>
  <c r="Q93" i="1"/>
  <c r="Q90" i="1"/>
  <c r="Q96" i="1"/>
  <c r="Q92" i="1"/>
  <c r="Q89" i="1"/>
  <c r="W37" i="1"/>
  <c r="Q35" i="1" s="1"/>
  <c r="Q143" i="1"/>
  <c r="Q140" i="1"/>
  <c r="Q142" i="1"/>
  <c r="Q139" i="1"/>
  <c r="Q141" i="1"/>
  <c r="Q144" i="1"/>
  <c r="Q82" i="1"/>
  <c r="Q79" i="1"/>
  <c r="Q81" i="1"/>
  <c r="Q78" i="1"/>
  <c r="Q80" i="1"/>
  <c r="Q83" i="1"/>
  <c r="Q131" i="1" l="1"/>
  <c r="Q133" i="1"/>
  <c r="Q132" i="1"/>
  <c r="Q156" i="1"/>
  <c r="Q152" i="1"/>
  <c r="Q155" i="1"/>
  <c r="Q158" i="1"/>
  <c r="Q154" i="1"/>
  <c r="Q151" i="1"/>
  <c r="Q157" i="1"/>
  <c r="Q153" i="1"/>
  <c r="Q150" i="1"/>
  <c r="Q125" i="1"/>
  <c r="Q124" i="1"/>
  <c r="Q123" i="1"/>
  <c r="Q29" i="1"/>
  <c r="Q25" i="1"/>
  <c r="Q28" i="1"/>
  <c r="Q24" i="1"/>
  <c r="Q21" i="1"/>
  <c r="Q27" i="1"/>
  <c r="Q23" i="1"/>
  <c r="Q20" i="1"/>
  <c r="Q30" i="1"/>
  <c r="Q26" i="1"/>
  <c r="Q22" i="1"/>
  <c r="Q12" i="1"/>
  <c r="Q8" i="1"/>
  <c r="Q11" i="1"/>
  <c r="Q14" i="1"/>
  <c r="Q10" i="1"/>
  <c r="Q7" i="1"/>
  <c r="Q13" i="1"/>
  <c r="Q9" i="1"/>
  <c r="Q6" i="1"/>
  <c r="Q116" i="1"/>
  <c r="Q112" i="1"/>
  <c r="Q108" i="1"/>
  <c r="Q105" i="1"/>
  <c r="Q115" i="1"/>
  <c r="Q111" i="1"/>
  <c r="Q107" i="1"/>
  <c r="Q114" i="1"/>
  <c r="Q110" i="1"/>
  <c r="Q117" i="1"/>
  <c r="Q113" i="1"/>
  <c r="Q109" i="1"/>
  <c r="Q106" i="1"/>
  <c r="Q42" i="1"/>
  <c r="Q38" i="1"/>
  <c r="Q41" i="1"/>
  <c r="Q40" i="1"/>
  <c r="Q37" i="1"/>
  <c r="Q39" i="1"/>
  <c r="Q36" i="1"/>
</calcChain>
</file>

<file path=xl/sharedStrings.xml><?xml version="1.0" encoding="utf-8"?>
<sst xmlns="http://schemas.openxmlformats.org/spreadsheetml/2006/main" count="1272" uniqueCount="218">
  <si>
    <t>https://www.racingpost.com/racecards/393/lingfield-aw/2021-01-30/774719/</t>
  </si>
  <si>
    <t>TYPE OF RACE</t>
  </si>
  <si>
    <t>DATE</t>
  </si>
  <si>
    <t>COURSE</t>
  </si>
  <si>
    <t>DISTANCE/Y</t>
  </si>
  <si>
    <t>GOING</t>
  </si>
  <si>
    <t>CLASS</t>
  </si>
  <si>
    <t>POSITION</t>
  </si>
  <si>
    <t>HORSE NAME</t>
  </si>
  <si>
    <t>AGE</t>
  </si>
  <si>
    <t>WEIGHT</t>
  </si>
  <si>
    <t>STONES</t>
  </si>
  <si>
    <t>POUNDS</t>
  </si>
  <si>
    <t>ALL POUNDS</t>
  </si>
  <si>
    <t>JCK ALNC</t>
  </si>
  <si>
    <t>3YO ALLOWANCE</t>
  </si>
  <si>
    <t>WON</t>
  </si>
  <si>
    <t>SCORE</t>
  </si>
  <si>
    <t>COMMENTS</t>
  </si>
  <si>
    <t>MARGIN</t>
  </si>
  <si>
    <t>O.R</t>
  </si>
  <si>
    <t>Ref O.R.</t>
  </si>
  <si>
    <t>Ref Pnds</t>
  </si>
  <si>
    <t>Ref Scr</t>
  </si>
  <si>
    <t>O.R.</t>
  </si>
  <si>
    <t>All Pounds</t>
  </si>
  <si>
    <t>Scr</t>
  </si>
  <si>
    <t>Handicap 4yo+</t>
  </si>
  <si>
    <t xml:space="preserve">Lingfield (AW) </t>
  </si>
  <si>
    <t>Standard</t>
  </si>
  <si>
    <t>Class 6</t>
  </si>
  <si>
    <t>Capla Crusader</t>
  </si>
  <si>
    <t>9-4</t>
  </si>
  <si>
    <t>Dawn Treader</t>
  </si>
  <si>
    <t>8-9</t>
  </si>
  <si>
    <t>Arabic Welcome</t>
  </si>
  <si>
    <t>9-7</t>
  </si>
  <si>
    <t>Utopian Lad</t>
  </si>
  <si>
    <t>9-6</t>
  </si>
  <si>
    <t>Famous Dynasty</t>
  </si>
  <si>
    <t>8-10</t>
  </si>
  <si>
    <t>Roman Spinner</t>
  </si>
  <si>
    <t>9-8</t>
  </si>
  <si>
    <t>Mr Shady</t>
  </si>
  <si>
    <t>Rakematiz</t>
  </si>
  <si>
    <t>9-12</t>
  </si>
  <si>
    <t>Compass Point</t>
  </si>
  <si>
    <t>9-2</t>
  </si>
  <si>
    <t>Six Til Twelve</t>
  </si>
  <si>
    <t>8-11</t>
  </si>
  <si>
    <t>https://www.racingpost.com/racecards/393/lingfield-aw/2021-01-30/774716/</t>
  </si>
  <si>
    <t>Novice Stakes 3yo</t>
  </si>
  <si>
    <t>Class 5</t>
  </si>
  <si>
    <t>Red Evelyn</t>
  </si>
  <si>
    <t>–</t>
  </si>
  <si>
    <t>Valentinka</t>
  </si>
  <si>
    <t>Year Of The Dragon</t>
  </si>
  <si>
    <t>9-9</t>
  </si>
  <si>
    <t>Grangeclare View</t>
  </si>
  <si>
    <t>Epic Express</t>
  </si>
  <si>
    <t>Lamorna Cove</t>
  </si>
  <si>
    <t>Pablo Prince</t>
  </si>
  <si>
    <t>Blue Beret</t>
  </si>
  <si>
    <t>Hugosthere</t>
  </si>
  <si>
    <t>Blue Galaxy</t>
  </si>
  <si>
    <t>Navajo Beauty</t>
  </si>
  <si>
    <t>Burn The Cakes</t>
  </si>
  <si>
    <t>https://www.racingpost.com/racecards/393/lingfield-aw/2021-01-30/774718/</t>
  </si>
  <si>
    <t>Maiden Stakes 3yo+</t>
  </si>
  <si>
    <t>Big Narstie</t>
  </si>
  <si>
    <t>Give 'Em The Slip</t>
  </si>
  <si>
    <t>8-5</t>
  </si>
  <si>
    <t>Perfect Focus</t>
  </si>
  <si>
    <t>10-0</t>
  </si>
  <si>
    <t>Silver Bubble</t>
  </si>
  <si>
    <t>8-0</t>
  </si>
  <si>
    <t>Piranhadrama</t>
  </si>
  <si>
    <t>West Side Glory</t>
  </si>
  <si>
    <t>Merlin's Beard</t>
  </si>
  <si>
    <t>Pina Collada</t>
  </si>
  <si>
    <t>https://www.racingpost.com/racecards/393/lingfield-aw/2021-01-30/774717/</t>
  </si>
  <si>
    <t>Handicap 3yo</t>
  </si>
  <si>
    <t>Mutahamisa</t>
  </si>
  <si>
    <t>River Wharfe</t>
  </si>
  <si>
    <t>Desert Boots</t>
  </si>
  <si>
    <t>9-0</t>
  </si>
  <si>
    <t>Patsy Fagan</t>
  </si>
  <si>
    <t>8-2</t>
  </si>
  <si>
    <t>Wudashudacuda</t>
  </si>
  <si>
    <t>9-3</t>
  </si>
  <si>
    <t>Bint Al Anood</t>
  </si>
  <si>
    <t>https://www.racingpost.com/racecards/393/lingfield-aw/2021-01-30/774715/</t>
  </si>
  <si>
    <t>Cappananty Con</t>
  </si>
  <si>
    <t>8-12</t>
  </si>
  <si>
    <t>Swiss Pride</t>
  </si>
  <si>
    <t>Power Over Me</t>
  </si>
  <si>
    <t>Global Prospector</t>
  </si>
  <si>
    <t>Vandad</t>
  </si>
  <si>
    <t>Paddy Power</t>
  </si>
  <si>
    <t>8-13</t>
  </si>
  <si>
    <t>Chocco Star</t>
  </si>
  <si>
    <t>8-8</t>
  </si>
  <si>
    <t>https://www.racingpost.com/racecards/393/lingfield-aw/2021-01-30/774713/</t>
  </si>
  <si>
    <t>Class 3</t>
  </si>
  <si>
    <t>Pirate King</t>
  </si>
  <si>
    <t>10-4</t>
  </si>
  <si>
    <t>Midnights Legacy</t>
  </si>
  <si>
    <t>Hydroplane</t>
  </si>
  <si>
    <t>Renardeau</t>
  </si>
  <si>
    <t>9-1</t>
  </si>
  <si>
    <t>Just The Man</t>
  </si>
  <si>
    <t>9-11</t>
  </si>
  <si>
    <t>https://www.racingpost.com/racecards/393/lingfield-aw/2021-01-30/774714/</t>
  </si>
  <si>
    <t>Lethal Lunch</t>
  </si>
  <si>
    <t>Tadleel</t>
  </si>
  <si>
    <t>Catch My Breath</t>
  </si>
  <si>
    <t>8-3</t>
  </si>
  <si>
    <t>Golden Force</t>
  </si>
  <si>
    <t>9-5</t>
  </si>
  <si>
    <t>Atheeb</t>
  </si>
  <si>
    <t>Masked Identity</t>
  </si>
  <si>
    <t>Mohareb</t>
  </si>
  <si>
    <t>https://www.racingpost.com/racecards/393/lingfield-aw/2021-01-30/774720/</t>
  </si>
  <si>
    <t>Vina Bay</t>
  </si>
  <si>
    <t>It's A Love Thing</t>
  </si>
  <si>
    <t>Arthur's Angel</t>
  </si>
  <si>
    <t>Sergeant Major</t>
  </si>
  <si>
    <t>Nurse Dee</t>
  </si>
  <si>
    <t>Shaqeeqa</t>
  </si>
  <si>
    <t>Wisper</t>
  </si>
  <si>
    <t>Marienplatz</t>
  </si>
  <si>
    <t>Night Force</t>
  </si>
  <si>
    <t>Captain Helmet</t>
  </si>
  <si>
    <t>Angel Mill</t>
  </si>
  <si>
    <t>Lochanthem</t>
  </si>
  <si>
    <t>https://www.racingpost.com/racecards/1079/kempton-aw/2021-01-30/774724/</t>
  </si>
  <si>
    <t xml:space="preserve">Kempton (AW) </t>
  </si>
  <si>
    <t>Standard To Slow</t>
  </si>
  <si>
    <t>Hint Of Stars</t>
  </si>
  <si>
    <t>Where's Tom</t>
  </si>
  <si>
    <t>Central City</t>
  </si>
  <si>
    <t>Aced It</t>
  </si>
  <si>
    <t>Inclyne</t>
  </si>
  <si>
    <t>By Jove</t>
  </si>
  <si>
    <t>Catbird Seat</t>
  </si>
  <si>
    <t>Percy Prosecco</t>
  </si>
  <si>
    <t>Bashful Boy</t>
  </si>
  <si>
    <t>Mandarin</t>
  </si>
  <si>
    <t>Ilhabela Fact</t>
  </si>
  <si>
    <t>Dublin Blue</t>
  </si>
  <si>
    <t>My Boy Sepoy</t>
  </si>
  <si>
    <t>Skerryvore</t>
  </si>
  <si>
    <t>https://www.racingpost.com/racecards/1079/kempton-aw/2021-01-30/774723/</t>
  </si>
  <si>
    <t>Class 4</t>
  </si>
  <si>
    <t>Something Enticing</t>
  </si>
  <si>
    <t>Semper Augustus</t>
  </si>
  <si>
    <t>Deep Impression</t>
  </si>
  <si>
    <t>Muay Thai</t>
  </si>
  <si>
    <t>https://www.racingpost.com/racecards/1079/kempton-aw/2021-01-30/774722/</t>
  </si>
  <si>
    <t>Lady Alavesa</t>
  </si>
  <si>
    <t>8-7</t>
  </si>
  <si>
    <t>Lottie Marie</t>
  </si>
  <si>
    <t>Dream World</t>
  </si>
  <si>
    <t>I'm Available</t>
  </si>
  <si>
    <t>https://www.racingpost.com/racecards/1079/kempton-aw/2021-01-30/774725/</t>
  </si>
  <si>
    <t>Highland Avenue</t>
  </si>
  <si>
    <t>Silent Film</t>
  </si>
  <si>
    <t>Mercurius Power</t>
  </si>
  <si>
    <t>Silver Melody</t>
  </si>
  <si>
    <t>The Guvnor</t>
  </si>
  <si>
    <t>Dark White</t>
  </si>
  <si>
    <t>Montaqem</t>
  </si>
  <si>
    <t>https://www.racingpost.com/racecards/1079/kempton-aw/2021-01-30/774727/</t>
  </si>
  <si>
    <t>Classified Stakes 4yo+</t>
  </si>
  <si>
    <t>Dusty Damsel</t>
  </si>
  <si>
    <t>Rainbow Mirage</t>
  </si>
  <si>
    <t>Shyjack</t>
  </si>
  <si>
    <t>Your Choice</t>
  </si>
  <si>
    <t>Porto Ferro</t>
  </si>
  <si>
    <t>Nicky Baby</t>
  </si>
  <si>
    <t>Pact Of Steel</t>
  </si>
  <si>
    <t>Jeanette May</t>
  </si>
  <si>
    <t>La Roca Del Fuego</t>
  </si>
  <si>
    <t>Trigger Happy</t>
  </si>
  <si>
    <t>https://www.racingpost.com/racecards/1079/kempton-aw/2021-01-30/777204/</t>
  </si>
  <si>
    <t>Pearl Spectre</t>
  </si>
  <si>
    <t>Mercurist</t>
  </si>
  <si>
    <t>Zahirah</t>
  </si>
  <si>
    <t>Key Look</t>
  </si>
  <si>
    <t>Stopdworldnletmeof</t>
  </si>
  <si>
    <t>Momtalik</t>
  </si>
  <si>
    <t>The Red Witch</t>
  </si>
  <si>
    <t>Mirakuhl</t>
  </si>
  <si>
    <t>https://www.racingpost.com/racecards/1079/kempton-aw/2021-01-30/774726/</t>
  </si>
  <si>
    <t>Aria Rose</t>
  </si>
  <si>
    <t>Mi Laddo</t>
  </si>
  <si>
    <t>Bug Boy</t>
  </si>
  <si>
    <t>Teemlucky</t>
  </si>
  <si>
    <t>French Kiss</t>
  </si>
  <si>
    <t>Smiley Bagel</t>
  </si>
  <si>
    <t>Kerrera</t>
  </si>
  <si>
    <t>Loco Dempsey</t>
  </si>
  <si>
    <t>Emojie</t>
  </si>
  <si>
    <t>Mobham</t>
  </si>
  <si>
    <t>Lunar Mist</t>
  </si>
  <si>
    <t>https://www.racingpost.com/racecards/1079/kempton-aw/2021-01-30/777203/</t>
  </si>
  <si>
    <t>Devizes</t>
  </si>
  <si>
    <t>Echo Brava</t>
  </si>
  <si>
    <t>Ember's Glow</t>
  </si>
  <si>
    <t>Brute Force</t>
  </si>
  <si>
    <t>Chief Sittingbull</t>
  </si>
  <si>
    <t>The Bull</t>
  </si>
  <si>
    <t>Havana Sunset</t>
  </si>
  <si>
    <t>On The Nod</t>
  </si>
  <si>
    <t>Percy Toplis</t>
  </si>
  <si>
    <t>Passing Clouds</t>
  </si>
  <si>
    <t>NO RATING</t>
  </si>
  <si>
    <t>INIT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</si>
</sst>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2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9900"/>
        <bgColor indexed="64"/>
      </patternFill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2" borderId="1" xfId="0" applyFont="1" applyFill="1" applyBorder="1"/>
    <xf numFmtId="164" fontId="0" fillId="0" borderId="0" xfId="0" applyNumberFormat="1" applyAlignment="1">
      <alignment horizontal="right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cingpost.com/racecards/393/lingfield-aw/2021-01-30/774720/" TargetMode="External"/><Relationship Id="rId13" Type="http://schemas.openxmlformats.org/officeDocument/2006/relationships/hyperlink" Target="https://www.racingpost.com/racecards/1079/kempton-aw/2021-01-30/774727/" TargetMode="External"/><Relationship Id="rId3" Type="http://schemas.openxmlformats.org/officeDocument/2006/relationships/hyperlink" Target="https://www.racingpost.com/racecards/393/lingfield-aw/2021-01-30/774718/" TargetMode="External"/><Relationship Id="rId7" Type="http://schemas.openxmlformats.org/officeDocument/2006/relationships/hyperlink" Target="https://www.racingpost.com/racecards/393/lingfield-aw/2021-01-30/774714/" TargetMode="External"/><Relationship Id="rId12" Type="http://schemas.openxmlformats.org/officeDocument/2006/relationships/hyperlink" Target="https://www.racingpost.com/racecards/1079/kempton-aw/2021-01-30/774725/" TargetMode="External"/><Relationship Id="rId2" Type="http://schemas.openxmlformats.org/officeDocument/2006/relationships/hyperlink" Target="https://www.racingpost.com/racecards/393/lingfield-aw/2021-01-30/774716/" TargetMode="External"/><Relationship Id="rId16" Type="http://schemas.openxmlformats.org/officeDocument/2006/relationships/hyperlink" Target="https://www.racingpost.com/racecards/1079/kempton-aw/2021-01-30/777203/" TargetMode="External"/><Relationship Id="rId1" Type="http://schemas.openxmlformats.org/officeDocument/2006/relationships/hyperlink" Target="https://www.racingpost.com/racecards/393/lingfield-aw/2021-01-30/774719/" TargetMode="External"/><Relationship Id="rId6" Type="http://schemas.openxmlformats.org/officeDocument/2006/relationships/hyperlink" Target="https://www.racingpost.com/racecards/393/lingfield-aw/2021-01-30/774713/" TargetMode="External"/><Relationship Id="rId11" Type="http://schemas.openxmlformats.org/officeDocument/2006/relationships/hyperlink" Target="https://www.racingpost.com/racecards/1079/kempton-aw/2021-01-30/774722/" TargetMode="External"/><Relationship Id="rId5" Type="http://schemas.openxmlformats.org/officeDocument/2006/relationships/hyperlink" Target="https://www.racingpost.com/racecards/393/lingfield-aw/2021-01-30/774715/" TargetMode="External"/><Relationship Id="rId15" Type="http://schemas.openxmlformats.org/officeDocument/2006/relationships/hyperlink" Target="https://www.racingpost.com/racecards/1079/kempton-aw/2021-01-30/774726/" TargetMode="External"/><Relationship Id="rId10" Type="http://schemas.openxmlformats.org/officeDocument/2006/relationships/hyperlink" Target="https://www.racingpost.com/racecards/1079/kempton-aw/2021-01-30/774723/" TargetMode="External"/><Relationship Id="rId4" Type="http://schemas.openxmlformats.org/officeDocument/2006/relationships/hyperlink" Target="https://www.racingpost.com/racecards/393/lingfield-aw/2021-01-30/774717/" TargetMode="External"/><Relationship Id="rId9" Type="http://schemas.openxmlformats.org/officeDocument/2006/relationships/hyperlink" Target="https://www.racingpost.com/racecards/1079/kempton-aw/2021-01-30/774724/" TargetMode="External"/><Relationship Id="rId14" Type="http://schemas.openxmlformats.org/officeDocument/2006/relationships/hyperlink" Target="https://www.racingpost.com/racecards/1079/kempton-aw/2021-01-30/7772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99"/>
  <sheetViews>
    <sheetView tabSelected="1" topLeftCell="A169" zoomScale="95" zoomScaleNormal="95" workbookViewId="0">
      <selection activeCell="R194" sqref="R194"/>
    </sheetView>
  </sheetViews>
  <sheetFormatPr baseColWidth="10" defaultColWidth="8.83203125" defaultRowHeight="15" x14ac:dyDescent="0.2"/>
  <cols>
    <col min="2" max="2" width="9.6640625" customWidth="1"/>
    <col min="3" max="3" width="9.83203125" customWidth="1"/>
    <col min="4" max="4" width="5.33203125" customWidth="1"/>
    <col min="5" max="5" width="5.1640625" customWidth="1"/>
    <col min="6" max="6" width="6.33203125" customWidth="1"/>
    <col min="7" max="7" width="3.1640625" customWidth="1"/>
    <col min="8" max="8" width="12.1640625" customWidth="1"/>
    <col min="9" max="9" width="3.5" customWidth="1"/>
    <col min="10" max="10" width="4.5" customWidth="1"/>
    <col min="11" max="11" width="3" customWidth="1"/>
    <col min="12" max="12" width="3.33203125" customWidth="1"/>
    <col min="13" max="13" width="4.5" customWidth="1"/>
    <col min="14" max="14" width="2.5" customWidth="1"/>
    <col min="15" max="15" width="2.83203125" customWidth="1"/>
    <col min="16" max="16" width="2.33203125" customWidth="1"/>
    <col min="17" max="17" width="4.5" customWidth="1"/>
    <col min="18" max="18" width="13.1640625" customWidth="1"/>
    <col min="19" max="19" width="6.33203125" customWidth="1"/>
    <col min="20" max="20" width="5.5" customWidth="1"/>
    <col min="21" max="21" width="6.83203125" customWidth="1"/>
    <col min="22" max="22" width="7.5" customWidth="1"/>
    <col min="23" max="23" width="8.5" customWidth="1"/>
  </cols>
  <sheetData>
    <row r="2" spans="1:23" x14ac:dyDescent="0.2">
      <c r="A2" s="1" t="s">
        <v>0</v>
      </c>
    </row>
    <row r="4" spans="1:23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4" t="s">
        <v>21</v>
      </c>
      <c r="V4" s="4" t="s">
        <v>22</v>
      </c>
      <c r="W4" s="4" t="s">
        <v>23</v>
      </c>
    </row>
    <row r="5" spans="1:23" x14ac:dyDescent="0.2">
      <c r="A5" t="s">
        <v>27</v>
      </c>
      <c r="B5" s="5">
        <v>44226</v>
      </c>
      <c r="C5" t="s">
        <v>28</v>
      </c>
      <c r="D5">
        <v>2200</v>
      </c>
      <c r="E5" t="s">
        <v>29</v>
      </c>
      <c r="F5" t="s">
        <v>30</v>
      </c>
      <c r="G5">
        <v>1</v>
      </c>
      <c r="H5" t="s">
        <v>31</v>
      </c>
      <c r="I5">
        <v>5</v>
      </c>
      <c r="J5" t="s">
        <v>32</v>
      </c>
      <c r="K5">
        <v>9</v>
      </c>
      <c r="L5">
        <v>4</v>
      </c>
      <c r="M5">
        <f t="shared" ref="M5:M14" si="0">K5*14+L5</f>
        <v>130</v>
      </c>
      <c r="N5">
        <v>3</v>
      </c>
      <c r="P5">
        <v>1</v>
      </c>
      <c r="Q5">
        <f>W7</f>
        <v>59</v>
      </c>
      <c r="R5">
        <v>69</v>
      </c>
      <c r="S5">
        <v>0</v>
      </c>
      <c r="T5">
        <v>62</v>
      </c>
      <c r="U5" s="4">
        <f>90</f>
        <v>90</v>
      </c>
      <c r="V5" s="4">
        <f>145</f>
        <v>145</v>
      </c>
      <c r="W5" s="4">
        <f>50</f>
        <v>50</v>
      </c>
    </row>
    <row r="6" spans="1:23" x14ac:dyDescent="0.2">
      <c r="A6" t="s">
        <v>27</v>
      </c>
      <c r="B6" s="5">
        <v>44226</v>
      </c>
      <c r="C6" t="s">
        <v>28</v>
      </c>
      <c r="D6">
        <v>2200</v>
      </c>
      <c r="E6" t="s">
        <v>29</v>
      </c>
      <c r="F6" t="s">
        <v>30</v>
      </c>
      <c r="G6">
        <v>2</v>
      </c>
      <c r="H6" t="s">
        <v>33</v>
      </c>
      <c r="I6">
        <v>5</v>
      </c>
      <c r="J6" t="s">
        <v>34</v>
      </c>
      <c r="K6">
        <v>8</v>
      </c>
      <c r="L6">
        <v>9</v>
      </c>
      <c r="M6">
        <f t="shared" si="0"/>
        <v>121</v>
      </c>
      <c r="N6">
        <v>5</v>
      </c>
      <c r="Q6">
        <f>Q5+S6*4</f>
        <v>66</v>
      </c>
      <c r="S6">
        <v>1.75</v>
      </c>
      <c r="T6">
        <v>55</v>
      </c>
      <c r="U6" t="s">
        <v>24</v>
      </c>
      <c r="V6" t="s">
        <v>25</v>
      </c>
      <c r="W6" t="s">
        <v>26</v>
      </c>
    </row>
    <row r="7" spans="1:23" x14ac:dyDescent="0.2">
      <c r="A7" t="s">
        <v>27</v>
      </c>
      <c r="B7" s="5">
        <v>44226</v>
      </c>
      <c r="C7" t="s">
        <v>28</v>
      </c>
      <c r="D7">
        <v>2200</v>
      </c>
      <c r="E7" t="s">
        <v>29</v>
      </c>
      <c r="F7" t="s">
        <v>30</v>
      </c>
      <c r="G7">
        <v>3</v>
      </c>
      <c r="H7" t="s">
        <v>35</v>
      </c>
      <c r="I7">
        <v>4</v>
      </c>
      <c r="J7" t="s">
        <v>36</v>
      </c>
      <c r="K7">
        <v>9</v>
      </c>
      <c r="L7">
        <v>7</v>
      </c>
      <c r="M7">
        <f t="shared" si="0"/>
        <v>133</v>
      </c>
      <c r="N7">
        <v>7</v>
      </c>
      <c r="Q7">
        <f>Q5+S7*4</f>
        <v>73</v>
      </c>
      <c r="S7">
        <v>3.5</v>
      </c>
      <c r="T7">
        <v>70</v>
      </c>
      <c r="U7" s="6">
        <v>69</v>
      </c>
      <c r="V7" s="7">
        <f>M5+N5+O5</f>
        <v>133</v>
      </c>
      <c r="W7" s="8">
        <f>W5+(U5-U7)-(V5-V7)</f>
        <v>59</v>
      </c>
    </row>
    <row r="8" spans="1:23" x14ac:dyDescent="0.2">
      <c r="A8" t="s">
        <v>27</v>
      </c>
      <c r="B8" s="5">
        <v>44226</v>
      </c>
      <c r="C8" t="s">
        <v>28</v>
      </c>
      <c r="D8">
        <v>2200</v>
      </c>
      <c r="E8" t="s">
        <v>29</v>
      </c>
      <c r="F8" t="s">
        <v>30</v>
      </c>
      <c r="G8">
        <v>4</v>
      </c>
      <c r="H8" t="s">
        <v>37</v>
      </c>
      <c r="I8">
        <v>4</v>
      </c>
      <c r="J8" t="s">
        <v>38</v>
      </c>
      <c r="K8">
        <v>9</v>
      </c>
      <c r="L8">
        <v>6</v>
      </c>
      <c r="M8">
        <f t="shared" si="0"/>
        <v>132</v>
      </c>
      <c r="Q8">
        <f>Q5+S8*4</f>
        <v>75</v>
      </c>
      <c r="S8">
        <v>4</v>
      </c>
      <c r="T8">
        <v>62</v>
      </c>
    </row>
    <row r="9" spans="1:23" x14ac:dyDescent="0.2">
      <c r="A9" t="s">
        <v>27</v>
      </c>
      <c r="B9" s="5">
        <v>44226</v>
      </c>
      <c r="C9" t="s">
        <v>28</v>
      </c>
      <c r="D9">
        <v>2200</v>
      </c>
      <c r="E9" t="s">
        <v>29</v>
      </c>
      <c r="F9" t="s">
        <v>30</v>
      </c>
      <c r="G9">
        <v>5</v>
      </c>
      <c r="H9" t="s">
        <v>39</v>
      </c>
      <c r="I9">
        <v>7</v>
      </c>
      <c r="J9" t="s">
        <v>40</v>
      </c>
      <c r="K9">
        <v>8</v>
      </c>
      <c r="L9">
        <v>10</v>
      </c>
      <c r="M9">
        <f t="shared" si="0"/>
        <v>122</v>
      </c>
      <c r="Q9">
        <f>Q5+S9*4</f>
        <v>76</v>
      </c>
      <c r="S9">
        <v>4.25</v>
      </c>
      <c r="T9">
        <v>51</v>
      </c>
    </row>
    <row r="10" spans="1:23" x14ac:dyDescent="0.2">
      <c r="A10" t="s">
        <v>27</v>
      </c>
      <c r="B10" s="5">
        <v>44226</v>
      </c>
      <c r="C10" t="s">
        <v>28</v>
      </c>
      <c r="D10">
        <v>2200</v>
      </c>
      <c r="E10" t="s">
        <v>29</v>
      </c>
      <c r="F10" t="s">
        <v>30</v>
      </c>
      <c r="G10">
        <v>6</v>
      </c>
      <c r="H10" t="s">
        <v>41</v>
      </c>
      <c r="I10">
        <v>6</v>
      </c>
      <c r="J10" t="s">
        <v>42</v>
      </c>
      <c r="K10">
        <v>9</v>
      </c>
      <c r="L10">
        <v>8</v>
      </c>
      <c r="M10">
        <f t="shared" si="0"/>
        <v>134</v>
      </c>
      <c r="Q10">
        <f>Q5+S10*4</f>
        <v>79</v>
      </c>
      <c r="S10">
        <v>5</v>
      </c>
      <c r="T10">
        <v>63</v>
      </c>
    </row>
    <row r="11" spans="1:23" x14ac:dyDescent="0.2">
      <c r="A11" t="s">
        <v>27</v>
      </c>
      <c r="B11" s="5">
        <v>44226</v>
      </c>
      <c r="C11" t="s">
        <v>28</v>
      </c>
      <c r="D11">
        <v>2200</v>
      </c>
      <c r="E11" t="s">
        <v>29</v>
      </c>
      <c r="F11" t="s">
        <v>30</v>
      </c>
      <c r="G11">
        <v>7</v>
      </c>
      <c r="H11" t="s">
        <v>43</v>
      </c>
      <c r="I11">
        <v>4</v>
      </c>
      <c r="J11" t="s">
        <v>36</v>
      </c>
      <c r="K11">
        <v>9</v>
      </c>
      <c r="L11">
        <v>7</v>
      </c>
      <c r="M11">
        <f t="shared" si="0"/>
        <v>133</v>
      </c>
      <c r="Q11">
        <f>Q5+S11*4</f>
        <v>80</v>
      </c>
      <c r="S11">
        <v>5.25</v>
      </c>
      <c r="T11">
        <v>63</v>
      </c>
    </row>
    <row r="12" spans="1:23" x14ac:dyDescent="0.2">
      <c r="A12" t="s">
        <v>27</v>
      </c>
      <c r="B12" s="5">
        <v>44226</v>
      </c>
      <c r="C12" t="s">
        <v>28</v>
      </c>
      <c r="D12">
        <v>2200</v>
      </c>
      <c r="E12" t="s">
        <v>29</v>
      </c>
      <c r="F12" t="s">
        <v>30</v>
      </c>
      <c r="G12">
        <v>8</v>
      </c>
      <c r="H12" t="s">
        <v>44</v>
      </c>
      <c r="I12">
        <v>7</v>
      </c>
      <c r="J12" t="s">
        <v>45</v>
      </c>
      <c r="K12">
        <v>9</v>
      </c>
      <c r="L12">
        <v>12</v>
      </c>
      <c r="M12">
        <f t="shared" si="0"/>
        <v>138</v>
      </c>
      <c r="Q12">
        <f>Q5+S12*4</f>
        <v>84</v>
      </c>
      <c r="S12">
        <v>6.25</v>
      </c>
      <c r="T12">
        <v>67</v>
      </c>
    </row>
    <row r="13" spans="1:23" x14ac:dyDescent="0.2">
      <c r="A13" t="s">
        <v>27</v>
      </c>
      <c r="B13" s="5">
        <v>44226</v>
      </c>
      <c r="C13" t="s">
        <v>28</v>
      </c>
      <c r="D13">
        <v>2200</v>
      </c>
      <c r="E13" t="s">
        <v>29</v>
      </c>
      <c r="F13" t="s">
        <v>30</v>
      </c>
      <c r="G13">
        <v>9</v>
      </c>
      <c r="H13" t="s">
        <v>46</v>
      </c>
      <c r="I13">
        <v>6</v>
      </c>
      <c r="J13" t="s">
        <v>47</v>
      </c>
      <c r="K13">
        <v>9</v>
      </c>
      <c r="L13">
        <v>2</v>
      </c>
      <c r="M13">
        <f t="shared" si="0"/>
        <v>128</v>
      </c>
      <c r="Q13">
        <f>Q5+S13*4</f>
        <v>86</v>
      </c>
      <c r="S13">
        <v>6.75</v>
      </c>
      <c r="T13">
        <v>57</v>
      </c>
    </row>
    <row r="14" spans="1:23" x14ac:dyDescent="0.2">
      <c r="A14" t="s">
        <v>27</v>
      </c>
      <c r="B14" s="5">
        <v>44226</v>
      </c>
      <c r="C14" t="s">
        <v>28</v>
      </c>
      <c r="D14">
        <v>2200</v>
      </c>
      <c r="E14" t="s">
        <v>29</v>
      </c>
      <c r="F14" t="s">
        <v>30</v>
      </c>
      <c r="G14">
        <v>10</v>
      </c>
      <c r="H14" t="s">
        <v>48</v>
      </c>
      <c r="I14">
        <v>5</v>
      </c>
      <c r="J14" t="s">
        <v>49</v>
      </c>
      <c r="K14">
        <v>8</v>
      </c>
      <c r="L14">
        <v>11</v>
      </c>
      <c r="M14">
        <f t="shared" si="0"/>
        <v>123</v>
      </c>
      <c r="Q14">
        <f>Q5+S14*4</f>
        <v>87</v>
      </c>
      <c r="S14">
        <v>7</v>
      </c>
      <c r="T14">
        <v>52</v>
      </c>
    </row>
    <row r="16" spans="1:23" x14ac:dyDescent="0.2">
      <c r="A16" s="1" t="s">
        <v>50</v>
      </c>
    </row>
    <row r="18" spans="1:23" x14ac:dyDescent="0.2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2" t="s">
        <v>14</v>
      </c>
      <c r="O18" s="2" t="s">
        <v>15</v>
      </c>
      <c r="P18" s="2" t="s">
        <v>16</v>
      </c>
      <c r="Q18" s="2" t="s">
        <v>17</v>
      </c>
      <c r="R18" s="2" t="s">
        <v>18</v>
      </c>
      <c r="S18" s="2" t="s">
        <v>19</v>
      </c>
      <c r="T18" s="2" t="s">
        <v>20</v>
      </c>
      <c r="U18" s="4" t="s">
        <v>21</v>
      </c>
      <c r="V18" s="4" t="s">
        <v>22</v>
      </c>
      <c r="W18" s="4" t="s">
        <v>23</v>
      </c>
    </row>
    <row r="19" spans="1:23" x14ac:dyDescent="0.2">
      <c r="A19" t="s">
        <v>51</v>
      </c>
      <c r="B19" s="5">
        <v>44226</v>
      </c>
      <c r="C19" t="s">
        <v>28</v>
      </c>
      <c r="D19">
        <v>1761</v>
      </c>
      <c r="E19" t="s">
        <v>29</v>
      </c>
      <c r="F19" t="s">
        <v>52</v>
      </c>
      <c r="G19">
        <v>1</v>
      </c>
      <c r="H19" t="s">
        <v>53</v>
      </c>
      <c r="I19">
        <v>3</v>
      </c>
      <c r="J19" t="s">
        <v>49</v>
      </c>
      <c r="K19">
        <v>8</v>
      </c>
      <c r="L19">
        <v>11</v>
      </c>
      <c r="M19">
        <f t="shared" ref="M19:M30" si="1">K19*14+L19</f>
        <v>123</v>
      </c>
      <c r="P19">
        <v>1</v>
      </c>
      <c r="Q19">
        <f>W21</f>
        <v>44</v>
      </c>
      <c r="R19">
        <v>74</v>
      </c>
      <c r="S19">
        <v>0</v>
      </c>
      <c r="T19" t="s">
        <v>54</v>
      </c>
      <c r="U19" s="4">
        <f>90</f>
        <v>90</v>
      </c>
      <c r="V19" s="4">
        <f>145</f>
        <v>145</v>
      </c>
      <c r="W19" s="4">
        <f>50</f>
        <v>50</v>
      </c>
    </row>
    <row r="20" spans="1:23" x14ac:dyDescent="0.2">
      <c r="A20" t="s">
        <v>51</v>
      </c>
      <c r="B20" s="5">
        <v>44226</v>
      </c>
      <c r="C20" t="s">
        <v>28</v>
      </c>
      <c r="D20">
        <v>1761</v>
      </c>
      <c r="E20" t="s">
        <v>29</v>
      </c>
      <c r="F20" t="s">
        <v>52</v>
      </c>
      <c r="G20">
        <v>2</v>
      </c>
      <c r="H20" t="s">
        <v>55</v>
      </c>
      <c r="I20">
        <v>3</v>
      </c>
      <c r="J20" t="s">
        <v>49</v>
      </c>
      <c r="K20">
        <v>8</v>
      </c>
      <c r="L20">
        <v>11</v>
      </c>
      <c r="M20">
        <f t="shared" si="1"/>
        <v>123</v>
      </c>
      <c r="Q20">
        <f>Q19+S20*4</f>
        <v>46</v>
      </c>
      <c r="S20">
        <v>0.5</v>
      </c>
      <c r="T20" t="s">
        <v>54</v>
      </c>
      <c r="U20" t="s">
        <v>24</v>
      </c>
      <c r="V20" t="s">
        <v>25</v>
      </c>
      <c r="W20" t="s">
        <v>26</v>
      </c>
    </row>
    <row r="21" spans="1:23" x14ac:dyDescent="0.2">
      <c r="A21" t="s">
        <v>51</v>
      </c>
      <c r="B21" s="5">
        <v>44226</v>
      </c>
      <c r="C21" t="s">
        <v>28</v>
      </c>
      <c r="D21">
        <v>1761</v>
      </c>
      <c r="E21" t="s">
        <v>29</v>
      </c>
      <c r="F21" t="s">
        <v>52</v>
      </c>
      <c r="G21">
        <v>3</v>
      </c>
      <c r="H21" t="s">
        <v>56</v>
      </c>
      <c r="I21">
        <v>3</v>
      </c>
      <c r="J21" t="s">
        <v>57</v>
      </c>
      <c r="K21">
        <v>9</v>
      </c>
      <c r="L21">
        <v>9</v>
      </c>
      <c r="M21">
        <f t="shared" si="1"/>
        <v>135</v>
      </c>
      <c r="Q21">
        <f>Q19+S21*4</f>
        <v>46</v>
      </c>
      <c r="S21">
        <v>0.5</v>
      </c>
      <c r="T21" t="s">
        <v>54</v>
      </c>
      <c r="U21" s="6">
        <v>74</v>
      </c>
      <c r="V21" s="7">
        <f>M19+N19+O19</f>
        <v>123</v>
      </c>
      <c r="W21" s="8">
        <f>W19+(U19-U21)-(V19-V21)</f>
        <v>44</v>
      </c>
    </row>
    <row r="22" spans="1:23" x14ac:dyDescent="0.2">
      <c r="A22" t="s">
        <v>51</v>
      </c>
      <c r="B22" s="5">
        <v>44226</v>
      </c>
      <c r="C22" t="s">
        <v>28</v>
      </c>
      <c r="D22">
        <v>1761</v>
      </c>
      <c r="E22" t="s">
        <v>29</v>
      </c>
      <c r="F22" t="s">
        <v>52</v>
      </c>
      <c r="G22">
        <v>4</v>
      </c>
      <c r="H22" t="s">
        <v>58</v>
      </c>
      <c r="I22">
        <v>3</v>
      </c>
      <c r="J22" t="s">
        <v>47</v>
      </c>
      <c r="K22">
        <v>9</v>
      </c>
      <c r="L22">
        <v>2</v>
      </c>
      <c r="M22">
        <f t="shared" si="1"/>
        <v>128</v>
      </c>
      <c r="Q22">
        <f>Q19+S22*4</f>
        <v>50</v>
      </c>
      <c r="S22">
        <v>1.5</v>
      </c>
      <c r="T22" t="s">
        <v>54</v>
      </c>
    </row>
    <row r="23" spans="1:23" x14ac:dyDescent="0.2">
      <c r="A23" t="s">
        <v>51</v>
      </c>
      <c r="B23" s="5">
        <v>44226</v>
      </c>
      <c r="C23" t="s">
        <v>28</v>
      </c>
      <c r="D23">
        <v>1761</v>
      </c>
      <c r="E23" t="s">
        <v>29</v>
      </c>
      <c r="F23" t="s">
        <v>52</v>
      </c>
      <c r="G23">
        <v>5</v>
      </c>
      <c r="H23" t="s">
        <v>59</v>
      </c>
      <c r="I23">
        <v>3</v>
      </c>
      <c r="J23" t="s">
        <v>47</v>
      </c>
      <c r="K23">
        <v>9</v>
      </c>
      <c r="L23">
        <v>2</v>
      </c>
      <c r="M23">
        <f t="shared" si="1"/>
        <v>128</v>
      </c>
      <c r="Q23">
        <f>Q19+S23*4</f>
        <v>54</v>
      </c>
      <c r="S23">
        <v>2.5</v>
      </c>
      <c r="T23" t="s">
        <v>54</v>
      </c>
    </row>
    <row r="24" spans="1:23" x14ac:dyDescent="0.2">
      <c r="A24" t="s">
        <v>51</v>
      </c>
      <c r="B24" s="5">
        <v>44226</v>
      </c>
      <c r="C24" t="s">
        <v>28</v>
      </c>
      <c r="D24">
        <v>1761</v>
      </c>
      <c r="E24" t="s">
        <v>29</v>
      </c>
      <c r="F24" t="s">
        <v>52</v>
      </c>
      <c r="G24">
        <v>6</v>
      </c>
      <c r="H24" t="s">
        <v>60</v>
      </c>
      <c r="I24">
        <v>3</v>
      </c>
      <c r="J24" t="s">
        <v>49</v>
      </c>
      <c r="K24">
        <v>8</v>
      </c>
      <c r="L24">
        <v>11</v>
      </c>
      <c r="M24">
        <f t="shared" si="1"/>
        <v>123</v>
      </c>
      <c r="Q24">
        <f>Q19+S24*4</f>
        <v>67</v>
      </c>
      <c r="S24">
        <v>5.75</v>
      </c>
      <c r="T24" t="s">
        <v>54</v>
      </c>
    </row>
    <row r="25" spans="1:23" x14ac:dyDescent="0.2">
      <c r="A25" t="s">
        <v>51</v>
      </c>
      <c r="B25" s="5">
        <v>44226</v>
      </c>
      <c r="C25" t="s">
        <v>28</v>
      </c>
      <c r="D25">
        <v>1761</v>
      </c>
      <c r="E25" t="s">
        <v>29</v>
      </c>
      <c r="F25" t="s">
        <v>52</v>
      </c>
      <c r="G25">
        <v>7</v>
      </c>
      <c r="H25" t="s">
        <v>61</v>
      </c>
      <c r="I25">
        <v>3</v>
      </c>
      <c r="J25" t="s">
        <v>47</v>
      </c>
      <c r="K25">
        <v>9</v>
      </c>
      <c r="L25">
        <v>2</v>
      </c>
      <c r="M25">
        <f t="shared" si="1"/>
        <v>128</v>
      </c>
      <c r="Q25">
        <f>Q19+S25*4</f>
        <v>68</v>
      </c>
      <c r="S25">
        <v>6</v>
      </c>
      <c r="T25" t="s">
        <v>54</v>
      </c>
    </row>
    <row r="26" spans="1:23" x14ac:dyDescent="0.2">
      <c r="A26" t="s">
        <v>51</v>
      </c>
      <c r="B26" s="5">
        <v>44226</v>
      </c>
      <c r="C26" t="s">
        <v>28</v>
      </c>
      <c r="D26">
        <v>1761</v>
      </c>
      <c r="E26" t="s">
        <v>29</v>
      </c>
      <c r="F26" t="s">
        <v>52</v>
      </c>
      <c r="G26">
        <v>8</v>
      </c>
      <c r="H26" t="s">
        <v>62</v>
      </c>
      <c r="I26">
        <v>3</v>
      </c>
      <c r="J26" t="s">
        <v>49</v>
      </c>
      <c r="K26">
        <v>8</v>
      </c>
      <c r="L26">
        <v>11</v>
      </c>
      <c r="M26">
        <f t="shared" si="1"/>
        <v>123</v>
      </c>
      <c r="Q26">
        <f>Q19+S26*4</f>
        <v>77</v>
      </c>
      <c r="S26">
        <v>8.25</v>
      </c>
      <c r="T26" t="s">
        <v>54</v>
      </c>
    </row>
    <row r="27" spans="1:23" x14ac:dyDescent="0.2">
      <c r="A27" t="s">
        <v>51</v>
      </c>
      <c r="B27" s="5">
        <v>44226</v>
      </c>
      <c r="C27" t="s">
        <v>28</v>
      </c>
      <c r="D27">
        <v>1761</v>
      </c>
      <c r="E27" t="s">
        <v>29</v>
      </c>
      <c r="F27" t="s">
        <v>52</v>
      </c>
      <c r="G27">
        <v>9</v>
      </c>
      <c r="H27" t="s">
        <v>63</v>
      </c>
      <c r="I27">
        <v>3</v>
      </c>
      <c r="J27" t="s">
        <v>47</v>
      </c>
      <c r="K27">
        <v>9</v>
      </c>
      <c r="L27">
        <v>2</v>
      </c>
      <c r="M27">
        <f t="shared" si="1"/>
        <v>128</v>
      </c>
      <c r="Q27">
        <f>Q19+S27*4</f>
        <v>80</v>
      </c>
      <c r="S27">
        <v>9</v>
      </c>
      <c r="T27" t="s">
        <v>54</v>
      </c>
    </row>
    <row r="28" spans="1:23" x14ac:dyDescent="0.2">
      <c r="A28" t="s">
        <v>51</v>
      </c>
      <c r="B28" s="5">
        <v>44226</v>
      </c>
      <c r="C28" t="s">
        <v>28</v>
      </c>
      <c r="D28">
        <v>1761</v>
      </c>
      <c r="E28" t="s">
        <v>29</v>
      </c>
      <c r="F28" t="s">
        <v>52</v>
      </c>
      <c r="G28">
        <v>10</v>
      </c>
      <c r="H28" t="s">
        <v>64</v>
      </c>
      <c r="I28">
        <v>3</v>
      </c>
      <c r="J28" t="s">
        <v>47</v>
      </c>
      <c r="K28">
        <v>9</v>
      </c>
      <c r="L28">
        <v>2</v>
      </c>
      <c r="M28">
        <f t="shared" si="1"/>
        <v>128</v>
      </c>
      <c r="Q28">
        <f>Q19+S28*4</f>
        <v>106</v>
      </c>
      <c r="S28">
        <v>15.5</v>
      </c>
      <c r="T28" t="s">
        <v>54</v>
      </c>
    </row>
    <row r="29" spans="1:23" x14ac:dyDescent="0.2">
      <c r="A29" t="s">
        <v>51</v>
      </c>
      <c r="B29" s="5">
        <v>44226</v>
      </c>
      <c r="C29" t="s">
        <v>28</v>
      </c>
      <c r="D29">
        <v>1761</v>
      </c>
      <c r="E29" t="s">
        <v>29</v>
      </c>
      <c r="F29" t="s">
        <v>52</v>
      </c>
      <c r="G29">
        <v>11</v>
      </c>
      <c r="H29" t="s">
        <v>65</v>
      </c>
      <c r="I29">
        <v>3</v>
      </c>
      <c r="J29" t="s">
        <v>49</v>
      </c>
      <c r="K29">
        <v>8</v>
      </c>
      <c r="L29">
        <v>11</v>
      </c>
      <c r="M29">
        <f t="shared" si="1"/>
        <v>123</v>
      </c>
      <c r="Q29">
        <f>Q19+S29*4</f>
        <v>108</v>
      </c>
      <c r="S29">
        <v>16</v>
      </c>
      <c r="T29" t="s">
        <v>54</v>
      </c>
    </row>
    <row r="30" spans="1:23" x14ac:dyDescent="0.2">
      <c r="A30" t="s">
        <v>51</v>
      </c>
      <c r="B30" s="5">
        <v>44226</v>
      </c>
      <c r="C30" t="s">
        <v>28</v>
      </c>
      <c r="D30">
        <v>1761</v>
      </c>
      <c r="E30" t="s">
        <v>29</v>
      </c>
      <c r="F30" t="s">
        <v>52</v>
      </c>
      <c r="G30">
        <v>12</v>
      </c>
      <c r="H30" t="s">
        <v>66</v>
      </c>
      <c r="I30">
        <v>3</v>
      </c>
      <c r="J30" t="s">
        <v>49</v>
      </c>
      <c r="K30">
        <v>8</v>
      </c>
      <c r="L30">
        <v>11</v>
      </c>
      <c r="M30">
        <f t="shared" si="1"/>
        <v>123</v>
      </c>
      <c r="Q30">
        <f>Q19+S30*4</f>
        <v>176</v>
      </c>
      <c r="S30">
        <v>33</v>
      </c>
      <c r="T30" t="s">
        <v>54</v>
      </c>
    </row>
    <row r="32" spans="1:23" x14ac:dyDescent="0.2">
      <c r="A32" s="1" t="s">
        <v>67</v>
      </c>
    </row>
    <row r="34" spans="1:23" x14ac:dyDescent="0.2">
      <c r="A34" s="2" t="s">
        <v>1</v>
      </c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  <c r="I34" s="2" t="s">
        <v>9</v>
      </c>
      <c r="J34" s="3" t="s">
        <v>10</v>
      </c>
      <c r="K34" s="3" t="s">
        <v>11</v>
      </c>
      <c r="L34" s="3" t="s">
        <v>12</v>
      </c>
      <c r="M34" s="3" t="s">
        <v>13</v>
      </c>
      <c r="N34" s="2" t="s">
        <v>14</v>
      </c>
      <c r="O34" s="2" t="s">
        <v>15</v>
      </c>
      <c r="P34" s="2" t="s">
        <v>16</v>
      </c>
      <c r="Q34" s="2" t="s">
        <v>17</v>
      </c>
      <c r="R34" s="2" t="s">
        <v>18</v>
      </c>
      <c r="S34" s="2" t="s">
        <v>19</v>
      </c>
      <c r="T34" s="2" t="s">
        <v>20</v>
      </c>
      <c r="U34" s="4" t="s">
        <v>21</v>
      </c>
      <c r="V34" s="4" t="s">
        <v>22</v>
      </c>
      <c r="W34" s="4" t="s">
        <v>23</v>
      </c>
    </row>
    <row r="35" spans="1:23" x14ac:dyDescent="0.2">
      <c r="A35" t="s">
        <v>68</v>
      </c>
      <c r="B35" s="5">
        <v>44226</v>
      </c>
      <c r="C35" t="s">
        <v>28</v>
      </c>
      <c r="D35">
        <v>1541</v>
      </c>
      <c r="E35" t="s">
        <v>29</v>
      </c>
      <c r="F35" t="s">
        <v>52</v>
      </c>
      <c r="G35">
        <v>1</v>
      </c>
      <c r="H35" t="s">
        <v>69</v>
      </c>
      <c r="I35">
        <v>3</v>
      </c>
      <c r="J35" t="s">
        <v>40</v>
      </c>
      <c r="K35">
        <v>8</v>
      </c>
      <c r="L35">
        <v>10</v>
      </c>
      <c r="M35">
        <f t="shared" ref="M35:M42" si="2">K35*14+L35</f>
        <v>122</v>
      </c>
      <c r="O35">
        <v>18</v>
      </c>
      <c r="P35">
        <v>1</v>
      </c>
      <c r="Q35">
        <f>W37</f>
        <v>735</v>
      </c>
      <c r="R35" t="s">
        <v>216</v>
      </c>
      <c r="S35">
        <v>0</v>
      </c>
      <c r="T35" t="s">
        <v>54</v>
      </c>
      <c r="U35" s="4">
        <f>90</f>
        <v>90</v>
      </c>
      <c r="V35" s="4">
        <f>145</f>
        <v>145</v>
      </c>
      <c r="W35" s="4">
        <f>50</f>
        <v>50</v>
      </c>
    </row>
    <row r="36" spans="1:23" x14ac:dyDescent="0.2">
      <c r="A36" t="s">
        <v>68</v>
      </c>
      <c r="B36" s="5">
        <v>44226</v>
      </c>
      <c r="C36" t="s">
        <v>28</v>
      </c>
      <c r="D36">
        <v>1541</v>
      </c>
      <c r="E36" t="s">
        <v>29</v>
      </c>
      <c r="F36" t="s">
        <v>52</v>
      </c>
      <c r="G36">
        <v>2</v>
      </c>
      <c r="H36" t="s">
        <v>70</v>
      </c>
      <c r="I36">
        <v>3</v>
      </c>
      <c r="J36" t="s">
        <v>71</v>
      </c>
      <c r="K36">
        <v>8</v>
      </c>
      <c r="L36">
        <v>5</v>
      </c>
      <c r="M36">
        <f t="shared" si="2"/>
        <v>117</v>
      </c>
      <c r="O36">
        <v>18</v>
      </c>
      <c r="Q36">
        <f>Q35+S36*4</f>
        <v>737</v>
      </c>
      <c r="S36">
        <v>0.5</v>
      </c>
      <c r="T36" t="s">
        <v>54</v>
      </c>
      <c r="U36" t="s">
        <v>24</v>
      </c>
      <c r="V36" t="s">
        <v>25</v>
      </c>
      <c r="W36" t="s">
        <v>26</v>
      </c>
    </row>
    <row r="37" spans="1:23" x14ac:dyDescent="0.2">
      <c r="A37" t="s">
        <v>68</v>
      </c>
      <c r="B37" s="5">
        <v>44226</v>
      </c>
      <c r="C37" t="s">
        <v>28</v>
      </c>
      <c r="D37">
        <v>1541</v>
      </c>
      <c r="E37" t="s">
        <v>29</v>
      </c>
      <c r="F37" t="s">
        <v>52</v>
      </c>
      <c r="G37">
        <v>3</v>
      </c>
      <c r="H37" t="s">
        <v>72</v>
      </c>
      <c r="I37">
        <v>4</v>
      </c>
      <c r="J37" t="s">
        <v>73</v>
      </c>
      <c r="K37">
        <v>10</v>
      </c>
      <c r="L37">
        <v>0</v>
      </c>
      <c r="M37">
        <f t="shared" si="2"/>
        <v>140</v>
      </c>
      <c r="Q37">
        <f>Q35+S37*4</f>
        <v>740</v>
      </c>
      <c r="R37" t="s">
        <v>217</v>
      </c>
      <c r="S37">
        <v>1.25</v>
      </c>
      <c r="T37" t="s">
        <v>54</v>
      </c>
      <c r="U37" s="6">
        <v>-600</v>
      </c>
      <c r="V37" s="7">
        <f>M35+N35+O35</f>
        <v>140</v>
      </c>
      <c r="W37" s="8">
        <f>W35+(U35-U37)-(V35-V37)</f>
        <v>735</v>
      </c>
    </row>
    <row r="38" spans="1:23" x14ac:dyDescent="0.2">
      <c r="A38" t="s">
        <v>68</v>
      </c>
      <c r="B38" s="5">
        <v>44226</v>
      </c>
      <c r="C38" t="s">
        <v>28</v>
      </c>
      <c r="D38">
        <v>1541</v>
      </c>
      <c r="E38" t="s">
        <v>29</v>
      </c>
      <c r="F38" t="s">
        <v>52</v>
      </c>
      <c r="G38">
        <v>4</v>
      </c>
      <c r="H38" t="s">
        <v>74</v>
      </c>
      <c r="I38">
        <v>3</v>
      </c>
      <c r="J38" t="s">
        <v>75</v>
      </c>
      <c r="K38">
        <v>8</v>
      </c>
      <c r="L38">
        <v>0</v>
      </c>
      <c r="M38">
        <f t="shared" si="2"/>
        <v>112</v>
      </c>
      <c r="N38">
        <v>5</v>
      </c>
      <c r="O38">
        <v>18</v>
      </c>
      <c r="Q38">
        <f>Q35+S38*4</f>
        <v>755</v>
      </c>
      <c r="S38">
        <v>5</v>
      </c>
      <c r="T38" t="s">
        <v>54</v>
      </c>
    </row>
    <row r="39" spans="1:23" x14ac:dyDescent="0.2">
      <c r="A39" t="s">
        <v>68</v>
      </c>
      <c r="B39" s="5">
        <v>44226</v>
      </c>
      <c r="C39" t="s">
        <v>28</v>
      </c>
      <c r="D39">
        <v>1541</v>
      </c>
      <c r="E39" t="s">
        <v>29</v>
      </c>
      <c r="F39" t="s">
        <v>52</v>
      </c>
      <c r="G39">
        <v>5</v>
      </c>
      <c r="H39" t="s">
        <v>76</v>
      </c>
      <c r="I39">
        <v>3</v>
      </c>
      <c r="J39" t="s">
        <v>75</v>
      </c>
      <c r="K39">
        <v>8</v>
      </c>
      <c r="L39">
        <v>0</v>
      </c>
      <c r="M39">
        <f t="shared" si="2"/>
        <v>112</v>
      </c>
      <c r="N39">
        <v>5</v>
      </c>
      <c r="O39">
        <v>18</v>
      </c>
      <c r="Q39">
        <f>Q35+S39*4</f>
        <v>766</v>
      </c>
      <c r="S39">
        <v>7.75</v>
      </c>
      <c r="T39" t="s">
        <v>54</v>
      </c>
    </row>
    <row r="40" spans="1:23" x14ac:dyDescent="0.2">
      <c r="A40" t="s">
        <v>68</v>
      </c>
      <c r="B40" s="5">
        <v>44226</v>
      </c>
      <c r="C40" t="s">
        <v>28</v>
      </c>
      <c r="D40">
        <v>1541</v>
      </c>
      <c r="E40" t="s">
        <v>29</v>
      </c>
      <c r="F40" t="s">
        <v>52</v>
      </c>
      <c r="G40">
        <v>6</v>
      </c>
      <c r="H40" t="s">
        <v>77</v>
      </c>
      <c r="I40">
        <v>3</v>
      </c>
      <c r="J40" t="s">
        <v>71</v>
      </c>
      <c r="K40">
        <v>8</v>
      </c>
      <c r="L40">
        <v>5</v>
      </c>
      <c r="M40">
        <f t="shared" si="2"/>
        <v>117</v>
      </c>
      <c r="O40">
        <v>18</v>
      </c>
      <c r="Q40">
        <f>Q35+S40*4</f>
        <v>767</v>
      </c>
      <c r="S40">
        <v>8</v>
      </c>
      <c r="T40" t="s">
        <v>54</v>
      </c>
    </row>
    <row r="41" spans="1:23" x14ac:dyDescent="0.2">
      <c r="A41" t="s">
        <v>68</v>
      </c>
      <c r="B41" s="5">
        <v>44226</v>
      </c>
      <c r="C41" t="s">
        <v>28</v>
      </c>
      <c r="D41">
        <v>1541</v>
      </c>
      <c r="E41" t="s">
        <v>29</v>
      </c>
      <c r="F41" t="s">
        <v>52</v>
      </c>
      <c r="G41">
        <v>7</v>
      </c>
      <c r="H41" t="s">
        <v>78</v>
      </c>
      <c r="I41">
        <v>3</v>
      </c>
      <c r="J41" t="s">
        <v>40</v>
      </c>
      <c r="K41">
        <v>8</v>
      </c>
      <c r="L41">
        <v>10</v>
      </c>
      <c r="M41">
        <f t="shared" si="2"/>
        <v>122</v>
      </c>
      <c r="O41">
        <v>18</v>
      </c>
      <c r="Q41">
        <f>Q35+S41*4</f>
        <v>787</v>
      </c>
      <c r="S41">
        <v>13</v>
      </c>
      <c r="T41" t="s">
        <v>54</v>
      </c>
    </row>
    <row r="42" spans="1:23" x14ac:dyDescent="0.2">
      <c r="A42" t="s">
        <v>68</v>
      </c>
      <c r="B42" s="5">
        <v>44226</v>
      </c>
      <c r="C42" t="s">
        <v>28</v>
      </c>
      <c r="D42">
        <v>1541</v>
      </c>
      <c r="E42" t="s">
        <v>29</v>
      </c>
      <c r="F42" t="s">
        <v>52</v>
      </c>
      <c r="G42">
        <v>8</v>
      </c>
      <c r="H42" t="s">
        <v>79</v>
      </c>
      <c r="I42">
        <v>3</v>
      </c>
      <c r="J42" t="s">
        <v>71</v>
      </c>
      <c r="K42">
        <v>8</v>
      </c>
      <c r="L42">
        <v>5</v>
      </c>
      <c r="M42">
        <f t="shared" si="2"/>
        <v>117</v>
      </c>
      <c r="O42">
        <v>18</v>
      </c>
      <c r="Q42">
        <f>Q35+S42*4</f>
        <v>797</v>
      </c>
      <c r="S42">
        <v>15.5</v>
      </c>
      <c r="T42" t="s">
        <v>54</v>
      </c>
    </row>
    <row r="44" spans="1:23" x14ac:dyDescent="0.2">
      <c r="A44" s="1" t="s">
        <v>80</v>
      </c>
    </row>
    <row r="46" spans="1:23" x14ac:dyDescent="0.2">
      <c r="A46" s="2" t="s">
        <v>1</v>
      </c>
      <c r="B46" s="2" t="s">
        <v>2</v>
      </c>
      <c r="C46" s="2" t="s">
        <v>3</v>
      </c>
      <c r="D46" s="2" t="s">
        <v>4</v>
      </c>
      <c r="E46" s="2" t="s">
        <v>5</v>
      </c>
      <c r="F46" s="2" t="s">
        <v>6</v>
      </c>
      <c r="G46" s="2" t="s">
        <v>7</v>
      </c>
      <c r="H46" s="2" t="s">
        <v>8</v>
      </c>
      <c r="I46" s="2" t="s">
        <v>9</v>
      </c>
      <c r="J46" s="3" t="s">
        <v>10</v>
      </c>
      <c r="K46" s="3" t="s">
        <v>11</v>
      </c>
      <c r="L46" s="3" t="s">
        <v>12</v>
      </c>
      <c r="M46" s="3" t="s">
        <v>13</v>
      </c>
      <c r="N46" s="2" t="s">
        <v>14</v>
      </c>
      <c r="O46" s="2" t="s">
        <v>15</v>
      </c>
      <c r="P46" s="2" t="s">
        <v>16</v>
      </c>
      <c r="Q46" s="2" t="s">
        <v>17</v>
      </c>
      <c r="R46" s="2" t="s">
        <v>18</v>
      </c>
      <c r="S46" s="2" t="s">
        <v>19</v>
      </c>
      <c r="T46" s="2" t="s">
        <v>20</v>
      </c>
      <c r="U46" s="4" t="s">
        <v>21</v>
      </c>
      <c r="V46" s="4" t="s">
        <v>22</v>
      </c>
      <c r="W46" s="4" t="s">
        <v>23</v>
      </c>
    </row>
    <row r="47" spans="1:23" x14ac:dyDescent="0.2">
      <c r="A47" t="s">
        <v>81</v>
      </c>
      <c r="B47" s="5">
        <v>44226</v>
      </c>
      <c r="C47" t="s">
        <v>28</v>
      </c>
      <c r="D47">
        <v>1541</v>
      </c>
      <c r="E47" t="s">
        <v>29</v>
      </c>
      <c r="F47" t="s">
        <v>52</v>
      </c>
      <c r="G47">
        <v>1</v>
      </c>
      <c r="H47" t="s">
        <v>82</v>
      </c>
      <c r="I47">
        <v>3</v>
      </c>
      <c r="J47" t="s">
        <v>38</v>
      </c>
      <c r="K47">
        <v>9</v>
      </c>
      <c r="L47">
        <v>6</v>
      </c>
      <c r="M47">
        <f t="shared" ref="M47:M52" si="3">K47*14+L47</f>
        <v>132</v>
      </c>
      <c r="N47">
        <v>3</v>
      </c>
      <c r="P47">
        <v>1</v>
      </c>
      <c r="Q47">
        <f>W49</f>
        <v>49</v>
      </c>
      <c r="R47">
        <v>81</v>
      </c>
      <c r="S47">
        <v>0</v>
      </c>
      <c r="T47">
        <v>76</v>
      </c>
      <c r="U47" s="4">
        <f>90</f>
        <v>90</v>
      </c>
      <c r="V47" s="4">
        <f>145</f>
        <v>145</v>
      </c>
      <c r="W47" s="4">
        <f>50</f>
        <v>50</v>
      </c>
    </row>
    <row r="48" spans="1:23" x14ac:dyDescent="0.2">
      <c r="A48" t="s">
        <v>81</v>
      </c>
      <c r="B48" s="5">
        <v>44226</v>
      </c>
      <c r="C48" t="s">
        <v>28</v>
      </c>
      <c r="D48">
        <v>1541</v>
      </c>
      <c r="E48" t="s">
        <v>29</v>
      </c>
      <c r="F48" t="s">
        <v>52</v>
      </c>
      <c r="G48">
        <v>2</v>
      </c>
      <c r="H48" t="s">
        <v>83</v>
      </c>
      <c r="I48">
        <v>3</v>
      </c>
      <c r="J48" t="s">
        <v>34</v>
      </c>
      <c r="K48">
        <v>8</v>
      </c>
      <c r="L48">
        <v>9</v>
      </c>
      <c r="M48">
        <f t="shared" si="3"/>
        <v>121</v>
      </c>
      <c r="Q48">
        <f>Q47+S48*4</f>
        <v>50</v>
      </c>
      <c r="S48">
        <v>0.25</v>
      </c>
      <c r="T48">
        <v>62</v>
      </c>
      <c r="U48" t="s">
        <v>24</v>
      </c>
      <c r="V48" t="s">
        <v>25</v>
      </c>
      <c r="W48" t="s">
        <v>26</v>
      </c>
    </row>
    <row r="49" spans="1:23" x14ac:dyDescent="0.2">
      <c r="A49" t="s">
        <v>81</v>
      </c>
      <c r="B49" s="5">
        <v>44226</v>
      </c>
      <c r="C49" t="s">
        <v>28</v>
      </c>
      <c r="D49">
        <v>1541</v>
      </c>
      <c r="E49" t="s">
        <v>29</v>
      </c>
      <c r="F49" t="s">
        <v>52</v>
      </c>
      <c r="G49">
        <v>3</v>
      </c>
      <c r="H49" t="s">
        <v>84</v>
      </c>
      <c r="I49">
        <v>3</v>
      </c>
      <c r="J49" t="s">
        <v>85</v>
      </c>
      <c r="K49">
        <v>9</v>
      </c>
      <c r="L49">
        <v>0</v>
      </c>
      <c r="M49">
        <f t="shared" si="3"/>
        <v>126</v>
      </c>
      <c r="Q49">
        <f>Q47+S49*4</f>
        <v>59</v>
      </c>
      <c r="S49">
        <v>2.5</v>
      </c>
      <c r="T49">
        <v>67</v>
      </c>
      <c r="U49" s="6">
        <v>81</v>
      </c>
      <c r="V49" s="7">
        <f>M47+N47+O47</f>
        <v>135</v>
      </c>
      <c r="W49" s="8">
        <f>W47+(U47-U49)-(V47-V49)</f>
        <v>49</v>
      </c>
    </row>
    <row r="50" spans="1:23" x14ac:dyDescent="0.2">
      <c r="A50" t="s">
        <v>81</v>
      </c>
      <c r="B50" s="5">
        <v>44226</v>
      </c>
      <c r="C50" t="s">
        <v>28</v>
      </c>
      <c r="D50">
        <v>1541</v>
      </c>
      <c r="E50" t="s">
        <v>29</v>
      </c>
      <c r="F50" t="s">
        <v>52</v>
      </c>
      <c r="G50">
        <v>4</v>
      </c>
      <c r="H50" t="s">
        <v>86</v>
      </c>
      <c r="I50">
        <v>3</v>
      </c>
      <c r="J50" t="s">
        <v>87</v>
      </c>
      <c r="K50">
        <v>8</v>
      </c>
      <c r="L50">
        <v>2</v>
      </c>
      <c r="M50">
        <f t="shared" si="3"/>
        <v>114</v>
      </c>
      <c r="N50">
        <v>5</v>
      </c>
      <c r="Q50">
        <f>Q47+S50*4</f>
        <v>70</v>
      </c>
      <c r="S50">
        <v>5.25</v>
      </c>
      <c r="T50">
        <v>60</v>
      </c>
    </row>
    <row r="51" spans="1:23" x14ac:dyDescent="0.2">
      <c r="A51" t="s">
        <v>81</v>
      </c>
      <c r="B51" s="5">
        <v>44226</v>
      </c>
      <c r="C51" t="s">
        <v>28</v>
      </c>
      <c r="D51">
        <v>1541</v>
      </c>
      <c r="E51" t="s">
        <v>29</v>
      </c>
      <c r="F51" t="s">
        <v>52</v>
      </c>
      <c r="G51">
        <v>5</v>
      </c>
      <c r="H51" t="s">
        <v>88</v>
      </c>
      <c r="I51">
        <v>3</v>
      </c>
      <c r="J51" t="s">
        <v>89</v>
      </c>
      <c r="K51">
        <v>9</v>
      </c>
      <c r="L51">
        <v>3</v>
      </c>
      <c r="M51">
        <f t="shared" si="3"/>
        <v>129</v>
      </c>
      <c r="Q51">
        <f>Q47+S51*4</f>
        <v>76</v>
      </c>
      <c r="S51">
        <v>6.75</v>
      </c>
      <c r="T51">
        <v>70</v>
      </c>
    </row>
    <row r="52" spans="1:23" x14ac:dyDescent="0.2">
      <c r="A52" t="s">
        <v>81</v>
      </c>
      <c r="B52" s="5">
        <v>44226</v>
      </c>
      <c r="C52" t="s">
        <v>28</v>
      </c>
      <c r="D52">
        <v>1541</v>
      </c>
      <c r="E52" t="s">
        <v>29</v>
      </c>
      <c r="F52" t="s">
        <v>52</v>
      </c>
      <c r="G52">
        <v>6</v>
      </c>
      <c r="H52" t="s">
        <v>90</v>
      </c>
      <c r="I52">
        <v>3</v>
      </c>
      <c r="J52" t="s">
        <v>36</v>
      </c>
      <c r="K52">
        <v>9</v>
      </c>
      <c r="L52">
        <v>7</v>
      </c>
      <c r="M52">
        <f t="shared" si="3"/>
        <v>133</v>
      </c>
      <c r="Q52">
        <f>Q47+S52*4</f>
        <v>95</v>
      </c>
      <c r="S52">
        <v>11.5</v>
      </c>
      <c r="T52">
        <v>74</v>
      </c>
    </row>
    <row r="54" spans="1:23" x14ac:dyDescent="0.2">
      <c r="A54" s="1" t="s">
        <v>91</v>
      </c>
    </row>
    <row r="56" spans="1:23" x14ac:dyDescent="0.2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2" t="s">
        <v>14</v>
      </c>
      <c r="O56" s="2" t="s">
        <v>15</v>
      </c>
      <c r="P56" s="2" t="s">
        <v>16</v>
      </c>
      <c r="Q56" s="2" t="s">
        <v>17</v>
      </c>
      <c r="R56" s="2" t="s">
        <v>18</v>
      </c>
      <c r="S56" s="2" t="s">
        <v>19</v>
      </c>
      <c r="T56" s="2" t="s">
        <v>20</v>
      </c>
      <c r="U56" s="4" t="s">
        <v>21</v>
      </c>
      <c r="V56" s="4" t="s">
        <v>22</v>
      </c>
      <c r="W56" s="4" t="s">
        <v>23</v>
      </c>
    </row>
    <row r="57" spans="1:23" x14ac:dyDescent="0.2">
      <c r="A57" t="s">
        <v>27</v>
      </c>
      <c r="B57" s="5">
        <v>44226</v>
      </c>
      <c r="C57" t="s">
        <v>28</v>
      </c>
      <c r="D57">
        <v>1321</v>
      </c>
      <c r="E57" t="s">
        <v>29</v>
      </c>
      <c r="F57" t="s">
        <v>52</v>
      </c>
      <c r="G57">
        <v>1</v>
      </c>
      <c r="H57" t="s">
        <v>92</v>
      </c>
      <c r="I57">
        <v>7</v>
      </c>
      <c r="J57" t="s">
        <v>93</v>
      </c>
      <c r="K57">
        <v>8</v>
      </c>
      <c r="L57">
        <v>12</v>
      </c>
      <c r="M57">
        <f t="shared" ref="M57:M63" si="4">K57*14+L57</f>
        <v>124</v>
      </c>
      <c r="N57">
        <v>7</v>
      </c>
      <c r="P57">
        <v>1</v>
      </c>
      <c r="Q57">
        <f>W59</f>
        <v>55</v>
      </c>
      <c r="R57">
        <v>71</v>
      </c>
      <c r="S57">
        <v>0</v>
      </c>
      <c r="T57">
        <v>68</v>
      </c>
      <c r="U57" s="4">
        <f>90</f>
        <v>90</v>
      </c>
      <c r="V57" s="4">
        <f>145</f>
        <v>145</v>
      </c>
      <c r="W57" s="4">
        <f>50</f>
        <v>50</v>
      </c>
    </row>
    <row r="58" spans="1:23" x14ac:dyDescent="0.2">
      <c r="A58" t="s">
        <v>27</v>
      </c>
      <c r="B58" s="5">
        <v>44226</v>
      </c>
      <c r="C58" t="s">
        <v>28</v>
      </c>
      <c r="D58">
        <v>1321</v>
      </c>
      <c r="E58" t="s">
        <v>29</v>
      </c>
      <c r="F58" t="s">
        <v>52</v>
      </c>
      <c r="G58">
        <v>2</v>
      </c>
      <c r="H58" t="s">
        <v>94</v>
      </c>
      <c r="I58">
        <v>5</v>
      </c>
      <c r="J58" t="s">
        <v>47</v>
      </c>
      <c r="K58">
        <v>9</v>
      </c>
      <c r="L58">
        <v>2</v>
      </c>
      <c r="M58">
        <f t="shared" si="4"/>
        <v>128</v>
      </c>
      <c r="N58">
        <v>5</v>
      </c>
      <c r="Q58">
        <f>Q57+S58*4</f>
        <v>56</v>
      </c>
      <c r="S58">
        <v>0.25</v>
      </c>
      <c r="T58">
        <v>70</v>
      </c>
      <c r="U58" t="s">
        <v>24</v>
      </c>
      <c r="V58" t="s">
        <v>25</v>
      </c>
      <c r="W58" t="s">
        <v>26</v>
      </c>
    </row>
    <row r="59" spans="1:23" x14ac:dyDescent="0.2">
      <c r="A59" t="s">
        <v>27</v>
      </c>
      <c r="B59" s="5">
        <v>44226</v>
      </c>
      <c r="C59" t="s">
        <v>28</v>
      </c>
      <c r="D59">
        <v>1321</v>
      </c>
      <c r="E59" t="s">
        <v>29</v>
      </c>
      <c r="F59" t="s">
        <v>52</v>
      </c>
      <c r="G59">
        <v>3</v>
      </c>
      <c r="H59" t="s">
        <v>95</v>
      </c>
      <c r="I59">
        <v>4</v>
      </c>
      <c r="J59" t="s">
        <v>45</v>
      </c>
      <c r="K59">
        <v>9</v>
      </c>
      <c r="L59">
        <v>12</v>
      </c>
      <c r="M59">
        <f t="shared" si="4"/>
        <v>138</v>
      </c>
      <c r="Q59">
        <f>Q57+S59*4</f>
        <v>60</v>
      </c>
      <c r="S59">
        <v>1.25</v>
      </c>
      <c r="T59">
        <v>75</v>
      </c>
      <c r="U59" s="6">
        <v>71</v>
      </c>
      <c r="V59" s="7">
        <f>M57+N57+O57</f>
        <v>131</v>
      </c>
      <c r="W59" s="8">
        <f>W57+(U57-U59)-(V57-V59)</f>
        <v>55</v>
      </c>
    </row>
    <row r="60" spans="1:23" x14ac:dyDescent="0.2">
      <c r="A60" t="s">
        <v>27</v>
      </c>
      <c r="B60" s="5">
        <v>44226</v>
      </c>
      <c r="C60" t="s">
        <v>28</v>
      </c>
      <c r="D60">
        <v>1321</v>
      </c>
      <c r="E60" t="s">
        <v>29</v>
      </c>
      <c r="F60" t="s">
        <v>52</v>
      </c>
      <c r="G60">
        <v>4</v>
      </c>
      <c r="H60" t="s">
        <v>96</v>
      </c>
      <c r="I60">
        <v>5</v>
      </c>
      <c r="J60" t="s">
        <v>32</v>
      </c>
      <c r="K60">
        <v>9</v>
      </c>
      <c r="L60">
        <v>4</v>
      </c>
      <c r="M60">
        <f t="shared" si="4"/>
        <v>130</v>
      </c>
      <c r="N60">
        <v>3</v>
      </c>
      <c r="Q60">
        <f>Q57+S60*4</f>
        <v>61</v>
      </c>
      <c r="S60">
        <v>1.5</v>
      </c>
      <c r="T60">
        <v>70</v>
      </c>
    </row>
    <row r="61" spans="1:23" x14ac:dyDescent="0.2">
      <c r="A61" t="s">
        <v>27</v>
      </c>
      <c r="B61" s="5">
        <v>44226</v>
      </c>
      <c r="C61" t="s">
        <v>28</v>
      </c>
      <c r="D61">
        <v>1321</v>
      </c>
      <c r="E61" t="s">
        <v>29</v>
      </c>
      <c r="F61" t="s">
        <v>52</v>
      </c>
      <c r="G61">
        <v>5</v>
      </c>
      <c r="H61" t="s">
        <v>97</v>
      </c>
      <c r="I61">
        <v>4</v>
      </c>
      <c r="J61" t="s">
        <v>36</v>
      </c>
      <c r="K61">
        <v>9</v>
      </c>
      <c r="L61">
        <v>7</v>
      </c>
      <c r="M61">
        <f t="shared" si="4"/>
        <v>133</v>
      </c>
      <c r="Q61">
        <f>Q57+S61*4</f>
        <v>65</v>
      </c>
      <c r="S61">
        <v>2.5</v>
      </c>
      <c r="T61">
        <v>70</v>
      </c>
    </row>
    <row r="62" spans="1:23" x14ac:dyDescent="0.2">
      <c r="A62" t="s">
        <v>27</v>
      </c>
      <c r="B62" s="5">
        <v>44226</v>
      </c>
      <c r="C62" t="s">
        <v>28</v>
      </c>
      <c r="D62">
        <v>1321</v>
      </c>
      <c r="E62" t="s">
        <v>29</v>
      </c>
      <c r="F62" t="s">
        <v>52</v>
      </c>
      <c r="G62">
        <v>6</v>
      </c>
      <c r="H62" t="s">
        <v>98</v>
      </c>
      <c r="I62">
        <v>8</v>
      </c>
      <c r="J62" t="s">
        <v>99</v>
      </c>
      <c r="K62">
        <v>8</v>
      </c>
      <c r="L62">
        <v>13</v>
      </c>
      <c r="M62">
        <f t="shared" si="4"/>
        <v>125</v>
      </c>
      <c r="Q62">
        <f>Q57+S62*4</f>
        <v>69</v>
      </c>
      <c r="S62">
        <v>3.5</v>
      </c>
      <c r="T62">
        <v>62</v>
      </c>
    </row>
    <row r="63" spans="1:23" x14ac:dyDescent="0.2">
      <c r="A63" t="s">
        <v>27</v>
      </c>
      <c r="B63" s="5">
        <v>44226</v>
      </c>
      <c r="C63" t="s">
        <v>28</v>
      </c>
      <c r="D63">
        <v>1321</v>
      </c>
      <c r="E63" t="s">
        <v>29</v>
      </c>
      <c r="F63" t="s">
        <v>52</v>
      </c>
      <c r="G63">
        <v>7</v>
      </c>
      <c r="H63" t="s">
        <v>100</v>
      </c>
      <c r="I63">
        <v>5</v>
      </c>
      <c r="J63" t="s">
        <v>101</v>
      </c>
      <c r="K63">
        <v>8</v>
      </c>
      <c r="L63">
        <v>8</v>
      </c>
      <c r="M63">
        <f t="shared" si="4"/>
        <v>120</v>
      </c>
      <c r="Q63">
        <f>Q57+S63*4</f>
        <v>76</v>
      </c>
      <c r="S63">
        <v>5.25</v>
      </c>
      <c r="T63">
        <v>57</v>
      </c>
    </row>
    <row r="65" spans="1:23" x14ac:dyDescent="0.2">
      <c r="A65" s="1" t="s">
        <v>102</v>
      </c>
    </row>
    <row r="67" spans="1:23" x14ac:dyDescent="0.2">
      <c r="A67" s="2" t="s">
        <v>1</v>
      </c>
      <c r="B67" s="2" t="s">
        <v>2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2" t="s">
        <v>9</v>
      </c>
      <c r="J67" s="3" t="s">
        <v>10</v>
      </c>
      <c r="K67" s="3" t="s">
        <v>11</v>
      </c>
      <c r="L67" s="3" t="s">
        <v>12</v>
      </c>
      <c r="M67" s="3" t="s">
        <v>13</v>
      </c>
      <c r="N67" s="2" t="s">
        <v>14</v>
      </c>
      <c r="O67" s="2" t="s">
        <v>15</v>
      </c>
      <c r="P67" s="2" t="s">
        <v>16</v>
      </c>
      <c r="Q67" s="2" t="s">
        <v>17</v>
      </c>
      <c r="R67" s="2" t="s">
        <v>18</v>
      </c>
      <c r="S67" s="2" t="s">
        <v>19</v>
      </c>
      <c r="T67" s="2" t="s">
        <v>20</v>
      </c>
      <c r="U67" s="4" t="s">
        <v>21</v>
      </c>
      <c r="V67" s="4" t="s">
        <v>22</v>
      </c>
      <c r="W67" s="4" t="s">
        <v>23</v>
      </c>
    </row>
    <row r="68" spans="1:23" x14ac:dyDescent="0.2">
      <c r="A68" t="s">
        <v>27</v>
      </c>
      <c r="B68" s="5">
        <v>44226</v>
      </c>
      <c r="C68" t="s">
        <v>28</v>
      </c>
      <c r="D68">
        <v>2640</v>
      </c>
      <c r="E68" t="s">
        <v>29</v>
      </c>
      <c r="F68" t="s">
        <v>103</v>
      </c>
      <c r="G68">
        <v>1</v>
      </c>
      <c r="H68" t="s">
        <v>104</v>
      </c>
      <c r="I68">
        <v>6</v>
      </c>
      <c r="J68" t="s">
        <v>105</v>
      </c>
      <c r="K68">
        <v>10</v>
      </c>
      <c r="L68">
        <v>4</v>
      </c>
      <c r="M68">
        <f>K68*14+L68</f>
        <v>144</v>
      </c>
      <c r="P68">
        <v>1</v>
      </c>
      <c r="Q68">
        <f>W70</f>
        <v>38</v>
      </c>
      <c r="R68">
        <v>101</v>
      </c>
      <c r="S68">
        <v>0</v>
      </c>
      <c r="T68">
        <v>96</v>
      </c>
      <c r="U68" s="4">
        <f>90</f>
        <v>90</v>
      </c>
      <c r="V68" s="4">
        <f>145</f>
        <v>145</v>
      </c>
      <c r="W68" s="4">
        <f>50</f>
        <v>50</v>
      </c>
    </row>
    <row r="69" spans="1:23" x14ac:dyDescent="0.2">
      <c r="A69" t="s">
        <v>27</v>
      </c>
      <c r="B69" s="5">
        <v>44226</v>
      </c>
      <c r="C69" t="s">
        <v>28</v>
      </c>
      <c r="D69">
        <v>2640</v>
      </c>
      <c r="E69" t="s">
        <v>29</v>
      </c>
      <c r="F69" t="s">
        <v>103</v>
      </c>
      <c r="G69">
        <v>2</v>
      </c>
      <c r="H69" t="s">
        <v>106</v>
      </c>
      <c r="I69">
        <v>4</v>
      </c>
      <c r="J69" t="s">
        <v>36</v>
      </c>
      <c r="K69">
        <v>9</v>
      </c>
      <c r="L69">
        <v>7</v>
      </c>
      <c r="M69">
        <f>K69*14+L69</f>
        <v>133</v>
      </c>
      <c r="O69">
        <v>3</v>
      </c>
      <c r="Q69">
        <f>Q68+S69*4</f>
        <v>39</v>
      </c>
      <c r="S69">
        <v>0.25</v>
      </c>
      <c r="T69">
        <v>88</v>
      </c>
      <c r="U69" t="s">
        <v>24</v>
      </c>
      <c r="V69" t="s">
        <v>25</v>
      </c>
      <c r="W69" t="s">
        <v>26</v>
      </c>
    </row>
    <row r="70" spans="1:23" x14ac:dyDescent="0.2">
      <c r="A70" t="s">
        <v>27</v>
      </c>
      <c r="B70" s="5">
        <v>44226</v>
      </c>
      <c r="C70" t="s">
        <v>28</v>
      </c>
      <c r="D70">
        <v>2640</v>
      </c>
      <c r="E70" t="s">
        <v>29</v>
      </c>
      <c r="F70" t="s">
        <v>103</v>
      </c>
      <c r="G70">
        <v>3</v>
      </c>
      <c r="H70" t="s">
        <v>107</v>
      </c>
      <c r="I70">
        <v>5</v>
      </c>
      <c r="J70" t="s">
        <v>85</v>
      </c>
      <c r="K70">
        <v>9</v>
      </c>
      <c r="L70">
        <v>0</v>
      </c>
      <c r="M70">
        <f>K70*14+L70</f>
        <v>126</v>
      </c>
      <c r="Q70">
        <f>Q68+S70*4</f>
        <v>50</v>
      </c>
      <c r="S70">
        <v>3</v>
      </c>
      <c r="T70">
        <v>78</v>
      </c>
      <c r="U70" s="6">
        <v>101</v>
      </c>
      <c r="V70" s="7">
        <f>M68+N68+O68</f>
        <v>144</v>
      </c>
      <c r="W70" s="8">
        <f>W68+(U68-U70)-(V68-V70)</f>
        <v>38</v>
      </c>
    </row>
    <row r="71" spans="1:23" x14ac:dyDescent="0.2">
      <c r="A71" t="s">
        <v>27</v>
      </c>
      <c r="B71" s="5">
        <v>44226</v>
      </c>
      <c r="C71" t="s">
        <v>28</v>
      </c>
      <c r="D71">
        <v>2640</v>
      </c>
      <c r="E71" t="s">
        <v>29</v>
      </c>
      <c r="F71" t="s">
        <v>103</v>
      </c>
      <c r="G71">
        <v>4</v>
      </c>
      <c r="H71" t="s">
        <v>108</v>
      </c>
      <c r="I71">
        <v>5</v>
      </c>
      <c r="J71" t="s">
        <v>109</v>
      </c>
      <c r="K71">
        <v>9</v>
      </c>
      <c r="L71">
        <v>1</v>
      </c>
      <c r="M71">
        <f>K71*14+L71</f>
        <v>127</v>
      </c>
      <c r="Q71">
        <f>Q68+S71*4</f>
        <v>51</v>
      </c>
      <c r="S71">
        <v>3.25</v>
      </c>
      <c r="T71">
        <v>79</v>
      </c>
    </row>
    <row r="72" spans="1:23" x14ac:dyDescent="0.2">
      <c r="A72" t="s">
        <v>27</v>
      </c>
      <c r="B72" s="5">
        <v>44226</v>
      </c>
      <c r="C72" t="s">
        <v>28</v>
      </c>
      <c r="D72">
        <v>2640</v>
      </c>
      <c r="E72" t="s">
        <v>29</v>
      </c>
      <c r="F72" t="s">
        <v>103</v>
      </c>
      <c r="G72">
        <v>5</v>
      </c>
      <c r="H72" t="s">
        <v>110</v>
      </c>
      <c r="I72">
        <v>5</v>
      </c>
      <c r="J72" t="s">
        <v>111</v>
      </c>
      <c r="K72">
        <v>9</v>
      </c>
      <c r="L72">
        <v>11</v>
      </c>
      <c r="M72">
        <f>K72*14+L72</f>
        <v>137</v>
      </c>
      <c r="Q72">
        <f>Q68+S72*4</f>
        <v>60</v>
      </c>
      <c r="S72">
        <v>5.5</v>
      </c>
      <c r="T72">
        <v>89</v>
      </c>
    </row>
    <row r="74" spans="1:23" x14ac:dyDescent="0.2">
      <c r="A74" s="1" t="s">
        <v>112</v>
      </c>
    </row>
    <row r="76" spans="1:23" x14ac:dyDescent="0.2">
      <c r="A76" s="2" t="s">
        <v>1</v>
      </c>
      <c r="B76" s="2" t="s">
        <v>2</v>
      </c>
      <c r="C76" s="2" t="s">
        <v>3</v>
      </c>
      <c r="D76" s="2" t="s">
        <v>4</v>
      </c>
      <c r="E76" s="2" t="s">
        <v>5</v>
      </c>
      <c r="F76" s="2" t="s">
        <v>6</v>
      </c>
      <c r="G76" s="2" t="s">
        <v>7</v>
      </c>
      <c r="H76" s="2" t="s">
        <v>8</v>
      </c>
      <c r="I76" s="2" t="s">
        <v>9</v>
      </c>
      <c r="J76" s="3" t="s">
        <v>10</v>
      </c>
      <c r="K76" s="3" t="s">
        <v>11</v>
      </c>
      <c r="L76" s="3" t="s">
        <v>12</v>
      </c>
      <c r="M76" s="3" t="s">
        <v>13</v>
      </c>
      <c r="N76" s="2" t="s">
        <v>14</v>
      </c>
      <c r="O76" s="2" t="s">
        <v>15</v>
      </c>
      <c r="P76" s="2" t="s">
        <v>16</v>
      </c>
      <c r="Q76" s="2" t="s">
        <v>17</v>
      </c>
      <c r="R76" s="2" t="s">
        <v>18</v>
      </c>
      <c r="S76" s="2" t="s">
        <v>19</v>
      </c>
      <c r="T76" s="2" t="s">
        <v>20</v>
      </c>
      <c r="U76" s="4" t="s">
        <v>21</v>
      </c>
      <c r="V76" s="4" t="s">
        <v>22</v>
      </c>
      <c r="W76" s="4" t="s">
        <v>23</v>
      </c>
    </row>
    <row r="77" spans="1:23" x14ac:dyDescent="0.2">
      <c r="A77" t="s">
        <v>27</v>
      </c>
      <c r="B77" s="5">
        <v>44226</v>
      </c>
      <c r="C77" t="s">
        <v>28</v>
      </c>
      <c r="D77">
        <v>1761</v>
      </c>
      <c r="E77" t="s">
        <v>29</v>
      </c>
      <c r="F77" t="s">
        <v>103</v>
      </c>
      <c r="G77">
        <v>1</v>
      </c>
      <c r="H77" t="s">
        <v>113</v>
      </c>
      <c r="I77">
        <v>6</v>
      </c>
      <c r="J77" t="s">
        <v>45</v>
      </c>
      <c r="K77">
        <v>9</v>
      </c>
      <c r="L77">
        <v>12</v>
      </c>
      <c r="M77">
        <f t="shared" ref="M77:M83" si="5">K77*14+L77</f>
        <v>138</v>
      </c>
      <c r="P77">
        <v>1</v>
      </c>
      <c r="Q77">
        <f>W79</f>
        <v>40</v>
      </c>
      <c r="R77">
        <v>93</v>
      </c>
      <c r="S77">
        <v>0</v>
      </c>
      <c r="T77">
        <v>92</v>
      </c>
      <c r="U77" s="4">
        <f>90</f>
        <v>90</v>
      </c>
      <c r="V77" s="4">
        <f>145</f>
        <v>145</v>
      </c>
      <c r="W77" s="4">
        <f>50</f>
        <v>50</v>
      </c>
    </row>
    <row r="78" spans="1:23" x14ac:dyDescent="0.2">
      <c r="A78" t="s">
        <v>27</v>
      </c>
      <c r="B78" s="5">
        <v>44226</v>
      </c>
      <c r="C78" t="s">
        <v>28</v>
      </c>
      <c r="D78">
        <v>1761</v>
      </c>
      <c r="E78" t="s">
        <v>29</v>
      </c>
      <c r="F78" t="s">
        <v>103</v>
      </c>
      <c r="G78">
        <v>2</v>
      </c>
      <c r="H78" t="s">
        <v>114</v>
      </c>
      <c r="I78">
        <v>6</v>
      </c>
      <c r="J78" t="s">
        <v>32</v>
      </c>
      <c r="K78">
        <v>9</v>
      </c>
      <c r="L78">
        <v>4</v>
      </c>
      <c r="M78">
        <f t="shared" si="5"/>
        <v>130</v>
      </c>
      <c r="Q78">
        <f>Q77+S78*4</f>
        <v>41</v>
      </c>
      <c r="S78">
        <v>0.25</v>
      </c>
      <c r="T78">
        <v>84</v>
      </c>
      <c r="U78" t="s">
        <v>24</v>
      </c>
      <c r="V78" t="s">
        <v>25</v>
      </c>
      <c r="W78" t="s">
        <v>26</v>
      </c>
    </row>
    <row r="79" spans="1:23" x14ac:dyDescent="0.2">
      <c r="A79" t="s">
        <v>27</v>
      </c>
      <c r="B79" s="5">
        <v>44226</v>
      </c>
      <c r="C79" t="s">
        <v>28</v>
      </c>
      <c r="D79">
        <v>1761</v>
      </c>
      <c r="E79" t="s">
        <v>29</v>
      </c>
      <c r="F79" t="s">
        <v>103</v>
      </c>
      <c r="G79">
        <v>3</v>
      </c>
      <c r="H79" t="s">
        <v>115</v>
      </c>
      <c r="I79">
        <v>5</v>
      </c>
      <c r="J79" t="s">
        <v>116</v>
      </c>
      <c r="K79">
        <v>8</v>
      </c>
      <c r="L79">
        <v>3</v>
      </c>
      <c r="M79">
        <f t="shared" si="5"/>
        <v>115</v>
      </c>
      <c r="N79">
        <v>5</v>
      </c>
      <c r="Q79">
        <f>Q77+S79*4</f>
        <v>42</v>
      </c>
      <c r="S79">
        <v>0.5</v>
      </c>
      <c r="T79">
        <v>74</v>
      </c>
      <c r="U79" s="6">
        <v>93</v>
      </c>
      <c r="V79" s="7">
        <f>M77+N77+O77</f>
        <v>138</v>
      </c>
      <c r="W79" s="8">
        <f>W77+(U77-U79)-(V77-V79)</f>
        <v>40</v>
      </c>
    </row>
    <row r="80" spans="1:23" x14ac:dyDescent="0.2">
      <c r="A80" t="s">
        <v>27</v>
      </c>
      <c r="B80" s="5">
        <v>44226</v>
      </c>
      <c r="C80" t="s">
        <v>28</v>
      </c>
      <c r="D80">
        <v>1761</v>
      </c>
      <c r="E80" t="s">
        <v>29</v>
      </c>
      <c r="F80" t="s">
        <v>103</v>
      </c>
      <c r="G80">
        <v>4</v>
      </c>
      <c r="H80" t="s">
        <v>117</v>
      </c>
      <c r="I80">
        <v>5</v>
      </c>
      <c r="J80" t="s">
        <v>118</v>
      </c>
      <c r="K80">
        <v>9</v>
      </c>
      <c r="L80">
        <v>5</v>
      </c>
      <c r="M80">
        <f t="shared" si="5"/>
        <v>131</v>
      </c>
      <c r="Q80">
        <f>Q77+S80*4</f>
        <v>42</v>
      </c>
      <c r="S80">
        <v>0.5</v>
      </c>
      <c r="T80">
        <v>85</v>
      </c>
    </row>
    <row r="81" spans="1:23" x14ac:dyDescent="0.2">
      <c r="A81" t="s">
        <v>27</v>
      </c>
      <c r="B81" s="5">
        <v>44226</v>
      </c>
      <c r="C81" t="s">
        <v>28</v>
      </c>
      <c r="D81">
        <v>1761</v>
      </c>
      <c r="E81" t="s">
        <v>29</v>
      </c>
      <c r="F81" t="s">
        <v>103</v>
      </c>
      <c r="G81">
        <v>5</v>
      </c>
      <c r="H81" t="s">
        <v>119</v>
      </c>
      <c r="I81">
        <v>4</v>
      </c>
      <c r="J81" t="s">
        <v>118</v>
      </c>
      <c r="K81">
        <v>9</v>
      </c>
      <c r="L81">
        <v>5</v>
      </c>
      <c r="M81">
        <f t="shared" si="5"/>
        <v>131</v>
      </c>
      <c r="Q81">
        <f>Q77+S81*4</f>
        <v>43</v>
      </c>
      <c r="S81">
        <v>0.75</v>
      </c>
      <c r="T81">
        <v>85</v>
      </c>
    </row>
    <row r="82" spans="1:23" x14ac:dyDescent="0.2">
      <c r="A82" t="s">
        <v>27</v>
      </c>
      <c r="B82" s="5">
        <v>44226</v>
      </c>
      <c r="C82" t="s">
        <v>28</v>
      </c>
      <c r="D82">
        <v>1761</v>
      </c>
      <c r="E82" t="s">
        <v>29</v>
      </c>
      <c r="F82" t="s">
        <v>103</v>
      </c>
      <c r="G82">
        <v>6</v>
      </c>
      <c r="H82" t="s">
        <v>120</v>
      </c>
      <c r="I82">
        <v>6</v>
      </c>
      <c r="J82" t="s">
        <v>47</v>
      </c>
      <c r="K82">
        <v>9</v>
      </c>
      <c r="L82">
        <v>2</v>
      </c>
      <c r="M82">
        <f t="shared" si="5"/>
        <v>128</v>
      </c>
      <c r="Q82">
        <f>Q77+S82*4</f>
        <v>45</v>
      </c>
      <c r="S82">
        <v>1.25</v>
      </c>
      <c r="T82">
        <v>82</v>
      </c>
    </row>
    <row r="83" spans="1:23" x14ac:dyDescent="0.2">
      <c r="A83" t="s">
        <v>27</v>
      </c>
      <c r="B83" s="5">
        <v>44226</v>
      </c>
      <c r="C83" t="s">
        <v>28</v>
      </c>
      <c r="D83">
        <v>1761</v>
      </c>
      <c r="E83" t="s">
        <v>29</v>
      </c>
      <c r="F83" t="s">
        <v>103</v>
      </c>
      <c r="G83">
        <v>7</v>
      </c>
      <c r="H83" t="s">
        <v>121</v>
      </c>
      <c r="I83">
        <v>5</v>
      </c>
      <c r="J83" t="s">
        <v>36</v>
      </c>
      <c r="K83">
        <v>9</v>
      </c>
      <c r="L83">
        <v>7</v>
      </c>
      <c r="M83">
        <f t="shared" si="5"/>
        <v>133</v>
      </c>
      <c r="Q83">
        <f>Q77+S83*4</f>
        <v>46</v>
      </c>
      <c r="S83">
        <v>1.5</v>
      </c>
      <c r="T83">
        <v>87</v>
      </c>
    </row>
    <row r="85" spans="1:23" x14ac:dyDescent="0.2">
      <c r="A85" s="1" t="s">
        <v>122</v>
      </c>
    </row>
    <row r="87" spans="1:23" x14ac:dyDescent="0.2">
      <c r="A87" s="2" t="s">
        <v>1</v>
      </c>
      <c r="B87" s="2" t="s">
        <v>2</v>
      </c>
      <c r="C87" s="2" t="s">
        <v>3</v>
      </c>
      <c r="D87" s="2" t="s">
        <v>4</v>
      </c>
      <c r="E87" s="2" t="s">
        <v>5</v>
      </c>
      <c r="F87" s="2" t="s">
        <v>6</v>
      </c>
      <c r="G87" s="2" t="s">
        <v>7</v>
      </c>
      <c r="H87" s="2" t="s">
        <v>8</v>
      </c>
      <c r="I87" s="2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2" t="s">
        <v>14</v>
      </c>
      <c r="O87" s="2" t="s">
        <v>15</v>
      </c>
      <c r="P87" s="2" t="s">
        <v>16</v>
      </c>
      <c r="Q87" s="2" t="s">
        <v>17</v>
      </c>
      <c r="R87" s="2" t="s">
        <v>18</v>
      </c>
      <c r="S87" s="2" t="s">
        <v>19</v>
      </c>
      <c r="T87" s="2" t="s">
        <v>20</v>
      </c>
      <c r="U87" s="4" t="s">
        <v>21</v>
      </c>
      <c r="V87" s="4" t="s">
        <v>22</v>
      </c>
      <c r="W87" s="4" t="s">
        <v>23</v>
      </c>
    </row>
    <row r="88" spans="1:23" x14ac:dyDescent="0.2">
      <c r="A88" t="s">
        <v>81</v>
      </c>
      <c r="B88" s="5">
        <v>44226</v>
      </c>
      <c r="C88" t="s">
        <v>28</v>
      </c>
      <c r="D88">
        <v>1761</v>
      </c>
      <c r="E88" t="s">
        <v>29</v>
      </c>
      <c r="F88" t="s">
        <v>30</v>
      </c>
      <c r="G88">
        <v>1</v>
      </c>
      <c r="H88" t="s">
        <v>123</v>
      </c>
      <c r="I88">
        <v>3</v>
      </c>
      <c r="J88" t="s">
        <v>118</v>
      </c>
      <c r="K88">
        <v>9</v>
      </c>
      <c r="L88">
        <v>5</v>
      </c>
      <c r="M88">
        <f t="shared" ref="M88:M99" si="6">K88*14+L88</f>
        <v>131</v>
      </c>
      <c r="P88">
        <v>1</v>
      </c>
      <c r="Q88">
        <f>W90</f>
        <v>56</v>
      </c>
      <c r="R88">
        <v>70</v>
      </c>
      <c r="S88">
        <v>0</v>
      </c>
      <c r="T88">
        <v>63</v>
      </c>
      <c r="U88" s="4">
        <f>90</f>
        <v>90</v>
      </c>
      <c r="V88" s="4">
        <f>145</f>
        <v>145</v>
      </c>
      <c r="W88" s="4">
        <f>50</f>
        <v>50</v>
      </c>
    </row>
    <row r="89" spans="1:23" x14ac:dyDescent="0.2">
      <c r="A89" t="s">
        <v>81</v>
      </c>
      <c r="B89" s="5">
        <v>44226</v>
      </c>
      <c r="C89" t="s">
        <v>28</v>
      </c>
      <c r="D89">
        <v>1761</v>
      </c>
      <c r="E89" t="s">
        <v>29</v>
      </c>
      <c r="F89" t="s">
        <v>30</v>
      </c>
      <c r="G89">
        <v>2</v>
      </c>
      <c r="H89" t="s">
        <v>124</v>
      </c>
      <c r="I89">
        <v>3</v>
      </c>
      <c r="J89" t="s">
        <v>38</v>
      </c>
      <c r="K89">
        <v>9</v>
      </c>
      <c r="L89">
        <v>6</v>
      </c>
      <c r="M89">
        <f t="shared" si="6"/>
        <v>132</v>
      </c>
      <c r="Q89">
        <f>Q88+S89*4</f>
        <v>57</v>
      </c>
      <c r="S89">
        <v>0.25</v>
      </c>
      <c r="T89">
        <v>64</v>
      </c>
      <c r="U89" t="s">
        <v>24</v>
      </c>
      <c r="V89" t="s">
        <v>25</v>
      </c>
      <c r="W89" t="s">
        <v>26</v>
      </c>
    </row>
    <row r="90" spans="1:23" x14ac:dyDescent="0.2">
      <c r="A90" t="s">
        <v>81</v>
      </c>
      <c r="B90" s="5">
        <v>44226</v>
      </c>
      <c r="C90" t="s">
        <v>28</v>
      </c>
      <c r="D90">
        <v>1761</v>
      </c>
      <c r="E90" t="s">
        <v>29</v>
      </c>
      <c r="F90" t="s">
        <v>30</v>
      </c>
      <c r="G90">
        <v>3</v>
      </c>
      <c r="H90" t="s">
        <v>125</v>
      </c>
      <c r="I90">
        <v>3</v>
      </c>
      <c r="J90" t="s">
        <v>36</v>
      </c>
      <c r="K90">
        <v>9</v>
      </c>
      <c r="L90">
        <v>7</v>
      </c>
      <c r="M90">
        <f t="shared" si="6"/>
        <v>133</v>
      </c>
      <c r="Q90">
        <f>Q88+S90*4</f>
        <v>66</v>
      </c>
      <c r="S90">
        <v>2.5</v>
      </c>
      <c r="T90">
        <v>65</v>
      </c>
      <c r="U90" s="6">
        <v>70</v>
      </c>
      <c r="V90" s="7">
        <f>M88+N88+O88</f>
        <v>131</v>
      </c>
      <c r="W90" s="8">
        <f>W88+(U88-U90)-(V88-V90)</f>
        <v>56</v>
      </c>
    </row>
    <row r="91" spans="1:23" x14ac:dyDescent="0.2">
      <c r="A91" t="s">
        <v>81</v>
      </c>
      <c r="B91" s="5">
        <v>44226</v>
      </c>
      <c r="C91" t="s">
        <v>28</v>
      </c>
      <c r="D91">
        <v>1761</v>
      </c>
      <c r="E91" t="s">
        <v>29</v>
      </c>
      <c r="F91" t="s">
        <v>30</v>
      </c>
      <c r="G91">
        <v>4</v>
      </c>
      <c r="H91" t="s">
        <v>126</v>
      </c>
      <c r="I91">
        <v>3</v>
      </c>
      <c r="J91" t="s">
        <v>85</v>
      </c>
      <c r="K91">
        <v>9</v>
      </c>
      <c r="L91">
        <v>0</v>
      </c>
      <c r="M91">
        <f t="shared" si="6"/>
        <v>126</v>
      </c>
      <c r="Q91">
        <f>Q88+S91*4</f>
        <v>69</v>
      </c>
      <c r="S91">
        <v>3.25</v>
      </c>
      <c r="T91">
        <v>58</v>
      </c>
    </row>
    <row r="92" spans="1:23" x14ac:dyDescent="0.2">
      <c r="A92" t="s">
        <v>81</v>
      </c>
      <c r="B92" s="5">
        <v>44226</v>
      </c>
      <c r="C92" t="s">
        <v>28</v>
      </c>
      <c r="D92">
        <v>1761</v>
      </c>
      <c r="E92" t="s">
        <v>29</v>
      </c>
      <c r="F92" t="s">
        <v>30</v>
      </c>
      <c r="G92">
        <v>5</v>
      </c>
      <c r="H92" t="s">
        <v>127</v>
      </c>
      <c r="I92">
        <v>3</v>
      </c>
      <c r="J92" t="s">
        <v>49</v>
      </c>
      <c r="K92">
        <v>8</v>
      </c>
      <c r="L92">
        <v>11</v>
      </c>
      <c r="M92">
        <f t="shared" si="6"/>
        <v>123</v>
      </c>
      <c r="N92">
        <v>3</v>
      </c>
      <c r="Q92">
        <f>Q88+S92*4</f>
        <v>75</v>
      </c>
      <c r="S92">
        <v>4.75</v>
      </c>
      <c r="T92">
        <v>58</v>
      </c>
    </row>
    <row r="93" spans="1:23" x14ac:dyDescent="0.2">
      <c r="A93" t="s">
        <v>81</v>
      </c>
      <c r="B93" s="5">
        <v>44226</v>
      </c>
      <c r="C93" t="s">
        <v>28</v>
      </c>
      <c r="D93">
        <v>1761</v>
      </c>
      <c r="E93" t="s">
        <v>29</v>
      </c>
      <c r="F93" t="s">
        <v>30</v>
      </c>
      <c r="G93">
        <v>6</v>
      </c>
      <c r="H93" t="s">
        <v>128</v>
      </c>
      <c r="I93">
        <v>3</v>
      </c>
      <c r="J93" t="s">
        <v>109</v>
      </c>
      <c r="K93">
        <v>9</v>
      </c>
      <c r="L93">
        <v>1</v>
      </c>
      <c r="M93">
        <f t="shared" si="6"/>
        <v>127</v>
      </c>
      <c r="N93">
        <v>5</v>
      </c>
      <c r="Q93">
        <f>Q88+S93*4</f>
        <v>77</v>
      </c>
      <c r="S93">
        <v>5.25</v>
      </c>
      <c r="T93">
        <v>64</v>
      </c>
    </row>
    <row r="94" spans="1:23" x14ac:dyDescent="0.2">
      <c r="A94" t="s">
        <v>81</v>
      </c>
      <c r="B94" s="5">
        <v>44226</v>
      </c>
      <c r="C94" t="s">
        <v>28</v>
      </c>
      <c r="D94">
        <v>1761</v>
      </c>
      <c r="E94" t="s">
        <v>29</v>
      </c>
      <c r="F94" t="s">
        <v>30</v>
      </c>
      <c r="G94">
        <v>7</v>
      </c>
      <c r="H94" t="s">
        <v>129</v>
      </c>
      <c r="I94">
        <v>3</v>
      </c>
      <c r="J94" t="s">
        <v>32</v>
      </c>
      <c r="K94">
        <v>9</v>
      </c>
      <c r="L94">
        <v>4</v>
      </c>
      <c r="M94">
        <f t="shared" si="6"/>
        <v>130</v>
      </c>
      <c r="Q94">
        <f>Q88+S94*4</f>
        <v>78</v>
      </c>
      <c r="S94">
        <v>5.5</v>
      </c>
      <c r="T94">
        <v>62</v>
      </c>
    </row>
    <row r="95" spans="1:23" x14ac:dyDescent="0.2">
      <c r="A95" t="s">
        <v>81</v>
      </c>
      <c r="B95" s="5">
        <v>44226</v>
      </c>
      <c r="C95" t="s">
        <v>28</v>
      </c>
      <c r="D95">
        <v>1761</v>
      </c>
      <c r="E95" t="s">
        <v>29</v>
      </c>
      <c r="F95" t="s">
        <v>30</v>
      </c>
      <c r="G95">
        <v>8</v>
      </c>
      <c r="H95" t="s">
        <v>130</v>
      </c>
      <c r="I95">
        <v>3</v>
      </c>
      <c r="J95" t="s">
        <v>89</v>
      </c>
      <c r="K95">
        <v>9</v>
      </c>
      <c r="L95">
        <v>3</v>
      </c>
      <c r="M95">
        <f t="shared" si="6"/>
        <v>129</v>
      </c>
      <c r="Q95">
        <f>Q88+S95*4</f>
        <v>86</v>
      </c>
      <c r="S95">
        <v>7.5</v>
      </c>
      <c r="T95">
        <v>61</v>
      </c>
    </row>
    <row r="96" spans="1:23" x14ac:dyDescent="0.2">
      <c r="A96" t="s">
        <v>81</v>
      </c>
      <c r="B96" s="5">
        <v>44226</v>
      </c>
      <c r="C96" t="s">
        <v>28</v>
      </c>
      <c r="D96">
        <v>1761</v>
      </c>
      <c r="E96" t="s">
        <v>29</v>
      </c>
      <c r="F96" t="s">
        <v>30</v>
      </c>
      <c r="G96">
        <v>9</v>
      </c>
      <c r="H96" t="s">
        <v>131</v>
      </c>
      <c r="I96">
        <v>3</v>
      </c>
      <c r="J96" t="s">
        <v>93</v>
      </c>
      <c r="K96">
        <v>8</v>
      </c>
      <c r="L96">
        <v>12</v>
      </c>
      <c r="M96">
        <f t="shared" si="6"/>
        <v>124</v>
      </c>
      <c r="N96">
        <v>7</v>
      </c>
      <c r="Q96">
        <f>Q88+S96*4</f>
        <v>86</v>
      </c>
      <c r="S96">
        <v>7.5</v>
      </c>
      <c r="T96">
        <v>63</v>
      </c>
    </row>
    <row r="97" spans="1:23" x14ac:dyDescent="0.2">
      <c r="A97" t="s">
        <v>81</v>
      </c>
      <c r="B97" s="5">
        <v>44226</v>
      </c>
      <c r="C97" t="s">
        <v>28</v>
      </c>
      <c r="D97">
        <v>1761</v>
      </c>
      <c r="E97" t="s">
        <v>29</v>
      </c>
      <c r="F97" t="s">
        <v>30</v>
      </c>
      <c r="G97">
        <v>10</v>
      </c>
      <c r="H97" t="s">
        <v>132</v>
      </c>
      <c r="I97">
        <v>3</v>
      </c>
      <c r="J97" t="s">
        <v>109</v>
      </c>
      <c r="K97">
        <v>9</v>
      </c>
      <c r="L97">
        <v>1</v>
      </c>
      <c r="M97">
        <f t="shared" si="6"/>
        <v>127</v>
      </c>
      <c r="Q97">
        <f>Q88+S97*4</f>
        <v>100</v>
      </c>
      <c r="S97">
        <v>11</v>
      </c>
      <c r="T97">
        <v>59</v>
      </c>
    </row>
    <row r="98" spans="1:23" x14ac:dyDescent="0.2">
      <c r="A98" t="s">
        <v>81</v>
      </c>
      <c r="B98" s="5">
        <v>44226</v>
      </c>
      <c r="C98" t="s">
        <v>28</v>
      </c>
      <c r="D98">
        <v>1761</v>
      </c>
      <c r="E98" t="s">
        <v>29</v>
      </c>
      <c r="F98" t="s">
        <v>30</v>
      </c>
      <c r="G98">
        <v>11</v>
      </c>
      <c r="H98" t="s">
        <v>133</v>
      </c>
      <c r="I98">
        <v>3</v>
      </c>
      <c r="J98" t="s">
        <v>118</v>
      </c>
      <c r="K98">
        <v>9</v>
      </c>
      <c r="L98">
        <v>5</v>
      </c>
      <c r="M98">
        <f t="shared" si="6"/>
        <v>131</v>
      </c>
      <c r="Q98">
        <f>Q88+S98*4</f>
        <v>104</v>
      </c>
      <c r="S98">
        <v>12</v>
      </c>
      <c r="T98">
        <v>63</v>
      </c>
    </row>
    <row r="99" spans="1:23" x14ac:dyDescent="0.2">
      <c r="A99" t="s">
        <v>81</v>
      </c>
      <c r="B99" s="5">
        <v>44226</v>
      </c>
      <c r="C99" t="s">
        <v>28</v>
      </c>
      <c r="D99">
        <v>1761</v>
      </c>
      <c r="E99" t="s">
        <v>29</v>
      </c>
      <c r="F99" t="s">
        <v>30</v>
      </c>
      <c r="G99">
        <v>12</v>
      </c>
      <c r="H99" t="s">
        <v>134</v>
      </c>
      <c r="I99">
        <v>3</v>
      </c>
      <c r="J99" t="s">
        <v>89</v>
      </c>
      <c r="K99">
        <v>9</v>
      </c>
      <c r="L99">
        <v>3</v>
      </c>
      <c r="M99">
        <f t="shared" si="6"/>
        <v>129</v>
      </c>
      <c r="Q99">
        <f>Q88+S99*4</f>
        <v>108</v>
      </c>
      <c r="S99">
        <v>13</v>
      </c>
      <c r="T99">
        <v>61</v>
      </c>
    </row>
    <row r="101" spans="1:23" x14ac:dyDescent="0.2">
      <c r="A101" s="1" t="s">
        <v>135</v>
      </c>
    </row>
    <row r="103" spans="1:23" x14ac:dyDescent="0.2">
      <c r="A103" s="2" t="s">
        <v>1</v>
      </c>
      <c r="B103" s="2" t="s">
        <v>2</v>
      </c>
      <c r="C103" s="2" t="s">
        <v>3</v>
      </c>
      <c r="D103" s="2" t="s">
        <v>4</v>
      </c>
      <c r="E103" s="2" t="s">
        <v>5</v>
      </c>
      <c r="F103" s="2" t="s">
        <v>6</v>
      </c>
      <c r="G103" s="2" t="s">
        <v>7</v>
      </c>
      <c r="H103" s="2" t="s">
        <v>8</v>
      </c>
      <c r="I103" s="2" t="s">
        <v>9</v>
      </c>
      <c r="J103" s="3" t="s">
        <v>10</v>
      </c>
      <c r="K103" s="3" t="s">
        <v>11</v>
      </c>
      <c r="L103" s="3" t="s">
        <v>12</v>
      </c>
      <c r="M103" s="3" t="s">
        <v>13</v>
      </c>
      <c r="N103" s="2" t="s">
        <v>14</v>
      </c>
      <c r="O103" s="2" t="s">
        <v>15</v>
      </c>
      <c r="P103" s="2" t="s">
        <v>16</v>
      </c>
      <c r="Q103" s="2" t="s">
        <v>17</v>
      </c>
      <c r="R103" s="2" t="s">
        <v>18</v>
      </c>
      <c r="S103" s="2" t="s">
        <v>19</v>
      </c>
      <c r="T103" s="2" t="s">
        <v>20</v>
      </c>
      <c r="U103" s="4" t="s">
        <v>21</v>
      </c>
      <c r="V103" s="4" t="s">
        <v>22</v>
      </c>
      <c r="W103" s="4" t="s">
        <v>23</v>
      </c>
    </row>
    <row r="104" spans="1:23" x14ac:dyDescent="0.2">
      <c r="A104" t="s">
        <v>27</v>
      </c>
      <c r="B104" s="5">
        <v>44226</v>
      </c>
      <c r="C104" t="s">
        <v>136</v>
      </c>
      <c r="D104">
        <v>2639</v>
      </c>
      <c r="E104" t="s">
        <v>137</v>
      </c>
      <c r="F104" t="s">
        <v>52</v>
      </c>
      <c r="G104">
        <v>1</v>
      </c>
      <c r="H104" t="s">
        <v>138</v>
      </c>
      <c r="I104">
        <v>4</v>
      </c>
      <c r="J104" t="s">
        <v>85</v>
      </c>
      <c r="K104">
        <v>9</v>
      </c>
      <c r="L104">
        <v>0</v>
      </c>
      <c r="M104">
        <f t="shared" ref="M104:M117" si="7">K104*14+L104</f>
        <v>126</v>
      </c>
      <c r="N104">
        <v>7</v>
      </c>
      <c r="O104">
        <v>3</v>
      </c>
      <c r="P104">
        <v>1</v>
      </c>
      <c r="Q104">
        <f>W106</f>
        <v>51</v>
      </c>
      <c r="R104">
        <v>80</v>
      </c>
      <c r="S104">
        <v>0</v>
      </c>
      <c r="T104">
        <v>75</v>
      </c>
      <c r="U104" s="4">
        <f>90</f>
        <v>90</v>
      </c>
      <c r="V104" s="4">
        <f>145</f>
        <v>145</v>
      </c>
      <c r="W104" s="4">
        <f>50</f>
        <v>50</v>
      </c>
    </row>
    <row r="105" spans="1:23" x14ac:dyDescent="0.2">
      <c r="A105" t="s">
        <v>27</v>
      </c>
      <c r="B105" s="5">
        <v>44226</v>
      </c>
      <c r="C105" t="s">
        <v>136</v>
      </c>
      <c r="D105">
        <v>2639</v>
      </c>
      <c r="E105" t="s">
        <v>137</v>
      </c>
      <c r="F105" t="s">
        <v>52</v>
      </c>
      <c r="G105">
        <v>2</v>
      </c>
      <c r="H105" t="s">
        <v>139</v>
      </c>
      <c r="I105">
        <v>6</v>
      </c>
      <c r="J105" t="s">
        <v>89</v>
      </c>
      <c r="K105">
        <v>9</v>
      </c>
      <c r="L105">
        <v>3</v>
      </c>
      <c r="M105">
        <f t="shared" si="7"/>
        <v>129</v>
      </c>
      <c r="Q105">
        <f>Q104+S105*4</f>
        <v>58</v>
      </c>
      <c r="S105">
        <v>1.75</v>
      </c>
      <c r="T105">
        <v>68</v>
      </c>
      <c r="U105" t="s">
        <v>24</v>
      </c>
      <c r="V105" t="s">
        <v>25</v>
      </c>
      <c r="W105" t="s">
        <v>26</v>
      </c>
    </row>
    <row r="106" spans="1:23" x14ac:dyDescent="0.2">
      <c r="A106" t="s">
        <v>27</v>
      </c>
      <c r="B106" s="5">
        <v>44226</v>
      </c>
      <c r="C106" t="s">
        <v>136</v>
      </c>
      <c r="D106">
        <v>2639</v>
      </c>
      <c r="E106" t="s">
        <v>137</v>
      </c>
      <c r="F106" t="s">
        <v>52</v>
      </c>
      <c r="G106">
        <v>3</v>
      </c>
      <c r="H106" t="s">
        <v>140</v>
      </c>
      <c r="I106">
        <v>6</v>
      </c>
      <c r="J106" t="s">
        <v>57</v>
      </c>
      <c r="K106">
        <v>9</v>
      </c>
      <c r="L106">
        <v>9</v>
      </c>
      <c r="M106">
        <f t="shared" si="7"/>
        <v>135</v>
      </c>
      <c r="Q106">
        <f>Q104+S106*4</f>
        <v>61</v>
      </c>
      <c r="S106">
        <v>2.5</v>
      </c>
      <c r="T106">
        <v>74</v>
      </c>
      <c r="U106" s="6">
        <v>80</v>
      </c>
      <c r="V106" s="7">
        <f>M104+N104+O104</f>
        <v>136</v>
      </c>
      <c r="W106" s="8">
        <f>W104+(U104-U106)-(V104-V106)</f>
        <v>51</v>
      </c>
    </row>
    <row r="107" spans="1:23" x14ac:dyDescent="0.2">
      <c r="A107" t="s">
        <v>27</v>
      </c>
      <c r="B107" s="5">
        <v>44226</v>
      </c>
      <c r="C107" t="s">
        <v>136</v>
      </c>
      <c r="D107">
        <v>2639</v>
      </c>
      <c r="E107" t="s">
        <v>137</v>
      </c>
      <c r="F107" t="s">
        <v>52</v>
      </c>
      <c r="G107">
        <v>4</v>
      </c>
      <c r="H107" t="s">
        <v>141</v>
      </c>
      <c r="I107">
        <v>5</v>
      </c>
      <c r="J107" t="s">
        <v>118</v>
      </c>
      <c r="K107">
        <v>9</v>
      </c>
      <c r="L107">
        <v>5</v>
      </c>
      <c r="M107">
        <f t="shared" si="7"/>
        <v>131</v>
      </c>
      <c r="Q107">
        <f>Q104+S107*4</f>
        <v>61</v>
      </c>
      <c r="S107">
        <v>2.5</v>
      </c>
      <c r="T107">
        <v>70</v>
      </c>
    </row>
    <row r="108" spans="1:23" x14ac:dyDescent="0.2">
      <c r="A108" t="s">
        <v>27</v>
      </c>
      <c r="B108" s="5">
        <v>44226</v>
      </c>
      <c r="C108" t="s">
        <v>136</v>
      </c>
      <c r="D108">
        <v>2639</v>
      </c>
      <c r="E108" t="s">
        <v>137</v>
      </c>
      <c r="F108" t="s">
        <v>52</v>
      </c>
      <c r="G108">
        <v>5</v>
      </c>
      <c r="H108" t="s">
        <v>142</v>
      </c>
      <c r="I108">
        <v>5</v>
      </c>
      <c r="J108" t="s">
        <v>57</v>
      </c>
      <c r="K108">
        <v>9</v>
      </c>
      <c r="L108">
        <v>9</v>
      </c>
      <c r="M108">
        <f t="shared" si="7"/>
        <v>135</v>
      </c>
      <c r="N108">
        <v>3</v>
      </c>
      <c r="Q108">
        <f>Q104+S108*4</f>
        <v>74</v>
      </c>
      <c r="S108">
        <v>5.75</v>
      </c>
      <c r="T108">
        <v>77</v>
      </c>
    </row>
    <row r="109" spans="1:23" x14ac:dyDescent="0.2">
      <c r="A109" t="s">
        <v>27</v>
      </c>
      <c r="B109" s="5">
        <v>44226</v>
      </c>
      <c r="C109" t="s">
        <v>136</v>
      </c>
      <c r="D109">
        <v>2639</v>
      </c>
      <c r="E109" t="s">
        <v>137</v>
      </c>
      <c r="F109" t="s">
        <v>52</v>
      </c>
      <c r="G109">
        <v>6</v>
      </c>
      <c r="H109" t="s">
        <v>143</v>
      </c>
      <c r="I109">
        <v>4</v>
      </c>
      <c r="J109" t="s">
        <v>34</v>
      </c>
      <c r="K109">
        <v>8</v>
      </c>
      <c r="L109">
        <v>9</v>
      </c>
      <c r="M109">
        <f t="shared" si="7"/>
        <v>121</v>
      </c>
      <c r="O109">
        <v>3</v>
      </c>
      <c r="Q109">
        <f>Q104+S109*4</f>
        <v>104</v>
      </c>
      <c r="S109">
        <v>13.25</v>
      </c>
      <c r="T109">
        <v>63</v>
      </c>
    </row>
    <row r="110" spans="1:23" x14ac:dyDescent="0.2">
      <c r="A110" t="s">
        <v>27</v>
      </c>
      <c r="B110" s="5">
        <v>44226</v>
      </c>
      <c r="C110" t="s">
        <v>136</v>
      </c>
      <c r="D110">
        <v>2639</v>
      </c>
      <c r="E110" t="s">
        <v>137</v>
      </c>
      <c r="F110" t="s">
        <v>52</v>
      </c>
      <c r="G110">
        <v>7</v>
      </c>
      <c r="H110" t="s">
        <v>144</v>
      </c>
      <c r="I110">
        <v>4</v>
      </c>
      <c r="J110" t="s">
        <v>109</v>
      </c>
      <c r="K110">
        <v>9</v>
      </c>
      <c r="L110">
        <v>1</v>
      </c>
      <c r="M110">
        <f t="shared" si="7"/>
        <v>127</v>
      </c>
      <c r="O110">
        <v>3</v>
      </c>
      <c r="Q110">
        <f>Q104+S110*4</f>
        <v>106</v>
      </c>
      <c r="S110">
        <v>13.75</v>
      </c>
      <c r="T110">
        <v>69</v>
      </c>
    </row>
    <row r="111" spans="1:23" x14ac:dyDescent="0.2">
      <c r="A111" t="s">
        <v>27</v>
      </c>
      <c r="B111" s="5">
        <v>44226</v>
      </c>
      <c r="C111" t="s">
        <v>136</v>
      </c>
      <c r="D111">
        <v>2639</v>
      </c>
      <c r="E111" t="s">
        <v>137</v>
      </c>
      <c r="F111" t="s">
        <v>52</v>
      </c>
      <c r="G111">
        <v>8</v>
      </c>
      <c r="H111" t="s">
        <v>145</v>
      </c>
      <c r="I111">
        <v>6</v>
      </c>
      <c r="J111" t="s">
        <v>89</v>
      </c>
      <c r="K111">
        <v>9</v>
      </c>
      <c r="L111">
        <v>3</v>
      </c>
      <c r="M111">
        <f t="shared" si="7"/>
        <v>129</v>
      </c>
      <c r="Q111">
        <f>Q104+S111*4</f>
        <v>107</v>
      </c>
      <c r="S111">
        <v>14</v>
      </c>
      <c r="T111">
        <v>68</v>
      </c>
    </row>
    <row r="112" spans="1:23" x14ac:dyDescent="0.2">
      <c r="A112" t="s">
        <v>27</v>
      </c>
      <c r="B112" s="5">
        <v>44226</v>
      </c>
      <c r="C112" t="s">
        <v>136</v>
      </c>
      <c r="D112">
        <v>2639</v>
      </c>
      <c r="E112" t="s">
        <v>137</v>
      </c>
      <c r="F112" t="s">
        <v>52</v>
      </c>
      <c r="G112">
        <v>9</v>
      </c>
      <c r="H112" t="s">
        <v>146</v>
      </c>
      <c r="I112">
        <v>5</v>
      </c>
      <c r="J112" t="s">
        <v>38</v>
      </c>
      <c r="K112">
        <v>9</v>
      </c>
      <c r="L112">
        <v>6</v>
      </c>
      <c r="M112">
        <f t="shared" si="7"/>
        <v>132</v>
      </c>
      <c r="N112">
        <v>7</v>
      </c>
      <c r="Q112">
        <f>Q104+S112*4</f>
        <v>139</v>
      </c>
      <c r="S112">
        <v>22</v>
      </c>
      <c r="T112">
        <v>78</v>
      </c>
    </row>
    <row r="113" spans="1:23" x14ac:dyDescent="0.2">
      <c r="A113" t="s">
        <v>27</v>
      </c>
      <c r="B113" s="5">
        <v>44226</v>
      </c>
      <c r="C113" t="s">
        <v>136</v>
      </c>
      <c r="D113">
        <v>2639</v>
      </c>
      <c r="E113" t="s">
        <v>137</v>
      </c>
      <c r="F113" t="s">
        <v>52</v>
      </c>
      <c r="G113">
        <v>10</v>
      </c>
      <c r="H113" t="s">
        <v>147</v>
      </c>
      <c r="I113">
        <v>7</v>
      </c>
      <c r="J113" t="s">
        <v>118</v>
      </c>
      <c r="K113">
        <v>9</v>
      </c>
      <c r="L113">
        <v>5</v>
      </c>
      <c r="M113">
        <f t="shared" si="7"/>
        <v>131</v>
      </c>
      <c r="N113">
        <v>5</v>
      </c>
      <c r="Q113">
        <f>Q104+S113*4</f>
        <v>173</v>
      </c>
      <c r="S113">
        <v>30.5</v>
      </c>
      <c r="T113">
        <v>75</v>
      </c>
    </row>
    <row r="114" spans="1:23" x14ac:dyDescent="0.2">
      <c r="A114" t="s">
        <v>27</v>
      </c>
      <c r="B114" s="5">
        <v>44226</v>
      </c>
      <c r="C114" t="s">
        <v>136</v>
      </c>
      <c r="D114">
        <v>2639</v>
      </c>
      <c r="E114" t="s">
        <v>137</v>
      </c>
      <c r="F114" t="s">
        <v>52</v>
      </c>
      <c r="G114">
        <v>11</v>
      </c>
      <c r="H114" t="s">
        <v>148</v>
      </c>
      <c r="I114">
        <v>7</v>
      </c>
      <c r="J114" t="s">
        <v>109</v>
      </c>
      <c r="K114">
        <v>9</v>
      </c>
      <c r="L114">
        <v>1</v>
      </c>
      <c r="M114">
        <f t="shared" si="7"/>
        <v>127</v>
      </c>
      <c r="Q114">
        <f>Q104+S114*4</f>
        <v>201</v>
      </c>
      <c r="S114">
        <v>37.5</v>
      </c>
      <c r="T114">
        <v>66</v>
      </c>
    </row>
    <row r="115" spans="1:23" x14ac:dyDescent="0.2">
      <c r="A115" t="s">
        <v>27</v>
      </c>
      <c r="B115" s="5">
        <v>44226</v>
      </c>
      <c r="C115" t="s">
        <v>136</v>
      </c>
      <c r="D115">
        <v>2639</v>
      </c>
      <c r="E115" t="s">
        <v>137</v>
      </c>
      <c r="F115" t="s">
        <v>52</v>
      </c>
      <c r="G115">
        <v>12</v>
      </c>
      <c r="H115" t="s">
        <v>149</v>
      </c>
      <c r="I115">
        <v>6</v>
      </c>
      <c r="J115" t="s">
        <v>118</v>
      </c>
      <c r="K115">
        <v>9</v>
      </c>
      <c r="L115">
        <v>5</v>
      </c>
      <c r="M115">
        <f t="shared" si="7"/>
        <v>131</v>
      </c>
      <c r="Q115">
        <f>Q104+S115*4</f>
        <v>204</v>
      </c>
      <c r="S115">
        <v>38.25</v>
      </c>
      <c r="T115">
        <v>70</v>
      </c>
    </row>
    <row r="116" spans="1:23" x14ac:dyDescent="0.2">
      <c r="A116" t="s">
        <v>27</v>
      </c>
      <c r="B116" s="5">
        <v>44226</v>
      </c>
      <c r="C116" t="s">
        <v>136</v>
      </c>
      <c r="D116">
        <v>2639</v>
      </c>
      <c r="E116" t="s">
        <v>137</v>
      </c>
      <c r="F116" t="s">
        <v>52</v>
      </c>
      <c r="G116">
        <v>13</v>
      </c>
      <c r="H116" t="s">
        <v>150</v>
      </c>
      <c r="I116">
        <v>6</v>
      </c>
      <c r="J116" t="s">
        <v>89</v>
      </c>
      <c r="K116">
        <v>9</v>
      </c>
      <c r="L116">
        <v>3</v>
      </c>
      <c r="M116">
        <f t="shared" si="7"/>
        <v>129</v>
      </c>
      <c r="Q116">
        <f>Q104+S116*4</f>
        <v>232</v>
      </c>
      <c r="S116">
        <v>45.25</v>
      </c>
      <c r="T116">
        <v>68</v>
      </c>
    </row>
    <row r="117" spans="1:23" x14ac:dyDescent="0.2">
      <c r="A117" t="s">
        <v>27</v>
      </c>
      <c r="B117" s="5">
        <v>44226</v>
      </c>
      <c r="C117" t="s">
        <v>136</v>
      </c>
      <c r="D117">
        <v>2639</v>
      </c>
      <c r="E117" t="s">
        <v>137</v>
      </c>
      <c r="F117" t="s">
        <v>52</v>
      </c>
      <c r="G117">
        <v>14</v>
      </c>
      <c r="H117" t="s">
        <v>151</v>
      </c>
      <c r="I117">
        <v>5</v>
      </c>
      <c r="J117" t="s">
        <v>36</v>
      </c>
      <c r="K117">
        <v>9</v>
      </c>
      <c r="L117">
        <v>7</v>
      </c>
      <c r="M117">
        <f t="shared" si="7"/>
        <v>133</v>
      </c>
      <c r="Q117">
        <f>Q104+S117*4</f>
        <v>243</v>
      </c>
      <c r="S117">
        <v>48</v>
      </c>
      <c r="T117">
        <v>72</v>
      </c>
    </row>
    <row r="119" spans="1:23" x14ac:dyDescent="0.2">
      <c r="A119" s="1" t="s">
        <v>152</v>
      </c>
    </row>
    <row r="121" spans="1:23" x14ac:dyDescent="0.2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3" t="s">
        <v>10</v>
      </c>
      <c r="K121" s="3" t="s">
        <v>11</v>
      </c>
      <c r="L121" s="3" t="s">
        <v>12</v>
      </c>
      <c r="M121" s="3" t="s">
        <v>13</v>
      </c>
      <c r="N121" s="2" t="s">
        <v>14</v>
      </c>
      <c r="O121" s="2" t="s">
        <v>15</v>
      </c>
      <c r="P121" s="2" t="s">
        <v>16</v>
      </c>
      <c r="Q121" s="2" t="s">
        <v>17</v>
      </c>
      <c r="R121" s="2" t="s">
        <v>18</v>
      </c>
      <c r="S121" s="2" t="s">
        <v>19</v>
      </c>
      <c r="T121" s="2" t="s">
        <v>20</v>
      </c>
      <c r="U121" s="4" t="s">
        <v>21</v>
      </c>
      <c r="V121" s="4" t="s">
        <v>22</v>
      </c>
      <c r="W121" s="4" t="s">
        <v>23</v>
      </c>
    </row>
    <row r="122" spans="1:23" x14ac:dyDescent="0.2">
      <c r="A122" t="s">
        <v>81</v>
      </c>
      <c r="B122" s="5">
        <v>44226</v>
      </c>
      <c r="C122" t="s">
        <v>136</v>
      </c>
      <c r="D122">
        <v>1760</v>
      </c>
      <c r="E122" t="s">
        <v>137</v>
      </c>
      <c r="F122" t="s">
        <v>153</v>
      </c>
      <c r="G122">
        <v>1</v>
      </c>
      <c r="H122" t="s">
        <v>154</v>
      </c>
      <c r="I122">
        <v>3</v>
      </c>
      <c r="J122" t="s">
        <v>93</v>
      </c>
      <c r="K122">
        <v>8</v>
      </c>
      <c r="L122">
        <v>12</v>
      </c>
      <c r="M122">
        <f>K122*14+L122</f>
        <v>124</v>
      </c>
      <c r="P122">
        <v>1</v>
      </c>
      <c r="Q122">
        <f>W124</f>
        <v>50</v>
      </c>
      <c r="R122">
        <v>69</v>
      </c>
      <c r="S122">
        <v>0</v>
      </c>
      <c r="T122">
        <v>67</v>
      </c>
      <c r="U122" s="4">
        <f>90</f>
        <v>90</v>
      </c>
      <c r="V122" s="4">
        <f>145</f>
        <v>145</v>
      </c>
      <c r="W122" s="4">
        <f>50</f>
        <v>50</v>
      </c>
    </row>
    <row r="123" spans="1:23" x14ac:dyDescent="0.2">
      <c r="A123" t="s">
        <v>81</v>
      </c>
      <c r="B123" s="5">
        <v>44226</v>
      </c>
      <c r="C123" t="s">
        <v>136</v>
      </c>
      <c r="D123">
        <v>1760</v>
      </c>
      <c r="E123" t="s">
        <v>137</v>
      </c>
      <c r="F123" t="s">
        <v>153</v>
      </c>
      <c r="G123">
        <v>2</v>
      </c>
      <c r="H123" t="s">
        <v>155</v>
      </c>
      <c r="I123">
        <v>3</v>
      </c>
      <c r="J123" t="s">
        <v>99</v>
      </c>
      <c r="K123">
        <v>8</v>
      </c>
      <c r="L123">
        <v>13</v>
      </c>
      <c r="M123">
        <f>K123*14+L123</f>
        <v>125</v>
      </c>
      <c r="Q123">
        <f>Q122+S123*4</f>
        <v>53</v>
      </c>
      <c r="S123">
        <v>0.75</v>
      </c>
      <c r="T123">
        <v>68</v>
      </c>
      <c r="U123" t="s">
        <v>24</v>
      </c>
      <c r="V123" t="s">
        <v>25</v>
      </c>
      <c r="W123" t="s">
        <v>26</v>
      </c>
    </row>
    <row r="124" spans="1:23" x14ac:dyDescent="0.2">
      <c r="A124" t="s">
        <v>81</v>
      </c>
      <c r="B124" s="5">
        <v>44226</v>
      </c>
      <c r="C124" t="s">
        <v>136</v>
      </c>
      <c r="D124">
        <v>1760</v>
      </c>
      <c r="E124" t="s">
        <v>137</v>
      </c>
      <c r="F124" t="s">
        <v>153</v>
      </c>
      <c r="G124">
        <v>3</v>
      </c>
      <c r="H124" t="s">
        <v>156</v>
      </c>
      <c r="I124">
        <v>3</v>
      </c>
      <c r="J124" t="s">
        <v>89</v>
      </c>
      <c r="K124">
        <v>9</v>
      </c>
      <c r="L124">
        <v>3</v>
      </c>
      <c r="M124">
        <f>K124*14+L124</f>
        <v>129</v>
      </c>
      <c r="Q124">
        <f>Q122+S124*4</f>
        <v>60</v>
      </c>
      <c r="S124">
        <v>2.5</v>
      </c>
      <c r="T124">
        <v>72</v>
      </c>
      <c r="U124" s="6">
        <v>69</v>
      </c>
      <c r="V124" s="7">
        <f>M122+N122+O122</f>
        <v>124</v>
      </c>
      <c r="W124" s="8">
        <f>W122+(U122-U124)-(V122-V124)</f>
        <v>50</v>
      </c>
    </row>
    <row r="125" spans="1:23" x14ac:dyDescent="0.2">
      <c r="A125" t="s">
        <v>81</v>
      </c>
      <c r="B125" s="5">
        <v>44226</v>
      </c>
      <c r="C125" t="s">
        <v>136</v>
      </c>
      <c r="D125">
        <v>1760</v>
      </c>
      <c r="E125" t="s">
        <v>137</v>
      </c>
      <c r="F125" t="s">
        <v>153</v>
      </c>
      <c r="G125">
        <v>4</v>
      </c>
      <c r="H125" t="s">
        <v>157</v>
      </c>
      <c r="I125">
        <v>3</v>
      </c>
      <c r="J125" t="s">
        <v>36</v>
      </c>
      <c r="K125">
        <v>9</v>
      </c>
      <c r="L125">
        <v>7</v>
      </c>
      <c r="M125">
        <f>K125*14+L125</f>
        <v>133</v>
      </c>
      <c r="Q125">
        <f>Q122+S125*4</f>
        <v>65</v>
      </c>
      <c r="S125">
        <v>3.75</v>
      </c>
      <c r="T125">
        <v>76</v>
      </c>
    </row>
    <row r="127" spans="1:23" x14ac:dyDescent="0.2">
      <c r="A127" s="1" t="s">
        <v>158</v>
      </c>
    </row>
    <row r="129" spans="1:23" x14ac:dyDescent="0.2">
      <c r="A129" s="2" t="s">
        <v>1</v>
      </c>
      <c r="B129" s="2" t="s">
        <v>2</v>
      </c>
      <c r="C129" s="2" t="s">
        <v>3</v>
      </c>
      <c r="D129" s="2" t="s">
        <v>4</v>
      </c>
      <c r="E129" s="2" t="s">
        <v>5</v>
      </c>
      <c r="F129" s="2" t="s">
        <v>6</v>
      </c>
      <c r="G129" s="2" t="s">
        <v>7</v>
      </c>
      <c r="H129" s="2" t="s">
        <v>8</v>
      </c>
      <c r="I129" s="2" t="s">
        <v>9</v>
      </c>
      <c r="J129" s="3" t="s">
        <v>10</v>
      </c>
      <c r="K129" s="3" t="s">
        <v>11</v>
      </c>
      <c r="L129" s="3" t="s">
        <v>12</v>
      </c>
      <c r="M129" s="3" t="s">
        <v>13</v>
      </c>
      <c r="N129" s="2" t="s">
        <v>14</v>
      </c>
      <c r="O129" s="2" t="s">
        <v>15</v>
      </c>
      <c r="P129" s="2" t="s">
        <v>16</v>
      </c>
      <c r="Q129" s="2" t="s">
        <v>17</v>
      </c>
      <c r="R129" s="2" t="s">
        <v>18</v>
      </c>
      <c r="S129" s="2" t="s">
        <v>19</v>
      </c>
      <c r="T129" s="2" t="s">
        <v>20</v>
      </c>
      <c r="U129" s="4" t="s">
        <v>21</v>
      </c>
      <c r="V129" s="4" t="s">
        <v>22</v>
      </c>
      <c r="W129" s="4" t="s">
        <v>23</v>
      </c>
    </row>
    <row r="130" spans="1:23" x14ac:dyDescent="0.2">
      <c r="A130" t="s">
        <v>27</v>
      </c>
      <c r="B130" s="5">
        <v>44226</v>
      </c>
      <c r="C130" t="s">
        <v>136</v>
      </c>
      <c r="D130">
        <v>1760</v>
      </c>
      <c r="E130" t="s">
        <v>137</v>
      </c>
      <c r="F130" t="s">
        <v>153</v>
      </c>
      <c r="G130">
        <v>1</v>
      </c>
      <c r="H130" t="s">
        <v>159</v>
      </c>
      <c r="I130">
        <v>6</v>
      </c>
      <c r="J130" t="s">
        <v>160</v>
      </c>
      <c r="K130">
        <v>8</v>
      </c>
      <c r="L130">
        <v>7</v>
      </c>
      <c r="M130">
        <f>K130*14+L130</f>
        <v>119</v>
      </c>
      <c r="P130">
        <v>1</v>
      </c>
      <c r="Q130">
        <f>W132</f>
        <v>49</v>
      </c>
      <c r="R130">
        <v>65</v>
      </c>
      <c r="S130">
        <v>0</v>
      </c>
      <c r="T130">
        <v>64</v>
      </c>
      <c r="U130" s="4">
        <f>90</f>
        <v>90</v>
      </c>
      <c r="V130" s="4">
        <f>145</f>
        <v>145</v>
      </c>
      <c r="W130" s="4">
        <f>50</f>
        <v>50</v>
      </c>
    </row>
    <row r="131" spans="1:23" x14ac:dyDescent="0.2">
      <c r="A131" t="s">
        <v>27</v>
      </c>
      <c r="B131" s="5">
        <v>44226</v>
      </c>
      <c r="C131" t="s">
        <v>136</v>
      </c>
      <c r="D131">
        <v>1760</v>
      </c>
      <c r="E131" t="s">
        <v>137</v>
      </c>
      <c r="F131" t="s">
        <v>153</v>
      </c>
      <c r="G131">
        <v>2</v>
      </c>
      <c r="H131" t="s">
        <v>161</v>
      </c>
      <c r="I131">
        <v>4</v>
      </c>
      <c r="J131" t="s">
        <v>32</v>
      </c>
      <c r="K131">
        <v>9</v>
      </c>
      <c r="L131">
        <v>4</v>
      </c>
      <c r="M131">
        <f>K131*14+L131</f>
        <v>130</v>
      </c>
      <c r="Q131">
        <f>Q130+S131*4</f>
        <v>50</v>
      </c>
      <c r="S131">
        <v>0.25</v>
      </c>
      <c r="T131">
        <v>75</v>
      </c>
      <c r="U131" t="s">
        <v>24</v>
      </c>
      <c r="V131" t="s">
        <v>25</v>
      </c>
      <c r="W131" t="s">
        <v>26</v>
      </c>
    </row>
    <row r="132" spans="1:23" x14ac:dyDescent="0.2">
      <c r="A132" t="s">
        <v>27</v>
      </c>
      <c r="B132" s="5">
        <v>44226</v>
      </c>
      <c r="C132" t="s">
        <v>136</v>
      </c>
      <c r="D132">
        <v>1760</v>
      </c>
      <c r="E132" t="s">
        <v>137</v>
      </c>
      <c r="F132" t="s">
        <v>153</v>
      </c>
      <c r="G132">
        <v>3</v>
      </c>
      <c r="H132" t="s">
        <v>162</v>
      </c>
      <c r="I132">
        <v>6</v>
      </c>
      <c r="J132" t="s">
        <v>49</v>
      </c>
      <c r="K132">
        <v>8</v>
      </c>
      <c r="L132">
        <v>11</v>
      </c>
      <c r="M132">
        <f>K132*14+L132</f>
        <v>123</v>
      </c>
      <c r="Q132">
        <f>Q130+S132*4</f>
        <v>65</v>
      </c>
      <c r="S132">
        <v>4</v>
      </c>
      <c r="T132">
        <v>68</v>
      </c>
      <c r="U132" s="6">
        <v>65</v>
      </c>
      <c r="V132" s="7">
        <f>M130+N130+O130</f>
        <v>119</v>
      </c>
      <c r="W132" s="8">
        <f>W130+(U130-U132)-(V130-V132)</f>
        <v>49</v>
      </c>
    </row>
    <row r="133" spans="1:23" x14ac:dyDescent="0.2">
      <c r="A133" t="s">
        <v>27</v>
      </c>
      <c r="B133" s="5">
        <v>44226</v>
      </c>
      <c r="C133" t="s">
        <v>136</v>
      </c>
      <c r="D133">
        <v>1760</v>
      </c>
      <c r="E133" t="s">
        <v>137</v>
      </c>
      <c r="F133" t="s">
        <v>153</v>
      </c>
      <c r="G133">
        <v>4</v>
      </c>
      <c r="H133" t="s">
        <v>163</v>
      </c>
      <c r="I133">
        <v>5</v>
      </c>
      <c r="J133" t="s">
        <v>36</v>
      </c>
      <c r="K133">
        <v>9</v>
      </c>
      <c r="L133">
        <v>7</v>
      </c>
      <c r="M133">
        <f>K133*14+L133</f>
        <v>133</v>
      </c>
      <c r="Q133">
        <f>Q130+S133*4</f>
        <v>73</v>
      </c>
      <c r="S133">
        <v>6</v>
      </c>
      <c r="T133">
        <v>78</v>
      </c>
    </row>
    <row r="135" spans="1:23" x14ac:dyDescent="0.2">
      <c r="A135" s="1" t="s">
        <v>164</v>
      </c>
    </row>
    <row r="137" spans="1:23" x14ac:dyDescent="0.2">
      <c r="A137" s="2" t="s">
        <v>1</v>
      </c>
      <c r="B137" s="2" t="s">
        <v>2</v>
      </c>
      <c r="C137" s="2" t="s">
        <v>3</v>
      </c>
      <c r="D137" s="2" t="s">
        <v>4</v>
      </c>
      <c r="E137" s="2" t="s">
        <v>5</v>
      </c>
      <c r="F137" s="2" t="s">
        <v>6</v>
      </c>
      <c r="G137" s="2" t="s">
        <v>7</v>
      </c>
      <c r="H137" s="2" t="s">
        <v>8</v>
      </c>
      <c r="I137" s="2" t="s">
        <v>9</v>
      </c>
      <c r="J137" s="3" t="s">
        <v>10</v>
      </c>
      <c r="K137" s="3" t="s">
        <v>11</v>
      </c>
      <c r="L137" s="3" t="s">
        <v>12</v>
      </c>
      <c r="M137" s="3" t="s">
        <v>13</v>
      </c>
      <c r="N137" s="2" t="s">
        <v>14</v>
      </c>
      <c r="O137" s="2" t="s">
        <v>15</v>
      </c>
      <c r="P137" s="2" t="s">
        <v>16</v>
      </c>
      <c r="Q137" s="2" t="s">
        <v>17</v>
      </c>
      <c r="R137" s="2" t="s">
        <v>18</v>
      </c>
      <c r="S137" s="2" t="s">
        <v>19</v>
      </c>
      <c r="T137" s="2" t="s">
        <v>20</v>
      </c>
      <c r="U137" s="4" t="s">
        <v>21</v>
      </c>
      <c r="V137" s="4" t="s">
        <v>22</v>
      </c>
      <c r="W137" s="4" t="s">
        <v>23</v>
      </c>
    </row>
    <row r="138" spans="1:23" x14ac:dyDescent="0.2">
      <c r="A138" t="s">
        <v>68</v>
      </c>
      <c r="B138" s="5">
        <v>44226</v>
      </c>
      <c r="C138" t="s">
        <v>136</v>
      </c>
      <c r="D138">
        <v>1760</v>
      </c>
      <c r="E138" t="s">
        <v>137</v>
      </c>
      <c r="F138" t="s">
        <v>52</v>
      </c>
      <c r="G138">
        <v>1</v>
      </c>
      <c r="H138" t="s">
        <v>165</v>
      </c>
      <c r="I138">
        <v>3</v>
      </c>
      <c r="J138" t="s">
        <v>101</v>
      </c>
      <c r="K138">
        <v>8</v>
      </c>
      <c r="L138">
        <v>8</v>
      </c>
      <c r="M138">
        <f t="shared" ref="M138:M144" si="8">K138*14+L138</f>
        <v>120</v>
      </c>
      <c r="O138">
        <v>20</v>
      </c>
      <c r="P138">
        <v>1</v>
      </c>
      <c r="Q138">
        <f>W140</f>
        <v>735</v>
      </c>
      <c r="R138" t="s">
        <v>216</v>
      </c>
      <c r="S138">
        <v>0</v>
      </c>
      <c r="T138" t="s">
        <v>54</v>
      </c>
      <c r="U138" s="4">
        <f>90</f>
        <v>90</v>
      </c>
      <c r="V138" s="4">
        <f>145</f>
        <v>145</v>
      </c>
      <c r="W138" s="4">
        <f>50</f>
        <v>50</v>
      </c>
    </row>
    <row r="139" spans="1:23" x14ac:dyDescent="0.2">
      <c r="A139" t="s">
        <v>68</v>
      </c>
      <c r="B139" s="5">
        <v>44226</v>
      </c>
      <c r="C139" t="s">
        <v>136</v>
      </c>
      <c r="D139">
        <v>1760</v>
      </c>
      <c r="E139" t="s">
        <v>137</v>
      </c>
      <c r="F139" t="s">
        <v>52</v>
      </c>
      <c r="G139">
        <v>2</v>
      </c>
      <c r="H139" t="s">
        <v>166</v>
      </c>
      <c r="I139">
        <v>3</v>
      </c>
      <c r="J139" t="s">
        <v>101</v>
      </c>
      <c r="K139">
        <v>8</v>
      </c>
      <c r="L139">
        <v>8</v>
      </c>
      <c r="M139">
        <f t="shared" si="8"/>
        <v>120</v>
      </c>
      <c r="O139">
        <v>20</v>
      </c>
      <c r="Q139">
        <f>Q138+S139*4</f>
        <v>757</v>
      </c>
      <c r="S139">
        <v>5.5</v>
      </c>
      <c r="T139" t="s">
        <v>54</v>
      </c>
      <c r="U139" t="s">
        <v>24</v>
      </c>
      <c r="V139" t="s">
        <v>25</v>
      </c>
      <c r="W139" t="s">
        <v>26</v>
      </c>
    </row>
    <row r="140" spans="1:23" x14ac:dyDescent="0.2">
      <c r="A140" t="s">
        <v>68</v>
      </c>
      <c r="B140" s="5">
        <v>44226</v>
      </c>
      <c r="C140" t="s">
        <v>136</v>
      </c>
      <c r="D140">
        <v>1760</v>
      </c>
      <c r="E140" t="s">
        <v>137</v>
      </c>
      <c r="F140" t="s">
        <v>52</v>
      </c>
      <c r="G140">
        <v>3</v>
      </c>
      <c r="H140" t="s">
        <v>167</v>
      </c>
      <c r="I140">
        <v>3</v>
      </c>
      <c r="J140" t="s">
        <v>116</v>
      </c>
      <c r="K140">
        <v>8</v>
      </c>
      <c r="L140">
        <v>3</v>
      </c>
      <c r="M140">
        <f t="shared" si="8"/>
        <v>115</v>
      </c>
      <c r="N140">
        <v>5</v>
      </c>
      <c r="O140">
        <v>20</v>
      </c>
      <c r="Q140">
        <f>Q138+S140*4</f>
        <v>773</v>
      </c>
      <c r="S140">
        <v>9.5</v>
      </c>
      <c r="T140" t="s">
        <v>54</v>
      </c>
      <c r="U140" s="6">
        <v>-600</v>
      </c>
      <c r="V140" s="7">
        <f>M138+N138+O138</f>
        <v>140</v>
      </c>
      <c r="W140" s="8">
        <f>W138+(U138-U140)-(V138-V140)</f>
        <v>735</v>
      </c>
    </row>
    <row r="141" spans="1:23" x14ac:dyDescent="0.2">
      <c r="A141" t="s">
        <v>68</v>
      </c>
      <c r="B141" s="5">
        <v>44226</v>
      </c>
      <c r="C141" t="s">
        <v>136</v>
      </c>
      <c r="D141">
        <v>1760</v>
      </c>
      <c r="E141" t="s">
        <v>137</v>
      </c>
      <c r="F141" t="s">
        <v>52</v>
      </c>
      <c r="G141">
        <v>4</v>
      </c>
      <c r="H141" t="s">
        <v>168</v>
      </c>
      <c r="I141">
        <v>3</v>
      </c>
      <c r="J141" t="s">
        <v>71</v>
      </c>
      <c r="K141">
        <v>8</v>
      </c>
      <c r="L141">
        <v>5</v>
      </c>
      <c r="M141">
        <f t="shared" si="8"/>
        <v>117</v>
      </c>
      <c r="N141">
        <v>3</v>
      </c>
      <c r="O141">
        <v>20</v>
      </c>
      <c r="Q141">
        <f>Q138+S141*4</f>
        <v>785</v>
      </c>
      <c r="S141">
        <v>12.5</v>
      </c>
      <c r="T141" t="s">
        <v>54</v>
      </c>
    </row>
    <row r="142" spans="1:23" x14ac:dyDescent="0.2">
      <c r="A142" t="s">
        <v>68</v>
      </c>
      <c r="B142" s="5">
        <v>44226</v>
      </c>
      <c r="C142" t="s">
        <v>136</v>
      </c>
      <c r="D142">
        <v>1760</v>
      </c>
      <c r="E142" t="s">
        <v>137</v>
      </c>
      <c r="F142" t="s">
        <v>52</v>
      </c>
      <c r="G142">
        <v>5</v>
      </c>
      <c r="H142" t="s">
        <v>169</v>
      </c>
      <c r="I142">
        <v>3</v>
      </c>
      <c r="J142" t="s">
        <v>101</v>
      </c>
      <c r="K142">
        <v>8</v>
      </c>
      <c r="L142">
        <v>8</v>
      </c>
      <c r="M142">
        <f t="shared" si="8"/>
        <v>120</v>
      </c>
      <c r="O142">
        <v>20</v>
      </c>
      <c r="Q142">
        <f>Q138+S142*4</f>
        <v>788</v>
      </c>
      <c r="S142">
        <v>13.25</v>
      </c>
      <c r="T142" t="s">
        <v>54</v>
      </c>
    </row>
    <row r="143" spans="1:23" x14ac:dyDescent="0.2">
      <c r="A143" t="s">
        <v>68</v>
      </c>
      <c r="B143" s="5">
        <v>44226</v>
      </c>
      <c r="C143" t="s">
        <v>136</v>
      </c>
      <c r="D143">
        <v>1760</v>
      </c>
      <c r="E143" t="s">
        <v>137</v>
      </c>
      <c r="F143" t="s">
        <v>52</v>
      </c>
      <c r="G143">
        <v>6</v>
      </c>
      <c r="H143" t="s">
        <v>170</v>
      </c>
      <c r="I143">
        <v>4</v>
      </c>
      <c r="J143" t="s">
        <v>73</v>
      </c>
      <c r="K143">
        <v>10</v>
      </c>
      <c r="L143">
        <v>0</v>
      </c>
      <c r="M143">
        <f t="shared" si="8"/>
        <v>140</v>
      </c>
      <c r="Q143">
        <f>Q138+S143*4</f>
        <v>794</v>
      </c>
      <c r="S143">
        <v>14.75</v>
      </c>
      <c r="T143" t="s">
        <v>54</v>
      </c>
    </row>
    <row r="144" spans="1:23" x14ac:dyDescent="0.2">
      <c r="A144" t="s">
        <v>68</v>
      </c>
      <c r="B144" s="5">
        <v>44226</v>
      </c>
      <c r="C144" t="s">
        <v>136</v>
      </c>
      <c r="D144">
        <v>1760</v>
      </c>
      <c r="E144" t="s">
        <v>137</v>
      </c>
      <c r="F144" t="s">
        <v>52</v>
      </c>
      <c r="G144">
        <v>7</v>
      </c>
      <c r="H144" t="s">
        <v>171</v>
      </c>
      <c r="I144">
        <v>4</v>
      </c>
      <c r="J144" t="s">
        <v>73</v>
      </c>
      <c r="K144">
        <v>10</v>
      </c>
      <c r="L144">
        <v>0</v>
      </c>
      <c r="M144">
        <f t="shared" si="8"/>
        <v>140</v>
      </c>
      <c r="Q144">
        <f>Q138+S144*4</f>
        <v>808</v>
      </c>
      <c r="S144">
        <v>18.25</v>
      </c>
      <c r="T144" t="s">
        <v>54</v>
      </c>
    </row>
    <row r="146" spans="1:23" x14ac:dyDescent="0.2">
      <c r="A146" s="1" t="s">
        <v>172</v>
      </c>
    </row>
    <row r="148" spans="1:23" x14ac:dyDescent="0.2">
      <c r="A148" s="2" t="s">
        <v>1</v>
      </c>
      <c r="B148" s="2" t="s">
        <v>2</v>
      </c>
      <c r="C148" s="2" t="s">
        <v>3</v>
      </c>
      <c r="D148" s="2" t="s">
        <v>4</v>
      </c>
      <c r="E148" s="2" t="s">
        <v>5</v>
      </c>
      <c r="F148" s="2" t="s">
        <v>6</v>
      </c>
      <c r="G148" s="2" t="s">
        <v>7</v>
      </c>
      <c r="H148" s="2" t="s">
        <v>8</v>
      </c>
      <c r="I148" s="2" t="s">
        <v>9</v>
      </c>
      <c r="J148" s="3" t="s">
        <v>10</v>
      </c>
      <c r="K148" s="3" t="s">
        <v>11</v>
      </c>
      <c r="L148" s="3" t="s">
        <v>12</v>
      </c>
      <c r="M148" s="3" t="s">
        <v>13</v>
      </c>
      <c r="N148" s="2" t="s">
        <v>14</v>
      </c>
      <c r="O148" s="2" t="s">
        <v>15</v>
      </c>
      <c r="P148" s="2" t="s">
        <v>16</v>
      </c>
      <c r="Q148" s="2" t="s">
        <v>17</v>
      </c>
      <c r="R148" s="2" t="s">
        <v>18</v>
      </c>
      <c r="S148" s="2" t="s">
        <v>19</v>
      </c>
      <c r="T148" s="2" t="s">
        <v>20</v>
      </c>
      <c r="U148" s="4" t="s">
        <v>21</v>
      </c>
      <c r="V148" s="4" t="s">
        <v>22</v>
      </c>
      <c r="W148" s="4" t="s">
        <v>23</v>
      </c>
    </row>
    <row r="149" spans="1:23" x14ac:dyDescent="0.2">
      <c r="A149" t="s">
        <v>173</v>
      </c>
      <c r="B149" s="5">
        <v>44226</v>
      </c>
      <c r="C149" t="s">
        <v>136</v>
      </c>
      <c r="D149">
        <v>1760</v>
      </c>
      <c r="E149" t="s">
        <v>137</v>
      </c>
      <c r="F149" t="s">
        <v>30</v>
      </c>
      <c r="G149">
        <v>1</v>
      </c>
      <c r="H149" t="s">
        <v>174</v>
      </c>
      <c r="I149">
        <v>5</v>
      </c>
      <c r="J149" t="s">
        <v>85</v>
      </c>
      <c r="K149">
        <v>9</v>
      </c>
      <c r="L149">
        <v>0</v>
      </c>
      <c r="M149">
        <f t="shared" ref="M149:M158" si="9">K149*14+L149</f>
        <v>126</v>
      </c>
      <c r="P149">
        <v>1</v>
      </c>
      <c r="Q149">
        <f>W151</f>
        <v>70</v>
      </c>
      <c r="R149">
        <v>51</v>
      </c>
      <c r="S149">
        <v>0</v>
      </c>
      <c r="T149">
        <v>50</v>
      </c>
      <c r="U149" s="4">
        <f>90</f>
        <v>90</v>
      </c>
      <c r="V149" s="4">
        <f>145</f>
        <v>145</v>
      </c>
      <c r="W149" s="4">
        <f>50</f>
        <v>50</v>
      </c>
    </row>
    <row r="150" spans="1:23" x14ac:dyDescent="0.2">
      <c r="A150" t="s">
        <v>173</v>
      </c>
      <c r="B150" s="5">
        <v>44226</v>
      </c>
      <c r="C150" t="s">
        <v>136</v>
      </c>
      <c r="D150">
        <v>1760</v>
      </c>
      <c r="E150" t="s">
        <v>137</v>
      </c>
      <c r="F150" t="s">
        <v>30</v>
      </c>
      <c r="G150">
        <v>2</v>
      </c>
      <c r="H150" t="s">
        <v>175</v>
      </c>
      <c r="I150">
        <v>4</v>
      </c>
      <c r="J150" t="s">
        <v>85</v>
      </c>
      <c r="K150">
        <v>9</v>
      </c>
      <c r="L150">
        <v>0</v>
      </c>
      <c r="M150">
        <f t="shared" si="9"/>
        <v>126</v>
      </c>
      <c r="Q150">
        <f>Q149+S150*4</f>
        <v>73</v>
      </c>
      <c r="S150">
        <v>0.75</v>
      </c>
      <c r="T150">
        <v>50</v>
      </c>
      <c r="U150" t="s">
        <v>24</v>
      </c>
      <c r="V150" t="s">
        <v>25</v>
      </c>
      <c r="W150" t="s">
        <v>26</v>
      </c>
    </row>
    <row r="151" spans="1:23" x14ac:dyDescent="0.2">
      <c r="A151" t="s">
        <v>173</v>
      </c>
      <c r="B151" s="5">
        <v>44226</v>
      </c>
      <c r="C151" t="s">
        <v>136</v>
      </c>
      <c r="D151">
        <v>1760</v>
      </c>
      <c r="E151" t="s">
        <v>137</v>
      </c>
      <c r="F151" t="s">
        <v>30</v>
      </c>
      <c r="G151">
        <v>3</v>
      </c>
      <c r="H151" t="s">
        <v>176</v>
      </c>
      <c r="I151">
        <v>6</v>
      </c>
      <c r="J151" t="s">
        <v>93</v>
      </c>
      <c r="K151">
        <v>8</v>
      </c>
      <c r="L151">
        <v>12</v>
      </c>
      <c r="M151">
        <f t="shared" si="9"/>
        <v>124</v>
      </c>
      <c r="N151">
        <v>7</v>
      </c>
      <c r="Q151">
        <f>Q149+S151*4</f>
        <v>74</v>
      </c>
      <c r="S151">
        <v>1</v>
      </c>
      <c r="T151">
        <v>48</v>
      </c>
      <c r="U151" s="6">
        <v>51</v>
      </c>
      <c r="V151" s="7">
        <f>M149+N149+O149</f>
        <v>126</v>
      </c>
      <c r="W151" s="8">
        <f>W149+(U149-U151)-(V149-V151)</f>
        <v>70</v>
      </c>
    </row>
    <row r="152" spans="1:23" x14ac:dyDescent="0.2">
      <c r="A152" t="s">
        <v>173</v>
      </c>
      <c r="B152" s="5">
        <v>44226</v>
      </c>
      <c r="C152" t="s">
        <v>136</v>
      </c>
      <c r="D152">
        <v>1760</v>
      </c>
      <c r="E152" t="s">
        <v>137</v>
      </c>
      <c r="F152" t="s">
        <v>30</v>
      </c>
      <c r="G152">
        <v>4</v>
      </c>
      <c r="H152" t="s">
        <v>177</v>
      </c>
      <c r="I152">
        <v>6</v>
      </c>
      <c r="J152" t="s">
        <v>85</v>
      </c>
      <c r="K152">
        <v>9</v>
      </c>
      <c r="L152">
        <v>0</v>
      </c>
      <c r="M152">
        <f t="shared" si="9"/>
        <v>126</v>
      </c>
      <c r="Q152">
        <f>Q149+S152*4</f>
        <v>75</v>
      </c>
      <c r="S152">
        <v>1.25</v>
      </c>
      <c r="T152">
        <v>46</v>
      </c>
    </row>
    <row r="153" spans="1:23" x14ac:dyDescent="0.2">
      <c r="A153" t="s">
        <v>173</v>
      </c>
      <c r="B153" s="5">
        <v>44226</v>
      </c>
      <c r="C153" t="s">
        <v>136</v>
      </c>
      <c r="D153">
        <v>1760</v>
      </c>
      <c r="E153" t="s">
        <v>137</v>
      </c>
      <c r="F153" t="s">
        <v>30</v>
      </c>
      <c r="G153">
        <v>5</v>
      </c>
      <c r="H153" t="s">
        <v>178</v>
      </c>
      <c r="I153">
        <v>7</v>
      </c>
      <c r="J153" t="s">
        <v>85</v>
      </c>
      <c r="K153">
        <v>9</v>
      </c>
      <c r="L153">
        <v>0</v>
      </c>
      <c r="M153">
        <f t="shared" si="9"/>
        <v>126</v>
      </c>
      <c r="Q153">
        <f>Q149+S153*4</f>
        <v>94</v>
      </c>
      <c r="S153">
        <v>6</v>
      </c>
      <c r="T153">
        <v>42</v>
      </c>
    </row>
    <row r="154" spans="1:23" x14ac:dyDescent="0.2">
      <c r="A154" t="s">
        <v>173</v>
      </c>
      <c r="B154" s="5">
        <v>44226</v>
      </c>
      <c r="C154" t="s">
        <v>136</v>
      </c>
      <c r="D154">
        <v>1760</v>
      </c>
      <c r="E154" t="s">
        <v>137</v>
      </c>
      <c r="F154" t="s">
        <v>30</v>
      </c>
      <c r="G154">
        <v>6</v>
      </c>
      <c r="H154" t="s">
        <v>179</v>
      </c>
      <c r="I154">
        <v>7</v>
      </c>
      <c r="J154" t="s">
        <v>85</v>
      </c>
      <c r="K154">
        <v>9</v>
      </c>
      <c r="L154">
        <v>0</v>
      </c>
      <c r="M154">
        <f t="shared" si="9"/>
        <v>126</v>
      </c>
      <c r="Q154">
        <f>Q149+S154*4</f>
        <v>112</v>
      </c>
      <c r="S154">
        <v>10.5</v>
      </c>
      <c r="T154">
        <v>40</v>
      </c>
    </row>
    <row r="155" spans="1:23" x14ac:dyDescent="0.2">
      <c r="A155" t="s">
        <v>173</v>
      </c>
      <c r="B155" s="5">
        <v>44226</v>
      </c>
      <c r="C155" t="s">
        <v>136</v>
      </c>
      <c r="D155">
        <v>1760</v>
      </c>
      <c r="E155" t="s">
        <v>137</v>
      </c>
      <c r="F155" t="s">
        <v>30</v>
      </c>
      <c r="G155">
        <v>7</v>
      </c>
      <c r="H155" t="s">
        <v>180</v>
      </c>
      <c r="I155">
        <v>6</v>
      </c>
      <c r="J155" t="s">
        <v>85</v>
      </c>
      <c r="K155">
        <v>9</v>
      </c>
      <c r="L155">
        <v>0</v>
      </c>
      <c r="M155">
        <f t="shared" si="9"/>
        <v>126</v>
      </c>
      <c r="Q155">
        <f>Q149+S155*4</f>
        <v>116</v>
      </c>
      <c r="S155">
        <v>11.5</v>
      </c>
      <c r="T155">
        <v>48</v>
      </c>
    </row>
    <row r="156" spans="1:23" x14ac:dyDescent="0.2">
      <c r="A156" t="s">
        <v>173</v>
      </c>
      <c r="B156" s="5">
        <v>44226</v>
      </c>
      <c r="C156" t="s">
        <v>136</v>
      </c>
      <c r="D156">
        <v>1760</v>
      </c>
      <c r="E156" t="s">
        <v>137</v>
      </c>
      <c r="F156" t="s">
        <v>30</v>
      </c>
      <c r="G156">
        <v>8</v>
      </c>
      <c r="H156" t="s">
        <v>181</v>
      </c>
      <c r="I156">
        <v>5</v>
      </c>
      <c r="J156" t="s">
        <v>85</v>
      </c>
      <c r="K156">
        <v>9</v>
      </c>
      <c r="L156">
        <v>0</v>
      </c>
      <c r="M156">
        <f t="shared" si="9"/>
        <v>126</v>
      </c>
      <c r="Q156">
        <f>Q149+S156*4</f>
        <v>122</v>
      </c>
      <c r="S156">
        <v>13</v>
      </c>
      <c r="T156">
        <v>49</v>
      </c>
    </row>
    <row r="157" spans="1:23" x14ac:dyDescent="0.2">
      <c r="A157" t="s">
        <v>173</v>
      </c>
      <c r="B157" s="5">
        <v>44226</v>
      </c>
      <c r="C157" t="s">
        <v>136</v>
      </c>
      <c r="D157">
        <v>1760</v>
      </c>
      <c r="E157" t="s">
        <v>137</v>
      </c>
      <c r="F157" t="s">
        <v>30</v>
      </c>
      <c r="G157">
        <v>9</v>
      </c>
      <c r="H157" t="s">
        <v>182</v>
      </c>
      <c r="I157">
        <v>5</v>
      </c>
      <c r="J157" t="s">
        <v>85</v>
      </c>
      <c r="K157">
        <v>9</v>
      </c>
      <c r="L157">
        <v>0</v>
      </c>
      <c r="M157">
        <f t="shared" si="9"/>
        <v>126</v>
      </c>
      <c r="Q157">
        <f>Q149+S157*4</f>
        <v>128</v>
      </c>
      <c r="S157">
        <v>14.5</v>
      </c>
      <c r="T157">
        <v>47</v>
      </c>
    </row>
    <row r="158" spans="1:23" x14ac:dyDescent="0.2">
      <c r="A158" t="s">
        <v>173</v>
      </c>
      <c r="B158" s="5">
        <v>44226</v>
      </c>
      <c r="C158" t="s">
        <v>136</v>
      </c>
      <c r="D158">
        <v>1760</v>
      </c>
      <c r="E158" t="s">
        <v>137</v>
      </c>
      <c r="F158" t="s">
        <v>30</v>
      </c>
      <c r="G158">
        <v>10</v>
      </c>
      <c r="H158" t="s">
        <v>183</v>
      </c>
      <c r="I158">
        <v>4</v>
      </c>
      <c r="J158" t="s">
        <v>85</v>
      </c>
      <c r="K158">
        <v>9</v>
      </c>
      <c r="L158">
        <v>0</v>
      </c>
      <c r="M158">
        <f t="shared" si="9"/>
        <v>126</v>
      </c>
      <c r="Q158">
        <f>Q149+S158*4</f>
        <v>456</v>
      </c>
      <c r="S158">
        <v>96.5</v>
      </c>
      <c r="T158">
        <v>45</v>
      </c>
    </row>
    <row r="160" spans="1:23" x14ac:dyDescent="0.2">
      <c r="A160" s="1" t="s">
        <v>184</v>
      </c>
    </row>
    <row r="162" spans="1:23" x14ac:dyDescent="0.2">
      <c r="A162" s="2" t="s">
        <v>1</v>
      </c>
      <c r="B162" s="2" t="s">
        <v>2</v>
      </c>
      <c r="C162" s="2" t="s">
        <v>3</v>
      </c>
      <c r="D162" s="2" t="s">
        <v>4</v>
      </c>
      <c r="E162" s="2" t="s">
        <v>5</v>
      </c>
      <c r="F162" s="2" t="s">
        <v>6</v>
      </c>
      <c r="G162" s="2" t="s">
        <v>7</v>
      </c>
      <c r="H162" s="2" t="s">
        <v>8</v>
      </c>
      <c r="I162" s="2" t="s">
        <v>9</v>
      </c>
      <c r="J162" s="3" t="s">
        <v>10</v>
      </c>
      <c r="K162" s="3" t="s">
        <v>11</v>
      </c>
      <c r="L162" s="3" t="s">
        <v>12</v>
      </c>
      <c r="M162" s="3" t="s">
        <v>13</v>
      </c>
      <c r="N162" s="2" t="s">
        <v>14</v>
      </c>
      <c r="O162" s="2" t="s">
        <v>15</v>
      </c>
      <c r="P162" s="2" t="s">
        <v>16</v>
      </c>
      <c r="Q162" s="2" t="s">
        <v>17</v>
      </c>
      <c r="R162" s="2" t="s">
        <v>18</v>
      </c>
      <c r="S162" s="2" t="s">
        <v>19</v>
      </c>
      <c r="T162" s="2" t="s">
        <v>20</v>
      </c>
      <c r="U162" s="4" t="s">
        <v>21</v>
      </c>
      <c r="V162" s="4" t="s">
        <v>22</v>
      </c>
      <c r="W162" s="4" t="s">
        <v>23</v>
      </c>
    </row>
    <row r="163" spans="1:23" x14ac:dyDescent="0.2">
      <c r="A163" t="s">
        <v>173</v>
      </c>
      <c r="B163" s="5">
        <v>44226</v>
      </c>
      <c r="C163" t="s">
        <v>136</v>
      </c>
      <c r="D163">
        <v>1760</v>
      </c>
      <c r="E163" t="s">
        <v>137</v>
      </c>
      <c r="F163" t="s">
        <v>30</v>
      </c>
      <c r="G163">
        <v>1</v>
      </c>
      <c r="H163" t="s">
        <v>185</v>
      </c>
      <c r="I163">
        <v>10</v>
      </c>
      <c r="J163" t="s">
        <v>85</v>
      </c>
      <c r="K163">
        <v>9</v>
      </c>
      <c r="L163">
        <v>0</v>
      </c>
      <c r="M163">
        <f t="shared" ref="M163:M170" si="10">K163*14+L163</f>
        <v>126</v>
      </c>
      <c r="P163">
        <v>1</v>
      </c>
      <c r="Q163">
        <f>W165</f>
        <v>71</v>
      </c>
      <c r="R163">
        <v>50</v>
      </c>
      <c r="S163">
        <v>0</v>
      </c>
      <c r="T163">
        <v>46</v>
      </c>
      <c r="U163" s="4">
        <f>90</f>
        <v>90</v>
      </c>
      <c r="V163" s="4">
        <f>145</f>
        <v>145</v>
      </c>
      <c r="W163" s="4">
        <f>50</f>
        <v>50</v>
      </c>
    </row>
    <row r="164" spans="1:23" x14ac:dyDescent="0.2">
      <c r="A164" t="s">
        <v>173</v>
      </c>
      <c r="B164" s="5">
        <v>44226</v>
      </c>
      <c r="C164" t="s">
        <v>136</v>
      </c>
      <c r="D164">
        <v>1760</v>
      </c>
      <c r="E164" t="s">
        <v>137</v>
      </c>
      <c r="F164" t="s">
        <v>30</v>
      </c>
      <c r="G164">
        <v>2</v>
      </c>
      <c r="H164" t="s">
        <v>186</v>
      </c>
      <c r="I164">
        <v>4</v>
      </c>
      <c r="J164" t="s">
        <v>49</v>
      </c>
      <c r="K164">
        <v>8</v>
      </c>
      <c r="L164">
        <v>11</v>
      </c>
      <c r="M164">
        <f t="shared" si="10"/>
        <v>123</v>
      </c>
      <c r="N164">
        <v>3</v>
      </c>
      <c r="Q164">
        <f>Q163+S164*4</f>
        <v>81</v>
      </c>
      <c r="S164">
        <v>2.5</v>
      </c>
      <c r="T164">
        <v>46</v>
      </c>
      <c r="U164" t="s">
        <v>24</v>
      </c>
      <c r="V164" t="s">
        <v>25</v>
      </c>
      <c r="W164" t="s">
        <v>26</v>
      </c>
    </row>
    <row r="165" spans="1:23" x14ac:dyDescent="0.2">
      <c r="A165" t="s">
        <v>173</v>
      </c>
      <c r="B165" s="5">
        <v>44226</v>
      </c>
      <c r="C165" t="s">
        <v>136</v>
      </c>
      <c r="D165">
        <v>1760</v>
      </c>
      <c r="E165" t="s">
        <v>137</v>
      </c>
      <c r="F165" t="s">
        <v>30</v>
      </c>
      <c r="G165">
        <v>3</v>
      </c>
      <c r="H165" t="s">
        <v>187</v>
      </c>
      <c r="I165">
        <v>7</v>
      </c>
      <c r="J165" t="s">
        <v>85</v>
      </c>
      <c r="K165">
        <v>9</v>
      </c>
      <c r="L165">
        <v>0</v>
      </c>
      <c r="M165">
        <f t="shared" si="10"/>
        <v>126</v>
      </c>
      <c r="Q165">
        <f>Q163+S165*4</f>
        <v>82</v>
      </c>
      <c r="S165">
        <v>2.75</v>
      </c>
      <c r="T165">
        <v>43</v>
      </c>
      <c r="U165" s="6">
        <v>50</v>
      </c>
      <c r="V165" s="7">
        <f>M163+N163+O163</f>
        <v>126</v>
      </c>
      <c r="W165" s="8">
        <f>W163+(U163-U165)-(V163-V165)</f>
        <v>71</v>
      </c>
    </row>
    <row r="166" spans="1:23" x14ac:dyDescent="0.2">
      <c r="A166" t="s">
        <v>173</v>
      </c>
      <c r="B166" s="5">
        <v>44226</v>
      </c>
      <c r="C166" t="s">
        <v>136</v>
      </c>
      <c r="D166">
        <v>1760</v>
      </c>
      <c r="E166" t="s">
        <v>137</v>
      </c>
      <c r="F166" t="s">
        <v>30</v>
      </c>
      <c r="G166">
        <v>4</v>
      </c>
      <c r="H166" t="s">
        <v>188</v>
      </c>
      <c r="I166">
        <v>4</v>
      </c>
      <c r="J166" t="s">
        <v>85</v>
      </c>
      <c r="K166">
        <v>9</v>
      </c>
      <c r="L166">
        <v>0</v>
      </c>
      <c r="M166">
        <f t="shared" si="10"/>
        <v>126</v>
      </c>
      <c r="Q166">
        <f>Q163+S166*4</f>
        <v>99</v>
      </c>
      <c r="S166">
        <v>7</v>
      </c>
      <c r="T166">
        <v>50</v>
      </c>
    </row>
    <row r="167" spans="1:23" x14ac:dyDescent="0.2">
      <c r="A167" t="s">
        <v>173</v>
      </c>
      <c r="B167" s="5">
        <v>44226</v>
      </c>
      <c r="C167" t="s">
        <v>136</v>
      </c>
      <c r="D167">
        <v>1760</v>
      </c>
      <c r="E167" t="s">
        <v>137</v>
      </c>
      <c r="F167" t="s">
        <v>30</v>
      </c>
      <c r="G167">
        <v>5</v>
      </c>
      <c r="H167" t="s">
        <v>189</v>
      </c>
      <c r="I167">
        <v>7</v>
      </c>
      <c r="J167" t="s">
        <v>85</v>
      </c>
      <c r="K167">
        <v>9</v>
      </c>
      <c r="L167">
        <v>0</v>
      </c>
      <c r="M167">
        <f t="shared" si="10"/>
        <v>126</v>
      </c>
      <c r="Q167">
        <f>Q163+S167*4</f>
        <v>101</v>
      </c>
      <c r="S167">
        <v>7.5</v>
      </c>
      <c r="T167">
        <v>45</v>
      </c>
    </row>
    <row r="168" spans="1:23" x14ac:dyDescent="0.2">
      <c r="A168" t="s">
        <v>173</v>
      </c>
      <c r="B168" s="5">
        <v>44226</v>
      </c>
      <c r="C168" t="s">
        <v>136</v>
      </c>
      <c r="D168">
        <v>1760</v>
      </c>
      <c r="E168" t="s">
        <v>137</v>
      </c>
      <c r="F168" t="s">
        <v>30</v>
      </c>
      <c r="G168">
        <v>6</v>
      </c>
      <c r="H168" t="s">
        <v>190</v>
      </c>
      <c r="I168">
        <v>6</v>
      </c>
      <c r="J168" t="s">
        <v>85</v>
      </c>
      <c r="K168">
        <v>9</v>
      </c>
      <c r="L168">
        <v>0</v>
      </c>
      <c r="M168">
        <f t="shared" si="10"/>
        <v>126</v>
      </c>
      <c r="Q168">
        <f>Q163+S168*4</f>
        <v>105</v>
      </c>
      <c r="S168">
        <v>8.5</v>
      </c>
      <c r="T168">
        <v>50</v>
      </c>
    </row>
    <row r="169" spans="1:23" x14ac:dyDescent="0.2">
      <c r="A169" t="s">
        <v>173</v>
      </c>
      <c r="B169" s="5">
        <v>44226</v>
      </c>
      <c r="C169" t="s">
        <v>136</v>
      </c>
      <c r="D169">
        <v>1760</v>
      </c>
      <c r="E169" t="s">
        <v>137</v>
      </c>
      <c r="F169" t="s">
        <v>30</v>
      </c>
      <c r="G169">
        <v>7</v>
      </c>
      <c r="H169" t="s">
        <v>191</v>
      </c>
      <c r="I169">
        <v>4</v>
      </c>
      <c r="J169" t="s">
        <v>49</v>
      </c>
      <c r="K169">
        <v>8</v>
      </c>
      <c r="L169">
        <v>11</v>
      </c>
      <c r="M169">
        <f t="shared" si="10"/>
        <v>123</v>
      </c>
      <c r="N169">
        <v>3</v>
      </c>
      <c r="Q169">
        <f>Q163+S169*4</f>
        <v>110</v>
      </c>
      <c r="S169">
        <v>9.75</v>
      </c>
      <c r="T169">
        <v>41</v>
      </c>
    </row>
    <row r="170" spans="1:23" x14ac:dyDescent="0.2">
      <c r="A170" t="s">
        <v>173</v>
      </c>
      <c r="B170" s="5">
        <v>44226</v>
      </c>
      <c r="C170" t="s">
        <v>136</v>
      </c>
      <c r="D170">
        <v>1760</v>
      </c>
      <c r="E170" t="s">
        <v>137</v>
      </c>
      <c r="F170" t="s">
        <v>30</v>
      </c>
      <c r="G170">
        <v>8</v>
      </c>
      <c r="H170" t="s">
        <v>192</v>
      </c>
      <c r="I170">
        <v>4</v>
      </c>
      <c r="J170" t="s">
        <v>85</v>
      </c>
      <c r="K170">
        <v>9</v>
      </c>
      <c r="L170">
        <v>0</v>
      </c>
      <c r="M170">
        <f t="shared" si="10"/>
        <v>126</v>
      </c>
      <c r="Q170">
        <f>Q163+S170*4</f>
        <v>113</v>
      </c>
      <c r="S170">
        <v>10.5</v>
      </c>
      <c r="T170">
        <v>48</v>
      </c>
    </row>
    <row r="172" spans="1:23" x14ac:dyDescent="0.2">
      <c r="A172" s="1" t="s">
        <v>193</v>
      </c>
    </row>
    <row r="174" spans="1:23" x14ac:dyDescent="0.2">
      <c r="A174" s="2" t="s">
        <v>1</v>
      </c>
      <c r="B174" s="2" t="s">
        <v>2</v>
      </c>
      <c r="C174" s="2" t="s">
        <v>3</v>
      </c>
      <c r="D174" s="2" t="s">
        <v>4</v>
      </c>
      <c r="E174" s="2" t="s">
        <v>5</v>
      </c>
      <c r="F174" s="2" t="s">
        <v>6</v>
      </c>
      <c r="G174" s="2" t="s">
        <v>7</v>
      </c>
      <c r="H174" s="2" t="s">
        <v>8</v>
      </c>
      <c r="I174" s="2" t="s">
        <v>9</v>
      </c>
      <c r="J174" s="3" t="s">
        <v>10</v>
      </c>
      <c r="K174" s="3" t="s">
        <v>11</v>
      </c>
      <c r="L174" s="3" t="s">
        <v>12</v>
      </c>
      <c r="M174" s="3" t="s">
        <v>13</v>
      </c>
      <c r="N174" s="2" t="s">
        <v>14</v>
      </c>
      <c r="O174" s="2" t="s">
        <v>15</v>
      </c>
      <c r="P174" s="2" t="s">
        <v>16</v>
      </c>
      <c r="Q174" s="2" t="s">
        <v>17</v>
      </c>
      <c r="R174" s="2" t="s">
        <v>18</v>
      </c>
      <c r="S174" s="2" t="s">
        <v>19</v>
      </c>
      <c r="T174" s="2" t="s">
        <v>20</v>
      </c>
      <c r="U174" s="4" t="s">
        <v>21</v>
      </c>
      <c r="V174" s="4" t="s">
        <v>22</v>
      </c>
      <c r="W174" s="4" t="s">
        <v>23</v>
      </c>
    </row>
    <row r="175" spans="1:23" x14ac:dyDescent="0.2">
      <c r="A175" t="s">
        <v>173</v>
      </c>
      <c r="B175" s="5">
        <v>44226</v>
      </c>
      <c r="C175" t="s">
        <v>136</v>
      </c>
      <c r="D175">
        <v>2639</v>
      </c>
      <c r="E175" t="s">
        <v>137</v>
      </c>
      <c r="F175" t="s">
        <v>30</v>
      </c>
      <c r="G175">
        <v>1</v>
      </c>
      <c r="H175" t="s">
        <v>194</v>
      </c>
      <c r="I175">
        <v>6</v>
      </c>
      <c r="J175" t="s">
        <v>36</v>
      </c>
      <c r="K175">
        <v>9</v>
      </c>
      <c r="L175">
        <v>7</v>
      </c>
      <c r="M175">
        <f t="shared" ref="M175:M185" si="11">K175*14+L175</f>
        <v>133</v>
      </c>
      <c r="P175">
        <v>1</v>
      </c>
      <c r="Q175">
        <f>W177</f>
        <v>73</v>
      </c>
      <c r="R175">
        <v>55</v>
      </c>
      <c r="S175">
        <v>0</v>
      </c>
      <c r="T175">
        <v>49</v>
      </c>
      <c r="U175" s="4">
        <f>90</f>
        <v>90</v>
      </c>
      <c r="V175" s="4">
        <f>145</f>
        <v>145</v>
      </c>
      <c r="W175" s="4">
        <f>50</f>
        <v>50</v>
      </c>
    </row>
    <row r="176" spans="1:23" x14ac:dyDescent="0.2">
      <c r="A176" t="s">
        <v>173</v>
      </c>
      <c r="B176" s="5">
        <v>44226</v>
      </c>
      <c r="C176" t="s">
        <v>136</v>
      </c>
      <c r="D176">
        <v>2639</v>
      </c>
      <c r="E176" t="s">
        <v>137</v>
      </c>
      <c r="F176" t="s">
        <v>30</v>
      </c>
      <c r="G176">
        <v>2</v>
      </c>
      <c r="H176" t="s">
        <v>195</v>
      </c>
      <c r="I176">
        <v>5</v>
      </c>
      <c r="J176" t="s">
        <v>118</v>
      </c>
      <c r="K176">
        <v>9</v>
      </c>
      <c r="L176">
        <v>5</v>
      </c>
      <c r="M176">
        <f t="shared" si="11"/>
        <v>131</v>
      </c>
      <c r="N176">
        <v>7</v>
      </c>
      <c r="Q176">
        <f>Q175+S176*4</f>
        <v>79</v>
      </c>
      <c r="S176">
        <v>1.5</v>
      </c>
      <c r="T176">
        <v>48</v>
      </c>
      <c r="U176" t="s">
        <v>24</v>
      </c>
      <c r="V176" t="s">
        <v>25</v>
      </c>
      <c r="W176" t="s">
        <v>26</v>
      </c>
    </row>
    <row r="177" spans="1:23" x14ac:dyDescent="0.2">
      <c r="A177" t="s">
        <v>173</v>
      </c>
      <c r="B177" s="5">
        <v>44226</v>
      </c>
      <c r="C177" t="s">
        <v>136</v>
      </c>
      <c r="D177">
        <v>2639</v>
      </c>
      <c r="E177" t="s">
        <v>137</v>
      </c>
      <c r="F177" t="s">
        <v>30</v>
      </c>
      <c r="G177">
        <v>3</v>
      </c>
      <c r="H177" t="s">
        <v>196</v>
      </c>
      <c r="I177">
        <v>5</v>
      </c>
      <c r="J177" t="s">
        <v>36</v>
      </c>
      <c r="K177">
        <v>9</v>
      </c>
      <c r="L177">
        <v>7</v>
      </c>
      <c r="M177">
        <f t="shared" si="11"/>
        <v>133</v>
      </c>
      <c r="Q177">
        <f>Q175+S177*4</f>
        <v>85</v>
      </c>
      <c r="S177">
        <v>3</v>
      </c>
      <c r="T177">
        <v>50</v>
      </c>
      <c r="U177" s="6">
        <v>55</v>
      </c>
      <c r="V177" s="7">
        <f>M175+N175+O175</f>
        <v>133</v>
      </c>
      <c r="W177" s="8">
        <f>W175+(U175-U177)-(V175-V177)</f>
        <v>73</v>
      </c>
    </row>
    <row r="178" spans="1:23" x14ac:dyDescent="0.2">
      <c r="A178" t="s">
        <v>173</v>
      </c>
      <c r="B178" s="5">
        <v>44226</v>
      </c>
      <c r="C178" t="s">
        <v>136</v>
      </c>
      <c r="D178">
        <v>2639</v>
      </c>
      <c r="E178" t="s">
        <v>137</v>
      </c>
      <c r="F178" t="s">
        <v>30</v>
      </c>
      <c r="G178">
        <v>4</v>
      </c>
      <c r="H178" t="s">
        <v>197</v>
      </c>
      <c r="I178">
        <v>5</v>
      </c>
      <c r="J178" t="s">
        <v>36</v>
      </c>
      <c r="K178">
        <v>9</v>
      </c>
      <c r="L178">
        <v>7</v>
      </c>
      <c r="M178">
        <f t="shared" si="11"/>
        <v>133</v>
      </c>
      <c r="Q178">
        <f>Q175+S178*4</f>
        <v>91</v>
      </c>
      <c r="S178">
        <v>4.5</v>
      </c>
      <c r="T178">
        <v>50</v>
      </c>
    </row>
    <row r="179" spans="1:23" x14ac:dyDescent="0.2">
      <c r="A179" t="s">
        <v>173</v>
      </c>
      <c r="B179" s="5">
        <v>44226</v>
      </c>
      <c r="C179" t="s">
        <v>136</v>
      </c>
      <c r="D179">
        <v>2639</v>
      </c>
      <c r="E179" t="s">
        <v>137</v>
      </c>
      <c r="F179" t="s">
        <v>30</v>
      </c>
      <c r="G179">
        <v>5</v>
      </c>
      <c r="H179" t="s">
        <v>198</v>
      </c>
      <c r="I179">
        <v>6</v>
      </c>
      <c r="J179" t="s">
        <v>36</v>
      </c>
      <c r="K179">
        <v>9</v>
      </c>
      <c r="L179">
        <v>7</v>
      </c>
      <c r="M179">
        <f t="shared" si="11"/>
        <v>133</v>
      </c>
      <c r="Q179">
        <f>Q175+S179*4</f>
        <v>115</v>
      </c>
      <c r="S179">
        <v>10.5</v>
      </c>
      <c r="T179">
        <v>40</v>
      </c>
    </row>
    <row r="180" spans="1:23" x14ac:dyDescent="0.2">
      <c r="A180" t="s">
        <v>173</v>
      </c>
      <c r="B180" s="5">
        <v>44226</v>
      </c>
      <c r="C180" t="s">
        <v>136</v>
      </c>
      <c r="D180">
        <v>2639</v>
      </c>
      <c r="E180" t="s">
        <v>137</v>
      </c>
      <c r="F180" t="s">
        <v>30</v>
      </c>
      <c r="G180">
        <v>6</v>
      </c>
      <c r="H180" t="s">
        <v>199</v>
      </c>
      <c r="I180">
        <v>8</v>
      </c>
      <c r="J180" t="s">
        <v>36</v>
      </c>
      <c r="K180">
        <v>9</v>
      </c>
      <c r="L180">
        <v>7</v>
      </c>
      <c r="M180">
        <f t="shared" si="11"/>
        <v>133</v>
      </c>
      <c r="Q180">
        <f>Q175+S180*4</f>
        <v>130</v>
      </c>
      <c r="S180">
        <v>14.25</v>
      </c>
      <c r="T180">
        <v>50</v>
      </c>
    </row>
    <row r="181" spans="1:23" x14ac:dyDescent="0.2">
      <c r="A181" t="s">
        <v>173</v>
      </c>
      <c r="B181" s="5">
        <v>44226</v>
      </c>
      <c r="C181" t="s">
        <v>136</v>
      </c>
      <c r="D181">
        <v>2639</v>
      </c>
      <c r="E181" t="s">
        <v>137</v>
      </c>
      <c r="F181" t="s">
        <v>30</v>
      </c>
      <c r="G181">
        <v>7</v>
      </c>
      <c r="H181" t="s">
        <v>200</v>
      </c>
      <c r="I181">
        <v>8</v>
      </c>
      <c r="J181" t="s">
        <v>36</v>
      </c>
      <c r="K181">
        <v>9</v>
      </c>
      <c r="L181">
        <v>7</v>
      </c>
      <c r="M181">
        <f t="shared" si="11"/>
        <v>133</v>
      </c>
      <c r="Q181">
        <f>Q175+S181*4</f>
        <v>131</v>
      </c>
      <c r="S181">
        <v>14.5</v>
      </c>
      <c r="T181">
        <v>42</v>
      </c>
    </row>
    <row r="182" spans="1:23" x14ac:dyDescent="0.2">
      <c r="A182" t="s">
        <v>173</v>
      </c>
      <c r="B182" s="5">
        <v>44226</v>
      </c>
      <c r="C182" t="s">
        <v>136</v>
      </c>
      <c r="D182">
        <v>2639</v>
      </c>
      <c r="E182" t="s">
        <v>137</v>
      </c>
      <c r="F182" t="s">
        <v>30</v>
      </c>
      <c r="G182">
        <v>8</v>
      </c>
      <c r="H182" t="s">
        <v>201</v>
      </c>
      <c r="I182">
        <v>4</v>
      </c>
      <c r="J182" t="s">
        <v>49</v>
      </c>
      <c r="K182">
        <v>8</v>
      </c>
      <c r="L182">
        <v>11</v>
      </c>
      <c r="M182">
        <f t="shared" si="11"/>
        <v>123</v>
      </c>
      <c r="N182">
        <v>7</v>
      </c>
      <c r="O182">
        <v>3</v>
      </c>
      <c r="Q182">
        <f>Q175+S182*4</f>
        <v>143</v>
      </c>
      <c r="S182">
        <v>17.5</v>
      </c>
      <c r="T182">
        <v>46</v>
      </c>
    </row>
    <row r="183" spans="1:23" x14ac:dyDescent="0.2">
      <c r="A183" t="s">
        <v>173</v>
      </c>
      <c r="B183" s="5">
        <v>44226</v>
      </c>
      <c r="C183" t="s">
        <v>136</v>
      </c>
      <c r="D183">
        <v>2639</v>
      </c>
      <c r="E183" t="s">
        <v>137</v>
      </c>
      <c r="F183" t="s">
        <v>30</v>
      </c>
      <c r="G183">
        <v>9</v>
      </c>
      <c r="H183" t="s">
        <v>202</v>
      </c>
      <c r="I183">
        <v>7</v>
      </c>
      <c r="J183" t="s">
        <v>85</v>
      </c>
      <c r="K183">
        <v>9</v>
      </c>
      <c r="L183">
        <v>0</v>
      </c>
      <c r="M183">
        <f t="shared" si="11"/>
        <v>126</v>
      </c>
      <c r="N183">
        <v>7</v>
      </c>
      <c r="Q183">
        <f>Q175+S183*4</f>
        <v>161</v>
      </c>
      <c r="S183">
        <v>22</v>
      </c>
      <c r="T183">
        <v>45</v>
      </c>
    </row>
    <row r="184" spans="1:23" x14ac:dyDescent="0.2">
      <c r="A184" t="s">
        <v>173</v>
      </c>
      <c r="B184" s="5">
        <v>44226</v>
      </c>
      <c r="C184" t="s">
        <v>136</v>
      </c>
      <c r="D184">
        <v>2639</v>
      </c>
      <c r="E184" t="s">
        <v>137</v>
      </c>
      <c r="F184" t="s">
        <v>30</v>
      </c>
      <c r="G184">
        <v>10</v>
      </c>
      <c r="H184" t="s">
        <v>203</v>
      </c>
      <c r="I184">
        <v>6</v>
      </c>
      <c r="J184" t="s">
        <v>36</v>
      </c>
      <c r="K184">
        <v>9</v>
      </c>
      <c r="L184">
        <v>7</v>
      </c>
      <c r="M184">
        <f t="shared" si="11"/>
        <v>133</v>
      </c>
      <c r="Q184">
        <f>Q175+S184*4</f>
        <v>193</v>
      </c>
      <c r="S184">
        <v>30</v>
      </c>
      <c r="T184">
        <v>46</v>
      </c>
    </row>
    <row r="185" spans="1:23" x14ac:dyDescent="0.2">
      <c r="A185" t="s">
        <v>173</v>
      </c>
      <c r="B185" s="5">
        <v>44226</v>
      </c>
      <c r="C185" t="s">
        <v>136</v>
      </c>
      <c r="D185">
        <v>2639</v>
      </c>
      <c r="E185" t="s">
        <v>137</v>
      </c>
      <c r="F185" t="s">
        <v>30</v>
      </c>
      <c r="G185">
        <v>11</v>
      </c>
      <c r="H185" t="s">
        <v>204</v>
      </c>
      <c r="I185">
        <v>7</v>
      </c>
      <c r="J185" t="s">
        <v>32</v>
      </c>
      <c r="K185">
        <v>9</v>
      </c>
      <c r="L185">
        <v>4</v>
      </c>
      <c r="M185">
        <f t="shared" si="11"/>
        <v>130</v>
      </c>
      <c r="N185">
        <v>3</v>
      </c>
      <c r="Q185">
        <f>Q175+S185*4</f>
        <v>203</v>
      </c>
      <c r="S185">
        <v>32.5</v>
      </c>
      <c r="T185">
        <v>40</v>
      </c>
    </row>
    <row r="187" spans="1:23" x14ac:dyDescent="0.2">
      <c r="A187" s="1" t="s">
        <v>205</v>
      </c>
    </row>
    <row r="189" spans="1:23" x14ac:dyDescent="0.2">
      <c r="A189" s="2" t="s">
        <v>1</v>
      </c>
      <c r="B189" s="2" t="s">
        <v>2</v>
      </c>
      <c r="C189" s="2" t="s">
        <v>3</v>
      </c>
      <c r="D189" s="2" t="s">
        <v>4</v>
      </c>
      <c r="E189" s="2" t="s">
        <v>5</v>
      </c>
      <c r="F189" s="2" t="s">
        <v>6</v>
      </c>
      <c r="G189" s="2" t="s">
        <v>7</v>
      </c>
      <c r="H189" s="2" t="s">
        <v>8</v>
      </c>
      <c r="I189" s="2" t="s">
        <v>9</v>
      </c>
      <c r="J189" s="3" t="s">
        <v>10</v>
      </c>
      <c r="K189" s="3" t="s">
        <v>11</v>
      </c>
      <c r="L189" s="3" t="s">
        <v>12</v>
      </c>
      <c r="M189" s="3" t="s">
        <v>13</v>
      </c>
      <c r="N189" s="2" t="s">
        <v>14</v>
      </c>
      <c r="O189" s="2" t="s">
        <v>15</v>
      </c>
      <c r="P189" s="2" t="s">
        <v>16</v>
      </c>
      <c r="Q189" s="2" t="s">
        <v>17</v>
      </c>
      <c r="R189" s="2" t="s">
        <v>18</v>
      </c>
      <c r="S189" s="2" t="s">
        <v>19</v>
      </c>
      <c r="T189" s="2" t="s">
        <v>20</v>
      </c>
      <c r="U189" s="4" t="s">
        <v>21</v>
      </c>
      <c r="V189" s="4" t="s">
        <v>22</v>
      </c>
      <c r="W189" s="4" t="s">
        <v>23</v>
      </c>
    </row>
    <row r="190" spans="1:23" x14ac:dyDescent="0.2">
      <c r="A190" t="s">
        <v>173</v>
      </c>
      <c r="B190" s="5">
        <v>44226</v>
      </c>
      <c r="C190" t="s">
        <v>136</v>
      </c>
      <c r="D190">
        <v>2639</v>
      </c>
      <c r="E190" t="s">
        <v>137</v>
      </c>
      <c r="F190" t="s">
        <v>30</v>
      </c>
      <c r="G190">
        <v>1</v>
      </c>
      <c r="H190" t="s">
        <v>206</v>
      </c>
      <c r="I190">
        <v>5</v>
      </c>
      <c r="J190" t="s">
        <v>36</v>
      </c>
      <c r="K190">
        <v>9</v>
      </c>
      <c r="L190">
        <v>7</v>
      </c>
      <c r="M190">
        <f t="shared" ref="M190:M199" si="12">K190*14+L190</f>
        <v>133</v>
      </c>
      <c r="P190">
        <v>1</v>
      </c>
      <c r="Q190">
        <f>W192</f>
        <v>75</v>
      </c>
      <c r="R190">
        <v>53</v>
      </c>
      <c r="S190">
        <v>0</v>
      </c>
      <c r="T190">
        <v>50</v>
      </c>
      <c r="U190" s="4">
        <f>90</f>
        <v>90</v>
      </c>
      <c r="V190" s="4">
        <f>145</f>
        <v>145</v>
      </c>
      <c r="W190" s="4">
        <f>50</f>
        <v>50</v>
      </c>
    </row>
    <row r="191" spans="1:23" x14ac:dyDescent="0.2">
      <c r="A191" t="s">
        <v>173</v>
      </c>
      <c r="B191" s="5">
        <v>44226</v>
      </c>
      <c r="C191" t="s">
        <v>136</v>
      </c>
      <c r="D191">
        <v>2639</v>
      </c>
      <c r="E191" t="s">
        <v>137</v>
      </c>
      <c r="F191" t="s">
        <v>30</v>
      </c>
      <c r="G191">
        <v>2</v>
      </c>
      <c r="H191" t="s">
        <v>207</v>
      </c>
      <c r="I191">
        <v>11</v>
      </c>
      <c r="J191" t="s">
        <v>36</v>
      </c>
      <c r="K191">
        <v>9</v>
      </c>
      <c r="L191">
        <v>7</v>
      </c>
      <c r="M191">
        <f t="shared" si="12"/>
        <v>133</v>
      </c>
      <c r="Q191">
        <f>Q190+S191*4</f>
        <v>76</v>
      </c>
      <c r="S191">
        <v>0.25</v>
      </c>
      <c r="T191">
        <v>50</v>
      </c>
      <c r="U191" t="s">
        <v>24</v>
      </c>
      <c r="V191" t="s">
        <v>25</v>
      </c>
      <c r="W191" t="s">
        <v>26</v>
      </c>
    </row>
    <row r="192" spans="1:23" x14ac:dyDescent="0.2">
      <c r="A192" t="s">
        <v>173</v>
      </c>
      <c r="B192" s="5">
        <v>44226</v>
      </c>
      <c r="C192" t="s">
        <v>136</v>
      </c>
      <c r="D192">
        <v>2639</v>
      </c>
      <c r="E192" t="s">
        <v>137</v>
      </c>
      <c r="F192" t="s">
        <v>30</v>
      </c>
      <c r="G192">
        <v>3</v>
      </c>
      <c r="H192" t="s">
        <v>208</v>
      </c>
      <c r="I192">
        <v>7</v>
      </c>
      <c r="J192" t="s">
        <v>36</v>
      </c>
      <c r="K192">
        <v>9</v>
      </c>
      <c r="L192">
        <v>7</v>
      </c>
      <c r="M192">
        <f t="shared" si="12"/>
        <v>133</v>
      </c>
      <c r="Q192">
        <f>Q190+S192*4</f>
        <v>91</v>
      </c>
      <c r="S192">
        <v>4</v>
      </c>
      <c r="T192">
        <v>47</v>
      </c>
      <c r="U192" s="6">
        <v>53</v>
      </c>
      <c r="V192" s="7">
        <f>M190+N190+O190</f>
        <v>133</v>
      </c>
      <c r="W192" s="8">
        <f>W190+(U190-U192)-(V190-V192)</f>
        <v>75</v>
      </c>
    </row>
    <row r="193" spans="1:20" x14ac:dyDescent="0.2">
      <c r="A193" t="s">
        <v>173</v>
      </c>
      <c r="B193" s="5">
        <v>44226</v>
      </c>
      <c r="C193" t="s">
        <v>136</v>
      </c>
      <c r="D193">
        <v>2639</v>
      </c>
      <c r="E193" t="s">
        <v>137</v>
      </c>
      <c r="F193" t="s">
        <v>30</v>
      </c>
      <c r="G193">
        <v>4</v>
      </c>
      <c r="H193" t="s">
        <v>209</v>
      </c>
      <c r="I193">
        <v>5</v>
      </c>
      <c r="J193" t="s">
        <v>85</v>
      </c>
      <c r="K193">
        <v>9</v>
      </c>
      <c r="L193">
        <v>0</v>
      </c>
      <c r="M193">
        <f t="shared" si="12"/>
        <v>126</v>
      </c>
      <c r="N193">
        <v>7</v>
      </c>
      <c r="Q193">
        <f>Q190+S193*4</f>
        <v>94</v>
      </c>
      <c r="S193">
        <v>4.75</v>
      </c>
      <c r="T193">
        <v>45</v>
      </c>
    </row>
    <row r="194" spans="1:20" x14ac:dyDescent="0.2">
      <c r="A194" t="s">
        <v>173</v>
      </c>
      <c r="B194" s="5">
        <v>44226</v>
      </c>
      <c r="C194" t="s">
        <v>136</v>
      </c>
      <c r="D194">
        <v>2639</v>
      </c>
      <c r="E194" t="s">
        <v>137</v>
      </c>
      <c r="F194" t="s">
        <v>30</v>
      </c>
      <c r="G194">
        <v>5</v>
      </c>
      <c r="H194" t="s">
        <v>210</v>
      </c>
      <c r="I194">
        <v>8</v>
      </c>
      <c r="J194" t="s">
        <v>36</v>
      </c>
      <c r="K194">
        <v>9</v>
      </c>
      <c r="L194">
        <v>7</v>
      </c>
      <c r="M194">
        <f t="shared" si="12"/>
        <v>133</v>
      </c>
      <c r="Q194">
        <f>Q190+S194*4</f>
        <v>104</v>
      </c>
      <c r="S194">
        <v>7.25</v>
      </c>
      <c r="T194">
        <v>47</v>
      </c>
    </row>
    <row r="195" spans="1:20" x14ac:dyDescent="0.2">
      <c r="A195" t="s">
        <v>173</v>
      </c>
      <c r="B195" s="5">
        <v>44226</v>
      </c>
      <c r="C195" t="s">
        <v>136</v>
      </c>
      <c r="D195">
        <v>2639</v>
      </c>
      <c r="E195" t="s">
        <v>137</v>
      </c>
      <c r="F195" t="s">
        <v>30</v>
      </c>
      <c r="G195">
        <v>6</v>
      </c>
      <c r="H195" t="s">
        <v>211</v>
      </c>
      <c r="I195">
        <v>6</v>
      </c>
      <c r="J195" t="s">
        <v>85</v>
      </c>
      <c r="K195">
        <v>9</v>
      </c>
      <c r="L195">
        <v>0</v>
      </c>
      <c r="M195">
        <f t="shared" si="12"/>
        <v>126</v>
      </c>
      <c r="N195">
        <v>7</v>
      </c>
      <c r="Q195">
        <f>Q190+S195*4</f>
        <v>117</v>
      </c>
      <c r="S195">
        <v>10.5</v>
      </c>
      <c r="T195">
        <v>44</v>
      </c>
    </row>
    <row r="196" spans="1:20" x14ac:dyDescent="0.2">
      <c r="A196" t="s">
        <v>173</v>
      </c>
      <c r="B196" s="5">
        <v>44226</v>
      </c>
      <c r="C196" t="s">
        <v>136</v>
      </c>
      <c r="D196">
        <v>2639</v>
      </c>
      <c r="E196" t="s">
        <v>137</v>
      </c>
      <c r="F196" t="s">
        <v>30</v>
      </c>
      <c r="G196">
        <v>7</v>
      </c>
      <c r="H196" t="s">
        <v>212</v>
      </c>
      <c r="I196">
        <v>5</v>
      </c>
      <c r="J196" t="s">
        <v>36</v>
      </c>
      <c r="K196">
        <v>9</v>
      </c>
      <c r="L196">
        <v>7</v>
      </c>
      <c r="M196">
        <f t="shared" si="12"/>
        <v>133</v>
      </c>
      <c r="Q196">
        <f>Q190+S196*4</f>
        <v>125</v>
      </c>
      <c r="S196">
        <v>12.5</v>
      </c>
      <c r="T196">
        <v>47</v>
      </c>
    </row>
    <row r="197" spans="1:20" x14ac:dyDescent="0.2">
      <c r="A197" t="s">
        <v>173</v>
      </c>
      <c r="B197" s="5">
        <v>44226</v>
      </c>
      <c r="C197" t="s">
        <v>136</v>
      </c>
      <c r="D197">
        <v>2639</v>
      </c>
      <c r="E197" t="s">
        <v>137</v>
      </c>
      <c r="F197" t="s">
        <v>30</v>
      </c>
      <c r="G197">
        <v>8</v>
      </c>
      <c r="H197" t="s">
        <v>213</v>
      </c>
      <c r="I197">
        <v>4</v>
      </c>
      <c r="J197" t="s">
        <v>109</v>
      </c>
      <c r="K197">
        <v>9</v>
      </c>
      <c r="L197">
        <v>1</v>
      </c>
      <c r="M197">
        <f t="shared" si="12"/>
        <v>127</v>
      </c>
      <c r="N197">
        <v>3</v>
      </c>
      <c r="O197">
        <v>3</v>
      </c>
      <c r="Q197">
        <f>Q190+S197*4</f>
        <v>127</v>
      </c>
      <c r="S197">
        <v>13</v>
      </c>
      <c r="T197">
        <v>34</v>
      </c>
    </row>
    <row r="198" spans="1:20" x14ac:dyDescent="0.2">
      <c r="A198" t="s">
        <v>173</v>
      </c>
      <c r="B198" s="5">
        <v>44226</v>
      </c>
      <c r="C198" t="s">
        <v>136</v>
      </c>
      <c r="D198">
        <v>2639</v>
      </c>
      <c r="E198" t="s">
        <v>137</v>
      </c>
      <c r="F198" t="s">
        <v>30</v>
      </c>
      <c r="G198">
        <v>9</v>
      </c>
      <c r="H198" t="s">
        <v>214</v>
      </c>
      <c r="I198">
        <v>7</v>
      </c>
      <c r="J198" t="s">
        <v>85</v>
      </c>
      <c r="K198">
        <v>9</v>
      </c>
      <c r="L198">
        <v>0</v>
      </c>
      <c r="M198">
        <f t="shared" si="12"/>
        <v>126</v>
      </c>
      <c r="N198">
        <v>7</v>
      </c>
      <c r="Q198">
        <f>Q190+S198*4</f>
        <v>140</v>
      </c>
      <c r="S198">
        <v>16.25</v>
      </c>
      <c r="T198">
        <v>43</v>
      </c>
    </row>
    <row r="199" spans="1:20" x14ac:dyDescent="0.2">
      <c r="A199" t="s">
        <v>173</v>
      </c>
      <c r="B199" s="5">
        <v>44226</v>
      </c>
      <c r="C199" t="s">
        <v>136</v>
      </c>
      <c r="D199">
        <v>2639</v>
      </c>
      <c r="E199" t="s">
        <v>137</v>
      </c>
      <c r="F199" t="s">
        <v>30</v>
      </c>
      <c r="G199">
        <v>10</v>
      </c>
      <c r="H199" t="s">
        <v>215</v>
      </c>
      <c r="I199">
        <v>6</v>
      </c>
      <c r="J199" t="s">
        <v>36</v>
      </c>
      <c r="K199">
        <v>9</v>
      </c>
      <c r="L199">
        <v>7</v>
      </c>
      <c r="M199">
        <f t="shared" si="12"/>
        <v>133</v>
      </c>
      <c r="Q199">
        <f>Q190+S199*4</f>
        <v>224</v>
      </c>
      <c r="S199">
        <v>37.25</v>
      </c>
      <c r="T199">
        <v>45</v>
      </c>
    </row>
  </sheetData>
  <hyperlinks>
    <hyperlink ref="A2" r:id="rId1" xr:uid="{00000000-0004-0000-0000-000000000000}"/>
    <hyperlink ref="A16" r:id="rId2" xr:uid="{00000000-0004-0000-0000-000001000000}"/>
    <hyperlink ref="A32" r:id="rId3" xr:uid="{00000000-0004-0000-0000-000002000000}"/>
    <hyperlink ref="A44" r:id="rId4" xr:uid="{00000000-0004-0000-0000-000003000000}"/>
    <hyperlink ref="A54" r:id="rId5" xr:uid="{00000000-0004-0000-0000-000004000000}"/>
    <hyperlink ref="A65" r:id="rId6" xr:uid="{00000000-0004-0000-0000-000005000000}"/>
    <hyperlink ref="A74" r:id="rId7" xr:uid="{00000000-0004-0000-0000-000006000000}"/>
    <hyperlink ref="A85" r:id="rId8" xr:uid="{00000000-0004-0000-0000-000007000000}"/>
    <hyperlink ref="A101" r:id="rId9" xr:uid="{00000000-0004-0000-0000-000008000000}"/>
    <hyperlink ref="A119" r:id="rId10" xr:uid="{00000000-0004-0000-0000-000009000000}"/>
    <hyperlink ref="A127" r:id="rId11" xr:uid="{00000000-0004-0000-0000-00000A000000}"/>
    <hyperlink ref="A135" r:id="rId12" xr:uid="{00000000-0004-0000-0000-00000B000000}"/>
    <hyperlink ref="A146" r:id="rId13" xr:uid="{00000000-0004-0000-0000-00000C000000}"/>
    <hyperlink ref="A160" r:id="rId14" xr:uid="{00000000-0004-0000-0000-00000D000000}"/>
    <hyperlink ref="A172" r:id="rId15" xr:uid="{00000000-0004-0000-0000-00000E000000}"/>
    <hyperlink ref="A187" r:id="rId16" xr:uid="{00000000-0004-0000-0000-00000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2021-02-01T17:32:38Z</dcterms:created>
  <dcterms:modified xsi:type="dcterms:W3CDTF">2021-02-02T10:44:19Z</dcterms:modified>
</cp:coreProperties>
</file>