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 &amp; EKU SARMALKAR\Documents\2. ML Foundation\Linear Regression\"/>
    </mc:Choice>
  </mc:AlternateContent>
  <xr:revisionPtr revIDLastSave="0" documentId="13_ncr:1_{764B1F4A-8150-4760-895F-5DB538AAF554}" xr6:coauthVersionLast="4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Regression" sheetId="1" r:id="rId1"/>
  </sheets>
  <definedNames>
    <definedName name="solver_adj" localSheetId="0" hidden="1">Regression!$J$3:$J$4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Regression!$R$9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C3" i="1" l="1"/>
  <c r="D3" i="1" s="1"/>
  <c r="X14" i="1"/>
  <c r="X13" i="1"/>
  <c r="X12" i="1"/>
  <c r="X11" i="1"/>
  <c r="X10" i="1"/>
  <c r="X9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D100" i="1" s="1"/>
  <c r="C101" i="1"/>
  <c r="D101" i="1" s="1"/>
  <c r="C102" i="1"/>
  <c r="C103" i="1"/>
  <c r="C104" i="1"/>
  <c r="D104" i="1" s="1"/>
  <c r="C105" i="1"/>
  <c r="D105" i="1" s="1"/>
  <c r="C106" i="1"/>
  <c r="C107" i="1"/>
  <c r="C108" i="1"/>
  <c r="D108" i="1" s="1"/>
  <c r="C109" i="1"/>
  <c r="D109" i="1" s="1"/>
  <c r="C110" i="1"/>
  <c r="C111" i="1"/>
  <c r="C112" i="1"/>
  <c r="D112" i="1" s="1"/>
  <c r="C113" i="1"/>
  <c r="D113" i="1" s="1"/>
  <c r="C114" i="1"/>
  <c r="C115" i="1"/>
  <c r="C116" i="1"/>
  <c r="D116" i="1" s="1"/>
  <c r="C117" i="1"/>
  <c r="D117" i="1" s="1"/>
  <c r="C118" i="1"/>
  <c r="C119" i="1"/>
  <c r="C120" i="1"/>
  <c r="D120" i="1" s="1"/>
  <c r="C121" i="1"/>
  <c r="D121" i="1" s="1"/>
  <c r="C122" i="1"/>
  <c r="C123" i="1"/>
  <c r="C124" i="1"/>
  <c r="D124" i="1" s="1"/>
  <c r="C125" i="1"/>
  <c r="D125" i="1" s="1"/>
  <c r="C126" i="1"/>
  <c r="C127" i="1"/>
  <c r="C128" i="1"/>
  <c r="D128" i="1" s="1"/>
  <c r="C129" i="1"/>
  <c r="D129" i="1" s="1"/>
  <c r="C130" i="1"/>
  <c r="C131" i="1"/>
  <c r="C132" i="1"/>
  <c r="D132" i="1" s="1"/>
  <c r="C133" i="1"/>
  <c r="D133" i="1" s="1"/>
  <c r="C134" i="1"/>
  <c r="C135" i="1"/>
  <c r="C136" i="1"/>
  <c r="D136" i="1" s="1"/>
  <c r="C137" i="1"/>
  <c r="D137" i="1" s="1"/>
  <c r="C138" i="1"/>
  <c r="C139" i="1"/>
  <c r="C140" i="1"/>
  <c r="D140" i="1" s="1"/>
  <c r="C141" i="1"/>
  <c r="D141" i="1" s="1"/>
  <c r="C142" i="1"/>
  <c r="C143" i="1"/>
  <c r="C144" i="1"/>
  <c r="D144" i="1" s="1"/>
  <c r="C145" i="1"/>
  <c r="D145" i="1" s="1"/>
  <c r="C146" i="1"/>
  <c r="C147" i="1"/>
  <c r="C148" i="1"/>
  <c r="D148" i="1" s="1"/>
  <c r="C149" i="1"/>
  <c r="D149" i="1" s="1"/>
  <c r="C150" i="1"/>
  <c r="C151" i="1"/>
  <c r="C152" i="1"/>
  <c r="D152" i="1" s="1"/>
  <c r="C153" i="1"/>
  <c r="D153" i="1" s="1"/>
  <c r="C154" i="1"/>
  <c r="C155" i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D97" i="1" l="1"/>
  <c r="E97" i="1"/>
  <c r="F97" i="1" s="1"/>
  <c r="D93" i="1"/>
  <c r="E93" i="1"/>
  <c r="F93" i="1" s="1"/>
  <c r="D89" i="1"/>
  <c r="E89" i="1"/>
  <c r="F89" i="1" s="1"/>
  <c r="D85" i="1"/>
  <c r="E85" i="1"/>
  <c r="F85" i="1" s="1"/>
  <c r="D81" i="1"/>
  <c r="E81" i="1"/>
  <c r="F81" i="1" s="1"/>
  <c r="D77" i="1"/>
  <c r="E77" i="1"/>
  <c r="F77" i="1" s="1"/>
  <c r="D73" i="1"/>
  <c r="E73" i="1"/>
  <c r="F73" i="1" s="1"/>
  <c r="D69" i="1"/>
  <c r="E69" i="1"/>
  <c r="F69" i="1" s="1"/>
  <c r="D65" i="1"/>
  <c r="E65" i="1"/>
  <c r="F65" i="1" s="1"/>
  <c r="D61" i="1"/>
  <c r="E61" i="1"/>
  <c r="F61" i="1" s="1"/>
  <c r="D57" i="1"/>
  <c r="E57" i="1"/>
  <c r="F57" i="1" s="1"/>
  <c r="D53" i="1"/>
  <c r="E53" i="1"/>
  <c r="F53" i="1" s="1"/>
  <c r="D49" i="1"/>
  <c r="E49" i="1"/>
  <c r="F49" i="1" s="1"/>
  <c r="D45" i="1"/>
  <c r="E45" i="1"/>
  <c r="F45" i="1" s="1"/>
  <c r="D41" i="1"/>
  <c r="E41" i="1"/>
  <c r="F41" i="1" s="1"/>
  <c r="D37" i="1"/>
  <c r="E37" i="1"/>
  <c r="F37" i="1" s="1"/>
  <c r="D33" i="1"/>
  <c r="E33" i="1"/>
  <c r="F33" i="1" s="1"/>
  <c r="D29" i="1"/>
  <c r="E29" i="1"/>
  <c r="F29" i="1" s="1"/>
  <c r="D25" i="1"/>
  <c r="E25" i="1"/>
  <c r="F25" i="1" s="1"/>
  <c r="D21" i="1"/>
  <c r="E21" i="1"/>
  <c r="F21" i="1" s="1"/>
  <c r="D17" i="1"/>
  <c r="E17" i="1"/>
  <c r="F17" i="1" s="1"/>
  <c r="D13" i="1"/>
  <c r="E13" i="1"/>
  <c r="F13" i="1" s="1"/>
  <c r="D9" i="1"/>
  <c r="E9" i="1"/>
  <c r="F9" i="1" s="1"/>
  <c r="D5" i="1"/>
  <c r="E5" i="1"/>
  <c r="F5" i="1" s="1"/>
  <c r="E251" i="1"/>
  <c r="F251" i="1" s="1"/>
  <c r="E247" i="1"/>
  <c r="F247" i="1" s="1"/>
  <c r="E243" i="1"/>
  <c r="F243" i="1" s="1"/>
  <c r="E239" i="1"/>
  <c r="F239" i="1" s="1"/>
  <c r="E235" i="1"/>
  <c r="F235" i="1" s="1"/>
  <c r="E231" i="1"/>
  <c r="F231" i="1" s="1"/>
  <c r="E227" i="1"/>
  <c r="F227" i="1" s="1"/>
  <c r="E223" i="1"/>
  <c r="F223" i="1" s="1"/>
  <c r="E219" i="1"/>
  <c r="F219" i="1" s="1"/>
  <c r="E215" i="1"/>
  <c r="F215" i="1" s="1"/>
  <c r="E211" i="1"/>
  <c r="F211" i="1" s="1"/>
  <c r="E207" i="1"/>
  <c r="F207" i="1" s="1"/>
  <c r="E203" i="1"/>
  <c r="F203" i="1" s="1"/>
  <c r="E199" i="1"/>
  <c r="F199" i="1" s="1"/>
  <c r="E195" i="1"/>
  <c r="F195" i="1" s="1"/>
  <c r="E191" i="1"/>
  <c r="F191" i="1" s="1"/>
  <c r="E187" i="1"/>
  <c r="F187" i="1" s="1"/>
  <c r="E183" i="1"/>
  <c r="F183" i="1" s="1"/>
  <c r="E179" i="1"/>
  <c r="F179" i="1" s="1"/>
  <c r="E175" i="1"/>
  <c r="F175" i="1" s="1"/>
  <c r="E171" i="1"/>
  <c r="F171" i="1" s="1"/>
  <c r="E167" i="1"/>
  <c r="F167" i="1" s="1"/>
  <c r="E163" i="1"/>
  <c r="F163" i="1" s="1"/>
  <c r="E159" i="1"/>
  <c r="F159" i="1" s="1"/>
  <c r="E153" i="1"/>
  <c r="F153" i="1" s="1"/>
  <c r="E145" i="1"/>
  <c r="F145" i="1" s="1"/>
  <c r="E137" i="1"/>
  <c r="F137" i="1" s="1"/>
  <c r="E129" i="1"/>
  <c r="F129" i="1" s="1"/>
  <c r="E121" i="1"/>
  <c r="F121" i="1" s="1"/>
  <c r="E113" i="1"/>
  <c r="F113" i="1" s="1"/>
  <c r="E105" i="1"/>
  <c r="F105" i="1" s="1"/>
  <c r="D96" i="1"/>
  <c r="E96" i="1"/>
  <c r="F96" i="1" s="1"/>
  <c r="D92" i="1"/>
  <c r="E92" i="1"/>
  <c r="F92" i="1" s="1"/>
  <c r="D88" i="1"/>
  <c r="E88" i="1"/>
  <c r="F88" i="1" s="1"/>
  <c r="D84" i="1"/>
  <c r="E84" i="1"/>
  <c r="F84" i="1" s="1"/>
  <c r="D80" i="1"/>
  <c r="E80" i="1"/>
  <c r="F80" i="1" s="1"/>
  <c r="D76" i="1"/>
  <c r="E76" i="1"/>
  <c r="F76" i="1" s="1"/>
  <c r="D72" i="1"/>
  <c r="E72" i="1"/>
  <c r="F72" i="1" s="1"/>
  <c r="D68" i="1"/>
  <c r="E68" i="1"/>
  <c r="F68" i="1" s="1"/>
  <c r="D64" i="1"/>
  <c r="E64" i="1"/>
  <c r="F64" i="1" s="1"/>
  <c r="D60" i="1"/>
  <c r="E60" i="1"/>
  <c r="F60" i="1" s="1"/>
  <c r="D56" i="1"/>
  <c r="E56" i="1"/>
  <c r="F56" i="1" s="1"/>
  <c r="D52" i="1"/>
  <c r="E52" i="1"/>
  <c r="F52" i="1" s="1"/>
  <c r="D48" i="1"/>
  <c r="E48" i="1"/>
  <c r="F48" i="1" s="1"/>
  <c r="D44" i="1"/>
  <c r="E44" i="1"/>
  <c r="F44" i="1" s="1"/>
  <c r="D40" i="1"/>
  <c r="E40" i="1"/>
  <c r="F40" i="1" s="1"/>
  <c r="D36" i="1"/>
  <c r="E36" i="1"/>
  <c r="F36" i="1" s="1"/>
  <c r="D32" i="1"/>
  <c r="E32" i="1"/>
  <c r="F32" i="1" s="1"/>
  <c r="D28" i="1"/>
  <c r="E28" i="1"/>
  <c r="F28" i="1" s="1"/>
  <c r="D24" i="1"/>
  <c r="E24" i="1"/>
  <c r="F24" i="1" s="1"/>
  <c r="D20" i="1"/>
  <c r="E20" i="1"/>
  <c r="F20" i="1" s="1"/>
  <c r="D16" i="1"/>
  <c r="E16" i="1"/>
  <c r="F16" i="1" s="1"/>
  <c r="D12" i="1"/>
  <c r="E12" i="1"/>
  <c r="F12" i="1" s="1"/>
  <c r="D8" i="1"/>
  <c r="E8" i="1"/>
  <c r="F8" i="1" s="1"/>
  <c r="D4" i="1"/>
  <c r="E4" i="1"/>
  <c r="F4" i="1" s="1"/>
  <c r="E250" i="1"/>
  <c r="F250" i="1" s="1"/>
  <c r="E246" i="1"/>
  <c r="F246" i="1" s="1"/>
  <c r="E242" i="1"/>
  <c r="F242" i="1" s="1"/>
  <c r="E238" i="1"/>
  <c r="F238" i="1" s="1"/>
  <c r="E234" i="1"/>
  <c r="F234" i="1" s="1"/>
  <c r="E230" i="1"/>
  <c r="F230" i="1" s="1"/>
  <c r="E226" i="1"/>
  <c r="F226" i="1" s="1"/>
  <c r="E222" i="1"/>
  <c r="F222" i="1" s="1"/>
  <c r="E218" i="1"/>
  <c r="F218" i="1" s="1"/>
  <c r="E214" i="1"/>
  <c r="F214" i="1" s="1"/>
  <c r="E210" i="1"/>
  <c r="F210" i="1" s="1"/>
  <c r="E206" i="1"/>
  <c r="F206" i="1" s="1"/>
  <c r="E202" i="1"/>
  <c r="F202" i="1" s="1"/>
  <c r="E198" i="1"/>
  <c r="F198" i="1" s="1"/>
  <c r="E194" i="1"/>
  <c r="F194" i="1" s="1"/>
  <c r="E190" i="1"/>
  <c r="F190" i="1" s="1"/>
  <c r="E186" i="1"/>
  <c r="F186" i="1" s="1"/>
  <c r="E182" i="1"/>
  <c r="F182" i="1" s="1"/>
  <c r="E178" i="1"/>
  <c r="F178" i="1" s="1"/>
  <c r="E174" i="1"/>
  <c r="F174" i="1" s="1"/>
  <c r="E170" i="1"/>
  <c r="F170" i="1" s="1"/>
  <c r="E166" i="1"/>
  <c r="F166" i="1" s="1"/>
  <c r="E162" i="1"/>
  <c r="F162" i="1" s="1"/>
  <c r="E158" i="1"/>
  <c r="F158" i="1" s="1"/>
  <c r="E152" i="1"/>
  <c r="F152" i="1" s="1"/>
  <c r="E144" i="1"/>
  <c r="F144" i="1" s="1"/>
  <c r="E136" i="1"/>
  <c r="F136" i="1" s="1"/>
  <c r="E128" i="1"/>
  <c r="F128" i="1" s="1"/>
  <c r="E120" i="1"/>
  <c r="F120" i="1" s="1"/>
  <c r="E112" i="1"/>
  <c r="F112" i="1" s="1"/>
  <c r="E104" i="1"/>
  <c r="F104" i="1" s="1"/>
  <c r="D155" i="1"/>
  <c r="E155" i="1"/>
  <c r="F155" i="1" s="1"/>
  <c r="D151" i="1"/>
  <c r="E151" i="1"/>
  <c r="F151" i="1" s="1"/>
  <c r="D147" i="1"/>
  <c r="E147" i="1"/>
  <c r="F147" i="1" s="1"/>
  <c r="D143" i="1"/>
  <c r="E143" i="1"/>
  <c r="F143" i="1" s="1"/>
  <c r="D139" i="1"/>
  <c r="E139" i="1"/>
  <c r="F139" i="1" s="1"/>
  <c r="D135" i="1"/>
  <c r="E135" i="1"/>
  <c r="F135" i="1" s="1"/>
  <c r="D131" i="1"/>
  <c r="E131" i="1"/>
  <c r="F131" i="1" s="1"/>
  <c r="D127" i="1"/>
  <c r="E127" i="1"/>
  <c r="F127" i="1" s="1"/>
  <c r="D123" i="1"/>
  <c r="E123" i="1"/>
  <c r="F123" i="1" s="1"/>
  <c r="D119" i="1"/>
  <c r="E119" i="1"/>
  <c r="F119" i="1" s="1"/>
  <c r="D115" i="1"/>
  <c r="E115" i="1"/>
  <c r="F115" i="1" s="1"/>
  <c r="D111" i="1"/>
  <c r="E111" i="1"/>
  <c r="F111" i="1" s="1"/>
  <c r="D107" i="1"/>
  <c r="E107" i="1"/>
  <c r="F107" i="1" s="1"/>
  <c r="D103" i="1"/>
  <c r="E103" i="1"/>
  <c r="F103" i="1" s="1"/>
  <c r="D99" i="1"/>
  <c r="E99" i="1"/>
  <c r="F99" i="1" s="1"/>
  <c r="D95" i="1"/>
  <c r="E95" i="1"/>
  <c r="F95" i="1" s="1"/>
  <c r="D91" i="1"/>
  <c r="E91" i="1"/>
  <c r="F91" i="1" s="1"/>
  <c r="D87" i="1"/>
  <c r="E87" i="1"/>
  <c r="F87" i="1" s="1"/>
  <c r="D83" i="1"/>
  <c r="E83" i="1"/>
  <c r="F83" i="1" s="1"/>
  <c r="D79" i="1"/>
  <c r="E79" i="1"/>
  <c r="F79" i="1" s="1"/>
  <c r="D75" i="1"/>
  <c r="E75" i="1"/>
  <c r="F75" i="1" s="1"/>
  <c r="D71" i="1"/>
  <c r="E71" i="1"/>
  <c r="F71" i="1" s="1"/>
  <c r="D67" i="1"/>
  <c r="E67" i="1"/>
  <c r="F67" i="1" s="1"/>
  <c r="D63" i="1"/>
  <c r="E63" i="1"/>
  <c r="F63" i="1" s="1"/>
  <c r="D59" i="1"/>
  <c r="E59" i="1"/>
  <c r="F59" i="1" s="1"/>
  <c r="D55" i="1"/>
  <c r="E55" i="1"/>
  <c r="F55" i="1" s="1"/>
  <c r="D51" i="1"/>
  <c r="E51" i="1"/>
  <c r="F51" i="1" s="1"/>
  <c r="D47" i="1"/>
  <c r="E47" i="1"/>
  <c r="F47" i="1" s="1"/>
  <c r="D43" i="1"/>
  <c r="E43" i="1"/>
  <c r="F43" i="1" s="1"/>
  <c r="D39" i="1"/>
  <c r="E39" i="1"/>
  <c r="F39" i="1" s="1"/>
  <c r="D35" i="1"/>
  <c r="E35" i="1"/>
  <c r="F35" i="1" s="1"/>
  <c r="D31" i="1"/>
  <c r="E31" i="1"/>
  <c r="F31" i="1" s="1"/>
  <c r="D27" i="1"/>
  <c r="E27" i="1"/>
  <c r="F27" i="1" s="1"/>
  <c r="D23" i="1"/>
  <c r="E23" i="1"/>
  <c r="F23" i="1" s="1"/>
  <c r="D19" i="1"/>
  <c r="E19" i="1"/>
  <c r="F19" i="1" s="1"/>
  <c r="D15" i="1"/>
  <c r="E15" i="1"/>
  <c r="F15" i="1" s="1"/>
  <c r="D11" i="1"/>
  <c r="E11" i="1"/>
  <c r="F11" i="1" s="1"/>
  <c r="D7" i="1"/>
  <c r="E7" i="1"/>
  <c r="F7" i="1" s="1"/>
  <c r="E3" i="1"/>
  <c r="F3" i="1" s="1"/>
  <c r="E249" i="1"/>
  <c r="F249" i="1" s="1"/>
  <c r="E245" i="1"/>
  <c r="F245" i="1" s="1"/>
  <c r="E241" i="1"/>
  <c r="F241" i="1" s="1"/>
  <c r="E237" i="1"/>
  <c r="F237" i="1" s="1"/>
  <c r="E233" i="1"/>
  <c r="F233" i="1" s="1"/>
  <c r="E229" i="1"/>
  <c r="F229" i="1" s="1"/>
  <c r="E225" i="1"/>
  <c r="F225" i="1" s="1"/>
  <c r="E221" i="1"/>
  <c r="F221" i="1" s="1"/>
  <c r="E217" i="1"/>
  <c r="F217" i="1" s="1"/>
  <c r="E213" i="1"/>
  <c r="F213" i="1" s="1"/>
  <c r="E209" i="1"/>
  <c r="F209" i="1" s="1"/>
  <c r="E205" i="1"/>
  <c r="F205" i="1" s="1"/>
  <c r="E201" i="1"/>
  <c r="F201" i="1" s="1"/>
  <c r="E197" i="1"/>
  <c r="F197" i="1" s="1"/>
  <c r="E193" i="1"/>
  <c r="F193" i="1" s="1"/>
  <c r="E189" i="1"/>
  <c r="F189" i="1" s="1"/>
  <c r="E185" i="1"/>
  <c r="F185" i="1" s="1"/>
  <c r="E181" i="1"/>
  <c r="F181" i="1" s="1"/>
  <c r="E177" i="1"/>
  <c r="F177" i="1" s="1"/>
  <c r="E173" i="1"/>
  <c r="F173" i="1" s="1"/>
  <c r="E169" i="1"/>
  <c r="F169" i="1" s="1"/>
  <c r="E165" i="1"/>
  <c r="F165" i="1" s="1"/>
  <c r="E161" i="1"/>
  <c r="F161" i="1" s="1"/>
  <c r="E157" i="1"/>
  <c r="F157" i="1" s="1"/>
  <c r="E149" i="1"/>
  <c r="F149" i="1" s="1"/>
  <c r="E141" i="1"/>
  <c r="F141" i="1" s="1"/>
  <c r="E133" i="1"/>
  <c r="F133" i="1" s="1"/>
  <c r="E125" i="1"/>
  <c r="F125" i="1" s="1"/>
  <c r="E117" i="1"/>
  <c r="F117" i="1" s="1"/>
  <c r="E109" i="1"/>
  <c r="F109" i="1" s="1"/>
  <c r="E101" i="1"/>
  <c r="F101" i="1" s="1"/>
  <c r="D154" i="1"/>
  <c r="E154" i="1"/>
  <c r="F154" i="1" s="1"/>
  <c r="D150" i="1"/>
  <c r="E150" i="1"/>
  <c r="F150" i="1" s="1"/>
  <c r="D146" i="1"/>
  <c r="E146" i="1"/>
  <c r="F146" i="1" s="1"/>
  <c r="D142" i="1"/>
  <c r="E142" i="1"/>
  <c r="F142" i="1" s="1"/>
  <c r="D138" i="1"/>
  <c r="E138" i="1"/>
  <c r="F138" i="1" s="1"/>
  <c r="D134" i="1"/>
  <c r="E134" i="1"/>
  <c r="F134" i="1" s="1"/>
  <c r="D130" i="1"/>
  <c r="E130" i="1"/>
  <c r="F130" i="1" s="1"/>
  <c r="D126" i="1"/>
  <c r="E126" i="1"/>
  <c r="F126" i="1" s="1"/>
  <c r="D122" i="1"/>
  <c r="E122" i="1"/>
  <c r="F122" i="1" s="1"/>
  <c r="D118" i="1"/>
  <c r="E118" i="1"/>
  <c r="F118" i="1" s="1"/>
  <c r="D114" i="1"/>
  <c r="E114" i="1"/>
  <c r="F114" i="1" s="1"/>
  <c r="D110" i="1"/>
  <c r="E110" i="1"/>
  <c r="F110" i="1" s="1"/>
  <c r="D106" i="1"/>
  <c r="E106" i="1"/>
  <c r="F106" i="1" s="1"/>
  <c r="D102" i="1"/>
  <c r="E102" i="1"/>
  <c r="F102" i="1" s="1"/>
  <c r="D98" i="1"/>
  <c r="E98" i="1"/>
  <c r="F98" i="1" s="1"/>
  <c r="D94" i="1"/>
  <c r="E94" i="1"/>
  <c r="F94" i="1" s="1"/>
  <c r="D90" i="1"/>
  <c r="E90" i="1"/>
  <c r="F90" i="1" s="1"/>
  <c r="D86" i="1"/>
  <c r="E86" i="1"/>
  <c r="F86" i="1" s="1"/>
  <c r="D82" i="1"/>
  <c r="E82" i="1"/>
  <c r="F82" i="1" s="1"/>
  <c r="D78" i="1"/>
  <c r="E78" i="1"/>
  <c r="F78" i="1" s="1"/>
  <c r="D74" i="1"/>
  <c r="E74" i="1"/>
  <c r="F74" i="1" s="1"/>
  <c r="D70" i="1"/>
  <c r="E70" i="1"/>
  <c r="F70" i="1" s="1"/>
  <c r="D66" i="1"/>
  <c r="E66" i="1"/>
  <c r="F66" i="1" s="1"/>
  <c r="D62" i="1"/>
  <c r="E62" i="1"/>
  <c r="F62" i="1" s="1"/>
  <c r="D58" i="1"/>
  <c r="E58" i="1"/>
  <c r="F58" i="1" s="1"/>
  <c r="D54" i="1"/>
  <c r="E54" i="1"/>
  <c r="F54" i="1" s="1"/>
  <c r="D50" i="1"/>
  <c r="E50" i="1"/>
  <c r="F50" i="1" s="1"/>
  <c r="D46" i="1"/>
  <c r="E46" i="1"/>
  <c r="F46" i="1" s="1"/>
  <c r="D42" i="1"/>
  <c r="E42" i="1"/>
  <c r="F42" i="1" s="1"/>
  <c r="D38" i="1"/>
  <c r="E38" i="1"/>
  <c r="F38" i="1" s="1"/>
  <c r="D34" i="1"/>
  <c r="E34" i="1"/>
  <c r="F34" i="1" s="1"/>
  <c r="D30" i="1"/>
  <c r="E30" i="1"/>
  <c r="F30" i="1" s="1"/>
  <c r="D26" i="1"/>
  <c r="E26" i="1"/>
  <c r="F26" i="1" s="1"/>
  <c r="D22" i="1"/>
  <c r="E22" i="1"/>
  <c r="F22" i="1" s="1"/>
  <c r="D18" i="1"/>
  <c r="E18" i="1"/>
  <c r="F18" i="1" s="1"/>
  <c r="D14" i="1"/>
  <c r="E14" i="1"/>
  <c r="F14" i="1" s="1"/>
  <c r="D10" i="1"/>
  <c r="E10" i="1"/>
  <c r="F10" i="1" s="1"/>
  <c r="D6" i="1"/>
  <c r="E6" i="1"/>
  <c r="F6" i="1" s="1"/>
  <c r="E252" i="1"/>
  <c r="F252" i="1" s="1"/>
  <c r="E248" i="1"/>
  <c r="F248" i="1" s="1"/>
  <c r="E244" i="1"/>
  <c r="F244" i="1" s="1"/>
  <c r="E240" i="1"/>
  <c r="F240" i="1" s="1"/>
  <c r="E236" i="1"/>
  <c r="F236" i="1" s="1"/>
  <c r="E232" i="1"/>
  <c r="F232" i="1" s="1"/>
  <c r="E228" i="1"/>
  <c r="F228" i="1" s="1"/>
  <c r="E224" i="1"/>
  <c r="F224" i="1" s="1"/>
  <c r="E220" i="1"/>
  <c r="F220" i="1" s="1"/>
  <c r="E216" i="1"/>
  <c r="F216" i="1" s="1"/>
  <c r="E212" i="1"/>
  <c r="F212" i="1" s="1"/>
  <c r="E208" i="1"/>
  <c r="F208" i="1" s="1"/>
  <c r="E204" i="1"/>
  <c r="F204" i="1" s="1"/>
  <c r="E200" i="1"/>
  <c r="F200" i="1" s="1"/>
  <c r="E196" i="1"/>
  <c r="F196" i="1" s="1"/>
  <c r="E192" i="1"/>
  <c r="F192" i="1" s="1"/>
  <c r="E188" i="1"/>
  <c r="F188" i="1" s="1"/>
  <c r="E184" i="1"/>
  <c r="F184" i="1" s="1"/>
  <c r="E180" i="1"/>
  <c r="F180" i="1" s="1"/>
  <c r="E176" i="1"/>
  <c r="F176" i="1" s="1"/>
  <c r="E172" i="1"/>
  <c r="F172" i="1" s="1"/>
  <c r="E168" i="1"/>
  <c r="F168" i="1" s="1"/>
  <c r="E164" i="1"/>
  <c r="F164" i="1" s="1"/>
  <c r="E160" i="1"/>
  <c r="F160" i="1" s="1"/>
  <c r="E156" i="1"/>
  <c r="F156" i="1" s="1"/>
  <c r="E148" i="1"/>
  <c r="F148" i="1" s="1"/>
  <c r="E140" i="1"/>
  <c r="F140" i="1" s="1"/>
  <c r="E132" i="1"/>
  <c r="F132" i="1" s="1"/>
  <c r="E124" i="1"/>
  <c r="F124" i="1" s="1"/>
  <c r="E116" i="1"/>
  <c r="F116" i="1" s="1"/>
  <c r="E108" i="1"/>
  <c r="F108" i="1" s="1"/>
  <c r="E100" i="1"/>
  <c r="F100" i="1" s="1"/>
  <c r="S3" i="1" l="1"/>
  <c r="R9" i="1"/>
  <c r="Q3" i="1"/>
  <c r="R3" i="1"/>
  <c r="R6" i="1" s="1"/>
  <c r="S6" i="1" l="1"/>
  <c r="S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 &amp; EKU SARMALKAR</author>
  </authors>
  <commentList>
    <comment ref="S2" authorId="0" shapeId="0" xr:uid="{CE7A4F4A-DB27-418E-B46B-1717A631E674}">
      <text>
        <r>
          <rPr>
            <b/>
            <sz val="9"/>
            <color indexed="81"/>
            <rFont val="Tahoma"/>
            <family val="2"/>
          </rPr>
          <t>OM &amp; EKU SARMALKAR:</t>
        </r>
        <r>
          <rPr>
            <sz val="9"/>
            <color indexed="81"/>
            <rFont val="Tahoma"/>
            <family val="2"/>
          </rPr>
          <t xml:space="preserve">
sum of squared error</t>
        </r>
      </text>
    </comment>
    <comment ref="R4" authorId="0" shapeId="0" xr:uid="{E6E7BA9A-10F6-4026-8EF5-68ECC5D6CD01}">
      <text>
        <r>
          <rPr>
            <b/>
            <sz val="9"/>
            <color indexed="81"/>
            <rFont val="Tahoma"/>
            <family val="2"/>
          </rPr>
          <t>OM &amp; EKU SARMALKAR:</t>
        </r>
        <r>
          <rPr>
            <sz val="9"/>
            <color indexed="81"/>
            <rFont val="Tahoma"/>
            <family val="2"/>
          </rPr>
          <t xml:space="preserve">
sum of absolute error</t>
        </r>
      </text>
    </comment>
    <comment ref="S4" authorId="0" shapeId="0" xr:uid="{7AD944A4-D013-4B96-9D35-7ACC1712F145}">
      <text>
        <r>
          <rPr>
            <b/>
            <sz val="9"/>
            <color indexed="81"/>
            <rFont val="Tahoma"/>
            <family val="2"/>
          </rPr>
          <t>OM &amp; EKU SARMALKAR:</t>
        </r>
        <r>
          <rPr>
            <sz val="9"/>
            <color indexed="81"/>
            <rFont val="Tahoma"/>
            <family val="2"/>
          </rPr>
          <t xml:space="preserve">
sum of squared error</t>
        </r>
      </text>
    </comment>
    <comment ref="R7" authorId="0" shapeId="0" xr:uid="{13C8F383-9C79-4BC8-923E-CBED98D976E7}">
      <text>
        <r>
          <rPr>
            <b/>
            <sz val="9"/>
            <color indexed="81"/>
            <rFont val="Tahoma"/>
            <family val="2"/>
          </rPr>
          <t>OM &amp; EKU SARMALKAR:</t>
        </r>
        <r>
          <rPr>
            <sz val="9"/>
            <color indexed="81"/>
            <rFont val="Tahoma"/>
            <family val="2"/>
          </rPr>
          <t xml:space="preserve">
Means Absolute error</t>
        </r>
      </text>
    </comment>
    <comment ref="S7" authorId="0" shapeId="0" xr:uid="{F76027DE-DDE8-4D56-896C-826DEEA96849}">
      <text>
        <r>
          <rPr>
            <b/>
            <sz val="9"/>
            <color indexed="81"/>
            <rFont val="Tahoma"/>
            <family val="2"/>
          </rPr>
          <t>OM &amp; EKU SARMALKAR:</t>
        </r>
        <r>
          <rPr>
            <sz val="9"/>
            <color indexed="81"/>
            <rFont val="Tahoma"/>
            <family val="2"/>
          </rPr>
          <t xml:space="preserve">
Mean Square error</t>
        </r>
      </text>
    </comment>
  </commentList>
</comments>
</file>

<file path=xl/sharedStrings.xml><?xml version="1.0" encoding="utf-8"?>
<sst xmlns="http://schemas.openxmlformats.org/spreadsheetml/2006/main" count="49" uniqueCount="32">
  <si>
    <t>x</t>
  </si>
  <si>
    <t>y</t>
  </si>
  <si>
    <t>y_pred</t>
  </si>
  <si>
    <t>Slope</t>
  </si>
  <si>
    <t>Intercept</t>
  </si>
  <si>
    <t>Abs Error</t>
  </si>
  <si>
    <t>SSE</t>
  </si>
  <si>
    <t>Real Error</t>
  </si>
  <si>
    <t>RMSE</t>
  </si>
  <si>
    <t>TOTAL</t>
  </si>
  <si>
    <t>SAE</t>
  </si>
  <si>
    <t>MSE</t>
  </si>
  <si>
    <t>y_actual</t>
  </si>
  <si>
    <t>MAE</t>
  </si>
  <si>
    <t>Rough Work</t>
  </si>
  <si>
    <t>initial</t>
  </si>
  <si>
    <t>Last</t>
  </si>
  <si>
    <t>Max(AE)</t>
  </si>
  <si>
    <t>Min(SSE)</t>
  </si>
  <si>
    <t>Min(SAE)</t>
  </si>
  <si>
    <t>Min(Max(AR)</t>
  </si>
  <si>
    <t>Data</t>
  </si>
  <si>
    <t>For constructing line with min error</t>
  </si>
  <si>
    <t>Measure of Errors</t>
  </si>
  <si>
    <t>Min(Max(AE))</t>
  </si>
  <si>
    <t>Line</t>
  </si>
  <si>
    <t>Values</t>
  </si>
  <si>
    <t>y=mx+c</t>
  </si>
  <si>
    <t>MAE is mean abs error</t>
  </si>
  <si>
    <t>MSE is mean square error</t>
  </si>
  <si>
    <t>SAE is sum of absolute error</t>
  </si>
  <si>
    <t>sum of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</si>
</sst>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0" fillId="35" borderId="0" xfId="0" applyFill="1"/>
    <xf numFmtId="0" fontId="19" fillId="35" borderId="0" xfId="0" applyFont="1" applyFill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8" fillId="37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2" fontId="0" fillId="36" borderId="10" xfId="0" applyNumberFormat="1" applyFill="1" applyBorder="1"/>
    <xf numFmtId="2" fontId="0" fillId="37" borderId="10" xfId="0" applyNumberFormat="1" applyFill="1" applyBorder="1"/>
    <xf numFmtId="2" fontId="0" fillId="0" borderId="10" xfId="0" applyNumberFormat="1" applyBorder="1"/>
    <xf numFmtId="164" fontId="19" fillId="35" borderId="0" xfId="0" applyNumberFormat="1" applyFont="1" applyFill="1" applyAlignment="1">
      <alignment horizontal="center"/>
    </xf>
    <xf numFmtId="0" fontId="17" fillId="38" borderId="0" xfId="0" applyFont="1" applyFill="1"/>
    <xf numFmtId="164" fontId="19" fillId="35" borderId="11" xfId="0" applyNumberFormat="1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18" fillId="36" borderId="13" xfId="0" applyFont="1" applyFill="1" applyBorder="1" applyAlignment="1">
      <alignment horizontal="center"/>
    </xf>
    <xf numFmtId="0" fontId="18" fillId="37" borderId="13" xfId="0" applyFont="1" applyFill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0" fillId="36" borderId="15" xfId="0" applyFill="1" applyBorder="1"/>
    <xf numFmtId="2" fontId="0" fillId="0" borderId="16" xfId="0" applyNumberFormat="1" applyBorder="1"/>
    <xf numFmtId="0" fontId="0" fillId="36" borderId="17" xfId="0" applyFill="1" applyBorder="1"/>
    <xf numFmtId="2" fontId="0" fillId="36" borderId="18" xfId="0" applyNumberFormat="1" applyFill="1" applyBorder="1"/>
    <xf numFmtId="2" fontId="0" fillId="37" borderId="18" xfId="0" applyNumberFormat="1" applyFill="1" applyBorder="1"/>
    <xf numFmtId="2" fontId="0" fillId="0" borderId="18" xfId="0" applyNumberFormat="1" applyBorder="1"/>
    <xf numFmtId="2" fontId="0" fillId="0" borderId="19" xfId="0" applyNumberFormat="1" applyBorder="1"/>
    <xf numFmtId="0" fontId="16" fillId="33" borderId="15" xfId="0" applyFont="1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17" fillId="38" borderId="24" xfId="0" applyFont="1" applyFill="1" applyBorder="1"/>
    <xf numFmtId="0" fontId="17" fillId="38" borderId="25" xfId="0" applyFont="1" applyFill="1" applyBorder="1"/>
    <xf numFmtId="0" fontId="17" fillId="38" borderId="27" xfId="0" applyFont="1" applyFill="1" applyBorder="1"/>
    <xf numFmtId="0" fontId="17" fillId="38" borderId="23" xfId="0" applyFont="1" applyFill="1" applyBorder="1"/>
    <xf numFmtId="0" fontId="17" fillId="38" borderId="0" xfId="0" applyFont="1" applyFill="1" applyAlignment="1">
      <alignment horizontal="center"/>
    </xf>
    <xf numFmtId="0" fontId="0" fillId="38" borderId="0" xfId="0" applyFill="1"/>
    <xf numFmtId="0" fontId="16" fillId="0" borderId="0" xfId="0" applyFont="1" applyFill="1" applyBorder="1" applyAlignment="1"/>
    <xf numFmtId="0" fontId="0" fillId="0" borderId="0" xfId="0" applyFill="1" applyBorder="1"/>
    <xf numFmtId="0" fontId="16" fillId="33" borderId="16" xfId="0" applyFont="1" applyFill="1" applyBorder="1" applyAlignment="1">
      <alignment horizontal="center"/>
    </xf>
    <xf numFmtId="0" fontId="16" fillId="34" borderId="19" xfId="0" applyFont="1" applyFill="1" applyBorder="1" applyAlignment="1">
      <alignment horizontal="center"/>
    </xf>
    <xf numFmtId="0" fontId="0" fillId="35" borderId="13" xfId="0" applyFill="1" applyBorder="1"/>
    <xf numFmtId="0" fontId="0" fillId="40" borderId="13" xfId="0" applyFill="1" applyBorder="1"/>
    <xf numFmtId="0" fontId="0" fillId="41" borderId="14" xfId="0" applyFill="1" applyBorder="1"/>
    <xf numFmtId="164" fontId="19" fillId="42" borderId="0" xfId="0" applyNumberFormat="1" applyFont="1" applyFill="1" applyAlignment="1">
      <alignment horizontal="center"/>
    </xf>
    <xf numFmtId="0" fontId="19" fillId="42" borderId="0" xfId="0" applyFont="1" applyFill="1" applyAlignment="1">
      <alignment horizontal="center"/>
    </xf>
    <xf numFmtId="2" fontId="19" fillId="42" borderId="0" xfId="0" applyNumberFormat="1" applyFont="1" applyFill="1" applyAlignment="1">
      <alignment horizontal="center"/>
    </xf>
    <xf numFmtId="0" fontId="16" fillId="35" borderId="11" xfId="0" applyFont="1" applyFill="1" applyBorder="1" applyAlignment="1">
      <alignment horizontal="right"/>
    </xf>
    <xf numFmtId="0" fontId="16" fillId="39" borderId="20" xfId="0" applyFont="1" applyFill="1" applyBorder="1" applyAlignment="1">
      <alignment horizontal="center" vertical="center"/>
    </xf>
    <xf numFmtId="0" fontId="16" fillId="39" borderId="21" xfId="0" applyFont="1" applyFill="1" applyBorder="1" applyAlignment="1">
      <alignment horizontal="center" vertical="center"/>
    </xf>
    <xf numFmtId="0" fontId="16" fillId="39" borderId="22" xfId="0" applyFont="1" applyFill="1" applyBorder="1" applyAlignment="1">
      <alignment horizontal="center" vertical="center"/>
    </xf>
    <xf numFmtId="0" fontId="16" fillId="39" borderId="20" xfId="0" applyFont="1" applyFill="1" applyBorder="1" applyAlignment="1">
      <alignment horizontal="center" wrapText="1"/>
    </xf>
    <xf numFmtId="0" fontId="16" fillId="39" borderId="22" xfId="0" applyFont="1" applyFill="1" applyBorder="1" applyAlignment="1">
      <alignment horizontal="center" wrapText="1"/>
    </xf>
    <xf numFmtId="0" fontId="0" fillId="38" borderId="26" xfId="0" applyFill="1" applyBorder="1" applyAlignment="1">
      <alignment horizontal="center"/>
    </xf>
    <xf numFmtId="0" fontId="0" fillId="38" borderId="28" xfId="0" applyFill="1" applyBorder="1" applyAlignment="1">
      <alignment horizontal="center"/>
    </xf>
    <xf numFmtId="0" fontId="17" fillId="38" borderId="0" xfId="0" applyFont="1" applyFill="1" applyAlignment="1">
      <alignment horizontal="center"/>
    </xf>
    <xf numFmtId="0" fontId="16" fillId="39" borderId="20" xfId="0" applyFont="1" applyFill="1" applyBorder="1" applyAlignment="1">
      <alignment horizontal="center"/>
    </xf>
    <xf numFmtId="0" fontId="16" fillId="39" borderId="21" xfId="0" applyFont="1" applyFill="1" applyBorder="1" applyAlignment="1">
      <alignment horizontal="center"/>
    </xf>
    <xf numFmtId="0" fontId="16" fillId="39" borderId="22" xfId="0" applyFont="1" applyFill="1" applyBorder="1" applyAlignment="1">
      <alignment horizontal="center"/>
    </xf>
    <xf numFmtId="0" fontId="18" fillId="0" borderId="29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47"/>
            <c:marker>
              <c:symbol val="circle"/>
              <c:size val="2"/>
              <c:spPr>
                <a:solidFill>
                  <a:schemeClr val="accent1"/>
                </a:solidFill>
                <a:ln w="317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425-459B-81F8-80445D1DB4DB}"/>
              </c:ext>
            </c:extLst>
          </c:dPt>
          <c:xVal>
            <c:numRef>
              <c:f>Regression!$A$3:$A$252</c:f>
              <c:numCache>
                <c:formatCode>General</c:formatCode>
                <c:ptCount val="250"/>
                <c:pt idx="0">
                  <c:v>24</c:v>
                </c:pt>
                <c:pt idx="1">
                  <c:v>50</c:v>
                </c:pt>
                <c:pt idx="2">
                  <c:v>15</c:v>
                </c:pt>
                <c:pt idx="3">
                  <c:v>38</c:v>
                </c:pt>
                <c:pt idx="4">
                  <c:v>87</c:v>
                </c:pt>
                <c:pt idx="5">
                  <c:v>36</c:v>
                </c:pt>
                <c:pt idx="6">
                  <c:v>12</c:v>
                </c:pt>
                <c:pt idx="7">
                  <c:v>81</c:v>
                </c:pt>
                <c:pt idx="8">
                  <c:v>25</c:v>
                </c:pt>
                <c:pt idx="9">
                  <c:v>5</c:v>
                </c:pt>
                <c:pt idx="10">
                  <c:v>16</c:v>
                </c:pt>
                <c:pt idx="11">
                  <c:v>16</c:v>
                </c:pt>
                <c:pt idx="12">
                  <c:v>24</c:v>
                </c:pt>
                <c:pt idx="13">
                  <c:v>39</c:v>
                </c:pt>
                <c:pt idx="14">
                  <c:v>54</c:v>
                </c:pt>
                <c:pt idx="15">
                  <c:v>60</c:v>
                </c:pt>
                <c:pt idx="16">
                  <c:v>26</c:v>
                </c:pt>
                <c:pt idx="17">
                  <c:v>73</c:v>
                </c:pt>
                <c:pt idx="18">
                  <c:v>29</c:v>
                </c:pt>
                <c:pt idx="19">
                  <c:v>31</c:v>
                </c:pt>
                <c:pt idx="20">
                  <c:v>68</c:v>
                </c:pt>
                <c:pt idx="21">
                  <c:v>87</c:v>
                </c:pt>
                <c:pt idx="22">
                  <c:v>58</c:v>
                </c:pt>
                <c:pt idx="23">
                  <c:v>54</c:v>
                </c:pt>
                <c:pt idx="24">
                  <c:v>84</c:v>
                </c:pt>
                <c:pt idx="25">
                  <c:v>58</c:v>
                </c:pt>
                <c:pt idx="26">
                  <c:v>49</c:v>
                </c:pt>
                <c:pt idx="27">
                  <c:v>20</c:v>
                </c:pt>
                <c:pt idx="28">
                  <c:v>90</c:v>
                </c:pt>
                <c:pt idx="29">
                  <c:v>48</c:v>
                </c:pt>
                <c:pt idx="30">
                  <c:v>4</c:v>
                </c:pt>
                <c:pt idx="31">
                  <c:v>25</c:v>
                </c:pt>
                <c:pt idx="32">
                  <c:v>42</c:v>
                </c:pt>
                <c:pt idx="33">
                  <c:v>0</c:v>
                </c:pt>
                <c:pt idx="34">
                  <c:v>60</c:v>
                </c:pt>
                <c:pt idx="35">
                  <c:v>93</c:v>
                </c:pt>
                <c:pt idx="36">
                  <c:v>39</c:v>
                </c:pt>
                <c:pt idx="37">
                  <c:v>7</c:v>
                </c:pt>
                <c:pt idx="38">
                  <c:v>21</c:v>
                </c:pt>
                <c:pt idx="39">
                  <c:v>68</c:v>
                </c:pt>
                <c:pt idx="40">
                  <c:v>84</c:v>
                </c:pt>
                <c:pt idx="41">
                  <c:v>0</c:v>
                </c:pt>
                <c:pt idx="42">
                  <c:v>58</c:v>
                </c:pt>
                <c:pt idx="43">
                  <c:v>19</c:v>
                </c:pt>
                <c:pt idx="44">
                  <c:v>36</c:v>
                </c:pt>
                <c:pt idx="45">
                  <c:v>19</c:v>
                </c:pt>
                <c:pt idx="46">
                  <c:v>59</c:v>
                </c:pt>
                <c:pt idx="47">
                  <c:v>51</c:v>
                </c:pt>
                <c:pt idx="48">
                  <c:v>19</c:v>
                </c:pt>
                <c:pt idx="49">
                  <c:v>33</c:v>
                </c:pt>
                <c:pt idx="50">
                  <c:v>85</c:v>
                </c:pt>
                <c:pt idx="51">
                  <c:v>44</c:v>
                </c:pt>
                <c:pt idx="52">
                  <c:v>5</c:v>
                </c:pt>
                <c:pt idx="53">
                  <c:v>59</c:v>
                </c:pt>
                <c:pt idx="54">
                  <c:v>14</c:v>
                </c:pt>
                <c:pt idx="55">
                  <c:v>9</c:v>
                </c:pt>
                <c:pt idx="56">
                  <c:v>75</c:v>
                </c:pt>
                <c:pt idx="57">
                  <c:v>69</c:v>
                </c:pt>
                <c:pt idx="58">
                  <c:v>10</c:v>
                </c:pt>
                <c:pt idx="59">
                  <c:v>17</c:v>
                </c:pt>
                <c:pt idx="60">
                  <c:v>58</c:v>
                </c:pt>
                <c:pt idx="61">
                  <c:v>74</c:v>
                </c:pt>
                <c:pt idx="62">
                  <c:v>21</c:v>
                </c:pt>
                <c:pt idx="63">
                  <c:v>51</c:v>
                </c:pt>
                <c:pt idx="64">
                  <c:v>19</c:v>
                </c:pt>
                <c:pt idx="65">
                  <c:v>50</c:v>
                </c:pt>
                <c:pt idx="66">
                  <c:v>24</c:v>
                </c:pt>
                <c:pt idx="67">
                  <c:v>0</c:v>
                </c:pt>
                <c:pt idx="68">
                  <c:v>12</c:v>
                </c:pt>
                <c:pt idx="69">
                  <c:v>75</c:v>
                </c:pt>
                <c:pt idx="70">
                  <c:v>21</c:v>
                </c:pt>
                <c:pt idx="71">
                  <c:v>64</c:v>
                </c:pt>
                <c:pt idx="72">
                  <c:v>5</c:v>
                </c:pt>
                <c:pt idx="73">
                  <c:v>58</c:v>
                </c:pt>
                <c:pt idx="74">
                  <c:v>32</c:v>
                </c:pt>
                <c:pt idx="75">
                  <c:v>41</c:v>
                </c:pt>
                <c:pt idx="76">
                  <c:v>7</c:v>
                </c:pt>
                <c:pt idx="77">
                  <c:v>4</c:v>
                </c:pt>
                <c:pt idx="78">
                  <c:v>5</c:v>
                </c:pt>
                <c:pt idx="79">
                  <c:v>49</c:v>
                </c:pt>
                <c:pt idx="80">
                  <c:v>90</c:v>
                </c:pt>
                <c:pt idx="81">
                  <c:v>3</c:v>
                </c:pt>
                <c:pt idx="82">
                  <c:v>11</c:v>
                </c:pt>
                <c:pt idx="83">
                  <c:v>32</c:v>
                </c:pt>
                <c:pt idx="84">
                  <c:v>83</c:v>
                </c:pt>
                <c:pt idx="85">
                  <c:v>25</c:v>
                </c:pt>
                <c:pt idx="86">
                  <c:v>83</c:v>
                </c:pt>
                <c:pt idx="87">
                  <c:v>26</c:v>
                </c:pt>
                <c:pt idx="88">
                  <c:v>76</c:v>
                </c:pt>
                <c:pt idx="89">
                  <c:v>95</c:v>
                </c:pt>
                <c:pt idx="90">
                  <c:v>53</c:v>
                </c:pt>
                <c:pt idx="91">
                  <c:v>77</c:v>
                </c:pt>
                <c:pt idx="92">
                  <c:v>42</c:v>
                </c:pt>
                <c:pt idx="93">
                  <c:v>25</c:v>
                </c:pt>
                <c:pt idx="94">
                  <c:v>54</c:v>
                </c:pt>
                <c:pt idx="95">
                  <c:v>55</c:v>
                </c:pt>
                <c:pt idx="96">
                  <c:v>0</c:v>
                </c:pt>
                <c:pt idx="97">
                  <c:v>73</c:v>
                </c:pt>
                <c:pt idx="98">
                  <c:v>35</c:v>
                </c:pt>
                <c:pt idx="99">
                  <c:v>86</c:v>
                </c:pt>
                <c:pt idx="100">
                  <c:v>90</c:v>
                </c:pt>
                <c:pt idx="101">
                  <c:v>13</c:v>
                </c:pt>
                <c:pt idx="102">
                  <c:v>46</c:v>
                </c:pt>
                <c:pt idx="103">
                  <c:v>46</c:v>
                </c:pt>
                <c:pt idx="104">
                  <c:v>32</c:v>
                </c:pt>
                <c:pt idx="105">
                  <c:v>8</c:v>
                </c:pt>
                <c:pt idx="106">
                  <c:v>71</c:v>
                </c:pt>
                <c:pt idx="107">
                  <c:v>28</c:v>
                </c:pt>
                <c:pt idx="108">
                  <c:v>24</c:v>
                </c:pt>
                <c:pt idx="109">
                  <c:v>56</c:v>
                </c:pt>
                <c:pt idx="110">
                  <c:v>49</c:v>
                </c:pt>
                <c:pt idx="111">
                  <c:v>79</c:v>
                </c:pt>
                <c:pt idx="112">
                  <c:v>90</c:v>
                </c:pt>
                <c:pt idx="113">
                  <c:v>89</c:v>
                </c:pt>
                <c:pt idx="114">
                  <c:v>41</c:v>
                </c:pt>
                <c:pt idx="115">
                  <c:v>27</c:v>
                </c:pt>
                <c:pt idx="116">
                  <c:v>58</c:v>
                </c:pt>
                <c:pt idx="117">
                  <c:v>26</c:v>
                </c:pt>
                <c:pt idx="118">
                  <c:v>31</c:v>
                </c:pt>
                <c:pt idx="119">
                  <c:v>70</c:v>
                </c:pt>
                <c:pt idx="120">
                  <c:v>71</c:v>
                </c:pt>
                <c:pt idx="121">
                  <c:v>39</c:v>
                </c:pt>
                <c:pt idx="122">
                  <c:v>7</c:v>
                </c:pt>
                <c:pt idx="123">
                  <c:v>48</c:v>
                </c:pt>
                <c:pt idx="124">
                  <c:v>56</c:v>
                </c:pt>
                <c:pt idx="125">
                  <c:v>45</c:v>
                </c:pt>
                <c:pt idx="126">
                  <c:v>41</c:v>
                </c:pt>
                <c:pt idx="127">
                  <c:v>3</c:v>
                </c:pt>
                <c:pt idx="128">
                  <c:v>37</c:v>
                </c:pt>
                <c:pt idx="129">
                  <c:v>24</c:v>
                </c:pt>
                <c:pt idx="130">
                  <c:v>68</c:v>
                </c:pt>
                <c:pt idx="131">
                  <c:v>47</c:v>
                </c:pt>
                <c:pt idx="132">
                  <c:v>27</c:v>
                </c:pt>
                <c:pt idx="133">
                  <c:v>68</c:v>
                </c:pt>
                <c:pt idx="134">
                  <c:v>74</c:v>
                </c:pt>
                <c:pt idx="135">
                  <c:v>95</c:v>
                </c:pt>
                <c:pt idx="136">
                  <c:v>79</c:v>
                </c:pt>
                <c:pt idx="137">
                  <c:v>21</c:v>
                </c:pt>
                <c:pt idx="138">
                  <c:v>95</c:v>
                </c:pt>
                <c:pt idx="139">
                  <c:v>54</c:v>
                </c:pt>
                <c:pt idx="140">
                  <c:v>56</c:v>
                </c:pt>
                <c:pt idx="141">
                  <c:v>80</c:v>
                </c:pt>
                <c:pt idx="142">
                  <c:v>26</c:v>
                </c:pt>
                <c:pt idx="143">
                  <c:v>25</c:v>
                </c:pt>
                <c:pt idx="144">
                  <c:v>8</c:v>
                </c:pt>
                <c:pt idx="145">
                  <c:v>95</c:v>
                </c:pt>
                <c:pt idx="146">
                  <c:v>94</c:v>
                </c:pt>
                <c:pt idx="147">
                  <c:v>54</c:v>
                </c:pt>
                <c:pt idx="148">
                  <c:v>7</c:v>
                </c:pt>
                <c:pt idx="149">
                  <c:v>99</c:v>
                </c:pt>
                <c:pt idx="150">
                  <c:v>36</c:v>
                </c:pt>
                <c:pt idx="151">
                  <c:v>48</c:v>
                </c:pt>
                <c:pt idx="152">
                  <c:v>65</c:v>
                </c:pt>
                <c:pt idx="153">
                  <c:v>42</c:v>
                </c:pt>
                <c:pt idx="154">
                  <c:v>93</c:v>
                </c:pt>
                <c:pt idx="155">
                  <c:v>86</c:v>
                </c:pt>
                <c:pt idx="156">
                  <c:v>26</c:v>
                </c:pt>
                <c:pt idx="157">
                  <c:v>51</c:v>
                </c:pt>
                <c:pt idx="158">
                  <c:v>100</c:v>
                </c:pt>
                <c:pt idx="159">
                  <c:v>94</c:v>
                </c:pt>
                <c:pt idx="160">
                  <c:v>6</c:v>
                </c:pt>
                <c:pt idx="161">
                  <c:v>24</c:v>
                </c:pt>
                <c:pt idx="162">
                  <c:v>75</c:v>
                </c:pt>
                <c:pt idx="163">
                  <c:v>7</c:v>
                </c:pt>
                <c:pt idx="164">
                  <c:v>53</c:v>
                </c:pt>
                <c:pt idx="165">
                  <c:v>73</c:v>
                </c:pt>
                <c:pt idx="166">
                  <c:v>16</c:v>
                </c:pt>
                <c:pt idx="167">
                  <c:v>80</c:v>
                </c:pt>
                <c:pt idx="168">
                  <c:v>77</c:v>
                </c:pt>
                <c:pt idx="169">
                  <c:v>89</c:v>
                </c:pt>
                <c:pt idx="170">
                  <c:v>80</c:v>
                </c:pt>
                <c:pt idx="171">
                  <c:v>55</c:v>
                </c:pt>
                <c:pt idx="172">
                  <c:v>19</c:v>
                </c:pt>
                <c:pt idx="173">
                  <c:v>56</c:v>
                </c:pt>
                <c:pt idx="174">
                  <c:v>47</c:v>
                </c:pt>
                <c:pt idx="175">
                  <c:v>56</c:v>
                </c:pt>
                <c:pt idx="176">
                  <c:v>2</c:v>
                </c:pt>
                <c:pt idx="177">
                  <c:v>82</c:v>
                </c:pt>
                <c:pt idx="178">
                  <c:v>57</c:v>
                </c:pt>
                <c:pt idx="179">
                  <c:v>44</c:v>
                </c:pt>
                <c:pt idx="180">
                  <c:v>26</c:v>
                </c:pt>
                <c:pt idx="181">
                  <c:v>52</c:v>
                </c:pt>
                <c:pt idx="182">
                  <c:v>41</c:v>
                </c:pt>
                <c:pt idx="183">
                  <c:v>44</c:v>
                </c:pt>
                <c:pt idx="184">
                  <c:v>3</c:v>
                </c:pt>
                <c:pt idx="185">
                  <c:v>31</c:v>
                </c:pt>
                <c:pt idx="186">
                  <c:v>97</c:v>
                </c:pt>
                <c:pt idx="187">
                  <c:v>21</c:v>
                </c:pt>
                <c:pt idx="188">
                  <c:v>17</c:v>
                </c:pt>
                <c:pt idx="189">
                  <c:v>7</c:v>
                </c:pt>
                <c:pt idx="190">
                  <c:v>61</c:v>
                </c:pt>
                <c:pt idx="191">
                  <c:v>10</c:v>
                </c:pt>
                <c:pt idx="192">
                  <c:v>52</c:v>
                </c:pt>
                <c:pt idx="193">
                  <c:v>10</c:v>
                </c:pt>
                <c:pt idx="194">
                  <c:v>65</c:v>
                </c:pt>
                <c:pt idx="195">
                  <c:v>71</c:v>
                </c:pt>
                <c:pt idx="196">
                  <c:v>4</c:v>
                </c:pt>
                <c:pt idx="197">
                  <c:v>24</c:v>
                </c:pt>
                <c:pt idx="198">
                  <c:v>26</c:v>
                </c:pt>
                <c:pt idx="199">
                  <c:v>51</c:v>
                </c:pt>
                <c:pt idx="200">
                  <c:v>42</c:v>
                </c:pt>
                <c:pt idx="201">
                  <c:v>62</c:v>
                </c:pt>
                <c:pt idx="202">
                  <c:v>74</c:v>
                </c:pt>
                <c:pt idx="203">
                  <c:v>77</c:v>
                </c:pt>
                <c:pt idx="204">
                  <c:v>3</c:v>
                </c:pt>
                <c:pt idx="205">
                  <c:v>50</c:v>
                </c:pt>
                <c:pt idx="206">
                  <c:v>24</c:v>
                </c:pt>
                <c:pt idx="207">
                  <c:v>37</c:v>
                </c:pt>
                <c:pt idx="208">
                  <c:v>58</c:v>
                </c:pt>
                <c:pt idx="209">
                  <c:v>52</c:v>
                </c:pt>
                <c:pt idx="210">
                  <c:v>27</c:v>
                </c:pt>
                <c:pt idx="211">
                  <c:v>14</c:v>
                </c:pt>
                <c:pt idx="212">
                  <c:v>100</c:v>
                </c:pt>
                <c:pt idx="213">
                  <c:v>72</c:v>
                </c:pt>
                <c:pt idx="214">
                  <c:v>5</c:v>
                </c:pt>
                <c:pt idx="215">
                  <c:v>71</c:v>
                </c:pt>
                <c:pt idx="216">
                  <c:v>54</c:v>
                </c:pt>
                <c:pt idx="217">
                  <c:v>84</c:v>
                </c:pt>
                <c:pt idx="218">
                  <c:v>42</c:v>
                </c:pt>
                <c:pt idx="219">
                  <c:v>54</c:v>
                </c:pt>
                <c:pt idx="220">
                  <c:v>74</c:v>
                </c:pt>
                <c:pt idx="221">
                  <c:v>54</c:v>
                </c:pt>
                <c:pt idx="222">
                  <c:v>53</c:v>
                </c:pt>
                <c:pt idx="223">
                  <c:v>78</c:v>
                </c:pt>
                <c:pt idx="224">
                  <c:v>97</c:v>
                </c:pt>
                <c:pt idx="225">
                  <c:v>49</c:v>
                </c:pt>
                <c:pt idx="226">
                  <c:v>71</c:v>
                </c:pt>
                <c:pt idx="227">
                  <c:v>48</c:v>
                </c:pt>
                <c:pt idx="228">
                  <c:v>51</c:v>
                </c:pt>
                <c:pt idx="229">
                  <c:v>89</c:v>
                </c:pt>
                <c:pt idx="230">
                  <c:v>99</c:v>
                </c:pt>
                <c:pt idx="231">
                  <c:v>93</c:v>
                </c:pt>
                <c:pt idx="232">
                  <c:v>49</c:v>
                </c:pt>
                <c:pt idx="233">
                  <c:v>18</c:v>
                </c:pt>
                <c:pt idx="234">
                  <c:v>65</c:v>
                </c:pt>
                <c:pt idx="235">
                  <c:v>83</c:v>
                </c:pt>
                <c:pt idx="236">
                  <c:v>100</c:v>
                </c:pt>
                <c:pt idx="237">
                  <c:v>41</c:v>
                </c:pt>
                <c:pt idx="238">
                  <c:v>52</c:v>
                </c:pt>
                <c:pt idx="239">
                  <c:v>29</c:v>
                </c:pt>
                <c:pt idx="240">
                  <c:v>97</c:v>
                </c:pt>
                <c:pt idx="241">
                  <c:v>7</c:v>
                </c:pt>
                <c:pt idx="242">
                  <c:v>51</c:v>
                </c:pt>
                <c:pt idx="243">
                  <c:v>58</c:v>
                </c:pt>
                <c:pt idx="244">
                  <c:v>50</c:v>
                </c:pt>
                <c:pt idx="245">
                  <c:v>67</c:v>
                </c:pt>
                <c:pt idx="246">
                  <c:v>89</c:v>
                </c:pt>
                <c:pt idx="247">
                  <c:v>76</c:v>
                </c:pt>
                <c:pt idx="248">
                  <c:v>35</c:v>
                </c:pt>
                <c:pt idx="249">
                  <c:v>51</c:v>
                </c:pt>
              </c:numCache>
            </c:numRef>
          </c:xVal>
          <c:yVal>
            <c:numRef>
              <c:f>Regression!$B$3:$B$252</c:f>
              <c:numCache>
                <c:formatCode>0.00</c:formatCode>
                <c:ptCount val="250"/>
                <c:pt idx="0">
                  <c:v>21.549451959999999</c:v>
                </c:pt>
                <c:pt idx="1">
                  <c:v>47.464463049999999</c:v>
                </c:pt>
                <c:pt idx="2">
                  <c:v>17.218656339999999</c:v>
                </c:pt>
                <c:pt idx="3">
                  <c:v>36.586398029999998</c:v>
                </c:pt>
                <c:pt idx="4">
                  <c:v>87.288983889999997</c:v>
                </c:pt>
                <c:pt idx="5">
                  <c:v>32.463874930000003</c:v>
                </c:pt>
                <c:pt idx="6">
                  <c:v>10.78089683</c:v>
                </c:pt>
                <c:pt idx="7">
                  <c:v>80.763398600000002</c:v>
                </c:pt>
                <c:pt idx="8">
                  <c:v>24.612151470000001</c:v>
                </c:pt>
                <c:pt idx="9">
                  <c:v>6.9633190709999999</c:v>
                </c:pt>
                <c:pt idx="10">
                  <c:v>11.237573380000001</c:v>
                </c:pt>
                <c:pt idx="11">
                  <c:v>13.53290206</c:v>
                </c:pt>
                <c:pt idx="12">
                  <c:v>24.603238990000001</c:v>
                </c:pt>
                <c:pt idx="13">
                  <c:v>39.400499760000002</c:v>
                </c:pt>
                <c:pt idx="14">
                  <c:v>48.437538379999999</c:v>
                </c:pt>
                <c:pt idx="15">
                  <c:v>61.699003189999999</c:v>
                </c:pt>
                <c:pt idx="16">
                  <c:v>26.928324180000001</c:v>
                </c:pt>
                <c:pt idx="17">
                  <c:v>70.405205499999994</c:v>
                </c:pt>
                <c:pt idx="18">
                  <c:v>29.340924080000001</c:v>
                </c:pt>
                <c:pt idx="19">
                  <c:v>25.308951919999998</c:v>
                </c:pt>
                <c:pt idx="20">
                  <c:v>69.029343389999994</c:v>
                </c:pt>
                <c:pt idx="21">
                  <c:v>84.994847030000003</c:v>
                </c:pt>
                <c:pt idx="22">
                  <c:v>57.043103049999999</c:v>
                </c:pt>
                <c:pt idx="23">
                  <c:v>50.592199100000002</c:v>
                </c:pt>
                <c:pt idx="24">
                  <c:v>83.027722019999999</c:v>
                </c:pt>
                <c:pt idx="25">
                  <c:v>57.057527059999998</c:v>
                </c:pt>
                <c:pt idx="26">
                  <c:v>47.958833409999997</c:v>
                </c:pt>
                <c:pt idx="27">
                  <c:v>24.342264320000002</c:v>
                </c:pt>
                <c:pt idx="28">
                  <c:v>94.684882810000005</c:v>
                </c:pt>
                <c:pt idx="29">
                  <c:v>48.039706959999997</c:v>
                </c:pt>
                <c:pt idx="30">
                  <c:v>7.0813233799999997</c:v>
                </c:pt>
                <c:pt idx="31">
                  <c:v>21.992399070000001</c:v>
                </c:pt>
                <c:pt idx="32">
                  <c:v>42.331516639999997</c:v>
                </c:pt>
                <c:pt idx="33">
                  <c:v>0.32908944299999998</c:v>
                </c:pt>
                <c:pt idx="34">
                  <c:v>61.923036979999999</c:v>
                </c:pt>
                <c:pt idx="35">
                  <c:v>91.177164230000002</c:v>
                </c:pt>
                <c:pt idx="36">
                  <c:v>39.45358014</c:v>
                </c:pt>
                <c:pt idx="37">
                  <c:v>5.9960696069999999</c:v>
                </c:pt>
                <c:pt idx="38">
                  <c:v>22.590159419999999</c:v>
                </c:pt>
                <c:pt idx="39">
                  <c:v>61.180444139999999</c:v>
                </c:pt>
                <c:pt idx="40">
                  <c:v>85.027789569999996</c:v>
                </c:pt>
                <c:pt idx="41">
                  <c:v>-1.28631089</c:v>
                </c:pt>
                <c:pt idx="42">
                  <c:v>61.942739619999998</c:v>
                </c:pt>
                <c:pt idx="43">
                  <c:v>21.960333469999998</c:v>
                </c:pt>
                <c:pt idx="44">
                  <c:v>33.661941929999998</c:v>
                </c:pt>
                <c:pt idx="45">
                  <c:v>17.60946242</c:v>
                </c:pt>
                <c:pt idx="46">
                  <c:v>58.563056400000001</c:v>
                </c:pt>
                <c:pt idx="47">
                  <c:v>52.82390762</c:v>
                </c:pt>
                <c:pt idx="48">
                  <c:v>22.136348099999999</c:v>
                </c:pt>
                <c:pt idx="49">
                  <c:v>35.074673529999998</c:v>
                </c:pt>
                <c:pt idx="50">
                  <c:v>86.188223109999996</c:v>
                </c:pt>
                <c:pt idx="51">
                  <c:v>42.632276969999999</c:v>
                </c:pt>
                <c:pt idx="52">
                  <c:v>4.0981774399999997</c:v>
                </c:pt>
                <c:pt idx="53">
                  <c:v>61.222986400000003</c:v>
                </c:pt>
                <c:pt idx="54">
                  <c:v>17.706775759999999</c:v>
                </c:pt>
                <c:pt idx="55">
                  <c:v>11.853125739999999</c:v>
                </c:pt>
                <c:pt idx="56">
                  <c:v>80.230516949999995</c:v>
                </c:pt>
                <c:pt idx="57">
                  <c:v>62.649317410000002</c:v>
                </c:pt>
                <c:pt idx="58">
                  <c:v>9.6168598040000006</c:v>
                </c:pt>
                <c:pt idx="59">
                  <c:v>20.027976989999999</c:v>
                </c:pt>
                <c:pt idx="60">
                  <c:v>61.751074299999999</c:v>
                </c:pt>
                <c:pt idx="61">
                  <c:v>71.610103030000005</c:v>
                </c:pt>
                <c:pt idx="62">
                  <c:v>23.771546229999998</c:v>
                </c:pt>
                <c:pt idx="63">
                  <c:v>51.901420350000002</c:v>
                </c:pt>
                <c:pt idx="64">
                  <c:v>22.66073682</c:v>
                </c:pt>
                <c:pt idx="65">
                  <c:v>50.028979270000001</c:v>
                </c:pt>
                <c:pt idx="66">
                  <c:v>26.68794368</c:v>
                </c:pt>
                <c:pt idx="67">
                  <c:v>0.37691189899999999</c:v>
                </c:pt>
                <c:pt idx="68">
                  <c:v>6.8064190020000002</c:v>
                </c:pt>
                <c:pt idx="69">
                  <c:v>77.339860009999995</c:v>
                </c:pt>
                <c:pt idx="70">
                  <c:v>28.902602089999998</c:v>
                </c:pt>
                <c:pt idx="71">
                  <c:v>66.7346608</c:v>
                </c:pt>
                <c:pt idx="72">
                  <c:v>0.70751063800000003</c:v>
                </c:pt>
                <c:pt idx="73">
                  <c:v>57.077483829999998</c:v>
                </c:pt>
                <c:pt idx="74">
                  <c:v>28.414531960000001</c:v>
                </c:pt>
                <c:pt idx="75">
                  <c:v>44.46272123</c:v>
                </c:pt>
                <c:pt idx="76">
                  <c:v>7.4596059979999998</c:v>
                </c:pt>
                <c:pt idx="77">
                  <c:v>2.3167081120000002</c:v>
                </c:pt>
                <c:pt idx="78">
                  <c:v>4.9285461870000002</c:v>
                </c:pt>
                <c:pt idx="79">
                  <c:v>52.503360739999998</c:v>
                </c:pt>
                <c:pt idx="80">
                  <c:v>91.191096229999999</c:v>
                </c:pt>
                <c:pt idx="81">
                  <c:v>8.4891643259999991</c:v>
                </c:pt>
                <c:pt idx="82">
                  <c:v>6.9633719669999996</c:v>
                </c:pt>
                <c:pt idx="83">
                  <c:v>31.979899589999999</c:v>
                </c:pt>
                <c:pt idx="84">
                  <c:v>81.428120500000006</c:v>
                </c:pt>
                <c:pt idx="85">
                  <c:v>22.623654219999999</c:v>
                </c:pt>
                <c:pt idx="86">
                  <c:v>78.525050870000001</c:v>
                </c:pt>
                <c:pt idx="87">
                  <c:v>25.807140570000001</c:v>
                </c:pt>
                <c:pt idx="88">
                  <c:v>73.510817750000001</c:v>
                </c:pt>
                <c:pt idx="89">
                  <c:v>91.775467000000006</c:v>
                </c:pt>
                <c:pt idx="90">
                  <c:v>49.218635159999998</c:v>
                </c:pt>
                <c:pt idx="91">
                  <c:v>80.504453870000006</c:v>
                </c:pt>
                <c:pt idx="92">
                  <c:v>50.05636123</c:v>
                </c:pt>
                <c:pt idx="93">
                  <c:v>25.46292549</c:v>
                </c:pt>
                <c:pt idx="94">
                  <c:v>55.32164264</c:v>
                </c:pt>
                <c:pt idx="95">
                  <c:v>59.124488800000002</c:v>
                </c:pt>
                <c:pt idx="96">
                  <c:v>1.100686692</c:v>
                </c:pt>
                <c:pt idx="97">
                  <c:v>71.980207859999993</c:v>
                </c:pt>
                <c:pt idx="98">
                  <c:v>30.136664079999999</c:v>
                </c:pt>
                <c:pt idx="99">
                  <c:v>83.884274050000002</c:v>
                </c:pt>
                <c:pt idx="100">
                  <c:v>89.910047520000006</c:v>
                </c:pt>
                <c:pt idx="101">
                  <c:v>8.3356545759999996</c:v>
                </c:pt>
                <c:pt idx="102">
                  <c:v>47.883889609999997</c:v>
                </c:pt>
                <c:pt idx="103">
                  <c:v>45.003974130000003</c:v>
                </c:pt>
                <c:pt idx="104">
                  <c:v>31.156645739999998</c:v>
                </c:pt>
                <c:pt idx="105">
                  <c:v>9.1903756820000009</c:v>
                </c:pt>
                <c:pt idx="106">
                  <c:v>74.831350029999996</c:v>
                </c:pt>
                <c:pt idx="107">
                  <c:v>30.231776069999999</c:v>
                </c:pt>
                <c:pt idx="108">
                  <c:v>24.21914027</c:v>
                </c:pt>
                <c:pt idx="109">
                  <c:v>57.87219151</c:v>
                </c:pt>
                <c:pt idx="110">
                  <c:v>50.617283919999998</c:v>
                </c:pt>
                <c:pt idx="111">
                  <c:v>78.674700430000001</c:v>
                </c:pt>
                <c:pt idx="112">
                  <c:v>86.236706999999996</c:v>
                </c:pt>
                <c:pt idx="113">
                  <c:v>89.104092550000004</c:v>
                </c:pt>
                <c:pt idx="114">
                  <c:v>43.26595082</c:v>
                </c:pt>
                <c:pt idx="115">
                  <c:v>26.682732770000001</c:v>
                </c:pt>
                <c:pt idx="116">
                  <c:v>59.46383041</c:v>
                </c:pt>
                <c:pt idx="117">
                  <c:v>28.90055826</c:v>
                </c:pt>
                <c:pt idx="118">
                  <c:v>31.300415999999998</c:v>
                </c:pt>
                <c:pt idx="119">
                  <c:v>71.143326599999995</c:v>
                </c:pt>
                <c:pt idx="120">
                  <c:v>68.4739206</c:v>
                </c:pt>
                <c:pt idx="121">
                  <c:v>39.982388559999997</c:v>
                </c:pt>
                <c:pt idx="122">
                  <c:v>4.0757761439999998</c:v>
                </c:pt>
                <c:pt idx="123">
                  <c:v>47.858175420000002</c:v>
                </c:pt>
                <c:pt idx="124">
                  <c:v>51.203902169999999</c:v>
                </c:pt>
                <c:pt idx="125">
                  <c:v>43.936721300000002</c:v>
                </c:pt>
                <c:pt idx="126">
                  <c:v>38.136266790000001</c:v>
                </c:pt>
                <c:pt idx="127">
                  <c:v>3.5746616320000002</c:v>
                </c:pt>
                <c:pt idx="128">
                  <c:v>36.413995800000002</c:v>
                </c:pt>
                <c:pt idx="129">
                  <c:v>22.219085230000001</c:v>
                </c:pt>
                <c:pt idx="130">
                  <c:v>63.531257199999999</c:v>
                </c:pt>
                <c:pt idx="131">
                  <c:v>49.867027870000001</c:v>
                </c:pt>
                <c:pt idx="132">
                  <c:v>21.531400090000002</c:v>
                </c:pt>
                <c:pt idx="133">
                  <c:v>64.05710234</c:v>
                </c:pt>
                <c:pt idx="134">
                  <c:v>70.775498420000005</c:v>
                </c:pt>
                <c:pt idx="135">
                  <c:v>92.157497620000001</c:v>
                </c:pt>
                <c:pt idx="136">
                  <c:v>81.222591559999998</c:v>
                </c:pt>
                <c:pt idx="137">
                  <c:v>25.101140669999999</c:v>
                </c:pt>
                <c:pt idx="138">
                  <c:v>94.08853397</c:v>
                </c:pt>
                <c:pt idx="139">
                  <c:v>53.251661650000003</c:v>
                </c:pt>
                <c:pt idx="140">
                  <c:v>59.162366210000002</c:v>
                </c:pt>
                <c:pt idx="141">
                  <c:v>75.241484279999995</c:v>
                </c:pt>
                <c:pt idx="142">
                  <c:v>28.22325833</c:v>
                </c:pt>
                <c:pt idx="143">
                  <c:v>25.333237279999999</c:v>
                </c:pt>
                <c:pt idx="144">
                  <c:v>6.3646157030000001</c:v>
                </c:pt>
                <c:pt idx="145">
                  <c:v>95.460921600000006</c:v>
                </c:pt>
                <c:pt idx="146">
                  <c:v>88.641837559999999</c:v>
                </c:pt>
                <c:pt idx="147">
                  <c:v>58.703186930000001</c:v>
                </c:pt>
                <c:pt idx="148">
                  <c:v>6.8154912789999997</c:v>
                </c:pt>
                <c:pt idx="149">
                  <c:v>99.403946759999997</c:v>
                </c:pt>
                <c:pt idx="150">
                  <c:v>32.770492490000002</c:v>
                </c:pt>
                <c:pt idx="151">
                  <c:v>47.058678800000003</c:v>
                </c:pt>
                <c:pt idx="152">
                  <c:v>60.533217780000001</c:v>
                </c:pt>
                <c:pt idx="153">
                  <c:v>40.309298579999997</c:v>
                </c:pt>
                <c:pt idx="154">
                  <c:v>89.422226850000001</c:v>
                </c:pt>
                <c:pt idx="155">
                  <c:v>86.821320659999998</c:v>
                </c:pt>
                <c:pt idx="156">
                  <c:v>26.11697543</c:v>
                </c:pt>
                <c:pt idx="157">
                  <c:v>53.266575959999997</c:v>
                </c:pt>
                <c:pt idx="158">
                  <c:v>96.623278880000001</c:v>
                </c:pt>
                <c:pt idx="159">
                  <c:v>95.784410269999995</c:v>
                </c:pt>
                <c:pt idx="160">
                  <c:v>6.0472866869999997</c:v>
                </c:pt>
                <c:pt idx="161">
                  <c:v>24.47387908</c:v>
                </c:pt>
                <c:pt idx="162">
                  <c:v>75.96844763</c:v>
                </c:pt>
                <c:pt idx="163">
                  <c:v>3.829381009</c:v>
                </c:pt>
                <c:pt idx="164">
                  <c:v>52.517036830000002</c:v>
                </c:pt>
                <c:pt idx="165">
                  <c:v>72.804575270000001</c:v>
                </c:pt>
                <c:pt idx="166">
                  <c:v>14.109990959999999</c:v>
                </c:pt>
                <c:pt idx="167">
                  <c:v>80.86087062</c:v>
                </c:pt>
                <c:pt idx="168">
                  <c:v>77.019882150000001</c:v>
                </c:pt>
                <c:pt idx="169">
                  <c:v>86.269724440000005</c:v>
                </c:pt>
                <c:pt idx="170">
                  <c:v>77.13735466</c:v>
                </c:pt>
                <c:pt idx="171">
                  <c:v>51.476494760000001</c:v>
                </c:pt>
                <c:pt idx="172">
                  <c:v>17.345575310000001</c:v>
                </c:pt>
                <c:pt idx="173">
                  <c:v>57.728535720000004</c:v>
                </c:pt>
                <c:pt idx="174">
                  <c:v>44.150293939999997</c:v>
                </c:pt>
                <c:pt idx="175">
                  <c:v>59.243627429999997</c:v>
                </c:pt>
                <c:pt idx="176">
                  <c:v>-1.0532756109999999</c:v>
                </c:pt>
                <c:pt idx="177">
                  <c:v>86.790022539999995</c:v>
                </c:pt>
                <c:pt idx="178">
                  <c:v>60.140318579999999</c:v>
                </c:pt>
                <c:pt idx="179">
                  <c:v>44.042220579999999</c:v>
                </c:pt>
                <c:pt idx="180">
                  <c:v>24.522748799999999</c:v>
                </c:pt>
                <c:pt idx="181">
                  <c:v>52.953055210000002</c:v>
                </c:pt>
                <c:pt idx="182">
                  <c:v>43.161334979999999</c:v>
                </c:pt>
                <c:pt idx="183">
                  <c:v>45.675625760000003</c:v>
                </c:pt>
                <c:pt idx="184">
                  <c:v>-2.8307495010000001</c:v>
                </c:pt>
                <c:pt idx="185">
                  <c:v>29.19693178</c:v>
                </c:pt>
                <c:pt idx="186">
                  <c:v>96.498124009999998</c:v>
                </c:pt>
                <c:pt idx="187">
                  <c:v>22.545323199999999</c:v>
                </c:pt>
                <c:pt idx="188">
                  <c:v>20.107414330000001</c:v>
                </c:pt>
                <c:pt idx="189">
                  <c:v>4.0354302530000004</c:v>
                </c:pt>
                <c:pt idx="190">
                  <c:v>61.145685180000001</c:v>
                </c:pt>
                <c:pt idx="191">
                  <c:v>13.97163653</c:v>
                </c:pt>
                <c:pt idx="192">
                  <c:v>55.345298929999998</c:v>
                </c:pt>
                <c:pt idx="193">
                  <c:v>12.18441166</c:v>
                </c:pt>
                <c:pt idx="194">
                  <c:v>64.000776579999993</c:v>
                </c:pt>
                <c:pt idx="195">
                  <c:v>70.318832200000003</c:v>
                </c:pt>
                <c:pt idx="196">
                  <c:v>-0.93689504700000004</c:v>
                </c:pt>
                <c:pt idx="197">
                  <c:v>18.914222760000001</c:v>
                </c:pt>
                <c:pt idx="198">
                  <c:v>23.875903310000002</c:v>
                </c:pt>
                <c:pt idx="199">
                  <c:v>47.577536100000003</c:v>
                </c:pt>
                <c:pt idx="200">
                  <c:v>43.273609200000003</c:v>
                </c:pt>
                <c:pt idx="201">
                  <c:v>66.482787549999998</c:v>
                </c:pt>
                <c:pt idx="202">
                  <c:v>75.726055290000005</c:v>
                </c:pt>
                <c:pt idx="203">
                  <c:v>80.596433379999993</c:v>
                </c:pt>
                <c:pt idx="204">
                  <c:v>-2.2358798520000001</c:v>
                </c:pt>
                <c:pt idx="205">
                  <c:v>47.046549560000003</c:v>
                </c:pt>
                <c:pt idx="206">
                  <c:v>21.596355750000001</c:v>
                </c:pt>
                <c:pt idx="207">
                  <c:v>32.87558963</c:v>
                </c:pt>
                <c:pt idx="208">
                  <c:v>57.95782956</c:v>
                </c:pt>
                <c:pt idx="209">
                  <c:v>52.24760027</c:v>
                </c:pt>
                <c:pt idx="210">
                  <c:v>24.58286902</c:v>
                </c:pt>
                <c:pt idx="211">
                  <c:v>12.125738050000001</c:v>
                </c:pt>
                <c:pt idx="212">
                  <c:v>100.0158026</c:v>
                </c:pt>
                <c:pt idx="213">
                  <c:v>74.046826580000001</c:v>
                </c:pt>
                <c:pt idx="214">
                  <c:v>1.611947467</c:v>
                </c:pt>
                <c:pt idx="215">
                  <c:v>70.368363070000001</c:v>
                </c:pt>
                <c:pt idx="216">
                  <c:v>52.268317349999997</c:v>
                </c:pt>
                <c:pt idx="217">
                  <c:v>83.128616600000001</c:v>
                </c:pt>
                <c:pt idx="218">
                  <c:v>43.647650480000003</c:v>
                </c:pt>
                <c:pt idx="219">
                  <c:v>49.44785426</c:v>
                </c:pt>
                <c:pt idx="220">
                  <c:v>72.635669899999996</c:v>
                </c:pt>
                <c:pt idx="221">
                  <c:v>52.781306409999999</c:v>
                </c:pt>
                <c:pt idx="222">
                  <c:v>57.111951359999999</c:v>
                </c:pt>
                <c:pt idx="223">
                  <c:v>79.105062899999993</c:v>
                </c:pt>
                <c:pt idx="224">
                  <c:v>101.6228548</c:v>
                </c:pt>
                <c:pt idx="225">
                  <c:v>53.582540199999997</c:v>
                </c:pt>
                <c:pt idx="226">
                  <c:v>68.921392969999999</c:v>
                </c:pt>
                <c:pt idx="227">
                  <c:v>46.9666961</c:v>
                </c:pt>
                <c:pt idx="228">
                  <c:v>51.026428680000002</c:v>
                </c:pt>
                <c:pt idx="229">
                  <c:v>85.520735509999994</c:v>
                </c:pt>
                <c:pt idx="230">
                  <c:v>99.516857560000005</c:v>
                </c:pt>
                <c:pt idx="231">
                  <c:v>94.639112560000001</c:v>
                </c:pt>
                <c:pt idx="232">
                  <c:v>46.78357742</c:v>
                </c:pt>
                <c:pt idx="233">
                  <c:v>21.213219590000001</c:v>
                </c:pt>
                <c:pt idx="234">
                  <c:v>58.37266004</c:v>
                </c:pt>
                <c:pt idx="235">
                  <c:v>87.22059677</c:v>
                </c:pt>
                <c:pt idx="236">
                  <c:v>102.49678590000001</c:v>
                </c:pt>
                <c:pt idx="237">
                  <c:v>43.883143349999997</c:v>
                </c:pt>
                <c:pt idx="238">
                  <c:v>53.066557570000001</c:v>
                </c:pt>
                <c:pt idx="239">
                  <c:v>26.33464785</c:v>
                </c:pt>
                <c:pt idx="240">
                  <c:v>98.520089339999998</c:v>
                </c:pt>
                <c:pt idx="241">
                  <c:v>9.4004975789999996</c:v>
                </c:pt>
                <c:pt idx="242">
                  <c:v>52.940266989999998</c:v>
                </c:pt>
                <c:pt idx="243">
                  <c:v>53.830208769999999</c:v>
                </c:pt>
                <c:pt idx="244">
                  <c:v>45.945111420000003</c:v>
                </c:pt>
                <c:pt idx="245">
                  <c:v>65.013273600000005</c:v>
                </c:pt>
                <c:pt idx="246">
                  <c:v>86.506958400000002</c:v>
                </c:pt>
                <c:pt idx="247">
                  <c:v>75.632807959999994</c:v>
                </c:pt>
                <c:pt idx="248">
                  <c:v>36.78035027</c:v>
                </c:pt>
                <c:pt idx="249">
                  <c:v>53.947409999999998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5-4EE5-9DD9-A68ABD100B2E}"/>
            </c:ext>
          </c:extLst>
        </c:ser>
        <c:ser>
          <c:idx val="1"/>
          <c:order val="1"/>
          <c:tx>
            <c:v>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C05-4EE5-9DD9-A68ABD100B2E}"/>
              </c:ext>
            </c:extLst>
          </c:dPt>
          <c:xVal>
            <c:numRef>
              <c:f>Regression!$W$9:$W$10</c:f>
              <c:numCache>
                <c:formatCode>General</c:formatCode>
                <c:ptCount val="2"/>
                <c:pt idx="0">
                  <c:v>0</c:v>
                </c:pt>
                <c:pt idx="1">
                  <c:v>110</c:v>
                </c:pt>
              </c:numCache>
            </c:numRef>
          </c:xVal>
          <c:yVal>
            <c:numRef>
              <c:f>Regression!$X$9:$X$10</c:f>
              <c:numCache>
                <c:formatCode>General</c:formatCode>
                <c:ptCount val="2"/>
                <c:pt idx="0">
                  <c:v>0</c:v>
                </c:pt>
                <c:pt idx="1">
                  <c:v>109.62391102081205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5-4EE5-9DD9-A68ABD100B2E}"/>
            </c:ext>
          </c:extLst>
        </c:ser>
        <c:ser>
          <c:idx val="2"/>
          <c:order val="2"/>
          <c:tx>
            <c:strRef>
              <c:f>Regression!$Y$11:$Y$12</c:f>
              <c:strCache>
                <c:ptCount val="2"/>
                <c:pt idx="0">
                  <c:v>Min(SAE)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Regression!$W$11:$W$12</c:f>
              <c:numCache>
                <c:formatCode>General</c:formatCode>
                <c:ptCount val="2"/>
                <c:pt idx="0">
                  <c:v>0</c:v>
                </c:pt>
                <c:pt idx="1">
                  <c:v>110</c:v>
                </c:pt>
              </c:numCache>
            </c:numRef>
          </c:xVal>
          <c:yVal>
            <c:numRef>
              <c:f>Regression!$X$11:$X$12</c:f>
              <c:numCache>
                <c:formatCode>General</c:formatCode>
                <c:ptCount val="2"/>
                <c:pt idx="0">
                  <c:v>0</c:v>
                </c:pt>
                <c:pt idx="1">
                  <c:v>109.8900630884693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25-459B-81F8-80445D1DB4DB}"/>
            </c:ext>
          </c:extLst>
        </c:ser>
        <c:ser>
          <c:idx val="3"/>
          <c:order val="3"/>
          <c:tx>
            <c:strRef>
              <c:f>Regression!$Y$13:$Y$14</c:f>
              <c:strCache>
                <c:ptCount val="2"/>
                <c:pt idx="0">
                  <c:v>Min(Max(AE))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Regression!$W$13:$W$14</c:f>
              <c:numCache>
                <c:formatCode>General</c:formatCode>
                <c:ptCount val="2"/>
                <c:pt idx="0">
                  <c:v>0</c:v>
                </c:pt>
                <c:pt idx="1">
                  <c:v>110</c:v>
                </c:pt>
              </c:numCache>
            </c:numRef>
          </c:xVal>
          <c:yVal>
            <c:numRef>
              <c:f>Regression!$X$13:$X$14</c:f>
              <c:numCache>
                <c:formatCode>General</c:formatCode>
                <c:ptCount val="2"/>
                <c:pt idx="0">
                  <c:v>0</c:v>
                </c:pt>
                <c:pt idx="1">
                  <c:v>111.33857569244745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25-459B-81F8-80445D1DB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998351"/>
        <c:axId val="999527631"/>
      </c:scatterChart>
      <c:valAx>
        <c:axId val="99799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27631"/>
        <c:crosses val="autoZero"/>
        <c:crossBetween val="midCat"/>
      </c:valAx>
      <c:valAx>
        <c:axId val="9995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99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9</xdr:row>
      <xdr:rowOff>22225</xdr:rowOff>
    </xdr:from>
    <xdr:to>
      <xdr:col>19</xdr:col>
      <xdr:colOff>311150</xdr:colOff>
      <xdr:row>33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9B455E-745F-44F3-BF80-195AA4850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3"/>
  <sheetViews>
    <sheetView tabSelected="1" zoomScale="85" zoomScaleNormal="85" workbookViewId="0">
      <selection activeCell="C3" sqref="C3"/>
    </sheetView>
  </sheetViews>
  <sheetFormatPr defaultRowHeight="15" x14ac:dyDescent="0.25"/>
  <cols>
    <col min="1" max="2" width="8.5703125" customWidth="1"/>
    <col min="3" max="6" width="9.85546875" customWidth="1"/>
    <col min="7" max="8" width="3.85546875" customWidth="1"/>
    <col min="10" max="10" width="8" customWidth="1"/>
    <col min="11" max="11" width="8.28515625" customWidth="1"/>
    <col min="12" max="12" width="12.42578125" customWidth="1"/>
    <col min="13" max="13" width="3.85546875" customWidth="1"/>
    <col min="19" max="19" width="11.5703125" customWidth="1"/>
    <col min="25" max="25" width="13.5703125" customWidth="1"/>
  </cols>
  <sheetData>
    <row r="1" spans="1:25" ht="31.5" customHeight="1" thickBot="1" x14ac:dyDescent="0.3">
      <c r="A1" s="45" t="s">
        <v>21</v>
      </c>
      <c r="B1" s="46"/>
      <c r="C1" s="46"/>
      <c r="D1" s="46"/>
      <c r="E1" s="46"/>
      <c r="F1" s="47"/>
      <c r="I1" s="48" t="s">
        <v>22</v>
      </c>
      <c r="J1" s="49"/>
      <c r="K1" s="34"/>
      <c r="L1" s="34"/>
      <c r="N1" s="45" t="s">
        <v>23</v>
      </c>
      <c r="O1" s="46"/>
      <c r="P1" s="46"/>
      <c r="Q1" s="46"/>
      <c r="R1" s="46"/>
      <c r="S1" s="47"/>
      <c r="U1" t="s">
        <v>28</v>
      </c>
    </row>
    <row r="2" spans="1:25" ht="15.75" x14ac:dyDescent="0.25">
      <c r="A2" s="12" t="s">
        <v>0</v>
      </c>
      <c r="B2" s="13" t="s">
        <v>12</v>
      </c>
      <c r="C2" s="14" t="s">
        <v>2</v>
      </c>
      <c r="D2" s="15" t="s">
        <v>7</v>
      </c>
      <c r="E2" s="15" t="s">
        <v>5</v>
      </c>
      <c r="F2" s="16" t="s">
        <v>6</v>
      </c>
      <c r="I2" s="26"/>
      <c r="J2" s="27" t="s">
        <v>26</v>
      </c>
      <c r="K2" s="35"/>
      <c r="L2" s="35"/>
      <c r="N2" s="3" t="s">
        <v>0</v>
      </c>
      <c r="O2" s="3" t="s">
        <v>12</v>
      </c>
      <c r="P2" s="4" t="s">
        <v>2</v>
      </c>
      <c r="Q2" s="5" t="s">
        <v>7</v>
      </c>
      <c r="R2" s="5" t="s">
        <v>5</v>
      </c>
      <c r="S2" s="5" t="s">
        <v>6</v>
      </c>
      <c r="U2" s="56" t="s">
        <v>29</v>
      </c>
    </row>
    <row r="3" spans="1:25" x14ac:dyDescent="0.25">
      <c r="A3" s="17">
        <v>24</v>
      </c>
      <c r="B3" s="6">
        <v>21.549451959999999</v>
      </c>
      <c r="C3" s="7">
        <f>$J$3*A3+$J$4</f>
        <v>24.292052878352173</v>
      </c>
      <c r="D3" s="8">
        <f>B3-C3</f>
        <v>-2.7426009183521742</v>
      </c>
      <c r="E3" s="8">
        <f>ABS(B3-C3)</f>
        <v>2.7426009183521742</v>
      </c>
      <c r="F3" s="18">
        <f>E3^2</f>
        <v>7.5218597973461891</v>
      </c>
      <c r="I3" s="24" t="s">
        <v>3</v>
      </c>
      <c r="J3" s="36">
        <v>1.0121688699313405</v>
      </c>
      <c r="K3" s="35" t="s">
        <v>27</v>
      </c>
      <c r="L3" s="35"/>
      <c r="N3" s="44" t="s">
        <v>9</v>
      </c>
      <c r="O3" s="44"/>
      <c r="P3" s="44"/>
      <c r="Q3" s="11">
        <f>SUM(D3:D252)</f>
        <v>-199.54028659557858</v>
      </c>
      <c r="R3" s="11">
        <f>SUM(E3:E252)</f>
        <v>592.96356851902465</v>
      </c>
      <c r="S3" s="11">
        <f>SUM(F3:F252)</f>
        <v>2150.8698441039965</v>
      </c>
      <c r="U3" t="s">
        <v>30</v>
      </c>
    </row>
    <row r="4" spans="1:25" ht="15.75" thickBot="1" x14ac:dyDescent="0.3">
      <c r="A4" s="17">
        <v>50</v>
      </c>
      <c r="B4" s="6">
        <v>47.464463049999999</v>
      </c>
      <c r="C4" s="7">
        <f t="shared" ref="C4:C67" si="0">$J$3*A4+$J$4</f>
        <v>50.608443496567027</v>
      </c>
      <c r="D4" s="8">
        <f t="shared" ref="D4:D67" si="1">B4-C4</f>
        <v>-3.1439804465670278</v>
      </c>
      <c r="E4" s="8">
        <f t="shared" ref="E4:E67" si="2">ABS(B4-C4)</f>
        <v>3.1439804465670278</v>
      </c>
      <c r="F4" s="18">
        <f t="shared" ref="F4:F67" si="3">E4^2</f>
        <v>9.8846130483958081</v>
      </c>
      <c r="I4" s="25" t="s">
        <v>4</v>
      </c>
      <c r="J4" s="37">
        <v>0</v>
      </c>
      <c r="K4" s="35"/>
      <c r="L4" s="35"/>
      <c r="R4" s="2" t="s">
        <v>10</v>
      </c>
      <c r="S4" s="2" t="s">
        <v>6</v>
      </c>
      <c r="U4" t="s">
        <v>31</v>
      </c>
    </row>
    <row r="5" spans="1:25" ht="15.75" thickBot="1" x14ac:dyDescent="0.3">
      <c r="A5" s="17">
        <v>15</v>
      </c>
      <c r="B5" s="6">
        <v>17.218656339999999</v>
      </c>
      <c r="C5" s="7">
        <f t="shared" si="0"/>
        <v>15.182533048970107</v>
      </c>
      <c r="D5" s="8">
        <f t="shared" si="1"/>
        <v>2.0361232910298916</v>
      </c>
      <c r="E5" s="8">
        <f t="shared" si="2"/>
        <v>2.0361232910298916</v>
      </c>
      <c r="F5" s="18">
        <f t="shared" si="3"/>
        <v>4.1457980562743968</v>
      </c>
    </row>
    <row r="6" spans="1:25" ht="15.75" thickBot="1" x14ac:dyDescent="0.3">
      <c r="A6" s="17">
        <v>38</v>
      </c>
      <c r="B6" s="6">
        <v>36.586398029999998</v>
      </c>
      <c r="C6" s="7">
        <f t="shared" si="0"/>
        <v>38.462417057390937</v>
      </c>
      <c r="D6" s="8">
        <f t="shared" si="1"/>
        <v>-1.8760190273909387</v>
      </c>
      <c r="E6" s="8">
        <f t="shared" si="2"/>
        <v>1.8760190273909387</v>
      </c>
      <c r="F6" s="18">
        <f t="shared" si="3"/>
        <v>3.5194473911328439</v>
      </c>
      <c r="I6" s="53" t="s">
        <v>22</v>
      </c>
      <c r="J6" s="54"/>
      <c r="K6" s="54"/>
      <c r="L6" s="55"/>
      <c r="R6" s="41">
        <f>R3/250</f>
        <v>2.3718542740760986</v>
      </c>
      <c r="S6" s="9">
        <f>S3/250</f>
        <v>8.6034793764159865</v>
      </c>
    </row>
    <row r="7" spans="1:25" x14ac:dyDescent="0.25">
      <c r="A7" s="17">
        <v>87</v>
      </c>
      <c r="B7" s="6">
        <v>87.288983889999997</v>
      </c>
      <c r="C7" s="7">
        <f t="shared" si="0"/>
        <v>88.058691684026627</v>
      </c>
      <c r="D7" s="8">
        <f t="shared" si="1"/>
        <v>-0.7697077940266297</v>
      </c>
      <c r="E7" s="8">
        <f t="shared" si="2"/>
        <v>0.7697077940266297</v>
      </c>
      <c r="F7" s="18">
        <f t="shared" si="3"/>
        <v>0.59245008818534062</v>
      </c>
      <c r="I7" s="26"/>
      <c r="J7" s="38" t="s">
        <v>18</v>
      </c>
      <c r="K7" s="39" t="s">
        <v>19</v>
      </c>
      <c r="L7" s="40" t="s">
        <v>20</v>
      </c>
      <c r="R7" s="42" t="s">
        <v>13</v>
      </c>
      <c r="S7" s="2" t="s">
        <v>11</v>
      </c>
      <c r="V7" s="52" t="s">
        <v>14</v>
      </c>
      <c r="W7" s="52"/>
      <c r="X7" s="52"/>
      <c r="Y7" s="52"/>
    </row>
    <row r="8" spans="1:25" x14ac:dyDescent="0.25">
      <c r="A8" s="17">
        <v>36</v>
      </c>
      <c r="B8" s="6">
        <v>32.463874930000003</v>
      </c>
      <c r="C8" s="7">
        <f t="shared" si="0"/>
        <v>36.438079317528256</v>
      </c>
      <c r="D8" s="8">
        <f t="shared" si="1"/>
        <v>-3.9742043875282533</v>
      </c>
      <c r="E8" s="8">
        <f t="shared" si="2"/>
        <v>3.9742043875282533</v>
      </c>
      <c r="F8" s="18">
        <f t="shared" si="3"/>
        <v>15.794300513848819</v>
      </c>
      <c r="I8" s="24" t="s">
        <v>3</v>
      </c>
      <c r="J8" s="36">
        <v>0.99658100928010951</v>
      </c>
      <c r="K8" s="36">
        <v>0.99900057353153915</v>
      </c>
      <c r="L8" s="36">
        <v>1.0121688699313405</v>
      </c>
      <c r="V8" s="10"/>
      <c r="W8" s="32" t="s">
        <v>0</v>
      </c>
      <c r="X8" s="32" t="s">
        <v>1</v>
      </c>
      <c r="Y8" s="33" t="s">
        <v>25</v>
      </c>
    </row>
    <row r="9" spans="1:25" ht="15.75" thickBot="1" x14ac:dyDescent="0.3">
      <c r="A9" s="17">
        <v>12</v>
      </c>
      <c r="B9" s="6">
        <v>10.78089683</v>
      </c>
      <c r="C9" s="7">
        <f t="shared" si="0"/>
        <v>12.146026439176087</v>
      </c>
      <c r="D9" s="8">
        <f t="shared" si="1"/>
        <v>-1.3651296091760869</v>
      </c>
      <c r="E9" s="8">
        <f t="shared" si="2"/>
        <v>1.3651296091760869</v>
      </c>
      <c r="F9" s="18">
        <f t="shared" si="3"/>
        <v>1.8635788498492558</v>
      </c>
      <c r="I9" s="25" t="s">
        <v>4</v>
      </c>
      <c r="J9" s="37">
        <v>0</v>
      </c>
      <c r="K9" s="37">
        <v>0</v>
      </c>
      <c r="L9" s="37">
        <v>0</v>
      </c>
      <c r="R9" s="43">
        <f>MAX(E3:E252)</f>
        <v>7.6470558214418496</v>
      </c>
      <c r="S9" s="41">
        <f>SQRT(S6)</f>
        <v>2.9331688284883954</v>
      </c>
      <c r="V9" s="28" t="s">
        <v>15</v>
      </c>
      <c r="W9" s="29">
        <v>0</v>
      </c>
      <c r="X9" s="29">
        <f>$J$9</f>
        <v>0</v>
      </c>
      <c r="Y9" s="50" t="s">
        <v>18</v>
      </c>
    </row>
    <row r="10" spans="1:25" x14ac:dyDescent="0.25">
      <c r="A10" s="17">
        <v>81</v>
      </c>
      <c r="B10" s="6">
        <v>80.763398600000002</v>
      </c>
      <c r="C10" s="7">
        <f t="shared" si="0"/>
        <v>81.985678464438578</v>
      </c>
      <c r="D10" s="8">
        <f t="shared" si="1"/>
        <v>-1.2222798644385762</v>
      </c>
      <c r="E10" s="8">
        <f t="shared" si="2"/>
        <v>1.2222798644385762</v>
      </c>
      <c r="F10" s="18">
        <f t="shared" si="3"/>
        <v>1.4939680670119841</v>
      </c>
      <c r="R10" s="42" t="s">
        <v>17</v>
      </c>
      <c r="S10" s="42" t="s">
        <v>8</v>
      </c>
      <c r="V10" s="30" t="s">
        <v>16</v>
      </c>
      <c r="W10" s="31">
        <v>110</v>
      </c>
      <c r="X10" s="31">
        <f>$J$9+110*$J$8</f>
        <v>109.62391102081205</v>
      </c>
      <c r="Y10" s="51"/>
    </row>
    <row r="11" spans="1:25" x14ac:dyDescent="0.25">
      <c r="A11" s="17">
        <v>25</v>
      </c>
      <c r="B11" s="6">
        <v>24.612151470000001</v>
      </c>
      <c r="C11" s="7">
        <f t="shared" si="0"/>
        <v>25.304221748283513</v>
      </c>
      <c r="D11" s="8">
        <f t="shared" si="1"/>
        <v>-0.69207027828351286</v>
      </c>
      <c r="E11" s="8">
        <f t="shared" si="2"/>
        <v>0.69207027828351286</v>
      </c>
      <c r="F11" s="18">
        <f t="shared" si="3"/>
        <v>0.47896127008341893</v>
      </c>
      <c r="V11" s="28" t="s">
        <v>15</v>
      </c>
      <c r="W11" s="29">
        <v>0</v>
      </c>
      <c r="X11" s="29">
        <f>$K$9</f>
        <v>0</v>
      </c>
      <c r="Y11" s="50" t="s">
        <v>19</v>
      </c>
    </row>
    <row r="12" spans="1:25" x14ac:dyDescent="0.25">
      <c r="A12" s="17">
        <v>5</v>
      </c>
      <c r="B12" s="6">
        <v>6.9633190709999999</v>
      </c>
      <c r="C12" s="7">
        <f t="shared" si="0"/>
        <v>5.0608443496567022</v>
      </c>
      <c r="D12" s="8">
        <f t="shared" si="1"/>
        <v>1.9024747213432978</v>
      </c>
      <c r="E12" s="8">
        <f t="shared" si="2"/>
        <v>1.9024747213432978</v>
      </c>
      <c r="F12" s="18">
        <f t="shared" si="3"/>
        <v>3.6194100653502583</v>
      </c>
      <c r="V12" s="30" t="s">
        <v>16</v>
      </c>
      <c r="W12" s="31">
        <v>110</v>
      </c>
      <c r="X12" s="31">
        <f>$K$9+110*$K$8</f>
        <v>109.8900630884693</v>
      </c>
      <c r="Y12" s="51"/>
    </row>
    <row r="13" spans="1:25" x14ac:dyDescent="0.25">
      <c r="A13" s="17">
        <v>16</v>
      </c>
      <c r="B13" s="6">
        <v>11.237573380000001</v>
      </c>
      <c r="C13" s="7">
        <f t="shared" si="0"/>
        <v>16.194701918901448</v>
      </c>
      <c r="D13" s="8">
        <f t="shared" si="1"/>
        <v>-4.957128538901447</v>
      </c>
      <c r="E13" s="8">
        <f t="shared" si="2"/>
        <v>4.957128538901447</v>
      </c>
      <c r="F13" s="18">
        <f t="shared" si="3"/>
        <v>24.573123351191196</v>
      </c>
      <c r="V13" s="28" t="s">
        <v>15</v>
      </c>
      <c r="W13" s="29">
        <v>0</v>
      </c>
      <c r="X13" s="29">
        <f>$L$9</f>
        <v>0</v>
      </c>
      <c r="Y13" s="50" t="s">
        <v>24</v>
      </c>
    </row>
    <row r="14" spans="1:25" x14ac:dyDescent="0.25">
      <c r="A14" s="17">
        <v>16</v>
      </c>
      <c r="B14" s="6">
        <v>13.53290206</v>
      </c>
      <c r="C14" s="7">
        <f t="shared" si="0"/>
        <v>16.194701918901448</v>
      </c>
      <c r="D14" s="8">
        <f t="shared" si="1"/>
        <v>-2.661799858901448</v>
      </c>
      <c r="E14" s="8">
        <f t="shared" si="2"/>
        <v>2.661799858901448</v>
      </c>
      <c r="F14" s="18">
        <f t="shared" si="3"/>
        <v>7.0851784888477685</v>
      </c>
      <c r="V14" s="30" t="s">
        <v>16</v>
      </c>
      <c r="W14" s="31">
        <v>110</v>
      </c>
      <c r="X14" s="31">
        <f>$L$9+110*$L$8</f>
        <v>111.33857569244745</v>
      </c>
      <c r="Y14" s="51"/>
    </row>
    <row r="15" spans="1:25" x14ac:dyDescent="0.25">
      <c r="A15" s="17">
        <v>24</v>
      </c>
      <c r="B15" s="6">
        <v>24.603238990000001</v>
      </c>
      <c r="C15" s="7">
        <f t="shared" si="0"/>
        <v>24.292052878352173</v>
      </c>
      <c r="D15" s="8">
        <f t="shared" si="1"/>
        <v>0.31118611164782806</v>
      </c>
      <c r="E15" s="8">
        <f t="shared" si="2"/>
        <v>0.31118611164782806</v>
      </c>
      <c r="F15" s="18">
        <f t="shared" si="3"/>
        <v>9.6836796082494514E-2</v>
      </c>
    </row>
    <row r="16" spans="1:25" x14ac:dyDescent="0.25">
      <c r="A16" s="17">
        <v>39</v>
      </c>
      <c r="B16" s="6">
        <v>39.400499760000002</v>
      </c>
      <c r="C16" s="7">
        <f t="shared" si="0"/>
        <v>39.474585927322281</v>
      </c>
      <c r="D16" s="8">
        <f t="shared" si="1"/>
        <v>-7.4086167322278129E-2</v>
      </c>
      <c r="E16" s="8">
        <f t="shared" si="2"/>
        <v>7.4086167322278129E-2</v>
      </c>
      <c r="F16" s="18">
        <f t="shared" si="3"/>
        <v>5.4887601885045918E-3</v>
      </c>
    </row>
    <row r="17" spans="1:6" x14ac:dyDescent="0.25">
      <c r="A17" s="17">
        <v>54</v>
      </c>
      <c r="B17" s="6">
        <v>48.437538379999999</v>
      </c>
      <c r="C17" s="7">
        <f t="shared" si="0"/>
        <v>54.657118976292388</v>
      </c>
      <c r="D17" s="8">
        <f t="shared" si="1"/>
        <v>-6.2195805962923885</v>
      </c>
      <c r="E17" s="8">
        <f t="shared" si="2"/>
        <v>6.2195805962923885</v>
      </c>
      <c r="F17" s="18">
        <f t="shared" si="3"/>
        <v>38.68318279377678</v>
      </c>
    </row>
    <row r="18" spans="1:6" x14ac:dyDescent="0.25">
      <c r="A18" s="17">
        <v>60</v>
      </c>
      <c r="B18" s="6">
        <v>61.699003189999999</v>
      </c>
      <c r="C18" s="7">
        <f t="shared" si="0"/>
        <v>60.730132195880429</v>
      </c>
      <c r="D18" s="8">
        <f t="shared" si="1"/>
        <v>0.96887099411956967</v>
      </c>
      <c r="E18" s="8">
        <f t="shared" si="2"/>
        <v>0.96887099411956967</v>
      </c>
      <c r="F18" s="18">
        <f t="shared" si="3"/>
        <v>0.93871100324624324</v>
      </c>
    </row>
    <row r="19" spans="1:6" x14ac:dyDescent="0.25">
      <c r="A19" s="17">
        <v>26</v>
      </c>
      <c r="B19" s="6">
        <v>26.928324180000001</v>
      </c>
      <c r="C19" s="7">
        <f t="shared" si="0"/>
        <v>26.316390618214854</v>
      </c>
      <c r="D19" s="8">
        <f t="shared" si="1"/>
        <v>0.61193356178514691</v>
      </c>
      <c r="E19" s="8">
        <f t="shared" si="2"/>
        <v>0.61193356178514691</v>
      </c>
      <c r="F19" s="18">
        <f t="shared" si="3"/>
        <v>0.37446268403905619</v>
      </c>
    </row>
    <row r="20" spans="1:6" x14ac:dyDescent="0.25">
      <c r="A20" s="17">
        <v>73</v>
      </c>
      <c r="B20" s="6">
        <v>70.405205499999994</v>
      </c>
      <c r="C20" s="7">
        <f t="shared" si="0"/>
        <v>73.888327504987856</v>
      </c>
      <c r="D20" s="8">
        <f t="shared" si="1"/>
        <v>-3.4831220049878624</v>
      </c>
      <c r="E20" s="8">
        <f t="shared" si="2"/>
        <v>3.4831220049878624</v>
      </c>
      <c r="F20" s="18">
        <f t="shared" si="3"/>
        <v>12.132138901630666</v>
      </c>
    </row>
    <row r="21" spans="1:6" x14ac:dyDescent="0.25">
      <c r="A21" s="17">
        <v>29</v>
      </c>
      <c r="B21" s="6">
        <v>29.340924080000001</v>
      </c>
      <c r="C21" s="7">
        <f t="shared" si="0"/>
        <v>29.352897228008874</v>
      </c>
      <c r="D21" s="8">
        <f t="shared" si="1"/>
        <v>-1.1973148008873835E-2</v>
      </c>
      <c r="E21" s="8">
        <f t="shared" si="2"/>
        <v>1.1973148008873835E-2</v>
      </c>
      <c r="F21" s="18">
        <f t="shared" si="3"/>
        <v>1.4335627324239949E-4</v>
      </c>
    </row>
    <row r="22" spans="1:6" x14ac:dyDescent="0.25">
      <c r="A22" s="17">
        <v>31</v>
      </c>
      <c r="B22" s="6">
        <v>25.308951919999998</v>
      </c>
      <c r="C22" s="7">
        <f t="shared" si="0"/>
        <v>31.377234967871555</v>
      </c>
      <c r="D22" s="8">
        <f t="shared" si="1"/>
        <v>-6.0682830478715566</v>
      </c>
      <c r="E22" s="8">
        <f t="shared" si="2"/>
        <v>6.0682830478715566</v>
      </c>
      <c r="F22" s="18">
        <f t="shared" si="3"/>
        <v>36.824059149085308</v>
      </c>
    </row>
    <row r="23" spans="1:6" x14ac:dyDescent="0.25">
      <c r="A23" s="17">
        <v>68</v>
      </c>
      <c r="B23" s="6">
        <v>69.029343389999994</v>
      </c>
      <c r="C23" s="7">
        <f t="shared" si="0"/>
        <v>68.827483155331151</v>
      </c>
      <c r="D23" s="8">
        <f t="shared" si="1"/>
        <v>0.20186023466884251</v>
      </c>
      <c r="E23" s="8">
        <f t="shared" si="2"/>
        <v>0.20186023466884251</v>
      </c>
      <c r="F23" s="18">
        <f t="shared" si="3"/>
        <v>4.0747554340560169E-2</v>
      </c>
    </row>
    <row r="24" spans="1:6" x14ac:dyDescent="0.25">
      <c r="A24" s="17">
        <v>87</v>
      </c>
      <c r="B24" s="6">
        <v>84.994847030000003</v>
      </c>
      <c r="C24" s="7">
        <f t="shared" si="0"/>
        <v>88.058691684026627</v>
      </c>
      <c r="D24" s="8">
        <f t="shared" si="1"/>
        <v>-3.0638446540266244</v>
      </c>
      <c r="E24" s="8">
        <f t="shared" si="2"/>
        <v>3.0638446540266244</v>
      </c>
      <c r="F24" s="18">
        <f t="shared" si="3"/>
        <v>9.3871440640075257</v>
      </c>
    </row>
    <row r="25" spans="1:6" x14ac:dyDescent="0.25">
      <c r="A25" s="17">
        <v>58</v>
      </c>
      <c r="B25" s="6">
        <v>57.043103049999999</v>
      </c>
      <c r="C25" s="7">
        <f t="shared" si="0"/>
        <v>58.705794456017749</v>
      </c>
      <c r="D25" s="8">
        <f t="shared" si="1"/>
        <v>-1.6626914060177498</v>
      </c>
      <c r="E25" s="8">
        <f t="shared" si="2"/>
        <v>1.6626914060177498</v>
      </c>
      <c r="F25" s="18">
        <f t="shared" si="3"/>
        <v>2.7645427116452819</v>
      </c>
    </row>
    <row r="26" spans="1:6" x14ac:dyDescent="0.25">
      <c r="A26" s="17">
        <v>54</v>
      </c>
      <c r="B26" s="6">
        <v>50.592199100000002</v>
      </c>
      <c r="C26" s="7">
        <f t="shared" si="0"/>
        <v>54.657118976292388</v>
      </c>
      <c r="D26" s="8">
        <f t="shared" si="1"/>
        <v>-4.0649198762923859</v>
      </c>
      <c r="E26" s="8">
        <f t="shared" si="2"/>
        <v>4.0649198762923859</v>
      </c>
      <c r="F26" s="18">
        <f t="shared" si="3"/>
        <v>16.523573600676905</v>
      </c>
    </row>
    <row r="27" spans="1:6" x14ac:dyDescent="0.25">
      <c r="A27" s="17">
        <v>84</v>
      </c>
      <c r="B27" s="6">
        <v>83.027722019999999</v>
      </c>
      <c r="C27" s="7">
        <f t="shared" si="0"/>
        <v>85.022185074232596</v>
      </c>
      <c r="D27" s="8">
        <f t="shared" si="1"/>
        <v>-1.9944630542325967</v>
      </c>
      <c r="E27" s="8">
        <f t="shared" si="2"/>
        <v>1.9944630542325967</v>
      </c>
      <c r="F27" s="18">
        <f t="shared" si="3"/>
        <v>3.977882874698818</v>
      </c>
    </row>
    <row r="28" spans="1:6" x14ac:dyDescent="0.25">
      <c r="A28" s="17">
        <v>58</v>
      </c>
      <c r="B28" s="6">
        <v>57.057527059999998</v>
      </c>
      <c r="C28" s="7">
        <f t="shared" si="0"/>
        <v>58.705794456017749</v>
      </c>
      <c r="D28" s="8">
        <f t="shared" si="1"/>
        <v>-1.6482673960177507</v>
      </c>
      <c r="E28" s="8">
        <f t="shared" si="2"/>
        <v>1.6482673960177507</v>
      </c>
      <c r="F28" s="18">
        <f t="shared" si="3"/>
        <v>2.7167854087751366</v>
      </c>
    </row>
    <row r="29" spans="1:6" x14ac:dyDescent="0.25">
      <c r="A29" s="17">
        <v>49</v>
      </c>
      <c r="B29" s="6">
        <v>47.958833409999997</v>
      </c>
      <c r="C29" s="7">
        <f t="shared" si="0"/>
        <v>49.596274626635683</v>
      </c>
      <c r="D29" s="8">
        <f t="shared" si="1"/>
        <v>-1.6374412166356862</v>
      </c>
      <c r="E29" s="8">
        <f t="shared" si="2"/>
        <v>1.6374412166356862</v>
      </c>
      <c r="F29" s="18">
        <f t="shared" si="3"/>
        <v>2.6812137379373562</v>
      </c>
    </row>
    <row r="30" spans="1:6" x14ac:dyDescent="0.25">
      <c r="A30" s="17">
        <v>20</v>
      </c>
      <c r="B30" s="6">
        <v>24.342264320000002</v>
      </c>
      <c r="C30" s="7">
        <f t="shared" si="0"/>
        <v>20.243377398626809</v>
      </c>
      <c r="D30" s="8">
        <f t="shared" si="1"/>
        <v>4.0988869213731931</v>
      </c>
      <c r="E30" s="8">
        <f t="shared" si="2"/>
        <v>4.0988869213731931</v>
      </c>
      <c r="F30" s="18">
        <f t="shared" si="3"/>
        <v>16.800873994204213</v>
      </c>
    </row>
    <row r="31" spans="1:6" x14ac:dyDescent="0.25">
      <c r="A31" s="17">
        <v>90</v>
      </c>
      <c r="B31" s="6">
        <v>94.684882810000005</v>
      </c>
      <c r="C31" s="7">
        <f t="shared" si="0"/>
        <v>91.095198293820644</v>
      </c>
      <c r="D31" s="8">
        <f t="shared" si="1"/>
        <v>3.5896845161793607</v>
      </c>
      <c r="E31" s="8">
        <f t="shared" si="2"/>
        <v>3.5896845161793607</v>
      </c>
      <c r="F31" s="18">
        <f t="shared" si="3"/>
        <v>12.88583492569785</v>
      </c>
    </row>
    <row r="32" spans="1:6" x14ac:dyDescent="0.25">
      <c r="A32" s="17">
        <v>48</v>
      </c>
      <c r="B32" s="6">
        <v>48.039706959999997</v>
      </c>
      <c r="C32" s="7">
        <f t="shared" si="0"/>
        <v>48.584105756704346</v>
      </c>
      <c r="D32" s="8">
        <f t="shared" si="1"/>
        <v>-0.54439879670434976</v>
      </c>
      <c r="E32" s="8">
        <f t="shared" si="2"/>
        <v>0.54439879670434976</v>
      </c>
      <c r="F32" s="18">
        <f t="shared" si="3"/>
        <v>0.29637004985314397</v>
      </c>
    </row>
    <row r="33" spans="1:6" x14ac:dyDescent="0.25">
      <c r="A33" s="17">
        <v>4</v>
      </c>
      <c r="B33" s="6">
        <v>7.0813233799999997</v>
      </c>
      <c r="C33" s="7">
        <f t="shared" si="0"/>
        <v>4.0486754797253619</v>
      </c>
      <c r="D33" s="8">
        <f t="shared" si="1"/>
        <v>3.0326479002746378</v>
      </c>
      <c r="E33" s="8">
        <f t="shared" si="2"/>
        <v>3.0326479002746378</v>
      </c>
      <c r="F33" s="18">
        <f t="shared" si="3"/>
        <v>9.19695328704017</v>
      </c>
    </row>
    <row r="34" spans="1:6" x14ac:dyDescent="0.25">
      <c r="A34" s="17">
        <v>25</v>
      </c>
      <c r="B34" s="6">
        <v>21.992399070000001</v>
      </c>
      <c r="C34" s="7">
        <f t="shared" si="0"/>
        <v>25.304221748283513</v>
      </c>
      <c r="D34" s="8">
        <f t="shared" si="1"/>
        <v>-3.3118226782835123</v>
      </c>
      <c r="E34" s="8">
        <f t="shared" si="2"/>
        <v>3.3118226782835123</v>
      </c>
      <c r="F34" s="18">
        <f t="shared" si="3"/>
        <v>10.968169452392976</v>
      </c>
    </row>
    <row r="35" spans="1:6" x14ac:dyDescent="0.25">
      <c r="A35" s="17">
        <v>42</v>
      </c>
      <c r="B35" s="6">
        <v>42.331516639999997</v>
      </c>
      <c r="C35" s="7">
        <f t="shared" si="0"/>
        <v>42.511092537116298</v>
      </c>
      <c r="D35" s="8">
        <f t="shared" si="1"/>
        <v>-0.17957589711630106</v>
      </c>
      <c r="E35" s="8">
        <f t="shared" si="2"/>
        <v>0.17957589711630106</v>
      </c>
      <c r="F35" s="18">
        <f t="shared" si="3"/>
        <v>3.2247502825124348E-2</v>
      </c>
    </row>
    <row r="36" spans="1:6" x14ac:dyDescent="0.25">
      <c r="A36" s="17">
        <v>0</v>
      </c>
      <c r="B36" s="6">
        <v>0.32908944299999998</v>
      </c>
      <c r="C36" s="7">
        <f t="shared" si="0"/>
        <v>0</v>
      </c>
      <c r="D36" s="8">
        <f t="shared" si="1"/>
        <v>0.32908944299999998</v>
      </c>
      <c r="E36" s="8">
        <f t="shared" si="2"/>
        <v>0.32908944299999998</v>
      </c>
      <c r="F36" s="18">
        <f t="shared" si="3"/>
        <v>0.10829986149405024</v>
      </c>
    </row>
    <row r="37" spans="1:6" x14ac:dyDescent="0.25">
      <c r="A37" s="17">
        <v>60</v>
      </c>
      <c r="B37" s="6">
        <v>61.923036979999999</v>
      </c>
      <c r="C37" s="7">
        <f t="shared" si="0"/>
        <v>60.730132195880429</v>
      </c>
      <c r="D37" s="8">
        <f t="shared" si="1"/>
        <v>1.1929047841195697</v>
      </c>
      <c r="E37" s="8">
        <f t="shared" si="2"/>
        <v>1.1929047841195697</v>
      </c>
      <c r="F37" s="18">
        <f t="shared" si="3"/>
        <v>1.4230218239753571</v>
      </c>
    </row>
    <row r="38" spans="1:6" x14ac:dyDescent="0.25">
      <c r="A38" s="17">
        <v>93</v>
      </c>
      <c r="B38" s="6">
        <v>91.177164230000002</v>
      </c>
      <c r="C38" s="7">
        <f t="shared" si="0"/>
        <v>94.131704903614661</v>
      </c>
      <c r="D38" s="8">
        <f t="shared" si="1"/>
        <v>-2.9545406736146589</v>
      </c>
      <c r="E38" s="8">
        <f t="shared" si="2"/>
        <v>2.9545406736146589</v>
      </c>
      <c r="F38" s="18">
        <f t="shared" si="3"/>
        <v>8.7293105920433618</v>
      </c>
    </row>
    <row r="39" spans="1:6" x14ac:dyDescent="0.25">
      <c r="A39" s="17">
        <v>39</v>
      </c>
      <c r="B39" s="6">
        <v>39.45358014</v>
      </c>
      <c r="C39" s="7">
        <f t="shared" si="0"/>
        <v>39.474585927322281</v>
      </c>
      <c r="D39" s="8">
        <f t="shared" si="1"/>
        <v>-2.1005787322280867E-2</v>
      </c>
      <c r="E39" s="8">
        <f t="shared" si="2"/>
        <v>2.1005787322280867E-2</v>
      </c>
      <c r="F39" s="18">
        <f t="shared" si="3"/>
        <v>4.4124310102889561E-4</v>
      </c>
    </row>
    <row r="40" spans="1:6" x14ac:dyDescent="0.25">
      <c r="A40" s="17">
        <v>7</v>
      </c>
      <c r="B40" s="6">
        <v>5.9960696069999999</v>
      </c>
      <c r="C40" s="7">
        <f t="shared" si="0"/>
        <v>7.0851820895193836</v>
      </c>
      <c r="D40" s="8">
        <f t="shared" si="1"/>
        <v>-1.0891124825193836</v>
      </c>
      <c r="E40" s="8">
        <f t="shared" si="2"/>
        <v>1.0891124825193836</v>
      </c>
      <c r="F40" s="18">
        <f t="shared" si="3"/>
        <v>1.1861659995795348</v>
      </c>
    </row>
    <row r="41" spans="1:6" x14ac:dyDescent="0.25">
      <c r="A41" s="17">
        <v>21</v>
      </c>
      <c r="B41" s="6">
        <v>22.590159419999999</v>
      </c>
      <c r="C41" s="7">
        <f t="shared" si="0"/>
        <v>21.255546268558149</v>
      </c>
      <c r="D41" s="8">
        <f t="shared" si="1"/>
        <v>1.3346131514418502</v>
      </c>
      <c r="E41" s="8">
        <f t="shared" si="2"/>
        <v>1.3346131514418502</v>
      </c>
      <c r="F41" s="18">
        <f t="shared" si="3"/>
        <v>1.781192264001547</v>
      </c>
    </row>
    <row r="42" spans="1:6" x14ac:dyDescent="0.25">
      <c r="A42" s="17">
        <v>68</v>
      </c>
      <c r="B42" s="6">
        <v>61.180444139999999</v>
      </c>
      <c r="C42" s="7">
        <f t="shared" si="0"/>
        <v>68.827483155331151</v>
      </c>
      <c r="D42" s="8">
        <f t="shared" si="1"/>
        <v>-7.6470390153311527</v>
      </c>
      <c r="E42" s="8">
        <f t="shared" si="2"/>
        <v>7.6470390153311527</v>
      </c>
      <c r="F42" s="18">
        <f t="shared" si="3"/>
        <v>58.477205701996844</v>
      </c>
    </row>
    <row r="43" spans="1:6" x14ac:dyDescent="0.25">
      <c r="A43" s="17">
        <v>84</v>
      </c>
      <c r="B43" s="6">
        <v>85.027789569999996</v>
      </c>
      <c r="C43" s="7">
        <f t="shared" si="0"/>
        <v>85.022185074232596</v>
      </c>
      <c r="D43" s="8">
        <f t="shared" si="1"/>
        <v>5.6044957674004081E-3</v>
      </c>
      <c r="E43" s="8">
        <f t="shared" si="2"/>
        <v>5.6044957674004081E-3</v>
      </c>
      <c r="F43" s="18">
        <f t="shared" si="3"/>
        <v>3.1410372806809091E-5</v>
      </c>
    </row>
    <row r="44" spans="1:6" x14ac:dyDescent="0.25">
      <c r="A44" s="17">
        <v>0</v>
      </c>
      <c r="B44" s="6">
        <v>-1.28631089</v>
      </c>
      <c r="C44" s="7">
        <f t="shared" si="0"/>
        <v>0</v>
      </c>
      <c r="D44" s="8">
        <f t="shared" si="1"/>
        <v>-1.28631089</v>
      </c>
      <c r="E44" s="8">
        <f t="shared" si="2"/>
        <v>1.28631089</v>
      </c>
      <c r="F44" s="18">
        <f t="shared" si="3"/>
        <v>1.654595705732592</v>
      </c>
    </row>
    <row r="45" spans="1:6" x14ac:dyDescent="0.25">
      <c r="A45" s="17">
        <v>58</v>
      </c>
      <c r="B45" s="6">
        <v>61.942739619999998</v>
      </c>
      <c r="C45" s="7">
        <f t="shared" si="0"/>
        <v>58.705794456017749</v>
      </c>
      <c r="D45" s="8">
        <f t="shared" si="1"/>
        <v>3.2369451639822486</v>
      </c>
      <c r="E45" s="8">
        <f t="shared" si="2"/>
        <v>3.2369451639822486</v>
      </c>
      <c r="F45" s="18">
        <f t="shared" si="3"/>
        <v>10.477813994628066</v>
      </c>
    </row>
    <row r="46" spans="1:6" x14ac:dyDescent="0.25">
      <c r="A46" s="17">
        <v>19</v>
      </c>
      <c r="B46" s="6">
        <v>21.960333469999998</v>
      </c>
      <c r="C46" s="7">
        <f t="shared" si="0"/>
        <v>19.231208528695468</v>
      </c>
      <c r="D46" s="8">
        <f t="shared" si="1"/>
        <v>2.72912494130453</v>
      </c>
      <c r="E46" s="8">
        <f t="shared" si="2"/>
        <v>2.72912494130453</v>
      </c>
      <c r="F46" s="18">
        <f t="shared" si="3"/>
        <v>7.4481229452504545</v>
      </c>
    </row>
    <row r="47" spans="1:6" x14ac:dyDescent="0.25">
      <c r="A47" s="17">
        <v>36</v>
      </c>
      <c r="B47" s="6">
        <v>33.661941929999998</v>
      </c>
      <c r="C47" s="7">
        <f t="shared" si="0"/>
        <v>36.438079317528256</v>
      </c>
      <c r="D47" s="8">
        <f t="shared" si="1"/>
        <v>-2.7761373875282587</v>
      </c>
      <c r="E47" s="8">
        <f t="shared" si="2"/>
        <v>2.7761373875282587</v>
      </c>
      <c r="F47" s="18">
        <f t="shared" si="3"/>
        <v>7.706938794432225</v>
      </c>
    </row>
    <row r="48" spans="1:6" x14ac:dyDescent="0.25">
      <c r="A48" s="17">
        <v>19</v>
      </c>
      <c r="B48" s="6">
        <v>17.60946242</v>
      </c>
      <c r="C48" s="7">
        <f t="shared" si="0"/>
        <v>19.231208528695468</v>
      </c>
      <c r="D48" s="8">
        <f t="shared" si="1"/>
        <v>-1.6217461086954685</v>
      </c>
      <c r="E48" s="8">
        <f t="shared" si="2"/>
        <v>1.6217461086954685</v>
      </c>
      <c r="F48" s="18">
        <f t="shared" si="3"/>
        <v>2.6300604410688946</v>
      </c>
    </row>
    <row r="49" spans="1:6" x14ac:dyDescent="0.25">
      <c r="A49" s="17">
        <v>59</v>
      </c>
      <c r="B49" s="6">
        <v>58.563056400000001</v>
      </c>
      <c r="C49" s="7">
        <f t="shared" si="0"/>
        <v>59.717963325949086</v>
      </c>
      <c r="D49" s="8">
        <f t="shared" si="1"/>
        <v>-1.154906925949085</v>
      </c>
      <c r="E49" s="8">
        <f t="shared" si="2"/>
        <v>1.154906925949085</v>
      </c>
      <c r="F49" s="18">
        <f t="shared" si="3"/>
        <v>1.3338100076051651</v>
      </c>
    </row>
    <row r="50" spans="1:6" x14ac:dyDescent="0.25">
      <c r="A50" s="17">
        <v>51</v>
      </c>
      <c r="B50" s="6">
        <v>52.82390762</v>
      </c>
      <c r="C50" s="7">
        <f t="shared" si="0"/>
        <v>51.620612366498364</v>
      </c>
      <c r="D50" s="8">
        <f t="shared" si="1"/>
        <v>1.2032952535016364</v>
      </c>
      <c r="E50" s="8">
        <f t="shared" si="2"/>
        <v>1.2032952535016364</v>
      </c>
      <c r="F50" s="18">
        <f t="shared" si="3"/>
        <v>1.4479194670995672</v>
      </c>
    </row>
    <row r="51" spans="1:6" x14ac:dyDescent="0.25">
      <c r="A51" s="17">
        <v>19</v>
      </c>
      <c r="B51" s="6">
        <v>22.136348099999999</v>
      </c>
      <c r="C51" s="7">
        <f t="shared" si="0"/>
        <v>19.231208528695468</v>
      </c>
      <c r="D51" s="8">
        <f t="shared" si="1"/>
        <v>2.9051395713045309</v>
      </c>
      <c r="E51" s="8">
        <f t="shared" si="2"/>
        <v>2.9051395713045309</v>
      </c>
      <c r="F51" s="18">
        <f t="shared" si="3"/>
        <v>8.4398359287594733</v>
      </c>
    </row>
    <row r="52" spans="1:6" x14ac:dyDescent="0.25">
      <c r="A52" s="17">
        <v>33</v>
      </c>
      <c r="B52" s="6">
        <v>35.074673529999998</v>
      </c>
      <c r="C52" s="7">
        <f t="shared" si="0"/>
        <v>33.401572707734239</v>
      </c>
      <c r="D52" s="8">
        <f t="shared" si="1"/>
        <v>1.6731008222657593</v>
      </c>
      <c r="E52" s="8">
        <f t="shared" si="2"/>
        <v>1.6731008222657593</v>
      </c>
      <c r="F52" s="18">
        <f t="shared" si="3"/>
        <v>2.7992663614663598</v>
      </c>
    </row>
    <row r="53" spans="1:6" x14ac:dyDescent="0.25">
      <c r="A53" s="17">
        <v>85</v>
      </c>
      <c r="B53" s="6">
        <v>86.188223109999996</v>
      </c>
      <c r="C53" s="7">
        <f t="shared" si="0"/>
        <v>86.034353944163939</v>
      </c>
      <c r="D53" s="8">
        <f t="shared" si="1"/>
        <v>0.15386916583605625</v>
      </c>
      <c r="E53" s="8">
        <f t="shared" si="2"/>
        <v>0.15386916583605625</v>
      </c>
      <c r="F53" s="18">
        <f t="shared" si="3"/>
        <v>2.367572019508378E-2</v>
      </c>
    </row>
    <row r="54" spans="1:6" x14ac:dyDescent="0.25">
      <c r="A54" s="17">
        <v>44</v>
      </c>
      <c r="B54" s="6">
        <v>42.632276969999999</v>
      </c>
      <c r="C54" s="7">
        <f t="shared" si="0"/>
        <v>44.535430276978978</v>
      </c>
      <c r="D54" s="8">
        <f t="shared" si="1"/>
        <v>-1.9031533069789788</v>
      </c>
      <c r="E54" s="8">
        <f t="shared" si="2"/>
        <v>1.9031533069789788</v>
      </c>
      <c r="F54" s="18">
        <f t="shared" si="3"/>
        <v>3.6219925098650232</v>
      </c>
    </row>
    <row r="55" spans="1:6" x14ac:dyDescent="0.25">
      <c r="A55" s="17">
        <v>5</v>
      </c>
      <c r="B55" s="6">
        <v>4.0981774399999997</v>
      </c>
      <c r="C55" s="7">
        <f t="shared" si="0"/>
        <v>5.0608443496567022</v>
      </c>
      <c r="D55" s="8">
        <f t="shared" si="1"/>
        <v>-0.96266690965670243</v>
      </c>
      <c r="E55" s="8">
        <f t="shared" si="2"/>
        <v>0.96266690965670243</v>
      </c>
      <c r="F55" s="18">
        <f t="shared" si="3"/>
        <v>0.92672757894798563</v>
      </c>
    </row>
    <row r="56" spans="1:6" x14ac:dyDescent="0.25">
      <c r="A56" s="17">
        <v>59</v>
      </c>
      <c r="B56" s="6">
        <v>61.222986400000003</v>
      </c>
      <c r="C56" s="7">
        <f t="shared" si="0"/>
        <v>59.717963325949086</v>
      </c>
      <c r="D56" s="8">
        <f t="shared" si="1"/>
        <v>1.5050230740509178</v>
      </c>
      <c r="E56" s="8">
        <f t="shared" si="2"/>
        <v>1.5050230740509178</v>
      </c>
      <c r="F56" s="18">
        <f t="shared" si="3"/>
        <v>2.2650944534256747</v>
      </c>
    </row>
    <row r="57" spans="1:6" x14ac:dyDescent="0.25">
      <c r="A57" s="17">
        <v>14</v>
      </c>
      <c r="B57" s="6">
        <v>17.706775759999999</v>
      </c>
      <c r="C57" s="7">
        <f t="shared" si="0"/>
        <v>14.170364179038767</v>
      </c>
      <c r="D57" s="8">
        <f t="shared" si="1"/>
        <v>3.5364115809612322</v>
      </c>
      <c r="E57" s="8">
        <f t="shared" si="2"/>
        <v>3.5364115809612322</v>
      </c>
      <c r="F57" s="18">
        <f t="shared" si="3"/>
        <v>12.506206869956722</v>
      </c>
    </row>
    <row r="58" spans="1:6" x14ac:dyDescent="0.25">
      <c r="A58" s="17">
        <v>9</v>
      </c>
      <c r="B58" s="6">
        <v>11.853125739999999</v>
      </c>
      <c r="C58" s="7">
        <f t="shared" si="0"/>
        <v>9.1095198293820641</v>
      </c>
      <c r="D58" s="8">
        <f t="shared" si="1"/>
        <v>2.7436059106179354</v>
      </c>
      <c r="E58" s="8">
        <f t="shared" si="2"/>
        <v>2.7436059106179354</v>
      </c>
      <c r="F58" s="18">
        <f t="shared" si="3"/>
        <v>7.5273733927776707</v>
      </c>
    </row>
    <row r="59" spans="1:6" x14ac:dyDescent="0.25">
      <c r="A59" s="17">
        <v>75</v>
      </c>
      <c r="B59" s="6">
        <v>80.230516949999995</v>
      </c>
      <c r="C59" s="7">
        <f t="shared" si="0"/>
        <v>75.91266524485053</v>
      </c>
      <c r="D59" s="8">
        <f t="shared" si="1"/>
        <v>4.3178517051494651</v>
      </c>
      <c r="E59" s="8">
        <f t="shared" si="2"/>
        <v>4.3178517051494651</v>
      </c>
      <c r="F59" s="18">
        <f t="shared" si="3"/>
        <v>18.643843347662145</v>
      </c>
    </row>
    <row r="60" spans="1:6" x14ac:dyDescent="0.25">
      <c r="A60" s="17">
        <v>69</v>
      </c>
      <c r="B60" s="6">
        <v>62.649317410000002</v>
      </c>
      <c r="C60" s="7">
        <f t="shared" si="0"/>
        <v>69.839652025262495</v>
      </c>
      <c r="D60" s="8">
        <f t="shared" si="1"/>
        <v>-7.1903346152624934</v>
      </c>
      <c r="E60" s="8">
        <f t="shared" si="2"/>
        <v>7.1903346152624934</v>
      </c>
      <c r="F60" s="18">
        <f t="shared" si="3"/>
        <v>51.700911879442032</v>
      </c>
    </row>
    <row r="61" spans="1:6" x14ac:dyDescent="0.25">
      <c r="A61" s="17">
        <v>10</v>
      </c>
      <c r="B61" s="6">
        <v>9.6168598040000006</v>
      </c>
      <c r="C61" s="7">
        <f t="shared" si="0"/>
        <v>10.121688699313404</v>
      </c>
      <c r="D61" s="8">
        <f t="shared" si="1"/>
        <v>-0.50482889531340369</v>
      </c>
      <c r="E61" s="8">
        <f t="shared" si="2"/>
        <v>0.50482889531340369</v>
      </c>
      <c r="F61" s="18">
        <f t="shared" si="3"/>
        <v>0.25485221354335152</v>
      </c>
    </row>
    <row r="62" spans="1:6" x14ac:dyDescent="0.25">
      <c r="A62" s="17">
        <v>17</v>
      </c>
      <c r="B62" s="6">
        <v>20.027976989999999</v>
      </c>
      <c r="C62" s="7">
        <f t="shared" si="0"/>
        <v>17.206870788832788</v>
      </c>
      <c r="D62" s="8">
        <f t="shared" si="1"/>
        <v>2.8211062011672112</v>
      </c>
      <c r="E62" s="8">
        <f t="shared" si="2"/>
        <v>2.8211062011672112</v>
      </c>
      <c r="F62" s="18">
        <f t="shared" si="3"/>
        <v>7.958640198264094</v>
      </c>
    </row>
    <row r="63" spans="1:6" x14ac:dyDescent="0.25">
      <c r="A63" s="17">
        <v>58</v>
      </c>
      <c r="B63" s="6">
        <v>61.751074299999999</v>
      </c>
      <c r="C63" s="7">
        <f t="shared" si="0"/>
        <v>58.705794456017749</v>
      </c>
      <c r="D63" s="8">
        <f t="shared" si="1"/>
        <v>3.0452798439822502</v>
      </c>
      <c r="E63" s="8">
        <f t="shared" si="2"/>
        <v>3.0452798439822502</v>
      </c>
      <c r="F63" s="18">
        <f t="shared" si="3"/>
        <v>9.2737293281645581</v>
      </c>
    </row>
    <row r="64" spans="1:6" x14ac:dyDescent="0.25">
      <c r="A64" s="17">
        <v>74</v>
      </c>
      <c r="B64" s="6">
        <v>71.610103030000005</v>
      </c>
      <c r="C64" s="7">
        <f t="shared" si="0"/>
        <v>74.9004963749192</v>
      </c>
      <c r="D64" s="8">
        <f t="shared" si="1"/>
        <v>-3.2903933449191953</v>
      </c>
      <c r="E64" s="8">
        <f t="shared" si="2"/>
        <v>3.2903933449191953</v>
      </c>
      <c r="F64" s="18">
        <f t="shared" si="3"/>
        <v>10.826688364288531</v>
      </c>
    </row>
    <row r="65" spans="1:6" x14ac:dyDescent="0.25">
      <c r="A65" s="17">
        <v>21</v>
      </c>
      <c r="B65" s="6">
        <v>23.771546229999998</v>
      </c>
      <c r="C65" s="7">
        <f t="shared" si="0"/>
        <v>21.255546268558149</v>
      </c>
      <c r="D65" s="8">
        <f t="shared" si="1"/>
        <v>2.5159999614418496</v>
      </c>
      <c r="E65" s="8">
        <f t="shared" si="2"/>
        <v>2.5159999614418496</v>
      </c>
      <c r="F65" s="18">
        <f t="shared" si="3"/>
        <v>6.3302558059753888</v>
      </c>
    </row>
    <row r="66" spans="1:6" x14ac:dyDescent="0.25">
      <c r="A66" s="17">
        <v>51</v>
      </c>
      <c r="B66" s="6">
        <v>51.901420350000002</v>
      </c>
      <c r="C66" s="7">
        <f t="shared" si="0"/>
        <v>51.620612366498364</v>
      </c>
      <c r="D66" s="8">
        <f t="shared" si="1"/>
        <v>0.2808079835016386</v>
      </c>
      <c r="E66" s="8">
        <f t="shared" si="2"/>
        <v>0.2808079835016386</v>
      </c>
      <c r="F66" s="18">
        <f t="shared" si="3"/>
        <v>7.8853123598256539E-2</v>
      </c>
    </row>
    <row r="67" spans="1:6" x14ac:dyDescent="0.25">
      <c r="A67" s="17">
        <v>19</v>
      </c>
      <c r="B67" s="6">
        <v>22.66073682</v>
      </c>
      <c r="C67" s="7">
        <f t="shared" si="0"/>
        <v>19.231208528695468</v>
      </c>
      <c r="D67" s="8">
        <f t="shared" si="1"/>
        <v>3.429528291304532</v>
      </c>
      <c r="E67" s="8">
        <f t="shared" si="2"/>
        <v>3.429528291304532</v>
      </c>
      <c r="F67" s="18">
        <f t="shared" si="3"/>
        <v>11.761664300858182</v>
      </c>
    </row>
    <row r="68" spans="1:6" x14ac:dyDescent="0.25">
      <c r="A68" s="17">
        <v>50</v>
      </c>
      <c r="B68" s="6">
        <v>50.028979270000001</v>
      </c>
      <c r="C68" s="7">
        <f t="shared" ref="C68:C131" si="4">$J$3*A68+$J$4</f>
        <v>50.608443496567027</v>
      </c>
      <c r="D68" s="8">
        <f t="shared" ref="D68:D131" si="5">B68-C68</f>
        <v>-0.57946422656702623</v>
      </c>
      <c r="E68" s="8">
        <f t="shared" ref="E68:E131" si="6">ABS(B68-C68)</f>
        <v>0.57946422656702623</v>
      </c>
      <c r="F68" s="18">
        <f t="shared" ref="F68:F131" si="7">E68^2</f>
        <v>0.33577878987092191</v>
      </c>
    </row>
    <row r="69" spans="1:6" x14ac:dyDescent="0.25">
      <c r="A69" s="17">
        <v>24</v>
      </c>
      <c r="B69" s="6">
        <v>26.68794368</v>
      </c>
      <c r="C69" s="7">
        <f t="shared" si="4"/>
        <v>24.292052878352173</v>
      </c>
      <c r="D69" s="8">
        <f t="shared" si="5"/>
        <v>2.3958908016478269</v>
      </c>
      <c r="E69" s="8">
        <f t="shared" si="6"/>
        <v>2.3958908016478269</v>
      </c>
      <c r="F69" s="18">
        <f t="shared" si="7"/>
        <v>5.7402927334206666</v>
      </c>
    </row>
    <row r="70" spans="1:6" x14ac:dyDescent="0.25">
      <c r="A70" s="17">
        <v>0</v>
      </c>
      <c r="B70" s="6">
        <v>0.37691189899999999</v>
      </c>
      <c r="C70" s="7">
        <f t="shared" si="4"/>
        <v>0</v>
      </c>
      <c r="D70" s="8">
        <f t="shared" si="5"/>
        <v>0.37691189899999999</v>
      </c>
      <c r="E70" s="8">
        <f t="shared" si="6"/>
        <v>0.37691189899999999</v>
      </c>
      <c r="F70" s="18">
        <f t="shared" si="7"/>
        <v>0.1420625796077862</v>
      </c>
    </row>
    <row r="71" spans="1:6" x14ac:dyDescent="0.25">
      <c r="A71" s="17">
        <v>12</v>
      </c>
      <c r="B71" s="6">
        <v>6.8064190020000002</v>
      </c>
      <c r="C71" s="7">
        <f t="shared" si="4"/>
        <v>12.146026439176087</v>
      </c>
      <c r="D71" s="8">
        <f t="shared" si="5"/>
        <v>-5.3396074371760864</v>
      </c>
      <c r="E71" s="8">
        <f t="shared" si="6"/>
        <v>5.3396074371760864</v>
      </c>
      <c r="F71" s="18">
        <f t="shared" si="7"/>
        <v>28.511407583146173</v>
      </c>
    </row>
    <row r="72" spans="1:6" x14ac:dyDescent="0.25">
      <c r="A72" s="17">
        <v>75</v>
      </c>
      <c r="B72" s="6">
        <v>77.339860009999995</v>
      </c>
      <c r="C72" s="7">
        <f t="shared" si="4"/>
        <v>75.91266524485053</v>
      </c>
      <c r="D72" s="8">
        <f t="shared" si="5"/>
        <v>1.4271947651494656</v>
      </c>
      <c r="E72" s="8">
        <f t="shared" si="6"/>
        <v>1.4271947651494656</v>
      </c>
      <c r="F72" s="18">
        <f t="shared" si="7"/>
        <v>2.0368848976700384</v>
      </c>
    </row>
    <row r="73" spans="1:6" x14ac:dyDescent="0.25">
      <c r="A73" s="17">
        <v>21</v>
      </c>
      <c r="B73" s="6">
        <v>28.902602089999998</v>
      </c>
      <c r="C73" s="7">
        <f t="shared" si="4"/>
        <v>21.255546268558149</v>
      </c>
      <c r="D73" s="8">
        <f t="shared" si="5"/>
        <v>7.6470558214418496</v>
      </c>
      <c r="E73" s="8">
        <f t="shared" si="6"/>
        <v>7.6470558214418496</v>
      </c>
      <c r="F73" s="18">
        <f t="shared" si="7"/>
        <v>58.477462736247681</v>
      </c>
    </row>
    <row r="74" spans="1:6" x14ac:dyDescent="0.25">
      <c r="A74" s="17">
        <v>64</v>
      </c>
      <c r="B74" s="6">
        <v>66.7346608</v>
      </c>
      <c r="C74" s="7">
        <f t="shared" si="4"/>
        <v>64.77880767560579</v>
      </c>
      <c r="D74" s="8">
        <f t="shared" si="5"/>
        <v>1.9558531243942099</v>
      </c>
      <c r="E74" s="8">
        <f t="shared" si="6"/>
        <v>1.9558531243942099</v>
      </c>
      <c r="F74" s="18">
        <f t="shared" si="7"/>
        <v>3.8253614442025925</v>
      </c>
    </row>
    <row r="75" spans="1:6" x14ac:dyDescent="0.25">
      <c r="A75" s="17">
        <v>5</v>
      </c>
      <c r="B75" s="6">
        <v>0.70751063800000003</v>
      </c>
      <c r="C75" s="7">
        <f t="shared" si="4"/>
        <v>5.0608443496567022</v>
      </c>
      <c r="D75" s="8">
        <f t="shared" si="5"/>
        <v>-4.3533337116567026</v>
      </c>
      <c r="E75" s="8">
        <f t="shared" si="6"/>
        <v>4.3533337116567026</v>
      </c>
      <c r="F75" s="18">
        <f t="shared" si="7"/>
        <v>18.951514405046723</v>
      </c>
    </row>
    <row r="76" spans="1:6" x14ac:dyDescent="0.25">
      <c r="A76" s="17">
        <v>58</v>
      </c>
      <c r="B76" s="6">
        <v>57.077483829999998</v>
      </c>
      <c r="C76" s="7">
        <f t="shared" si="4"/>
        <v>58.705794456017749</v>
      </c>
      <c r="D76" s="8">
        <f t="shared" si="5"/>
        <v>-1.6283106260177505</v>
      </c>
      <c r="E76" s="8">
        <f t="shared" si="6"/>
        <v>1.6283106260177505</v>
      </c>
      <c r="F76" s="18">
        <f t="shared" si="7"/>
        <v>2.6513954948023182</v>
      </c>
    </row>
    <row r="77" spans="1:6" x14ac:dyDescent="0.25">
      <c r="A77" s="17">
        <v>32</v>
      </c>
      <c r="B77" s="6">
        <v>28.414531960000001</v>
      </c>
      <c r="C77" s="7">
        <f t="shared" si="4"/>
        <v>32.389403837802895</v>
      </c>
      <c r="D77" s="8">
        <f t="shared" si="5"/>
        <v>-3.9748718778028937</v>
      </c>
      <c r="E77" s="8">
        <f t="shared" si="6"/>
        <v>3.9748718778028937</v>
      </c>
      <c r="F77" s="18">
        <f t="shared" si="7"/>
        <v>15.799606444948303</v>
      </c>
    </row>
    <row r="78" spans="1:6" x14ac:dyDescent="0.25">
      <c r="A78" s="17">
        <v>41</v>
      </c>
      <c r="B78" s="6">
        <v>44.46272123</v>
      </c>
      <c r="C78" s="7">
        <f t="shared" si="4"/>
        <v>41.498923667184961</v>
      </c>
      <c r="D78" s="8">
        <f t="shared" si="5"/>
        <v>2.9637975628150386</v>
      </c>
      <c r="E78" s="8">
        <f t="shared" si="6"/>
        <v>2.9637975628150386</v>
      </c>
      <c r="F78" s="18">
        <f t="shared" si="7"/>
        <v>8.7840959933483624</v>
      </c>
    </row>
    <row r="79" spans="1:6" x14ac:dyDescent="0.25">
      <c r="A79" s="17">
        <v>7</v>
      </c>
      <c r="B79" s="6">
        <v>7.4596059979999998</v>
      </c>
      <c r="C79" s="7">
        <f t="shared" si="4"/>
        <v>7.0851820895193836</v>
      </c>
      <c r="D79" s="8">
        <f t="shared" si="5"/>
        <v>0.37442390848061624</v>
      </c>
      <c r="E79" s="8">
        <f t="shared" si="6"/>
        <v>0.37442390848061624</v>
      </c>
      <c r="F79" s="18">
        <f t="shared" si="7"/>
        <v>0.14019326324190087</v>
      </c>
    </row>
    <row r="80" spans="1:6" x14ac:dyDescent="0.25">
      <c r="A80" s="17">
        <v>4</v>
      </c>
      <c r="B80" s="6">
        <v>2.3167081120000002</v>
      </c>
      <c r="C80" s="7">
        <f t="shared" si="4"/>
        <v>4.0486754797253619</v>
      </c>
      <c r="D80" s="8">
        <f t="shared" si="5"/>
        <v>-1.7319673677253618</v>
      </c>
      <c r="E80" s="8">
        <f t="shared" si="6"/>
        <v>1.7319673677253618</v>
      </c>
      <c r="F80" s="18">
        <f t="shared" si="7"/>
        <v>2.9997109628655183</v>
      </c>
    </row>
    <row r="81" spans="1:6" x14ac:dyDescent="0.25">
      <c r="A81" s="17">
        <v>5</v>
      </c>
      <c r="B81" s="6">
        <v>4.9285461870000002</v>
      </c>
      <c r="C81" s="7">
        <f t="shared" si="4"/>
        <v>5.0608443496567022</v>
      </c>
      <c r="D81" s="8">
        <f t="shared" si="5"/>
        <v>-0.13229816265670191</v>
      </c>
      <c r="E81" s="8">
        <f t="shared" si="6"/>
        <v>0.13229816265670191</v>
      </c>
      <c r="F81" s="18">
        <f t="shared" si="7"/>
        <v>1.7502803842339158E-2</v>
      </c>
    </row>
    <row r="82" spans="1:6" x14ac:dyDescent="0.25">
      <c r="A82" s="17">
        <v>49</v>
      </c>
      <c r="B82" s="6">
        <v>52.503360739999998</v>
      </c>
      <c r="C82" s="7">
        <f t="shared" si="4"/>
        <v>49.596274626635683</v>
      </c>
      <c r="D82" s="8">
        <f t="shared" si="5"/>
        <v>2.9070861133643149</v>
      </c>
      <c r="E82" s="8">
        <f t="shared" si="6"/>
        <v>2.9070861133643149</v>
      </c>
      <c r="F82" s="18">
        <f t="shared" si="7"/>
        <v>8.4511496705156386</v>
      </c>
    </row>
    <row r="83" spans="1:6" x14ac:dyDescent="0.25">
      <c r="A83" s="17">
        <v>90</v>
      </c>
      <c r="B83" s="6">
        <v>91.191096229999999</v>
      </c>
      <c r="C83" s="7">
        <f t="shared" si="4"/>
        <v>91.095198293820644</v>
      </c>
      <c r="D83" s="8">
        <f t="shared" si="5"/>
        <v>9.589793617935527E-2</v>
      </c>
      <c r="E83" s="8">
        <f t="shared" si="6"/>
        <v>9.589793617935527E-2</v>
      </c>
      <c r="F83" s="18">
        <f t="shared" si="7"/>
        <v>9.1964141634596971E-3</v>
      </c>
    </row>
    <row r="84" spans="1:6" x14ac:dyDescent="0.25">
      <c r="A84" s="17">
        <v>3</v>
      </c>
      <c r="B84" s="6">
        <v>8.4891643259999991</v>
      </c>
      <c r="C84" s="7">
        <f t="shared" si="4"/>
        <v>3.0365066097940216</v>
      </c>
      <c r="D84" s="8">
        <f t="shared" si="5"/>
        <v>5.4526577162059775</v>
      </c>
      <c r="E84" s="8">
        <f t="shared" si="6"/>
        <v>5.4526577162059775</v>
      </c>
      <c r="F84" s="18">
        <f t="shared" si="7"/>
        <v>29.731476170100585</v>
      </c>
    </row>
    <row r="85" spans="1:6" x14ac:dyDescent="0.25">
      <c r="A85" s="17">
        <v>11</v>
      </c>
      <c r="B85" s="6">
        <v>6.9633719669999996</v>
      </c>
      <c r="C85" s="7">
        <f t="shared" si="4"/>
        <v>11.133857569244745</v>
      </c>
      <c r="D85" s="8">
        <f t="shared" si="5"/>
        <v>-4.170485602244745</v>
      </c>
      <c r="E85" s="8">
        <f t="shared" si="6"/>
        <v>4.170485602244745</v>
      </c>
      <c r="F85" s="18">
        <f t="shared" si="7"/>
        <v>17.392950158530713</v>
      </c>
    </row>
    <row r="86" spans="1:6" x14ac:dyDescent="0.25">
      <c r="A86" s="17">
        <v>32</v>
      </c>
      <c r="B86" s="6">
        <v>31.979899589999999</v>
      </c>
      <c r="C86" s="7">
        <f t="shared" si="4"/>
        <v>32.389403837802895</v>
      </c>
      <c r="D86" s="8">
        <f t="shared" si="5"/>
        <v>-0.40950424780289651</v>
      </c>
      <c r="E86" s="8">
        <f t="shared" si="6"/>
        <v>0.40950424780289651</v>
      </c>
      <c r="F86" s="18">
        <f t="shared" si="7"/>
        <v>0.16769372896861606</v>
      </c>
    </row>
    <row r="87" spans="1:6" x14ac:dyDescent="0.25">
      <c r="A87" s="17">
        <v>83</v>
      </c>
      <c r="B87" s="6">
        <v>81.428120500000006</v>
      </c>
      <c r="C87" s="7">
        <f t="shared" si="4"/>
        <v>84.010016204301266</v>
      </c>
      <c r="D87" s="8">
        <f t="shared" si="5"/>
        <v>-2.5818957043012603</v>
      </c>
      <c r="E87" s="8">
        <f t="shared" si="6"/>
        <v>2.5818957043012603</v>
      </c>
      <c r="F87" s="18">
        <f t="shared" si="7"/>
        <v>6.6661854278893005</v>
      </c>
    </row>
    <row r="88" spans="1:6" x14ac:dyDescent="0.25">
      <c r="A88" s="17">
        <v>25</v>
      </c>
      <c r="B88" s="6">
        <v>22.623654219999999</v>
      </c>
      <c r="C88" s="7">
        <f t="shared" si="4"/>
        <v>25.304221748283513</v>
      </c>
      <c r="D88" s="8">
        <f t="shared" si="5"/>
        <v>-2.6805675282835146</v>
      </c>
      <c r="E88" s="8">
        <f t="shared" si="6"/>
        <v>2.6805675282835146</v>
      </c>
      <c r="F88" s="18">
        <f t="shared" si="7"/>
        <v>7.1854422736879906</v>
      </c>
    </row>
    <row r="89" spans="1:6" x14ac:dyDescent="0.25">
      <c r="A89" s="17">
        <v>83</v>
      </c>
      <c r="B89" s="6">
        <v>78.525050870000001</v>
      </c>
      <c r="C89" s="7">
        <f t="shared" si="4"/>
        <v>84.010016204301266</v>
      </c>
      <c r="D89" s="8">
        <f t="shared" si="5"/>
        <v>-5.4849653343012648</v>
      </c>
      <c r="E89" s="8">
        <f t="shared" si="6"/>
        <v>5.4849653343012648</v>
      </c>
      <c r="F89" s="18">
        <f t="shared" si="7"/>
        <v>30.084844718486586</v>
      </c>
    </row>
    <row r="90" spans="1:6" x14ac:dyDescent="0.25">
      <c r="A90" s="17">
        <v>26</v>
      </c>
      <c r="B90" s="6">
        <v>25.807140570000001</v>
      </c>
      <c r="C90" s="7">
        <f t="shared" si="4"/>
        <v>26.316390618214854</v>
      </c>
      <c r="D90" s="8">
        <f t="shared" si="5"/>
        <v>-0.50925004821485231</v>
      </c>
      <c r="E90" s="8">
        <f t="shared" si="6"/>
        <v>0.50925004821485231</v>
      </c>
      <c r="F90" s="18">
        <f t="shared" si="7"/>
        <v>0.25933561160682939</v>
      </c>
    </row>
    <row r="91" spans="1:6" x14ac:dyDescent="0.25">
      <c r="A91" s="17">
        <v>76</v>
      </c>
      <c r="B91" s="6">
        <v>73.510817750000001</v>
      </c>
      <c r="C91" s="7">
        <f t="shared" si="4"/>
        <v>76.924834114781873</v>
      </c>
      <c r="D91" s="8">
        <f t="shared" si="5"/>
        <v>-3.4140163647818724</v>
      </c>
      <c r="E91" s="8">
        <f t="shared" si="6"/>
        <v>3.4140163647818724</v>
      </c>
      <c r="F91" s="18">
        <f t="shared" si="7"/>
        <v>11.655507738998431</v>
      </c>
    </row>
    <row r="92" spans="1:6" x14ac:dyDescent="0.25">
      <c r="A92" s="17">
        <v>95</v>
      </c>
      <c r="B92" s="6">
        <v>91.775467000000006</v>
      </c>
      <c r="C92" s="7">
        <f t="shared" si="4"/>
        <v>96.156042643477349</v>
      </c>
      <c r="D92" s="8">
        <f t="shared" si="5"/>
        <v>-4.3805756434773429</v>
      </c>
      <c r="E92" s="8">
        <f t="shared" si="6"/>
        <v>4.3805756434773429</v>
      </c>
      <c r="F92" s="18">
        <f t="shared" si="7"/>
        <v>19.189442968226935</v>
      </c>
    </row>
    <row r="93" spans="1:6" x14ac:dyDescent="0.25">
      <c r="A93" s="17">
        <v>53</v>
      </c>
      <c r="B93" s="6">
        <v>49.218635159999998</v>
      </c>
      <c r="C93" s="7">
        <f t="shared" si="4"/>
        <v>53.644950106361044</v>
      </c>
      <c r="D93" s="8">
        <f t="shared" si="5"/>
        <v>-4.4263149463610461</v>
      </c>
      <c r="E93" s="8">
        <f t="shared" si="6"/>
        <v>4.4263149463610461</v>
      </c>
      <c r="F93" s="18">
        <f t="shared" si="7"/>
        <v>19.592264004379189</v>
      </c>
    </row>
    <row r="94" spans="1:6" x14ac:dyDescent="0.25">
      <c r="A94" s="17">
        <v>77</v>
      </c>
      <c r="B94" s="6">
        <v>80.504453870000006</v>
      </c>
      <c r="C94" s="7">
        <f t="shared" si="4"/>
        <v>77.937002984713217</v>
      </c>
      <c r="D94" s="8">
        <f t="shared" si="5"/>
        <v>2.5674508852867888</v>
      </c>
      <c r="E94" s="8">
        <f t="shared" si="6"/>
        <v>2.5674508852867888</v>
      </c>
      <c r="F94" s="18">
        <f t="shared" si="7"/>
        <v>6.5918040483599158</v>
      </c>
    </row>
    <row r="95" spans="1:6" x14ac:dyDescent="0.25">
      <c r="A95" s="17">
        <v>42</v>
      </c>
      <c r="B95" s="6">
        <v>50.05636123</v>
      </c>
      <c r="C95" s="7">
        <f t="shared" si="4"/>
        <v>42.511092537116298</v>
      </c>
      <c r="D95" s="8">
        <f t="shared" si="5"/>
        <v>7.5452686928837025</v>
      </c>
      <c r="E95" s="8">
        <f t="shared" si="6"/>
        <v>7.5452686928837025</v>
      </c>
      <c r="F95" s="18">
        <f t="shared" si="7"/>
        <v>56.93107964781094</v>
      </c>
    </row>
    <row r="96" spans="1:6" x14ac:dyDescent="0.25">
      <c r="A96" s="17">
        <v>25</v>
      </c>
      <c r="B96" s="6">
        <v>25.46292549</v>
      </c>
      <c r="C96" s="7">
        <f t="shared" si="4"/>
        <v>25.304221748283513</v>
      </c>
      <c r="D96" s="8">
        <f t="shared" si="5"/>
        <v>0.15870374171648649</v>
      </c>
      <c r="E96" s="8">
        <f t="shared" si="6"/>
        <v>0.15870374171648649</v>
      </c>
      <c r="F96" s="18">
        <f t="shared" si="7"/>
        <v>2.5186877634813254E-2</v>
      </c>
    </row>
    <row r="97" spans="1:6" x14ac:dyDescent="0.25">
      <c r="A97" s="17">
        <v>54</v>
      </c>
      <c r="B97" s="6">
        <v>55.32164264</v>
      </c>
      <c r="C97" s="7">
        <f t="shared" si="4"/>
        <v>54.657118976292388</v>
      </c>
      <c r="D97" s="8">
        <f t="shared" si="5"/>
        <v>0.6645236637076124</v>
      </c>
      <c r="E97" s="8">
        <f t="shared" si="6"/>
        <v>0.6645236637076124</v>
      </c>
      <c r="F97" s="18">
        <f t="shared" si="7"/>
        <v>0.44159169962738792</v>
      </c>
    </row>
    <row r="98" spans="1:6" x14ac:dyDescent="0.25">
      <c r="A98" s="17">
        <v>55</v>
      </c>
      <c r="B98" s="6">
        <v>59.124488800000002</v>
      </c>
      <c r="C98" s="7">
        <f t="shared" si="4"/>
        <v>55.669287846223725</v>
      </c>
      <c r="D98" s="8">
        <f t="shared" si="5"/>
        <v>3.4552009537762771</v>
      </c>
      <c r="E98" s="8">
        <f t="shared" si="6"/>
        <v>3.4552009537762771</v>
      </c>
      <c r="F98" s="18">
        <f t="shared" si="7"/>
        <v>11.938413630976495</v>
      </c>
    </row>
    <row r="99" spans="1:6" x14ac:dyDescent="0.25">
      <c r="A99" s="17">
        <v>0</v>
      </c>
      <c r="B99" s="6">
        <v>1.100686692</v>
      </c>
      <c r="C99" s="7">
        <f t="shared" si="4"/>
        <v>0</v>
      </c>
      <c r="D99" s="8">
        <f t="shared" si="5"/>
        <v>1.100686692</v>
      </c>
      <c r="E99" s="8">
        <f t="shared" si="6"/>
        <v>1.100686692</v>
      </c>
      <c r="F99" s="18">
        <f t="shared" si="7"/>
        <v>1.2115111939459029</v>
      </c>
    </row>
    <row r="100" spans="1:6" x14ac:dyDescent="0.25">
      <c r="A100" s="17">
        <v>73</v>
      </c>
      <c r="B100" s="6">
        <v>71.980207859999993</v>
      </c>
      <c r="C100" s="7">
        <f t="shared" si="4"/>
        <v>73.888327504987856</v>
      </c>
      <c r="D100" s="8">
        <f t="shared" si="5"/>
        <v>-1.9081196449878632</v>
      </c>
      <c r="E100" s="8">
        <f t="shared" si="6"/>
        <v>1.9081196449878632</v>
      </c>
      <c r="F100" s="18">
        <f t="shared" si="7"/>
        <v>3.640920579588609</v>
      </c>
    </row>
    <row r="101" spans="1:6" x14ac:dyDescent="0.25">
      <c r="A101" s="17">
        <v>35</v>
      </c>
      <c r="B101" s="6">
        <v>30.136664079999999</v>
      </c>
      <c r="C101" s="7">
        <f t="shared" si="4"/>
        <v>35.42591044759692</v>
      </c>
      <c r="D101" s="8">
        <f t="shared" si="5"/>
        <v>-5.2892463675969204</v>
      </c>
      <c r="E101" s="8">
        <f t="shared" si="6"/>
        <v>5.2892463675969204</v>
      </c>
      <c r="F101" s="18">
        <f t="shared" si="7"/>
        <v>27.976127137137215</v>
      </c>
    </row>
    <row r="102" spans="1:6" x14ac:dyDescent="0.25">
      <c r="A102" s="17">
        <v>86</v>
      </c>
      <c r="B102" s="6">
        <v>83.884274050000002</v>
      </c>
      <c r="C102" s="7">
        <f t="shared" si="4"/>
        <v>87.046522814095283</v>
      </c>
      <c r="D102" s="8">
        <f t="shared" si="5"/>
        <v>-3.1622487640952812</v>
      </c>
      <c r="E102" s="8">
        <f t="shared" si="6"/>
        <v>3.1622487640952812</v>
      </c>
      <c r="F102" s="18">
        <f t="shared" si="7"/>
        <v>9.9998172460221344</v>
      </c>
    </row>
    <row r="103" spans="1:6" x14ac:dyDescent="0.25">
      <c r="A103" s="17">
        <v>90</v>
      </c>
      <c r="B103" s="6">
        <v>89.910047520000006</v>
      </c>
      <c r="C103" s="7">
        <f t="shared" si="4"/>
        <v>91.095198293820644</v>
      </c>
      <c r="D103" s="8">
        <f t="shared" si="5"/>
        <v>-1.1851507738206379</v>
      </c>
      <c r="E103" s="8">
        <f t="shared" si="6"/>
        <v>1.1851507738206379</v>
      </c>
      <c r="F103" s="18">
        <f t="shared" si="7"/>
        <v>1.404582356687657</v>
      </c>
    </row>
    <row r="104" spans="1:6" x14ac:dyDescent="0.25">
      <c r="A104" s="17">
        <v>13</v>
      </c>
      <c r="B104" s="6">
        <v>8.3356545759999996</v>
      </c>
      <c r="C104" s="7">
        <f t="shared" si="4"/>
        <v>13.158195309107427</v>
      </c>
      <c r="D104" s="8">
        <f t="shared" si="5"/>
        <v>-4.8225407331074273</v>
      </c>
      <c r="E104" s="8">
        <f t="shared" si="6"/>
        <v>4.8225407331074273</v>
      </c>
      <c r="F104" s="18">
        <f t="shared" si="7"/>
        <v>23.256899122480323</v>
      </c>
    </row>
    <row r="105" spans="1:6" x14ac:dyDescent="0.25">
      <c r="A105" s="17">
        <v>46</v>
      </c>
      <c r="B105" s="6">
        <v>47.883889609999997</v>
      </c>
      <c r="C105" s="7">
        <f t="shared" si="4"/>
        <v>46.559768016841659</v>
      </c>
      <c r="D105" s="8">
        <f t="shared" si="5"/>
        <v>1.3241215931583383</v>
      </c>
      <c r="E105" s="8">
        <f t="shared" si="6"/>
        <v>1.3241215931583383</v>
      </c>
      <c r="F105" s="18">
        <f t="shared" si="7"/>
        <v>1.7532979934681761</v>
      </c>
    </row>
    <row r="106" spans="1:6" x14ac:dyDescent="0.25">
      <c r="A106" s="17">
        <v>46</v>
      </c>
      <c r="B106" s="6">
        <v>45.003974130000003</v>
      </c>
      <c r="C106" s="7">
        <f t="shared" si="4"/>
        <v>46.559768016841659</v>
      </c>
      <c r="D106" s="8">
        <f t="shared" si="5"/>
        <v>-1.5557938868416556</v>
      </c>
      <c r="E106" s="8">
        <f t="shared" si="6"/>
        <v>1.5557938868416556</v>
      </c>
      <c r="F106" s="18">
        <f t="shared" si="7"/>
        <v>2.4204946183338665</v>
      </c>
    </row>
    <row r="107" spans="1:6" x14ac:dyDescent="0.25">
      <c r="A107" s="17">
        <v>32</v>
      </c>
      <c r="B107" s="6">
        <v>31.156645739999998</v>
      </c>
      <c r="C107" s="7">
        <f t="shared" si="4"/>
        <v>32.389403837802895</v>
      </c>
      <c r="D107" s="8">
        <f t="shared" si="5"/>
        <v>-1.2327580978028969</v>
      </c>
      <c r="E107" s="8">
        <f t="shared" si="6"/>
        <v>1.2327580978028969</v>
      </c>
      <c r="F107" s="18">
        <f t="shared" si="7"/>
        <v>1.5196925276986168</v>
      </c>
    </row>
    <row r="108" spans="1:6" x14ac:dyDescent="0.25">
      <c r="A108" s="17">
        <v>8</v>
      </c>
      <c r="B108" s="6">
        <v>9.1903756820000009</v>
      </c>
      <c r="C108" s="7">
        <f t="shared" si="4"/>
        <v>8.0973509594507238</v>
      </c>
      <c r="D108" s="8">
        <f t="shared" si="5"/>
        <v>1.0930247225492771</v>
      </c>
      <c r="E108" s="8">
        <f t="shared" si="6"/>
        <v>1.0930247225492771</v>
      </c>
      <c r="F108" s="18">
        <f t="shared" si="7"/>
        <v>1.1947030441039241</v>
      </c>
    </row>
    <row r="109" spans="1:6" x14ac:dyDescent="0.25">
      <c r="A109" s="17">
        <v>71</v>
      </c>
      <c r="B109" s="6">
        <v>74.831350029999996</v>
      </c>
      <c r="C109" s="7">
        <f t="shared" si="4"/>
        <v>71.863989765125169</v>
      </c>
      <c r="D109" s="8">
        <f t="shared" si="5"/>
        <v>2.9673602648748272</v>
      </c>
      <c r="E109" s="8">
        <f t="shared" si="6"/>
        <v>2.9673602648748272</v>
      </c>
      <c r="F109" s="18">
        <f t="shared" si="7"/>
        <v>8.8052269415580042</v>
      </c>
    </row>
    <row r="110" spans="1:6" x14ac:dyDescent="0.25">
      <c r="A110" s="17">
        <v>28</v>
      </c>
      <c r="B110" s="6">
        <v>30.231776069999999</v>
      </c>
      <c r="C110" s="7">
        <f t="shared" si="4"/>
        <v>28.340728358077534</v>
      </c>
      <c r="D110" s="8">
        <f t="shared" si="5"/>
        <v>1.8910477119224645</v>
      </c>
      <c r="E110" s="8">
        <f t="shared" si="6"/>
        <v>1.8910477119224645</v>
      </c>
      <c r="F110" s="18">
        <f t="shared" si="7"/>
        <v>3.576061448767188</v>
      </c>
    </row>
    <row r="111" spans="1:6" x14ac:dyDescent="0.25">
      <c r="A111" s="17">
        <v>24</v>
      </c>
      <c r="B111" s="6">
        <v>24.21914027</v>
      </c>
      <c r="C111" s="7">
        <f t="shared" si="4"/>
        <v>24.292052878352173</v>
      </c>
      <c r="D111" s="8">
        <f t="shared" si="5"/>
        <v>-7.2912608352172725E-2</v>
      </c>
      <c r="E111" s="8">
        <f t="shared" si="6"/>
        <v>7.2912608352172725E-2</v>
      </c>
      <c r="F111" s="18">
        <f t="shared" si="7"/>
        <v>5.316248456717328E-3</v>
      </c>
    </row>
    <row r="112" spans="1:6" x14ac:dyDescent="0.25">
      <c r="A112" s="17">
        <v>56</v>
      </c>
      <c r="B112" s="6">
        <v>57.87219151</v>
      </c>
      <c r="C112" s="7">
        <f t="shared" si="4"/>
        <v>56.681456716155068</v>
      </c>
      <c r="D112" s="8">
        <f t="shared" si="5"/>
        <v>1.190734793844932</v>
      </c>
      <c r="E112" s="8">
        <f t="shared" si="6"/>
        <v>1.190734793844932</v>
      </c>
      <c r="F112" s="18">
        <f t="shared" si="7"/>
        <v>1.4178493492729327</v>
      </c>
    </row>
    <row r="113" spans="1:6" x14ac:dyDescent="0.25">
      <c r="A113" s="17">
        <v>49</v>
      </c>
      <c r="B113" s="6">
        <v>50.617283919999998</v>
      </c>
      <c r="C113" s="7">
        <f t="shared" si="4"/>
        <v>49.596274626635683</v>
      </c>
      <c r="D113" s="8">
        <f t="shared" si="5"/>
        <v>1.0210092933643153</v>
      </c>
      <c r="E113" s="8">
        <f t="shared" si="6"/>
        <v>1.0210092933643153</v>
      </c>
      <c r="F113" s="18">
        <f t="shared" si="7"/>
        <v>1.0424599771362986</v>
      </c>
    </row>
    <row r="114" spans="1:6" x14ac:dyDescent="0.25">
      <c r="A114" s="17">
        <v>79</v>
      </c>
      <c r="B114" s="6">
        <v>78.674700430000001</v>
      </c>
      <c r="C114" s="7">
        <f t="shared" si="4"/>
        <v>79.961340724575891</v>
      </c>
      <c r="D114" s="8">
        <f t="shared" si="5"/>
        <v>-1.2866402945758892</v>
      </c>
      <c r="E114" s="8">
        <f t="shared" si="6"/>
        <v>1.2866402945758892</v>
      </c>
      <c r="F114" s="18">
        <f t="shared" si="7"/>
        <v>1.655443247626331</v>
      </c>
    </row>
    <row r="115" spans="1:6" x14ac:dyDescent="0.25">
      <c r="A115" s="17">
        <v>90</v>
      </c>
      <c r="B115" s="6">
        <v>86.236706999999996</v>
      </c>
      <c r="C115" s="7">
        <f t="shared" si="4"/>
        <v>91.095198293820644</v>
      </c>
      <c r="D115" s="8">
        <f t="shared" si="5"/>
        <v>-4.8584912938206486</v>
      </c>
      <c r="E115" s="8">
        <f t="shared" si="6"/>
        <v>4.8584912938206486</v>
      </c>
      <c r="F115" s="18">
        <f t="shared" si="7"/>
        <v>23.604937652131039</v>
      </c>
    </row>
    <row r="116" spans="1:6" x14ac:dyDescent="0.25">
      <c r="A116" s="17">
        <v>89</v>
      </c>
      <c r="B116" s="6">
        <v>89.104092550000004</v>
      </c>
      <c r="C116" s="7">
        <f t="shared" si="4"/>
        <v>90.0830294238893</v>
      </c>
      <c r="D116" s="8">
        <f t="shared" si="5"/>
        <v>-0.97893687388929607</v>
      </c>
      <c r="E116" s="8">
        <f t="shared" si="6"/>
        <v>0.97893687388929607</v>
      </c>
      <c r="F116" s="18">
        <f t="shared" si="7"/>
        <v>0.95831740306014757</v>
      </c>
    </row>
    <row r="117" spans="1:6" x14ac:dyDescent="0.25">
      <c r="A117" s="17">
        <v>41</v>
      </c>
      <c r="B117" s="6">
        <v>43.26595082</v>
      </c>
      <c r="C117" s="7">
        <f t="shared" si="4"/>
        <v>41.498923667184961</v>
      </c>
      <c r="D117" s="8">
        <f t="shared" si="5"/>
        <v>1.7670271528150394</v>
      </c>
      <c r="E117" s="8">
        <f t="shared" si="6"/>
        <v>1.7670271528150394</v>
      </c>
      <c r="F117" s="18">
        <f t="shared" si="7"/>
        <v>3.1223849587856245</v>
      </c>
    </row>
    <row r="118" spans="1:6" x14ac:dyDescent="0.25">
      <c r="A118" s="17">
        <v>27</v>
      </c>
      <c r="B118" s="6">
        <v>26.682732770000001</v>
      </c>
      <c r="C118" s="7">
        <f t="shared" si="4"/>
        <v>27.328559488146194</v>
      </c>
      <c r="D118" s="8">
        <f t="shared" si="5"/>
        <v>-0.64582671814619275</v>
      </c>
      <c r="E118" s="8">
        <f t="shared" si="6"/>
        <v>0.64582671814619275</v>
      </c>
      <c r="F118" s="18">
        <f t="shared" si="7"/>
        <v>0.41709214987148191</v>
      </c>
    </row>
    <row r="119" spans="1:6" x14ac:dyDescent="0.25">
      <c r="A119" s="17">
        <v>58</v>
      </c>
      <c r="B119" s="6">
        <v>59.46383041</v>
      </c>
      <c r="C119" s="7">
        <f t="shared" si="4"/>
        <v>58.705794456017749</v>
      </c>
      <c r="D119" s="8">
        <f t="shared" si="5"/>
        <v>0.75803595398225099</v>
      </c>
      <c r="E119" s="8">
        <f t="shared" si="6"/>
        <v>0.75803595398225099</v>
      </c>
      <c r="F119" s="18">
        <f t="shared" si="7"/>
        <v>0.57461850752978139</v>
      </c>
    </row>
    <row r="120" spans="1:6" x14ac:dyDescent="0.25">
      <c r="A120" s="17">
        <v>26</v>
      </c>
      <c r="B120" s="6">
        <v>28.90055826</v>
      </c>
      <c r="C120" s="7">
        <f t="shared" si="4"/>
        <v>26.316390618214854</v>
      </c>
      <c r="D120" s="8">
        <f t="shared" si="5"/>
        <v>2.5841676417851467</v>
      </c>
      <c r="E120" s="8">
        <f t="shared" si="6"/>
        <v>2.5841676417851467</v>
      </c>
      <c r="F120" s="18">
        <f t="shared" si="7"/>
        <v>6.6779224008494058</v>
      </c>
    </row>
    <row r="121" spans="1:6" x14ac:dyDescent="0.25">
      <c r="A121" s="17">
        <v>31</v>
      </c>
      <c r="B121" s="6">
        <v>31.300415999999998</v>
      </c>
      <c r="C121" s="7">
        <f t="shared" si="4"/>
        <v>31.377234967871555</v>
      </c>
      <c r="D121" s="8">
        <f t="shared" si="5"/>
        <v>-7.6818967871556509E-2</v>
      </c>
      <c r="E121" s="8">
        <f t="shared" si="6"/>
        <v>7.6818967871556509E-2</v>
      </c>
      <c r="F121" s="18">
        <f t="shared" si="7"/>
        <v>5.9011538248512308E-3</v>
      </c>
    </row>
    <row r="122" spans="1:6" x14ac:dyDescent="0.25">
      <c r="A122" s="17">
        <v>70</v>
      </c>
      <c r="B122" s="6">
        <v>71.143326599999995</v>
      </c>
      <c r="C122" s="7">
        <f t="shared" si="4"/>
        <v>70.851820895193839</v>
      </c>
      <c r="D122" s="8">
        <f t="shared" si="5"/>
        <v>0.29150570480615556</v>
      </c>
      <c r="E122" s="8">
        <f t="shared" si="6"/>
        <v>0.29150570480615556</v>
      </c>
      <c r="F122" s="18">
        <f t="shared" si="7"/>
        <v>8.4975575934533504E-2</v>
      </c>
    </row>
    <row r="123" spans="1:6" x14ac:dyDescent="0.25">
      <c r="A123" s="17">
        <v>71</v>
      </c>
      <c r="B123" s="6">
        <v>68.4739206</v>
      </c>
      <c r="C123" s="7">
        <f t="shared" si="4"/>
        <v>71.863989765125169</v>
      </c>
      <c r="D123" s="8">
        <f t="shared" si="5"/>
        <v>-3.3900691651251691</v>
      </c>
      <c r="E123" s="8">
        <f t="shared" si="6"/>
        <v>3.3900691651251691</v>
      </c>
      <c r="F123" s="18">
        <f t="shared" si="7"/>
        <v>11.492568944332461</v>
      </c>
    </row>
    <row r="124" spans="1:6" x14ac:dyDescent="0.25">
      <c r="A124" s="17">
        <v>39</v>
      </c>
      <c r="B124" s="6">
        <v>39.982388559999997</v>
      </c>
      <c r="C124" s="7">
        <f t="shared" si="4"/>
        <v>39.474585927322281</v>
      </c>
      <c r="D124" s="8">
        <f t="shared" si="5"/>
        <v>0.5078026326777163</v>
      </c>
      <c r="E124" s="8">
        <f t="shared" si="6"/>
        <v>0.5078026326777163</v>
      </c>
      <c r="F124" s="18">
        <f t="shared" si="7"/>
        <v>0.25786351375441968</v>
      </c>
    </row>
    <row r="125" spans="1:6" x14ac:dyDescent="0.25">
      <c r="A125" s="17">
        <v>7</v>
      </c>
      <c r="B125" s="6">
        <v>4.0757761439999998</v>
      </c>
      <c r="C125" s="7">
        <f t="shared" si="4"/>
        <v>7.0851820895193836</v>
      </c>
      <c r="D125" s="8">
        <f t="shared" si="5"/>
        <v>-3.0094059455193838</v>
      </c>
      <c r="E125" s="8">
        <f t="shared" si="6"/>
        <v>3.0094059455193838</v>
      </c>
      <c r="F125" s="18">
        <f t="shared" si="7"/>
        <v>9.0565241449274172</v>
      </c>
    </row>
    <row r="126" spans="1:6" x14ac:dyDescent="0.25">
      <c r="A126" s="17">
        <v>48</v>
      </c>
      <c r="B126" s="6">
        <v>47.858175420000002</v>
      </c>
      <c r="C126" s="7">
        <f t="shared" si="4"/>
        <v>48.584105756704346</v>
      </c>
      <c r="D126" s="8">
        <f t="shared" si="5"/>
        <v>-0.72593033670434437</v>
      </c>
      <c r="E126" s="8">
        <f t="shared" si="6"/>
        <v>0.72593033670434437</v>
      </c>
      <c r="F126" s="18">
        <f t="shared" si="7"/>
        <v>0.52697485374768283</v>
      </c>
    </row>
    <row r="127" spans="1:6" x14ac:dyDescent="0.25">
      <c r="A127" s="17">
        <v>56</v>
      </c>
      <c r="B127" s="6">
        <v>51.203902169999999</v>
      </c>
      <c r="C127" s="7">
        <f t="shared" si="4"/>
        <v>56.681456716155068</v>
      </c>
      <c r="D127" s="8">
        <f t="shared" si="5"/>
        <v>-5.4775545461550692</v>
      </c>
      <c r="E127" s="8">
        <f t="shared" si="6"/>
        <v>5.4775545461550692</v>
      </c>
      <c r="F127" s="18">
        <f t="shared" si="7"/>
        <v>30.003603806104067</v>
      </c>
    </row>
    <row r="128" spans="1:6" x14ac:dyDescent="0.25">
      <c r="A128" s="17">
        <v>45</v>
      </c>
      <c r="B128" s="6">
        <v>43.936721300000002</v>
      </c>
      <c r="C128" s="7">
        <f t="shared" si="4"/>
        <v>45.547599146910322</v>
      </c>
      <c r="D128" s="8">
        <f t="shared" si="5"/>
        <v>-1.61087784691032</v>
      </c>
      <c r="E128" s="8">
        <f t="shared" si="6"/>
        <v>1.61087784691032</v>
      </c>
      <c r="F128" s="18">
        <f t="shared" si="7"/>
        <v>2.5949274376664282</v>
      </c>
    </row>
    <row r="129" spans="1:6" x14ac:dyDescent="0.25">
      <c r="A129" s="17">
        <v>41</v>
      </c>
      <c r="B129" s="6">
        <v>38.136266790000001</v>
      </c>
      <c r="C129" s="7">
        <f t="shared" si="4"/>
        <v>41.498923667184961</v>
      </c>
      <c r="D129" s="8">
        <f t="shared" si="5"/>
        <v>-3.3626568771849605</v>
      </c>
      <c r="E129" s="8">
        <f t="shared" si="6"/>
        <v>3.3626568771849605</v>
      </c>
      <c r="F129" s="18">
        <f t="shared" si="7"/>
        <v>11.30746127367931</v>
      </c>
    </row>
    <row r="130" spans="1:6" x14ac:dyDescent="0.25">
      <c r="A130" s="17">
        <v>3</v>
      </c>
      <c r="B130" s="6">
        <v>3.5746616320000002</v>
      </c>
      <c r="C130" s="7">
        <f t="shared" si="4"/>
        <v>3.0365066097940216</v>
      </c>
      <c r="D130" s="8">
        <f t="shared" si="5"/>
        <v>0.53815502220597855</v>
      </c>
      <c r="E130" s="8">
        <f t="shared" si="6"/>
        <v>0.53815502220597855</v>
      </c>
      <c r="F130" s="18">
        <f t="shared" si="7"/>
        <v>0.28961082792551729</v>
      </c>
    </row>
    <row r="131" spans="1:6" x14ac:dyDescent="0.25">
      <c r="A131" s="17">
        <v>37</v>
      </c>
      <c r="B131" s="6">
        <v>36.413995800000002</v>
      </c>
      <c r="C131" s="7">
        <f t="shared" si="4"/>
        <v>37.4502481874596</v>
      </c>
      <c r="D131" s="8">
        <f t="shared" si="5"/>
        <v>-1.0362523874595979</v>
      </c>
      <c r="E131" s="8">
        <f t="shared" si="6"/>
        <v>1.0362523874595979</v>
      </c>
      <c r="F131" s="18">
        <f t="shared" si="7"/>
        <v>1.0738190105157166</v>
      </c>
    </row>
    <row r="132" spans="1:6" x14ac:dyDescent="0.25">
      <c r="A132" s="17">
        <v>24</v>
      </c>
      <c r="B132" s="6">
        <v>22.219085230000001</v>
      </c>
      <c r="C132" s="7">
        <f t="shared" ref="C132:C195" si="8">$J$3*A132+$J$4</f>
        <v>24.292052878352173</v>
      </c>
      <c r="D132" s="8">
        <f t="shared" ref="D132:D195" si="9">B132-C132</f>
        <v>-2.0729676483521722</v>
      </c>
      <c r="E132" s="8">
        <f t="shared" ref="E132:E195" si="10">ABS(B132-C132)</f>
        <v>2.0729676483521722</v>
      </c>
      <c r="F132" s="18">
        <f t="shared" ref="F132:F195" si="11">E132^2</f>
        <v>4.2971948711147352</v>
      </c>
    </row>
    <row r="133" spans="1:6" x14ac:dyDescent="0.25">
      <c r="A133" s="17">
        <v>68</v>
      </c>
      <c r="B133" s="6">
        <v>63.531257199999999</v>
      </c>
      <c r="C133" s="7">
        <f t="shared" si="8"/>
        <v>68.827483155331151</v>
      </c>
      <c r="D133" s="8">
        <f t="shared" si="9"/>
        <v>-5.2962259553311526</v>
      </c>
      <c r="E133" s="8">
        <f t="shared" si="10"/>
        <v>5.2962259553311526</v>
      </c>
      <c r="F133" s="18">
        <f t="shared" si="11"/>
        <v>28.05000936992338</v>
      </c>
    </row>
    <row r="134" spans="1:6" x14ac:dyDescent="0.25">
      <c r="A134" s="17">
        <v>47</v>
      </c>
      <c r="B134" s="6">
        <v>49.867027870000001</v>
      </c>
      <c r="C134" s="7">
        <f t="shared" si="8"/>
        <v>47.571936886773003</v>
      </c>
      <c r="D134" s="8">
        <f t="shared" si="9"/>
        <v>2.2950909832269986</v>
      </c>
      <c r="E134" s="8">
        <f t="shared" si="10"/>
        <v>2.2950909832269986</v>
      </c>
      <c r="F134" s="18">
        <f t="shared" si="11"/>
        <v>5.2674426212898711</v>
      </c>
    </row>
    <row r="135" spans="1:6" x14ac:dyDescent="0.25">
      <c r="A135" s="17">
        <v>27</v>
      </c>
      <c r="B135" s="6">
        <v>21.531400090000002</v>
      </c>
      <c r="C135" s="7">
        <f t="shared" si="8"/>
        <v>27.328559488146194</v>
      </c>
      <c r="D135" s="8">
        <f t="shared" si="9"/>
        <v>-5.7971593981461922</v>
      </c>
      <c r="E135" s="8">
        <f t="shared" si="10"/>
        <v>5.7971593981461922</v>
      </c>
      <c r="F135" s="18">
        <f t="shared" si="11"/>
        <v>33.607057087514718</v>
      </c>
    </row>
    <row r="136" spans="1:6" x14ac:dyDescent="0.25">
      <c r="A136" s="17">
        <v>68</v>
      </c>
      <c r="B136" s="6">
        <v>64.05710234</v>
      </c>
      <c r="C136" s="7">
        <f t="shared" si="8"/>
        <v>68.827483155331151</v>
      </c>
      <c r="D136" s="8">
        <f t="shared" si="9"/>
        <v>-4.7703808153311513</v>
      </c>
      <c r="E136" s="8">
        <f t="shared" si="10"/>
        <v>4.7703808153311513</v>
      </c>
      <c r="F136" s="18">
        <f t="shared" si="11"/>
        <v>22.7565331232795</v>
      </c>
    </row>
    <row r="137" spans="1:6" x14ac:dyDescent="0.25">
      <c r="A137" s="17">
        <v>74</v>
      </c>
      <c r="B137" s="6">
        <v>70.775498420000005</v>
      </c>
      <c r="C137" s="7">
        <f t="shared" si="8"/>
        <v>74.9004963749192</v>
      </c>
      <c r="D137" s="8">
        <f t="shared" si="9"/>
        <v>-4.1249979549191949</v>
      </c>
      <c r="E137" s="8">
        <f t="shared" si="10"/>
        <v>4.1249979549191949</v>
      </c>
      <c r="F137" s="18">
        <f t="shared" si="11"/>
        <v>17.015608128087539</v>
      </c>
    </row>
    <row r="138" spans="1:6" x14ac:dyDescent="0.25">
      <c r="A138" s="17">
        <v>95</v>
      </c>
      <c r="B138" s="6">
        <v>92.157497620000001</v>
      </c>
      <c r="C138" s="7">
        <f t="shared" si="8"/>
        <v>96.156042643477349</v>
      </c>
      <c r="D138" s="8">
        <f t="shared" si="9"/>
        <v>-3.9985450234773481</v>
      </c>
      <c r="E138" s="8">
        <f t="shared" si="10"/>
        <v>3.9985450234773481</v>
      </c>
      <c r="F138" s="18">
        <f t="shared" si="11"/>
        <v>15.988362304775466</v>
      </c>
    </row>
    <row r="139" spans="1:6" x14ac:dyDescent="0.25">
      <c r="A139" s="17">
        <v>79</v>
      </c>
      <c r="B139" s="6">
        <v>81.222591559999998</v>
      </c>
      <c r="C139" s="7">
        <f t="shared" si="8"/>
        <v>79.961340724575891</v>
      </c>
      <c r="D139" s="8">
        <f t="shared" si="9"/>
        <v>1.2612508354241072</v>
      </c>
      <c r="E139" s="8">
        <f t="shared" si="10"/>
        <v>1.2612508354241072</v>
      </c>
      <c r="F139" s="18">
        <f t="shared" si="11"/>
        <v>1.5907536698580083</v>
      </c>
    </row>
    <row r="140" spans="1:6" x14ac:dyDescent="0.25">
      <c r="A140" s="17">
        <v>21</v>
      </c>
      <c r="B140" s="6">
        <v>25.101140669999999</v>
      </c>
      <c r="C140" s="7">
        <f t="shared" si="8"/>
        <v>21.255546268558149</v>
      </c>
      <c r="D140" s="8">
        <f t="shared" si="9"/>
        <v>3.8455944014418506</v>
      </c>
      <c r="E140" s="8">
        <f t="shared" si="10"/>
        <v>3.8455944014418506</v>
      </c>
      <c r="F140" s="18">
        <f t="shared" si="11"/>
        <v>14.788596300400906</v>
      </c>
    </row>
    <row r="141" spans="1:6" x14ac:dyDescent="0.25">
      <c r="A141" s="17">
        <v>95</v>
      </c>
      <c r="B141" s="6">
        <v>94.08853397</v>
      </c>
      <c r="C141" s="7">
        <f t="shared" si="8"/>
        <v>96.156042643477349</v>
      </c>
      <c r="D141" s="8">
        <f t="shared" si="9"/>
        <v>-2.0675086734773487</v>
      </c>
      <c r="E141" s="8">
        <f t="shared" si="10"/>
        <v>2.0675086734773487</v>
      </c>
      <c r="F141" s="18">
        <f t="shared" si="11"/>
        <v>4.274592114904066</v>
      </c>
    </row>
    <row r="142" spans="1:6" x14ac:dyDescent="0.25">
      <c r="A142" s="17">
        <v>54</v>
      </c>
      <c r="B142" s="6">
        <v>53.251661650000003</v>
      </c>
      <c r="C142" s="7">
        <f t="shared" si="8"/>
        <v>54.657118976292388</v>
      </c>
      <c r="D142" s="8">
        <f t="shared" si="9"/>
        <v>-1.4054573262923853</v>
      </c>
      <c r="E142" s="8">
        <f t="shared" si="10"/>
        <v>1.4054573262923853</v>
      </c>
      <c r="F142" s="18">
        <f t="shared" si="11"/>
        <v>1.9753102960289404</v>
      </c>
    </row>
    <row r="143" spans="1:6" x14ac:dyDescent="0.25">
      <c r="A143" s="17">
        <v>56</v>
      </c>
      <c r="B143" s="6">
        <v>59.162366210000002</v>
      </c>
      <c r="C143" s="7">
        <f t="shared" si="8"/>
        <v>56.681456716155068</v>
      </c>
      <c r="D143" s="8">
        <f t="shared" si="9"/>
        <v>2.4809094938449334</v>
      </c>
      <c r="E143" s="8">
        <f t="shared" si="10"/>
        <v>2.4809094938449334</v>
      </c>
      <c r="F143" s="18">
        <f t="shared" si="11"/>
        <v>6.1549119166499233</v>
      </c>
    </row>
    <row r="144" spans="1:6" x14ac:dyDescent="0.25">
      <c r="A144" s="17">
        <v>80</v>
      </c>
      <c r="B144" s="6">
        <v>75.241484279999995</v>
      </c>
      <c r="C144" s="7">
        <f t="shared" si="8"/>
        <v>80.973509594507235</v>
      </c>
      <c r="D144" s="8">
        <f t="shared" si="9"/>
        <v>-5.73202531450724</v>
      </c>
      <c r="E144" s="8">
        <f t="shared" si="10"/>
        <v>5.73202531450724</v>
      </c>
      <c r="F144" s="18">
        <f t="shared" si="11"/>
        <v>32.856114206151823</v>
      </c>
    </row>
    <row r="145" spans="1:6" x14ac:dyDescent="0.25">
      <c r="A145" s="17">
        <v>26</v>
      </c>
      <c r="B145" s="6">
        <v>28.22325833</v>
      </c>
      <c r="C145" s="7">
        <f t="shared" si="8"/>
        <v>26.316390618214854</v>
      </c>
      <c r="D145" s="8">
        <f t="shared" si="9"/>
        <v>1.9068677117851465</v>
      </c>
      <c r="E145" s="8">
        <f t="shared" si="10"/>
        <v>1.9068677117851465</v>
      </c>
      <c r="F145" s="18">
        <f t="shared" si="11"/>
        <v>3.6361444702487202</v>
      </c>
    </row>
    <row r="146" spans="1:6" x14ac:dyDescent="0.25">
      <c r="A146" s="17">
        <v>25</v>
      </c>
      <c r="B146" s="6">
        <v>25.333237279999999</v>
      </c>
      <c r="C146" s="7">
        <f t="shared" si="8"/>
        <v>25.304221748283513</v>
      </c>
      <c r="D146" s="8">
        <f t="shared" si="9"/>
        <v>2.9015531716485299E-2</v>
      </c>
      <c r="E146" s="8">
        <f t="shared" si="10"/>
        <v>2.9015531716485299E-2</v>
      </c>
      <c r="F146" s="18">
        <f t="shared" si="11"/>
        <v>8.4190108079036435E-4</v>
      </c>
    </row>
    <row r="147" spans="1:6" x14ac:dyDescent="0.25">
      <c r="A147" s="17">
        <v>8</v>
      </c>
      <c r="B147" s="6">
        <v>6.3646157030000001</v>
      </c>
      <c r="C147" s="7">
        <f t="shared" si="8"/>
        <v>8.0973509594507238</v>
      </c>
      <c r="D147" s="8">
        <f t="shared" si="9"/>
        <v>-1.7327352564507237</v>
      </c>
      <c r="E147" s="8">
        <f t="shared" si="10"/>
        <v>1.7327352564507237</v>
      </c>
      <c r="F147" s="18">
        <f t="shared" si="11"/>
        <v>3.0023714689473553</v>
      </c>
    </row>
    <row r="148" spans="1:6" x14ac:dyDescent="0.25">
      <c r="A148" s="17">
        <v>95</v>
      </c>
      <c r="B148" s="6">
        <v>95.460921600000006</v>
      </c>
      <c r="C148" s="7">
        <f t="shared" si="8"/>
        <v>96.156042643477349</v>
      </c>
      <c r="D148" s="8">
        <f t="shared" si="9"/>
        <v>-0.69512104347734294</v>
      </c>
      <c r="E148" s="8">
        <f t="shared" si="10"/>
        <v>0.69512104347734294</v>
      </c>
      <c r="F148" s="18">
        <f t="shared" si="11"/>
        <v>0.48319326508503008</v>
      </c>
    </row>
    <row r="149" spans="1:6" x14ac:dyDescent="0.25">
      <c r="A149" s="17">
        <v>94</v>
      </c>
      <c r="B149" s="6">
        <v>88.641837559999999</v>
      </c>
      <c r="C149" s="7">
        <f t="shared" si="8"/>
        <v>95.143873773546005</v>
      </c>
      <c r="D149" s="8">
        <f t="shared" si="9"/>
        <v>-6.5020362135460061</v>
      </c>
      <c r="E149" s="8">
        <f t="shared" si="10"/>
        <v>6.5020362135460061</v>
      </c>
      <c r="F149" s="18">
        <f t="shared" si="11"/>
        <v>42.276474922263688</v>
      </c>
    </row>
    <row r="150" spans="1:6" x14ac:dyDescent="0.25">
      <c r="A150" s="17">
        <v>54</v>
      </c>
      <c r="B150" s="6">
        <v>58.703186930000001</v>
      </c>
      <c r="C150" s="7">
        <f t="shared" si="8"/>
        <v>54.657118976292388</v>
      </c>
      <c r="D150" s="8">
        <f t="shared" si="9"/>
        <v>4.0460679537076132</v>
      </c>
      <c r="E150" s="8">
        <f t="shared" si="10"/>
        <v>4.0460679537076132</v>
      </c>
      <c r="F150" s="18">
        <f t="shared" si="11"/>
        <v>16.370665886019712</v>
      </c>
    </row>
    <row r="151" spans="1:6" x14ac:dyDescent="0.25">
      <c r="A151" s="17">
        <v>7</v>
      </c>
      <c r="B151" s="6">
        <v>6.8154912789999997</v>
      </c>
      <c r="C151" s="7">
        <f t="shared" si="8"/>
        <v>7.0851820895193836</v>
      </c>
      <c r="D151" s="8">
        <f t="shared" si="9"/>
        <v>-0.26969081051938382</v>
      </c>
      <c r="E151" s="8">
        <f t="shared" si="10"/>
        <v>0.26969081051938382</v>
      </c>
      <c r="F151" s="18">
        <f t="shared" si="11"/>
        <v>7.2733133278602188E-2</v>
      </c>
    </row>
    <row r="152" spans="1:6" x14ac:dyDescent="0.25">
      <c r="A152" s="17">
        <v>99</v>
      </c>
      <c r="B152" s="6">
        <v>99.403946759999997</v>
      </c>
      <c r="C152" s="7">
        <f t="shared" si="8"/>
        <v>100.20471812320271</v>
      </c>
      <c r="D152" s="8">
        <f t="shared" si="9"/>
        <v>-0.80077136320271336</v>
      </c>
      <c r="E152" s="8">
        <f t="shared" si="10"/>
        <v>0.80077136320271336</v>
      </c>
      <c r="F152" s="18">
        <f t="shared" si="11"/>
        <v>0.64123477612553192</v>
      </c>
    </row>
    <row r="153" spans="1:6" x14ac:dyDescent="0.25">
      <c r="A153" s="17">
        <v>36</v>
      </c>
      <c r="B153" s="6">
        <v>32.770492490000002</v>
      </c>
      <c r="C153" s="7">
        <f t="shared" si="8"/>
        <v>36.438079317528256</v>
      </c>
      <c r="D153" s="8">
        <f t="shared" si="9"/>
        <v>-3.6675868275282539</v>
      </c>
      <c r="E153" s="8">
        <f t="shared" si="10"/>
        <v>3.6675868275282539</v>
      </c>
      <c r="F153" s="18">
        <f t="shared" si="11"/>
        <v>13.451193137458763</v>
      </c>
    </row>
    <row r="154" spans="1:6" x14ac:dyDescent="0.25">
      <c r="A154" s="17">
        <v>48</v>
      </c>
      <c r="B154" s="6">
        <v>47.058678800000003</v>
      </c>
      <c r="C154" s="7">
        <f t="shared" si="8"/>
        <v>48.584105756704346</v>
      </c>
      <c r="D154" s="8">
        <f t="shared" si="9"/>
        <v>-1.5254269567043437</v>
      </c>
      <c r="E154" s="8">
        <f t="shared" si="10"/>
        <v>1.5254269567043437</v>
      </c>
      <c r="F154" s="18">
        <f t="shared" si="11"/>
        <v>2.3269274002402756</v>
      </c>
    </row>
    <row r="155" spans="1:6" x14ac:dyDescent="0.25">
      <c r="A155" s="17">
        <v>65</v>
      </c>
      <c r="B155" s="6">
        <v>60.533217780000001</v>
      </c>
      <c r="C155" s="7">
        <f t="shared" si="8"/>
        <v>65.790976545537134</v>
      </c>
      <c r="D155" s="8">
        <f t="shared" si="9"/>
        <v>-5.2577587655371332</v>
      </c>
      <c r="E155" s="8">
        <f t="shared" si="10"/>
        <v>5.2577587655371332</v>
      </c>
      <c r="F155" s="18">
        <f t="shared" si="11"/>
        <v>27.644027236582559</v>
      </c>
    </row>
    <row r="156" spans="1:6" x14ac:dyDescent="0.25">
      <c r="A156" s="17">
        <v>42</v>
      </c>
      <c r="B156" s="6">
        <v>40.309298579999997</v>
      </c>
      <c r="C156" s="7">
        <f t="shared" si="8"/>
        <v>42.511092537116298</v>
      </c>
      <c r="D156" s="8">
        <f t="shared" si="9"/>
        <v>-2.2017939571163012</v>
      </c>
      <c r="E156" s="8">
        <f t="shared" si="10"/>
        <v>2.2017939571163012</v>
      </c>
      <c r="F156" s="18">
        <f t="shared" si="11"/>
        <v>4.8478966295938601</v>
      </c>
    </row>
    <row r="157" spans="1:6" x14ac:dyDescent="0.25">
      <c r="A157" s="17">
        <v>93</v>
      </c>
      <c r="B157" s="6">
        <v>89.422226850000001</v>
      </c>
      <c r="C157" s="7">
        <f t="shared" si="8"/>
        <v>94.131704903614661</v>
      </c>
      <c r="D157" s="8">
        <f t="shared" si="9"/>
        <v>-4.7094780536146601</v>
      </c>
      <c r="E157" s="8">
        <f t="shared" si="10"/>
        <v>4.7094780536146601</v>
      </c>
      <c r="F157" s="18">
        <f t="shared" si="11"/>
        <v>22.179183537478128</v>
      </c>
    </row>
    <row r="158" spans="1:6" x14ac:dyDescent="0.25">
      <c r="A158" s="17">
        <v>86</v>
      </c>
      <c r="B158" s="6">
        <v>86.821320659999998</v>
      </c>
      <c r="C158" s="7">
        <f t="shared" si="8"/>
        <v>87.046522814095283</v>
      </c>
      <c r="D158" s="8">
        <f t="shared" si="9"/>
        <v>-0.22520215409528532</v>
      </c>
      <c r="E158" s="8">
        <f t="shared" si="10"/>
        <v>0.22520215409528532</v>
      </c>
      <c r="F158" s="18">
        <f t="shared" si="11"/>
        <v>5.0716010209156635E-2</v>
      </c>
    </row>
    <row r="159" spans="1:6" x14ac:dyDescent="0.25">
      <c r="A159" s="17">
        <v>26</v>
      </c>
      <c r="B159" s="6">
        <v>26.11697543</v>
      </c>
      <c r="C159" s="7">
        <f t="shared" si="8"/>
        <v>26.316390618214854</v>
      </c>
      <c r="D159" s="8">
        <f t="shared" si="9"/>
        <v>-0.1994151882148536</v>
      </c>
      <c r="E159" s="8">
        <f t="shared" si="10"/>
        <v>0.1994151882148536</v>
      </c>
      <c r="F159" s="18">
        <f t="shared" si="11"/>
        <v>3.9766417290765486E-2</v>
      </c>
    </row>
    <row r="160" spans="1:6" x14ac:dyDescent="0.25">
      <c r="A160" s="17">
        <v>51</v>
      </c>
      <c r="B160" s="6">
        <v>53.266575959999997</v>
      </c>
      <c r="C160" s="7">
        <f t="shared" si="8"/>
        <v>51.620612366498364</v>
      </c>
      <c r="D160" s="8">
        <f t="shared" si="9"/>
        <v>1.6459635935016337</v>
      </c>
      <c r="E160" s="8">
        <f t="shared" si="10"/>
        <v>1.6459635935016337</v>
      </c>
      <c r="F160" s="18">
        <f t="shared" si="11"/>
        <v>2.7091961511328111</v>
      </c>
    </row>
    <row r="161" spans="1:6" x14ac:dyDescent="0.25">
      <c r="A161" s="17">
        <v>100</v>
      </c>
      <c r="B161" s="6">
        <v>96.623278880000001</v>
      </c>
      <c r="C161" s="7">
        <f t="shared" si="8"/>
        <v>101.21688699313405</v>
      </c>
      <c r="D161" s="8">
        <f t="shared" si="9"/>
        <v>-4.5936081131340529</v>
      </c>
      <c r="E161" s="8">
        <f t="shared" si="10"/>
        <v>4.5936081131340529</v>
      </c>
      <c r="F161" s="18">
        <f t="shared" si="11"/>
        <v>21.101235497050993</v>
      </c>
    </row>
    <row r="162" spans="1:6" x14ac:dyDescent="0.25">
      <c r="A162" s="17">
        <v>94</v>
      </c>
      <c r="B162" s="6">
        <v>95.784410269999995</v>
      </c>
      <c r="C162" s="7">
        <f t="shared" si="8"/>
        <v>95.143873773546005</v>
      </c>
      <c r="D162" s="8">
        <f t="shared" si="9"/>
        <v>0.64053649645398991</v>
      </c>
      <c r="E162" s="8">
        <f t="shared" si="10"/>
        <v>0.64053649645398991</v>
      </c>
      <c r="F162" s="18">
        <f t="shared" si="11"/>
        <v>0.41028700328955225</v>
      </c>
    </row>
    <row r="163" spans="1:6" x14ac:dyDescent="0.25">
      <c r="A163" s="17">
        <v>6</v>
      </c>
      <c r="B163" s="6">
        <v>6.0472866869999997</v>
      </c>
      <c r="C163" s="7">
        <f t="shared" si="8"/>
        <v>6.0730132195880433</v>
      </c>
      <c r="D163" s="8">
        <f t="shared" si="9"/>
        <v>-2.5726532588043582E-2</v>
      </c>
      <c r="E163" s="8">
        <f t="shared" si="10"/>
        <v>2.5726532588043582E-2</v>
      </c>
      <c r="F163" s="18">
        <f t="shared" si="11"/>
        <v>6.6185447900366846E-4</v>
      </c>
    </row>
    <row r="164" spans="1:6" x14ac:dyDescent="0.25">
      <c r="A164" s="17">
        <v>24</v>
      </c>
      <c r="B164" s="6">
        <v>24.47387908</v>
      </c>
      <c r="C164" s="7">
        <f t="shared" si="8"/>
        <v>24.292052878352173</v>
      </c>
      <c r="D164" s="8">
        <f t="shared" si="9"/>
        <v>0.18182620164782648</v>
      </c>
      <c r="E164" s="8">
        <f t="shared" si="10"/>
        <v>0.18182620164782648</v>
      </c>
      <c r="F164" s="18">
        <f t="shared" si="11"/>
        <v>3.3060767605676056E-2</v>
      </c>
    </row>
    <row r="165" spans="1:6" x14ac:dyDescent="0.25">
      <c r="A165" s="17">
        <v>75</v>
      </c>
      <c r="B165" s="6">
        <v>75.96844763</v>
      </c>
      <c r="C165" s="7">
        <f t="shared" si="8"/>
        <v>75.91266524485053</v>
      </c>
      <c r="D165" s="8">
        <f t="shared" si="9"/>
        <v>5.5782385149470315E-2</v>
      </c>
      <c r="E165" s="8">
        <f t="shared" si="10"/>
        <v>5.5782385149470315E-2</v>
      </c>
      <c r="F165" s="18">
        <f t="shared" si="11"/>
        <v>3.1116744929638464E-3</v>
      </c>
    </row>
    <row r="166" spans="1:6" x14ac:dyDescent="0.25">
      <c r="A166" s="17">
        <v>7</v>
      </c>
      <c r="B166" s="6">
        <v>3.829381009</v>
      </c>
      <c r="C166" s="7">
        <f t="shared" si="8"/>
        <v>7.0851820895193836</v>
      </c>
      <c r="D166" s="8">
        <f t="shared" si="9"/>
        <v>-3.2558010805193836</v>
      </c>
      <c r="E166" s="8">
        <f t="shared" si="10"/>
        <v>3.2558010805193836</v>
      </c>
      <c r="F166" s="18">
        <f t="shared" si="11"/>
        <v>10.600240675911186</v>
      </c>
    </row>
    <row r="167" spans="1:6" x14ac:dyDescent="0.25">
      <c r="A167" s="17">
        <v>53</v>
      </c>
      <c r="B167" s="6">
        <v>52.517036830000002</v>
      </c>
      <c r="C167" s="7">
        <f t="shared" si="8"/>
        <v>53.644950106361044</v>
      </c>
      <c r="D167" s="8">
        <f t="shared" si="9"/>
        <v>-1.127913276361042</v>
      </c>
      <c r="E167" s="8">
        <f t="shared" si="10"/>
        <v>1.127913276361042</v>
      </c>
      <c r="F167" s="18">
        <f t="shared" si="11"/>
        <v>1.2721883589915004</v>
      </c>
    </row>
    <row r="168" spans="1:6" x14ac:dyDescent="0.25">
      <c r="A168" s="17">
        <v>73</v>
      </c>
      <c r="B168" s="6">
        <v>72.804575270000001</v>
      </c>
      <c r="C168" s="7">
        <f t="shared" si="8"/>
        <v>73.888327504987856</v>
      </c>
      <c r="D168" s="8">
        <f t="shared" si="9"/>
        <v>-1.0837522349878554</v>
      </c>
      <c r="E168" s="8">
        <f t="shared" si="10"/>
        <v>1.0837522349878554</v>
      </c>
      <c r="F168" s="18">
        <f t="shared" si="11"/>
        <v>1.1745189068411719</v>
      </c>
    </row>
    <row r="169" spans="1:6" x14ac:dyDescent="0.25">
      <c r="A169" s="17">
        <v>16</v>
      </c>
      <c r="B169" s="6">
        <v>14.109990959999999</v>
      </c>
      <c r="C169" s="7">
        <f t="shared" si="8"/>
        <v>16.194701918901448</v>
      </c>
      <c r="D169" s="8">
        <f t="shared" si="9"/>
        <v>-2.0847109589014483</v>
      </c>
      <c r="E169" s="8">
        <f t="shared" si="10"/>
        <v>2.0847109589014483</v>
      </c>
      <c r="F169" s="18">
        <f t="shared" si="11"/>
        <v>4.346019782163796</v>
      </c>
    </row>
    <row r="170" spans="1:6" x14ac:dyDescent="0.25">
      <c r="A170" s="17">
        <v>80</v>
      </c>
      <c r="B170" s="6">
        <v>80.86087062</v>
      </c>
      <c r="C170" s="7">
        <f t="shared" si="8"/>
        <v>80.973509594507235</v>
      </c>
      <c r="D170" s="8">
        <f t="shared" si="9"/>
        <v>-0.11263897450723448</v>
      </c>
      <c r="E170" s="8">
        <f t="shared" si="10"/>
        <v>0.11263897450723448</v>
      </c>
      <c r="F170" s="18">
        <f t="shared" si="11"/>
        <v>1.2687538578041418E-2</v>
      </c>
    </row>
    <row r="171" spans="1:6" x14ac:dyDescent="0.25">
      <c r="A171" s="17">
        <v>77</v>
      </c>
      <c r="B171" s="6">
        <v>77.019882150000001</v>
      </c>
      <c r="C171" s="7">
        <f t="shared" si="8"/>
        <v>77.937002984713217</v>
      </c>
      <c r="D171" s="8">
        <f t="shared" si="9"/>
        <v>-0.91712083471321648</v>
      </c>
      <c r="E171" s="8">
        <f t="shared" si="10"/>
        <v>0.91712083471321648</v>
      </c>
      <c r="F171" s="18">
        <f t="shared" si="11"/>
        <v>0.84111062546506699</v>
      </c>
    </row>
    <row r="172" spans="1:6" x14ac:dyDescent="0.25">
      <c r="A172" s="17">
        <v>89</v>
      </c>
      <c r="B172" s="6">
        <v>86.269724440000005</v>
      </c>
      <c r="C172" s="7">
        <f t="shared" si="8"/>
        <v>90.0830294238893</v>
      </c>
      <c r="D172" s="8">
        <f t="shared" si="9"/>
        <v>-3.8133049838892958</v>
      </c>
      <c r="E172" s="8">
        <f t="shared" si="10"/>
        <v>3.8133049838892958</v>
      </c>
      <c r="F172" s="18">
        <f t="shared" si="11"/>
        <v>14.541294900154943</v>
      </c>
    </row>
    <row r="173" spans="1:6" x14ac:dyDescent="0.25">
      <c r="A173" s="17">
        <v>80</v>
      </c>
      <c r="B173" s="6">
        <v>77.13735466</v>
      </c>
      <c r="C173" s="7">
        <f t="shared" si="8"/>
        <v>80.973509594507235</v>
      </c>
      <c r="D173" s="8">
        <f t="shared" si="9"/>
        <v>-3.8361549345072348</v>
      </c>
      <c r="E173" s="8">
        <f t="shared" si="10"/>
        <v>3.8361549345072348</v>
      </c>
      <c r="F173" s="18">
        <f t="shared" si="11"/>
        <v>14.716084681544206</v>
      </c>
    </row>
    <row r="174" spans="1:6" x14ac:dyDescent="0.25">
      <c r="A174" s="17">
        <v>55</v>
      </c>
      <c r="B174" s="6">
        <v>51.476494760000001</v>
      </c>
      <c r="C174" s="7">
        <f t="shared" si="8"/>
        <v>55.669287846223725</v>
      </c>
      <c r="D174" s="8">
        <f t="shared" si="9"/>
        <v>-4.1927930862237233</v>
      </c>
      <c r="E174" s="8">
        <f t="shared" si="10"/>
        <v>4.1927930862237233</v>
      </c>
      <c r="F174" s="18">
        <f t="shared" si="11"/>
        <v>17.579513863885452</v>
      </c>
    </row>
    <row r="175" spans="1:6" x14ac:dyDescent="0.25">
      <c r="A175" s="17">
        <v>19</v>
      </c>
      <c r="B175" s="6">
        <v>17.345575310000001</v>
      </c>
      <c r="C175" s="7">
        <f t="shared" si="8"/>
        <v>19.231208528695468</v>
      </c>
      <c r="D175" s="8">
        <f t="shared" si="9"/>
        <v>-1.8856332186954674</v>
      </c>
      <c r="E175" s="8">
        <f t="shared" si="10"/>
        <v>1.8856332186954674</v>
      </c>
      <c r="F175" s="18">
        <f t="shared" si="11"/>
        <v>3.5556126354478286</v>
      </c>
    </row>
    <row r="176" spans="1:6" x14ac:dyDescent="0.25">
      <c r="A176" s="17">
        <v>56</v>
      </c>
      <c r="B176" s="6">
        <v>57.728535720000004</v>
      </c>
      <c r="C176" s="7">
        <f t="shared" si="8"/>
        <v>56.681456716155068</v>
      </c>
      <c r="D176" s="8">
        <f t="shared" si="9"/>
        <v>1.0470790038449351</v>
      </c>
      <c r="E176" s="8">
        <f t="shared" si="10"/>
        <v>1.0470790038449351</v>
      </c>
      <c r="F176" s="18">
        <f t="shared" si="11"/>
        <v>1.0963744402929017</v>
      </c>
    </row>
    <row r="177" spans="1:6" x14ac:dyDescent="0.25">
      <c r="A177" s="17">
        <v>47</v>
      </c>
      <c r="B177" s="6">
        <v>44.150293939999997</v>
      </c>
      <c r="C177" s="7">
        <f t="shared" si="8"/>
        <v>47.571936886773003</v>
      </c>
      <c r="D177" s="8">
        <f t="shared" si="9"/>
        <v>-3.4216429467730052</v>
      </c>
      <c r="E177" s="8">
        <f t="shared" si="10"/>
        <v>3.4216429467730052</v>
      </c>
      <c r="F177" s="18">
        <f t="shared" si="11"/>
        <v>11.707640455201455</v>
      </c>
    </row>
    <row r="178" spans="1:6" x14ac:dyDescent="0.25">
      <c r="A178" s="17">
        <v>56</v>
      </c>
      <c r="B178" s="6">
        <v>59.243627429999997</v>
      </c>
      <c r="C178" s="7">
        <f t="shared" si="8"/>
        <v>56.681456716155068</v>
      </c>
      <c r="D178" s="8">
        <f t="shared" si="9"/>
        <v>2.5621707138449281</v>
      </c>
      <c r="E178" s="8">
        <f t="shared" si="10"/>
        <v>2.5621707138449281</v>
      </c>
      <c r="F178" s="18">
        <f t="shared" si="11"/>
        <v>6.5647187668846287</v>
      </c>
    </row>
    <row r="179" spans="1:6" x14ac:dyDescent="0.25">
      <c r="A179" s="17">
        <v>2</v>
      </c>
      <c r="B179" s="6">
        <v>-1.0532756109999999</v>
      </c>
      <c r="C179" s="7">
        <f t="shared" si="8"/>
        <v>2.024337739862681</v>
      </c>
      <c r="D179" s="8">
        <f t="shared" si="9"/>
        <v>-3.0776133508626806</v>
      </c>
      <c r="E179" s="8">
        <f t="shared" si="10"/>
        <v>3.0776133508626806</v>
      </c>
      <c r="F179" s="18">
        <f t="shared" si="11"/>
        <v>9.4717039374082166</v>
      </c>
    </row>
    <row r="180" spans="1:6" x14ac:dyDescent="0.25">
      <c r="A180" s="17">
        <v>82</v>
      </c>
      <c r="B180" s="6">
        <v>86.790022539999995</v>
      </c>
      <c r="C180" s="7">
        <f t="shared" si="8"/>
        <v>82.997847334369922</v>
      </c>
      <c r="D180" s="8">
        <f t="shared" si="9"/>
        <v>3.7921752056300733</v>
      </c>
      <c r="E180" s="8">
        <f t="shared" si="10"/>
        <v>3.7921752056300733</v>
      </c>
      <c r="F180" s="18">
        <f t="shared" si="11"/>
        <v>14.380592790195488</v>
      </c>
    </row>
    <row r="181" spans="1:6" x14ac:dyDescent="0.25">
      <c r="A181" s="17">
        <v>57</v>
      </c>
      <c r="B181" s="6">
        <v>60.140318579999999</v>
      </c>
      <c r="C181" s="7">
        <f t="shared" si="8"/>
        <v>57.693625586086405</v>
      </c>
      <c r="D181" s="8">
        <f t="shared" si="9"/>
        <v>2.4466929939135937</v>
      </c>
      <c r="E181" s="8">
        <f t="shared" si="10"/>
        <v>2.4466929939135937</v>
      </c>
      <c r="F181" s="18">
        <f t="shared" si="11"/>
        <v>5.986306606465865</v>
      </c>
    </row>
    <row r="182" spans="1:6" x14ac:dyDescent="0.25">
      <c r="A182" s="17">
        <v>44</v>
      </c>
      <c r="B182" s="6">
        <v>44.042220579999999</v>
      </c>
      <c r="C182" s="7">
        <f t="shared" si="8"/>
        <v>44.535430276978978</v>
      </c>
      <c r="D182" s="8">
        <f t="shared" si="9"/>
        <v>-0.49320969697897965</v>
      </c>
      <c r="E182" s="8">
        <f t="shared" si="10"/>
        <v>0.49320969697897965</v>
      </c>
      <c r="F182" s="18">
        <f t="shared" si="11"/>
        <v>0.24325580519409692</v>
      </c>
    </row>
    <row r="183" spans="1:6" x14ac:dyDescent="0.25">
      <c r="A183" s="17">
        <v>26</v>
      </c>
      <c r="B183" s="6">
        <v>24.522748799999999</v>
      </c>
      <c r="C183" s="7">
        <f t="shared" si="8"/>
        <v>26.316390618214854</v>
      </c>
      <c r="D183" s="8">
        <f t="shared" si="9"/>
        <v>-1.793641818214855</v>
      </c>
      <c r="E183" s="8">
        <f t="shared" si="10"/>
        <v>1.793641818214855</v>
      </c>
      <c r="F183" s="18">
        <f t="shared" si="11"/>
        <v>3.2171509720490912</v>
      </c>
    </row>
    <row r="184" spans="1:6" x14ac:dyDescent="0.25">
      <c r="A184" s="17">
        <v>52</v>
      </c>
      <c r="B184" s="6">
        <v>52.953055210000002</v>
      </c>
      <c r="C184" s="7">
        <f t="shared" si="8"/>
        <v>52.632781236429707</v>
      </c>
      <c r="D184" s="8">
        <f t="shared" si="9"/>
        <v>0.32027397357029486</v>
      </c>
      <c r="E184" s="8">
        <f t="shared" si="10"/>
        <v>0.32027397357029486</v>
      </c>
      <c r="F184" s="18">
        <f t="shared" si="11"/>
        <v>0.10257541814650593</v>
      </c>
    </row>
    <row r="185" spans="1:6" x14ac:dyDescent="0.25">
      <c r="A185" s="17">
        <v>41</v>
      </c>
      <c r="B185" s="6">
        <v>43.161334979999999</v>
      </c>
      <c r="C185" s="7">
        <f t="shared" si="8"/>
        <v>41.498923667184961</v>
      </c>
      <c r="D185" s="8">
        <f t="shared" si="9"/>
        <v>1.6624113128150384</v>
      </c>
      <c r="E185" s="8">
        <f t="shared" si="10"/>
        <v>1.6624113128150384</v>
      </c>
      <c r="F185" s="18">
        <f t="shared" si="11"/>
        <v>2.7636113729754195</v>
      </c>
    </row>
    <row r="186" spans="1:6" x14ac:dyDescent="0.25">
      <c r="A186" s="17">
        <v>44</v>
      </c>
      <c r="B186" s="6">
        <v>45.675625760000003</v>
      </c>
      <c r="C186" s="7">
        <f t="shared" si="8"/>
        <v>44.535430276978978</v>
      </c>
      <c r="D186" s="8">
        <f t="shared" si="9"/>
        <v>1.1401954830210244</v>
      </c>
      <c r="E186" s="8">
        <f t="shared" si="10"/>
        <v>1.1401954830210244</v>
      </c>
      <c r="F186" s="18">
        <f t="shared" si="11"/>
        <v>1.300045739501547</v>
      </c>
    </row>
    <row r="187" spans="1:6" x14ac:dyDescent="0.25">
      <c r="A187" s="17">
        <v>3</v>
      </c>
      <c r="B187" s="6">
        <v>-2.8307495010000001</v>
      </c>
      <c r="C187" s="7">
        <f t="shared" si="8"/>
        <v>3.0365066097940216</v>
      </c>
      <c r="D187" s="8">
        <f t="shared" si="9"/>
        <v>-5.8672561107940222</v>
      </c>
      <c r="E187" s="8">
        <f t="shared" si="10"/>
        <v>5.8672561107940222</v>
      </c>
      <c r="F187" s="18">
        <f t="shared" si="11"/>
        <v>34.424694269649798</v>
      </c>
    </row>
    <row r="188" spans="1:6" x14ac:dyDescent="0.25">
      <c r="A188" s="17">
        <v>31</v>
      </c>
      <c r="B188" s="6">
        <v>29.19693178</v>
      </c>
      <c r="C188" s="7">
        <f t="shared" si="8"/>
        <v>31.377234967871555</v>
      </c>
      <c r="D188" s="8">
        <f t="shared" si="9"/>
        <v>-2.1803031878715551</v>
      </c>
      <c r="E188" s="8">
        <f t="shared" si="10"/>
        <v>2.1803031878715551</v>
      </c>
      <c r="F188" s="18">
        <f t="shared" si="11"/>
        <v>4.7537219910428652</v>
      </c>
    </row>
    <row r="189" spans="1:6" x14ac:dyDescent="0.25">
      <c r="A189" s="17">
        <v>97</v>
      </c>
      <c r="B189" s="6">
        <v>96.498124009999998</v>
      </c>
      <c r="C189" s="7">
        <f t="shared" si="8"/>
        <v>98.180380383340022</v>
      </c>
      <c r="D189" s="8">
        <f t="shared" si="9"/>
        <v>-1.6822563733400244</v>
      </c>
      <c r="E189" s="8">
        <f t="shared" si="10"/>
        <v>1.6822563733400244</v>
      </c>
      <c r="F189" s="18">
        <f t="shared" si="11"/>
        <v>2.8299865056431317</v>
      </c>
    </row>
    <row r="190" spans="1:6" x14ac:dyDescent="0.25">
      <c r="A190" s="17">
        <v>21</v>
      </c>
      <c r="B190" s="6">
        <v>22.545323199999999</v>
      </c>
      <c r="C190" s="7">
        <f t="shared" si="8"/>
        <v>21.255546268558149</v>
      </c>
      <c r="D190" s="8">
        <f t="shared" si="9"/>
        <v>1.2897769314418497</v>
      </c>
      <c r="E190" s="8">
        <f t="shared" si="10"/>
        <v>1.2897769314418497</v>
      </c>
      <c r="F190" s="18">
        <f t="shared" si="11"/>
        <v>1.6635245328795538</v>
      </c>
    </row>
    <row r="191" spans="1:6" x14ac:dyDescent="0.25">
      <c r="A191" s="17">
        <v>17</v>
      </c>
      <c r="B191" s="6">
        <v>20.107414330000001</v>
      </c>
      <c r="C191" s="7">
        <f t="shared" si="8"/>
        <v>17.206870788832788</v>
      </c>
      <c r="D191" s="8">
        <f t="shared" si="9"/>
        <v>2.9005435411672131</v>
      </c>
      <c r="E191" s="8">
        <f t="shared" si="10"/>
        <v>2.9005435411672131</v>
      </c>
      <c r="F191" s="18">
        <f t="shared" si="11"/>
        <v>8.4131528342068371</v>
      </c>
    </row>
    <row r="192" spans="1:6" x14ac:dyDescent="0.25">
      <c r="A192" s="17">
        <v>7</v>
      </c>
      <c r="B192" s="6">
        <v>4.0354302530000004</v>
      </c>
      <c r="C192" s="7">
        <f t="shared" si="8"/>
        <v>7.0851820895193836</v>
      </c>
      <c r="D192" s="8">
        <f t="shared" si="9"/>
        <v>-3.0497518365193832</v>
      </c>
      <c r="E192" s="8">
        <f t="shared" si="10"/>
        <v>3.0497518365193832</v>
      </c>
      <c r="F192" s="18">
        <f t="shared" si="11"/>
        <v>9.3009862643533499</v>
      </c>
    </row>
    <row r="193" spans="1:6" x14ac:dyDescent="0.25">
      <c r="A193" s="17">
        <v>61</v>
      </c>
      <c r="B193" s="6">
        <v>61.145685180000001</v>
      </c>
      <c r="C193" s="7">
        <f t="shared" si="8"/>
        <v>61.742301065811766</v>
      </c>
      <c r="D193" s="8">
        <f t="shared" si="9"/>
        <v>-0.59661588581176517</v>
      </c>
      <c r="E193" s="8">
        <f t="shared" si="10"/>
        <v>0.59661588581176517</v>
      </c>
      <c r="F193" s="18">
        <f t="shared" si="11"/>
        <v>0.35595051520295723</v>
      </c>
    </row>
    <row r="194" spans="1:6" x14ac:dyDescent="0.25">
      <c r="A194" s="17">
        <v>10</v>
      </c>
      <c r="B194" s="6">
        <v>13.97163653</v>
      </c>
      <c r="C194" s="7">
        <f t="shared" si="8"/>
        <v>10.121688699313404</v>
      </c>
      <c r="D194" s="8">
        <f t="shared" si="9"/>
        <v>3.8499478306865953</v>
      </c>
      <c r="E194" s="8">
        <f t="shared" si="10"/>
        <v>3.8499478306865953</v>
      </c>
      <c r="F194" s="18">
        <f t="shared" si="11"/>
        <v>14.82209829900842</v>
      </c>
    </row>
    <row r="195" spans="1:6" x14ac:dyDescent="0.25">
      <c r="A195" s="17">
        <v>52</v>
      </c>
      <c r="B195" s="6">
        <v>55.345298929999998</v>
      </c>
      <c r="C195" s="7">
        <f t="shared" si="8"/>
        <v>52.632781236429707</v>
      </c>
      <c r="D195" s="8">
        <f t="shared" si="9"/>
        <v>2.712517693570291</v>
      </c>
      <c r="E195" s="8">
        <f t="shared" si="10"/>
        <v>2.712517693570291</v>
      </c>
      <c r="F195" s="18">
        <f t="shared" si="11"/>
        <v>7.3577522379318916</v>
      </c>
    </row>
    <row r="196" spans="1:6" x14ac:dyDescent="0.25">
      <c r="A196" s="17">
        <v>10</v>
      </c>
      <c r="B196" s="6">
        <v>12.18441166</v>
      </c>
      <c r="C196" s="7">
        <f t="shared" ref="C196:C252" si="12">$J$3*A196+$J$4</f>
        <v>10.121688699313404</v>
      </c>
      <c r="D196" s="8">
        <f t="shared" ref="D196:D252" si="13">B196-C196</f>
        <v>2.062722960686596</v>
      </c>
      <c r="E196" s="8">
        <f t="shared" ref="E196:E252" si="14">ABS(B196-C196)</f>
        <v>2.062722960686596</v>
      </c>
      <c r="F196" s="18">
        <f t="shared" ref="F196:F252" si="15">E196^2</f>
        <v>4.2548260125436759</v>
      </c>
    </row>
    <row r="197" spans="1:6" x14ac:dyDescent="0.25">
      <c r="A197" s="17">
        <v>65</v>
      </c>
      <c r="B197" s="6">
        <v>64.000776579999993</v>
      </c>
      <c r="C197" s="7">
        <f t="shared" si="12"/>
        <v>65.790976545537134</v>
      </c>
      <c r="D197" s="8">
        <f t="shared" si="13"/>
        <v>-1.7901999655371412</v>
      </c>
      <c r="E197" s="8">
        <f t="shared" si="14"/>
        <v>1.7901999655371412</v>
      </c>
      <c r="F197" s="18">
        <f t="shared" si="15"/>
        <v>3.2048159166091814</v>
      </c>
    </row>
    <row r="198" spans="1:6" x14ac:dyDescent="0.25">
      <c r="A198" s="17">
        <v>71</v>
      </c>
      <c r="B198" s="6">
        <v>70.318832200000003</v>
      </c>
      <c r="C198" s="7">
        <f t="shared" si="12"/>
        <v>71.863989765125169</v>
      </c>
      <c r="D198" s="8">
        <f t="shared" si="13"/>
        <v>-1.5451575651251659</v>
      </c>
      <c r="E198" s="8">
        <f t="shared" si="14"/>
        <v>1.5451575651251659</v>
      </c>
      <c r="F198" s="18">
        <f t="shared" si="15"/>
        <v>2.3875119010635313</v>
      </c>
    </row>
    <row r="199" spans="1:6" x14ac:dyDescent="0.25">
      <c r="A199" s="17">
        <v>4</v>
      </c>
      <c r="B199" s="6">
        <v>-0.93689504700000004</v>
      </c>
      <c r="C199" s="7">
        <f t="shared" si="12"/>
        <v>4.0486754797253619</v>
      </c>
      <c r="D199" s="8">
        <f t="shared" si="13"/>
        <v>-4.9855705267253621</v>
      </c>
      <c r="E199" s="8">
        <f t="shared" si="14"/>
        <v>4.9855705267253621</v>
      </c>
      <c r="F199" s="18">
        <f t="shared" si="15"/>
        <v>24.855913476952605</v>
      </c>
    </row>
    <row r="200" spans="1:6" x14ac:dyDescent="0.25">
      <c r="A200" s="17">
        <v>24</v>
      </c>
      <c r="B200" s="6">
        <v>18.914222760000001</v>
      </c>
      <c r="C200" s="7">
        <f t="shared" si="12"/>
        <v>24.292052878352173</v>
      </c>
      <c r="D200" s="8">
        <f t="shared" si="13"/>
        <v>-5.377830118352172</v>
      </c>
      <c r="E200" s="8">
        <f t="shared" si="14"/>
        <v>5.377830118352172</v>
      </c>
      <c r="F200" s="18">
        <f t="shared" si="15"/>
        <v>28.921056781855736</v>
      </c>
    </row>
    <row r="201" spans="1:6" x14ac:dyDescent="0.25">
      <c r="A201" s="17">
        <v>26</v>
      </c>
      <c r="B201" s="6">
        <v>23.875903310000002</v>
      </c>
      <c r="C201" s="7">
        <f t="shared" si="12"/>
        <v>26.316390618214854</v>
      </c>
      <c r="D201" s="8">
        <f t="shared" si="13"/>
        <v>-2.4404873082148519</v>
      </c>
      <c r="E201" s="8">
        <f t="shared" si="14"/>
        <v>2.4404873082148519</v>
      </c>
      <c r="F201" s="18">
        <f t="shared" si="15"/>
        <v>5.9559783015577734</v>
      </c>
    </row>
    <row r="202" spans="1:6" x14ac:dyDescent="0.25">
      <c r="A202" s="17">
        <v>51</v>
      </c>
      <c r="B202" s="6">
        <v>47.577536100000003</v>
      </c>
      <c r="C202" s="7">
        <f t="shared" si="12"/>
        <v>51.620612366498364</v>
      </c>
      <c r="D202" s="8">
        <f t="shared" si="13"/>
        <v>-4.0430762664983604</v>
      </c>
      <c r="E202" s="8">
        <f t="shared" si="14"/>
        <v>4.0430762664983604</v>
      </c>
      <c r="F202" s="18">
        <f t="shared" si="15"/>
        <v>16.346465696722319</v>
      </c>
    </row>
    <row r="203" spans="1:6" x14ac:dyDescent="0.25">
      <c r="A203" s="17">
        <v>42</v>
      </c>
      <c r="B203" s="6">
        <v>43.273609200000003</v>
      </c>
      <c r="C203" s="7">
        <f t="shared" si="12"/>
        <v>42.511092537116298</v>
      </c>
      <c r="D203" s="8">
        <f t="shared" si="13"/>
        <v>0.76251666288370501</v>
      </c>
      <c r="E203" s="8">
        <f t="shared" si="14"/>
        <v>0.76251666288370501</v>
      </c>
      <c r="F203" s="18">
        <f t="shared" si="15"/>
        <v>0.58143166117530187</v>
      </c>
    </row>
    <row r="204" spans="1:6" x14ac:dyDescent="0.25">
      <c r="A204" s="17">
        <v>62</v>
      </c>
      <c r="B204" s="6">
        <v>66.482787549999998</v>
      </c>
      <c r="C204" s="7">
        <f t="shared" si="12"/>
        <v>62.75446993574311</v>
      </c>
      <c r="D204" s="8">
        <f t="shared" si="13"/>
        <v>3.7283176142568877</v>
      </c>
      <c r="E204" s="8">
        <f t="shared" si="14"/>
        <v>3.7283176142568877</v>
      </c>
      <c r="F204" s="18">
        <f t="shared" si="15"/>
        <v>13.90035223277817</v>
      </c>
    </row>
    <row r="205" spans="1:6" x14ac:dyDescent="0.25">
      <c r="A205" s="17">
        <v>74</v>
      </c>
      <c r="B205" s="6">
        <v>75.726055290000005</v>
      </c>
      <c r="C205" s="7">
        <f t="shared" si="12"/>
        <v>74.9004963749192</v>
      </c>
      <c r="D205" s="8">
        <f t="shared" si="13"/>
        <v>0.82555891508080492</v>
      </c>
      <c r="E205" s="8">
        <f t="shared" si="14"/>
        <v>0.82555891508080492</v>
      </c>
      <c r="F205" s="18">
        <f t="shared" si="15"/>
        <v>0.68154752226939563</v>
      </c>
    </row>
    <row r="206" spans="1:6" x14ac:dyDescent="0.25">
      <c r="A206" s="17">
        <v>77</v>
      </c>
      <c r="B206" s="6">
        <v>80.596433379999993</v>
      </c>
      <c r="C206" s="7">
        <f t="shared" si="12"/>
        <v>77.937002984713217</v>
      </c>
      <c r="D206" s="8">
        <f t="shared" si="13"/>
        <v>2.6594303952867762</v>
      </c>
      <c r="E206" s="8">
        <f t="shared" si="14"/>
        <v>2.6594303952867762</v>
      </c>
      <c r="F206" s="18">
        <f t="shared" si="15"/>
        <v>7.0725700273751784</v>
      </c>
    </row>
    <row r="207" spans="1:6" x14ac:dyDescent="0.25">
      <c r="A207" s="17">
        <v>3</v>
      </c>
      <c r="B207" s="6">
        <v>-2.2358798520000001</v>
      </c>
      <c r="C207" s="7">
        <f t="shared" si="12"/>
        <v>3.0365066097940216</v>
      </c>
      <c r="D207" s="8">
        <f t="shared" si="13"/>
        <v>-5.2723864617940217</v>
      </c>
      <c r="E207" s="8">
        <f t="shared" si="14"/>
        <v>5.2723864617940217</v>
      </c>
      <c r="F207" s="18">
        <f t="shared" si="15"/>
        <v>27.798059002508882</v>
      </c>
    </row>
    <row r="208" spans="1:6" x14ac:dyDescent="0.25">
      <c r="A208" s="17">
        <v>50</v>
      </c>
      <c r="B208" s="6">
        <v>47.046549560000003</v>
      </c>
      <c r="C208" s="7">
        <f t="shared" si="12"/>
        <v>50.608443496567027</v>
      </c>
      <c r="D208" s="8">
        <f t="shared" si="13"/>
        <v>-3.5618939365670244</v>
      </c>
      <c r="E208" s="8">
        <f t="shared" si="14"/>
        <v>3.5618939365670244</v>
      </c>
      <c r="F208" s="18">
        <f t="shared" si="15"/>
        <v>12.687088415352934</v>
      </c>
    </row>
    <row r="209" spans="1:6" x14ac:dyDescent="0.25">
      <c r="A209" s="17">
        <v>24</v>
      </c>
      <c r="B209" s="6">
        <v>21.596355750000001</v>
      </c>
      <c r="C209" s="7">
        <f t="shared" si="12"/>
        <v>24.292052878352173</v>
      </c>
      <c r="D209" s="8">
        <f t="shared" si="13"/>
        <v>-2.6956971283521725</v>
      </c>
      <c r="E209" s="8">
        <f t="shared" si="14"/>
        <v>2.6956971283521725</v>
      </c>
      <c r="F209" s="18">
        <f t="shared" si="15"/>
        <v>7.2667830078061488</v>
      </c>
    </row>
    <row r="210" spans="1:6" x14ac:dyDescent="0.25">
      <c r="A210" s="17">
        <v>37</v>
      </c>
      <c r="B210" s="6">
        <v>32.87558963</v>
      </c>
      <c r="C210" s="7">
        <f t="shared" si="12"/>
        <v>37.4502481874596</v>
      </c>
      <c r="D210" s="8">
        <f t="shared" si="13"/>
        <v>-4.5746585574595997</v>
      </c>
      <c r="E210" s="8">
        <f t="shared" si="14"/>
        <v>4.5746585574595997</v>
      </c>
      <c r="F210" s="18">
        <f t="shared" si="15"/>
        <v>20.927500917338346</v>
      </c>
    </row>
    <row r="211" spans="1:6" x14ac:dyDescent="0.25">
      <c r="A211" s="17">
        <v>58</v>
      </c>
      <c r="B211" s="6">
        <v>57.95782956</v>
      </c>
      <c r="C211" s="7">
        <f t="shared" si="12"/>
        <v>58.705794456017749</v>
      </c>
      <c r="D211" s="8">
        <f t="shared" si="13"/>
        <v>-0.74796489601774852</v>
      </c>
      <c r="E211" s="8">
        <f t="shared" si="14"/>
        <v>0.74796489601774852</v>
      </c>
      <c r="F211" s="18">
        <f t="shared" si="15"/>
        <v>0.55945148567484138</v>
      </c>
    </row>
    <row r="212" spans="1:6" x14ac:dyDescent="0.25">
      <c r="A212" s="17">
        <v>52</v>
      </c>
      <c r="B212" s="6">
        <v>52.24760027</v>
      </c>
      <c r="C212" s="7">
        <f t="shared" si="12"/>
        <v>52.632781236429707</v>
      </c>
      <c r="D212" s="8">
        <f t="shared" si="13"/>
        <v>-0.38518096642970789</v>
      </c>
      <c r="E212" s="8">
        <f t="shared" si="14"/>
        <v>0.38518096642970789</v>
      </c>
      <c r="F212" s="18">
        <f t="shared" si="15"/>
        <v>0.14836437689972376</v>
      </c>
    </row>
    <row r="213" spans="1:6" x14ac:dyDescent="0.25">
      <c r="A213" s="17">
        <v>27</v>
      </c>
      <c r="B213" s="6">
        <v>24.58286902</v>
      </c>
      <c r="C213" s="7">
        <f t="shared" si="12"/>
        <v>27.328559488146194</v>
      </c>
      <c r="D213" s="8">
        <f t="shared" si="13"/>
        <v>-2.7456904681461936</v>
      </c>
      <c r="E213" s="8">
        <f t="shared" si="14"/>
        <v>2.7456904681461936</v>
      </c>
      <c r="F213" s="18">
        <f t="shared" si="15"/>
        <v>7.5388161468688635</v>
      </c>
    </row>
    <row r="214" spans="1:6" x14ac:dyDescent="0.25">
      <c r="A214" s="17">
        <v>14</v>
      </c>
      <c r="B214" s="6">
        <v>12.125738050000001</v>
      </c>
      <c r="C214" s="7">
        <f t="shared" si="12"/>
        <v>14.170364179038767</v>
      </c>
      <c r="D214" s="8">
        <f t="shared" si="13"/>
        <v>-2.0446261290387664</v>
      </c>
      <c r="E214" s="8">
        <f t="shared" si="14"/>
        <v>2.0446261290387664</v>
      </c>
      <c r="F214" s="18">
        <f t="shared" si="15"/>
        <v>4.18049600754805</v>
      </c>
    </row>
    <row r="215" spans="1:6" x14ac:dyDescent="0.25">
      <c r="A215" s="17">
        <v>100</v>
      </c>
      <c r="B215" s="6">
        <v>100.0158026</v>
      </c>
      <c r="C215" s="7">
        <f t="shared" si="12"/>
        <v>101.21688699313405</v>
      </c>
      <c r="D215" s="8">
        <f t="shared" si="13"/>
        <v>-1.2010843931340531</v>
      </c>
      <c r="E215" s="8">
        <f t="shared" si="14"/>
        <v>1.2010843931340531</v>
      </c>
      <c r="F215" s="18">
        <f t="shared" si="15"/>
        <v>1.4426037194301966</v>
      </c>
    </row>
    <row r="216" spans="1:6" x14ac:dyDescent="0.25">
      <c r="A216" s="17">
        <v>72</v>
      </c>
      <c r="B216" s="6">
        <v>74.046826580000001</v>
      </c>
      <c r="C216" s="7">
        <f t="shared" si="12"/>
        <v>72.876158635056512</v>
      </c>
      <c r="D216" s="8">
        <f t="shared" si="13"/>
        <v>1.1706679449434887</v>
      </c>
      <c r="E216" s="8">
        <f t="shared" si="14"/>
        <v>1.1706679449434887</v>
      </c>
      <c r="F216" s="18">
        <f t="shared" si="15"/>
        <v>1.370463437318211</v>
      </c>
    </row>
    <row r="217" spans="1:6" x14ac:dyDescent="0.25">
      <c r="A217" s="17">
        <v>5</v>
      </c>
      <c r="B217" s="6">
        <v>1.611947467</v>
      </c>
      <c r="C217" s="7">
        <f t="shared" si="12"/>
        <v>5.0608443496567022</v>
      </c>
      <c r="D217" s="8">
        <f t="shared" si="13"/>
        <v>-3.4488968826567019</v>
      </c>
      <c r="E217" s="8">
        <f t="shared" si="14"/>
        <v>3.4488968826567019</v>
      </c>
      <c r="F217" s="18">
        <f t="shared" si="15"/>
        <v>11.894889707199116</v>
      </c>
    </row>
    <row r="218" spans="1:6" x14ac:dyDescent="0.25">
      <c r="A218" s="17">
        <v>71</v>
      </c>
      <c r="B218" s="6">
        <v>70.368363070000001</v>
      </c>
      <c r="C218" s="7">
        <f t="shared" si="12"/>
        <v>71.863989765125169</v>
      </c>
      <c r="D218" s="8">
        <f t="shared" si="13"/>
        <v>-1.4956266951251678</v>
      </c>
      <c r="E218" s="8">
        <f t="shared" si="14"/>
        <v>1.4956266951251678</v>
      </c>
      <c r="F218" s="18">
        <f t="shared" si="15"/>
        <v>2.2368992111710315</v>
      </c>
    </row>
    <row r="219" spans="1:6" x14ac:dyDescent="0.25">
      <c r="A219" s="17">
        <v>54</v>
      </c>
      <c r="B219" s="6">
        <v>52.268317349999997</v>
      </c>
      <c r="C219" s="7">
        <f t="shared" si="12"/>
        <v>54.657118976292388</v>
      </c>
      <c r="D219" s="8">
        <f t="shared" si="13"/>
        <v>-2.3888016262923912</v>
      </c>
      <c r="E219" s="8">
        <f t="shared" si="14"/>
        <v>2.3888016262923912</v>
      </c>
      <c r="F219" s="18">
        <f t="shared" si="15"/>
        <v>5.7063732097771735</v>
      </c>
    </row>
    <row r="220" spans="1:6" x14ac:dyDescent="0.25">
      <c r="A220" s="17">
        <v>84</v>
      </c>
      <c r="B220" s="6">
        <v>83.128616600000001</v>
      </c>
      <c r="C220" s="7">
        <f t="shared" si="12"/>
        <v>85.022185074232596</v>
      </c>
      <c r="D220" s="8">
        <f t="shared" si="13"/>
        <v>-1.8935684742325947</v>
      </c>
      <c r="E220" s="8">
        <f t="shared" si="14"/>
        <v>1.8935684742325947</v>
      </c>
      <c r="F220" s="18">
        <f t="shared" si="15"/>
        <v>3.5856015666075565</v>
      </c>
    </row>
    <row r="221" spans="1:6" x14ac:dyDescent="0.25">
      <c r="A221" s="17">
        <v>42</v>
      </c>
      <c r="B221" s="6">
        <v>43.647650480000003</v>
      </c>
      <c r="C221" s="7">
        <f t="shared" si="12"/>
        <v>42.511092537116298</v>
      </c>
      <c r="D221" s="8">
        <f t="shared" si="13"/>
        <v>1.1365579428837052</v>
      </c>
      <c r="E221" s="8">
        <f t="shared" si="14"/>
        <v>1.1365579428837052</v>
      </c>
      <c r="F221" s="18">
        <f t="shared" si="15"/>
        <v>1.2917639575320397</v>
      </c>
    </row>
    <row r="222" spans="1:6" x14ac:dyDescent="0.25">
      <c r="A222" s="17">
        <v>54</v>
      </c>
      <c r="B222" s="6">
        <v>49.44785426</v>
      </c>
      <c r="C222" s="7">
        <f t="shared" si="12"/>
        <v>54.657118976292388</v>
      </c>
      <c r="D222" s="8">
        <f t="shared" si="13"/>
        <v>-5.2092647162923882</v>
      </c>
      <c r="E222" s="8">
        <f t="shared" si="14"/>
        <v>5.2092647162923882</v>
      </c>
      <c r="F222" s="18">
        <f t="shared" si="15"/>
        <v>27.136438884408815</v>
      </c>
    </row>
    <row r="223" spans="1:6" x14ac:dyDescent="0.25">
      <c r="A223" s="17">
        <v>74</v>
      </c>
      <c r="B223" s="6">
        <v>72.635669899999996</v>
      </c>
      <c r="C223" s="7">
        <f t="shared" si="12"/>
        <v>74.9004963749192</v>
      </c>
      <c r="D223" s="8">
        <f t="shared" si="13"/>
        <v>-2.2648264749192037</v>
      </c>
      <c r="E223" s="8">
        <f t="shared" si="14"/>
        <v>2.2648264749192037</v>
      </c>
      <c r="F223" s="18">
        <f t="shared" si="15"/>
        <v>5.1294389614949463</v>
      </c>
    </row>
    <row r="224" spans="1:6" x14ac:dyDescent="0.25">
      <c r="A224" s="17">
        <v>54</v>
      </c>
      <c r="B224" s="6">
        <v>52.781306409999999</v>
      </c>
      <c r="C224" s="7">
        <f t="shared" si="12"/>
        <v>54.657118976292388</v>
      </c>
      <c r="D224" s="8">
        <f t="shared" si="13"/>
        <v>-1.8758125662923888</v>
      </c>
      <c r="E224" s="8">
        <f t="shared" si="14"/>
        <v>1.8758125662923888</v>
      </c>
      <c r="F224" s="18">
        <f t="shared" si="15"/>
        <v>3.5186727838604375</v>
      </c>
    </row>
    <row r="225" spans="1:6" x14ac:dyDescent="0.25">
      <c r="A225" s="17">
        <v>53</v>
      </c>
      <c r="B225" s="6">
        <v>57.111951359999999</v>
      </c>
      <c r="C225" s="7">
        <f t="shared" si="12"/>
        <v>53.644950106361044</v>
      </c>
      <c r="D225" s="8">
        <f t="shared" si="13"/>
        <v>3.4670012536389549</v>
      </c>
      <c r="E225" s="8">
        <f t="shared" si="14"/>
        <v>3.4670012536389549</v>
      </c>
      <c r="F225" s="18">
        <f t="shared" si="15"/>
        <v>12.020097692734085</v>
      </c>
    </row>
    <row r="226" spans="1:6" x14ac:dyDescent="0.25">
      <c r="A226" s="17">
        <v>78</v>
      </c>
      <c r="B226" s="6">
        <v>79.105062899999993</v>
      </c>
      <c r="C226" s="7">
        <f t="shared" si="12"/>
        <v>78.949171854644561</v>
      </c>
      <c r="D226" s="8">
        <f t="shared" si="13"/>
        <v>0.15589104535543186</v>
      </c>
      <c r="E226" s="8">
        <f t="shared" si="14"/>
        <v>0.15589104535543186</v>
      </c>
      <c r="F226" s="18">
        <f t="shared" si="15"/>
        <v>2.4302018022009313E-2</v>
      </c>
    </row>
    <row r="227" spans="1:6" x14ac:dyDescent="0.25">
      <c r="A227" s="17">
        <v>97</v>
      </c>
      <c r="B227" s="6">
        <v>101.6228548</v>
      </c>
      <c r="C227" s="7">
        <f t="shared" si="12"/>
        <v>98.180380383340022</v>
      </c>
      <c r="D227" s="8">
        <f t="shared" si="13"/>
        <v>3.4424744166599766</v>
      </c>
      <c r="E227" s="8">
        <f t="shared" si="14"/>
        <v>3.4424744166599766</v>
      </c>
      <c r="F227" s="18">
        <f t="shared" si="15"/>
        <v>11.850630109358447</v>
      </c>
    </row>
    <row r="228" spans="1:6" x14ac:dyDescent="0.25">
      <c r="A228" s="17">
        <v>49</v>
      </c>
      <c r="B228" s="6">
        <v>53.582540199999997</v>
      </c>
      <c r="C228" s="7">
        <f t="shared" si="12"/>
        <v>49.596274626635683</v>
      </c>
      <c r="D228" s="8">
        <f t="shared" si="13"/>
        <v>3.9862655733643138</v>
      </c>
      <c r="E228" s="8">
        <f t="shared" si="14"/>
        <v>3.9862655733643138</v>
      </c>
      <c r="F228" s="18">
        <f t="shared" si="15"/>
        <v>15.890313221389521</v>
      </c>
    </row>
    <row r="229" spans="1:6" x14ac:dyDescent="0.25">
      <c r="A229" s="17">
        <v>71</v>
      </c>
      <c r="B229" s="6">
        <v>68.921392969999999</v>
      </c>
      <c r="C229" s="7">
        <f t="shared" si="12"/>
        <v>71.863989765125169</v>
      </c>
      <c r="D229" s="8">
        <f t="shared" si="13"/>
        <v>-2.9425967951251693</v>
      </c>
      <c r="E229" s="8">
        <f t="shared" si="14"/>
        <v>2.9425967951251693</v>
      </c>
      <c r="F229" s="18">
        <f t="shared" si="15"/>
        <v>8.6588758986809164</v>
      </c>
    </row>
    <row r="230" spans="1:6" x14ac:dyDescent="0.25">
      <c r="A230" s="17">
        <v>48</v>
      </c>
      <c r="B230" s="6">
        <v>46.9666961</v>
      </c>
      <c r="C230" s="7">
        <f t="shared" si="12"/>
        <v>48.584105756704346</v>
      </c>
      <c r="D230" s="8">
        <f t="shared" si="13"/>
        <v>-1.6174096567043463</v>
      </c>
      <c r="E230" s="8">
        <f t="shared" si="14"/>
        <v>1.6174096567043463</v>
      </c>
      <c r="F230" s="18">
        <f t="shared" si="15"/>
        <v>2.6160139976004713</v>
      </c>
    </row>
    <row r="231" spans="1:6" x14ac:dyDescent="0.25">
      <c r="A231" s="17">
        <v>51</v>
      </c>
      <c r="B231" s="6">
        <v>51.026428680000002</v>
      </c>
      <c r="C231" s="7">
        <f t="shared" si="12"/>
        <v>51.620612366498364</v>
      </c>
      <c r="D231" s="8">
        <f t="shared" si="13"/>
        <v>-0.5941836864983614</v>
      </c>
      <c r="E231" s="8">
        <f t="shared" si="14"/>
        <v>0.5941836864983614</v>
      </c>
      <c r="F231" s="18">
        <f t="shared" si="15"/>
        <v>0.35305425330078299</v>
      </c>
    </row>
    <row r="232" spans="1:6" x14ac:dyDescent="0.25">
      <c r="A232" s="17">
        <v>89</v>
      </c>
      <c r="B232" s="6">
        <v>85.520735509999994</v>
      </c>
      <c r="C232" s="7">
        <f t="shared" si="12"/>
        <v>90.0830294238893</v>
      </c>
      <c r="D232" s="8">
        <f t="shared" si="13"/>
        <v>-4.5622939138893059</v>
      </c>
      <c r="E232" s="8">
        <f t="shared" si="14"/>
        <v>4.5622939138893059</v>
      </c>
      <c r="F232" s="18">
        <f t="shared" si="15"/>
        <v>20.814525756711401</v>
      </c>
    </row>
    <row r="233" spans="1:6" x14ac:dyDescent="0.25">
      <c r="A233" s="17">
        <v>99</v>
      </c>
      <c r="B233" s="6">
        <v>99.516857560000005</v>
      </c>
      <c r="C233" s="7">
        <f t="shared" si="12"/>
        <v>100.20471812320271</v>
      </c>
      <c r="D233" s="8">
        <f t="shared" si="13"/>
        <v>-0.68786056320270461</v>
      </c>
      <c r="E233" s="8">
        <f t="shared" si="14"/>
        <v>0.68786056320270461</v>
      </c>
      <c r="F233" s="18">
        <f t="shared" si="15"/>
        <v>0.473152154409542</v>
      </c>
    </row>
    <row r="234" spans="1:6" x14ac:dyDescent="0.25">
      <c r="A234" s="17">
        <v>93</v>
      </c>
      <c r="B234" s="6">
        <v>94.639112560000001</v>
      </c>
      <c r="C234" s="7">
        <f t="shared" si="12"/>
        <v>94.131704903614661</v>
      </c>
      <c r="D234" s="8">
        <f t="shared" si="13"/>
        <v>0.50740765638533958</v>
      </c>
      <c r="E234" s="8">
        <f t="shared" si="14"/>
        <v>0.50740765638533958</v>
      </c>
      <c r="F234" s="18">
        <f t="shared" si="15"/>
        <v>0.25746252975846284</v>
      </c>
    </row>
    <row r="235" spans="1:6" x14ac:dyDescent="0.25">
      <c r="A235" s="17">
        <v>49</v>
      </c>
      <c r="B235" s="6">
        <v>46.78357742</v>
      </c>
      <c r="C235" s="7">
        <f t="shared" si="12"/>
        <v>49.596274626635683</v>
      </c>
      <c r="D235" s="8">
        <f t="shared" si="13"/>
        <v>-2.8126972066356828</v>
      </c>
      <c r="E235" s="8">
        <f t="shared" si="14"/>
        <v>2.8126972066356828</v>
      </c>
      <c r="F235" s="18">
        <f t="shared" si="15"/>
        <v>7.9112655762161728</v>
      </c>
    </row>
    <row r="236" spans="1:6" x14ac:dyDescent="0.25">
      <c r="A236" s="17">
        <v>18</v>
      </c>
      <c r="B236" s="6">
        <v>21.213219590000001</v>
      </c>
      <c r="C236" s="7">
        <f t="shared" si="12"/>
        <v>18.219039658764128</v>
      </c>
      <c r="D236" s="8">
        <f t="shared" si="13"/>
        <v>2.9941799312358732</v>
      </c>
      <c r="E236" s="8">
        <f t="shared" si="14"/>
        <v>2.9941799312358732</v>
      </c>
      <c r="F236" s="18">
        <f t="shared" si="15"/>
        <v>8.9651134606156582</v>
      </c>
    </row>
    <row r="237" spans="1:6" x14ac:dyDescent="0.25">
      <c r="A237" s="17">
        <v>65</v>
      </c>
      <c r="B237" s="6">
        <v>58.37266004</v>
      </c>
      <c r="C237" s="7">
        <f t="shared" si="12"/>
        <v>65.790976545537134</v>
      </c>
      <c r="D237" s="8">
        <f t="shared" si="13"/>
        <v>-7.4183165055371347</v>
      </c>
      <c r="E237" s="8">
        <f t="shared" si="14"/>
        <v>7.4183165055371347</v>
      </c>
      <c r="F237" s="18">
        <f t="shared" si="15"/>
        <v>55.031419776324682</v>
      </c>
    </row>
    <row r="238" spans="1:6" x14ac:dyDescent="0.25">
      <c r="A238" s="17">
        <v>83</v>
      </c>
      <c r="B238" s="6">
        <v>87.22059677</v>
      </c>
      <c r="C238" s="7">
        <f t="shared" si="12"/>
        <v>84.010016204301266</v>
      </c>
      <c r="D238" s="8">
        <f t="shared" si="13"/>
        <v>3.2105805656987343</v>
      </c>
      <c r="E238" s="8">
        <f t="shared" si="14"/>
        <v>3.2105805656987343</v>
      </c>
      <c r="F238" s="18">
        <f t="shared" si="15"/>
        <v>10.307827568842404</v>
      </c>
    </row>
    <row r="239" spans="1:6" x14ac:dyDescent="0.25">
      <c r="A239" s="17">
        <v>100</v>
      </c>
      <c r="B239" s="6">
        <v>102.49678590000001</v>
      </c>
      <c r="C239" s="7">
        <f t="shared" si="12"/>
        <v>101.21688699313405</v>
      </c>
      <c r="D239" s="8">
        <f t="shared" si="13"/>
        <v>1.2798989068659523</v>
      </c>
      <c r="E239" s="8">
        <f t="shared" si="14"/>
        <v>1.2798989068659523</v>
      </c>
      <c r="F239" s="18">
        <f t="shared" si="15"/>
        <v>1.6381412117966596</v>
      </c>
    </row>
    <row r="240" spans="1:6" x14ac:dyDescent="0.25">
      <c r="A240" s="17">
        <v>41</v>
      </c>
      <c r="B240" s="6">
        <v>43.883143349999997</v>
      </c>
      <c r="C240" s="7">
        <f t="shared" si="12"/>
        <v>41.498923667184961</v>
      </c>
      <c r="D240" s="8">
        <f t="shared" si="13"/>
        <v>2.3842196828150364</v>
      </c>
      <c r="E240" s="8">
        <f t="shared" si="14"/>
        <v>2.3842196828150364</v>
      </c>
      <c r="F240" s="18">
        <f t="shared" si="15"/>
        <v>5.684503495922633</v>
      </c>
    </row>
    <row r="241" spans="1:6" x14ac:dyDescent="0.25">
      <c r="A241" s="17">
        <v>52</v>
      </c>
      <c r="B241" s="6">
        <v>53.066557570000001</v>
      </c>
      <c r="C241" s="7">
        <f t="shared" si="12"/>
        <v>52.632781236429707</v>
      </c>
      <c r="D241" s="8">
        <f t="shared" si="13"/>
        <v>0.4337763335702931</v>
      </c>
      <c r="E241" s="8">
        <f t="shared" si="14"/>
        <v>0.4337763335702931</v>
      </c>
      <c r="F241" s="18">
        <f t="shared" si="15"/>
        <v>0.18816190756568618</v>
      </c>
    </row>
    <row r="242" spans="1:6" x14ac:dyDescent="0.25">
      <c r="A242" s="17">
        <v>29</v>
      </c>
      <c r="B242" s="6">
        <v>26.33464785</v>
      </c>
      <c r="C242" s="7">
        <f t="shared" si="12"/>
        <v>29.352897228008874</v>
      </c>
      <c r="D242" s="8">
        <f t="shared" si="13"/>
        <v>-3.0182493780088748</v>
      </c>
      <c r="E242" s="8">
        <f t="shared" si="14"/>
        <v>3.0182493780088748</v>
      </c>
      <c r="F242" s="18">
        <f t="shared" si="15"/>
        <v>9.1098293078509602</v>
      </c>
    </row>
    <row r="243" spans="1:6" x14ac:dyDescent="0.25">
      <c r="A243" s="17">
        <v>97</v>
      </c>
      <c r="B243" s="6">
        <v>98.520089339999998</v>
      </c>
      <c r="C243" s="7">
        <f t="shared" si="12"/>
        <v>98.180380383340022</v>
      </c>
      <c r="D243" s="8">
        <f t="shared" si="13"/>
        <v>0.33970895665997602</v>
      </c>
      <c r="E243" s="8">
        <f t="shared" si="14"/>
        <v>0.33970895665997602</v>
      </c>
      <c r="F243" s="18">
        <f t="shared" si="15"/>
        <v>0.11540217523500947</v>
      </c>
    </row>
    <row r="244" spans="1:6" x14ac:dyDescent="0.25">
      <c r="A244" s="17">
        <v>7</v>
      </c>
      <c r="B244" s="6">
        <v>9.4004975789999996</v>
      </c>
      <c r="C244" s="7">
        <f t="shared" si="12"/>
        <v>7.0851820895193836</v>
      </c>
      <c r="D244" s="8">
        <f t="shared" si="13"/>
        <v>2.3153154894806161</v>
      </c>
      <c r="E244" s="8">
        <f t="shared" si="14"/>
        <v>2.3153154894806161</v>
      </c>
      <c r="F244" s="18">
        <f t="shared" si="15"/>
        <v>5.3606858158288651</v>
      </c>
    </row>
    <row r="245" spans="1:6" x14ac:dyDescent="0.25">
      <c r="A245" s="17">
        <v>51</v>
      </c>
      <c r="B245" s="6">
        <v>52.940266989999998</v>
      </c>
      <c r="C245" s="7">
        <f t="shared" si="12"/>
        <v>51.620612366498364</v>
      </c>
      <c r="D245" s="8">
        <f t="shared" si="13"/>
        <v>1.3196546235016342</v>
      </c>
      <c r="E245" s="8">
        <f t="shared" si="14"/>
        <v>1.3196546235016342</v>
      </c>
      <c r="F245" s="18">
        <f t="shared" si="15"/>
        <v>1.7414883253292399</v>
      </c>
    </row>
    <row r="246" spans="1:6" x14ac:dyDescent="0.25">
      <c r="A246" s="17">
        <v>58</v>
      </c>
      <c r="B246" s="6">
        <v>53.830208769999999</v>
      </c>
      <c r="C246" s="7">
        <f t="shared" si="12"/>
        <v>58.705794456017749</v>
      </c>
      <c r="D246" s="8">
        <f t="shared" si="13"/>
        <v>-4.8755856860177502</v>
      </c>
      <c r="E246" s="8">
        <f t="shared" si="14"/>
        <v>4.8755856860177502</v>
      </c>
      <c r="F246" s="18">
        <f t="shared" si="15"/>
        <v>23.771335781701175</v>
      </c>
    </row>
    <row r="247" spans="1:6" x14ac:dyDescent="0.25">
      <c r="A247" s="17">
        <v>50</v>
      </c>
      <c r="B247" s="6">
        <v>45.945111420000003</v>
      </c>
      <c r="C247" s="7">
        <f t="shared" si="12"/>
        <v>50.608443496567027</v>
      </c>
      <c r="D247" s="8">
        <f t="shared" si="13"/>
        <v>-4.6633320765670234</v>
      </c>
      <c r="E247" s="8">
        <f t="shared" si="14"/>
        <v>4.6633320765670234</v>
      </c>
      <c r="F247" s="18">
        <f t="shared" si="15"/>
        <v>21.746666056338906</v>
      </c>
    </row>
    <row r="248" spans="1:6" x14ac:dyDescent="0.25">
      <c r="A248" s="17">
        <v>67</v>
      </c>
      <c r="B248" s="6">
        <v>65.013273600000005</v>
      </c>
      <c r="C248" s="7">
        <f t="shared" si="12"/>
        <v>67.815314285399808</v>
      </c>
      <c r="D248" s="8">
        <f t="shared" si="13"/>
        <v>-2.8020406853998026</v>
      </c>
      <c r="E248" s="8">
        <f t="shared" si="14"/>
        <v>2.8020406853998026</v>
      </c>
      <c r="F248" s="18">
        <f t="shared" si="15"/>
        <v>7.8514320026357955</v>
      </c>
    </row>
    <row r="249" spans="1:6" x14ac:dyDescent="0.25">
      <c r="A249" s="17">
        <v>89</v>
      </c>
      <c r="B249" s="6">
        <v>86.506958400000002</v>
      </c>
      <c r="C249" s="7">
        <f t="shared" si="12"/>
        <v>90.0830294238893</v>
      </c>
      <c r="D249" s="8">
        <f t="shared" si="13"/>
        <v>-3.5760710238892983</v>
      </c>
      <c r="E249" s="8">
        <f t="shared" si="14"/>
        <v>3.5760710238892983</v>
      </c>
      <c r="F249" s="18">
        <f t="shared" si="15"/>
        <v>12.788283967900654</v>
      </c>
    </row>
    <row r="250" spans="1:6" x14ac:dyDescent="0.25">
      <c r="A250" s="17">
        <v>76</v>
      </c>
      <c r="B250" s="6">
        <v>75.632807959999994</v>
      </c>
      <c r="C250" s="7">
        <f t="shared" si="12"/>
        <v>76.924834114781873</v>
      </c>
      <c r="D250" s="8">
        <f t="shared" si="13"/>
        <v>-1.2920261547818797</v>
      </c>
      <c r="E250" s="8">
        <f t="shared" si="14"/>
        <v>1.2920261547818797</v>
      </c>
      <c r="F250" s="18">
        <f t="shared" si="15"/>
        <v>1.6693315846404497</v>
      </c>
    </row>
    <row r="251" spans="1:6" x14ac:dyDescent="0.25">
      <c r="A251" s="17">
        <v>35</v>
      </c>
      <c r="B251" s="6">
        <v>36.78035027</v>
      </c>
      <c r="C251" s="7">
        <f t="shared" si="12"/>
        <v>35.42591044759692</v>
      </c>
      <c r="D251" s="8">
        <f t="shared" si="13"/>
        <v>1.35443982240308</v>
      </c>
      <c r="E251" s="8">
        <f t="shared" si="14"/>
        <v>1.35443982240308</v>
      </c>
      <c r="F251" s="18">
        <f t="shared" si="15"/>
        <v>1.834507232511287</v>
      </c>
    </row>
    <row r="252" spans="1:6" ht="15.75" thickBot="1" x14ac:dyDescent="0.3">
      <c r="A252" s="19">
        <v>51</v>
      </c>
      <c r="B252" s="20">
        <v>53.947409999999998</v>
      </c>
      <c r="C252" s="21">
        <f t="shared" si="12"/>
        <v>51.620612366498364</v>
      </c>
      <c r="D252" s="22">
        <f t="shared" si="13"/>
        <v>2.3267976335016343</v>
      </c>
      <c r="E252" s="22">
        <f t="shared" si="14"/>
        <v>2.3267976335016343</v>
      </c>
      <c r="F252" s="23">
        <f t="shared" si="15"/>
        <v>5.4139872272688052</v>
      </c>
    </row>
    <row r="253" spans="1:6" s="1" customFormat="1" x14ac:dyDescent="0.25"/>
  </sheetData>
  <mergeCells count="9">
    <mergeCell ref="Y11:Y12"/>
    <mergeCell ref="Y13:Y14"/>
    <mergeCell ref="V7:Y7"/>
    <mergeCell ref="I6:L6"/>
    <mergeCell ref="N3:P3"/>
    <mergeCell ref="A1:F1"/>
    <mergeCell ref="N1:S1"/>
    <mergeCell ref="I1:J1"/>
    <mergeCell ref="Y9:Y1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Deepesh Wadhwani</dc:creator>
  <cp:lastModifiedBy>OM &amp; EKU SARMALKAR</cp:lastModifiedBy>
  <dcterms:created xsi:type="dcterms:W3CDTF">2019-06-20T14:33:42Z</dcterms:created>
  <dcterms:modified xsi:type="dcterms:W3CDTF">2019-08-09T17:42:45Z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f4c3c714-181b-4ff1-a6cb-16f0c8f35dca</vt:lpwstr>
  </property>
</Properties>
</file>