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it_NaCit" sheetId="2" r:id="rId5"/>
    <sheet state="visible" name="Cit_PO4" sheetId="3" r:id="rId6"/>
    <sheet state="visible" name="Bistrispropane" sheetId="4" r:id="rId7"/>
    <sheet state="visible" name="Cit_BTP" sheetId="5" r:id="rId8"/>
    <sheet state="visible" name="Maleic Trizma" sheetId="6" r:id="rId9"/>
    <sheet state="visible" name="Maleic Imidazole" sheetId="7" r:id="rId10"/>
    <sheet state="visible" name="Malonic acid-sodium malonate" sheetId="8" r:id="rId11"/>
    <sheet state="visible" name="Malonate-Imidazole" sheetId="9" r:id="rId12"/>
    <sheet state="visible" name="Malate-Imidazole" sheetId="10" r:id="rId13"/>
    <sheet state="visible" name="Tacsimate 4-8" sheetId="11" r:id="rId14"/>
    <sheet state="visible" name="MCB" sheetId="12" r:id="rId15"/>
    <sheet state="visible" name="KH2PO4_Na2HPO4" sheetId="13" r:id="rId16"/>
    <sheet state="visible" name="glutamic acid-sodium glutamate" sheetId="14" r:id="rId17"/>
  </sheets>
  <definedNames/>
  <calcPr/>
</workbook>
</file>

<file path=xl/sharedStrings.xml><?xml version="1.0" encoding="utf-8"?>
<sst xmlns="http://schemas.openxmlformats.org/spreadsheetml/2006/main" count="386" uniqueCount="243">
  <si>
    <t>Calculated (HH) curves</t>
  </si>
  <si>
    <t>pH range</t>
  </si>
  <si>
    <t>formula</t>
  </si>
  <si>
    <t>mw</t>
  </si>
  <si>
    <t>pKa</t>
  </si>
  <si>
    <r>
      <rPr>
        <rFont val="Arial"/>
        <color theme="1"/>
        <sz val="10.0"/>
      </rPr>
      <t>(ΔpKa/</t>
    </r>
    <r>
      <rPr>
        <rFont val="Arial"/>
        <color theme="1"/>
        <sz val="10.0"/>
        <vertAlign val="superscript"/>
      </rPr>
      <t>o</t>
    </r>
    <r>
      <rPr>
        <rFont val="Arial"/>
        <color theme="1"/>
        <sz val="10.0"/>
      </rPr>
      <t>C)</t>
    </r>
  </si>
  <si>
    <t>pH on dissolving</t>
  </si>
  <si>
    <t>stock concentration (M)</t>
  </si>
  <si>
    <t>g/100ml</t>
  </si>
  <si>
    <t>Low pH stock</t>
  </si>
  <si>
    <t>Notes</t>
  </si>
  <si>
    <t>High pH stock</t>
  </si>
  <si>
    <t>Desired pH</t>
  </si>
  <si>
    <t>R1</t>
  </si>
  <si>
    <t>R2</t>
  </si>
  <si>
    <t>R3</t>
  </si>
  <si>
    <t>A1</t>
  </si>
  <si>
    <t>A2</t>
  </si>
  <si>
    <t>B1</t>
  </si>
  <si>
    <t>B2</t>
  </si>
  <si>
    <t>Low pH fraction</t>
  </si>
  <si>
    <t>High pH fraction</t>
  </si>
  <si>
    <t>Comments</t>
  </si>
  <si>
    <t>ADA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</si>
  <si>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10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5</t>
    </r>
  </si>
  <si>
    <t>5-6</t>
  </si>
  <si>
    <t>Use NaOH</t>
  </si>
  <si>
    <t>N-(2-Acetamido)iminoacetic acid</t>
  </si>
  <si>
    <t>Bicine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</si>
  <si>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13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4</t>
    </r>
  </si>
  <si>
    <r>
      <rPr>
        <rFont val="Arial"/>
        <color theme="1"/>
        <sz val="10.0"/>
      </rPr>
      <t>Binds Mg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 xml:space="preserve"> weakly, Ca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 xml:space="preserve"> and Mn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 xml:space="preserve"> moderately and Cu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 xml:space="preserve"> very strongly.</t>
    </r>
  </si>
  <si>
    <t>Bis-Tris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</si>
  <si>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8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19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5</t>
    </r>
  </si>
  <si>
    <t>9.2</t>
  </si>
  <si>
    <t>Use HCl</t>
  </si>
  <si>
    <r>
      <rPr>
        <rFont val="Arial"/>
        <color theme="1"/>
      </rPr>
      <t>Bis-tris Propane (pKa</t>
    </r>
    <r>
      <rPr>
        <rFont val="Arial"/>
        <color theme="1"/>
        <sz val="10.0"/>
        <vertAlign val="subscript"/>
      </rPr>
      <t>1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</si>
  <si>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26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6</t>
    </r>
  </si>
  <si>
    <t>11ish</t>
  </si>
  <si>
    <r>
      <rPr>
        <rFont val="Arial"/>
        <color theme="1"/>
      </rPr>
      <t>Bis-tris Propane (pKa</t>
    </r>
    <r>
      <rPr>
        <rFont val="Arial"/>
        <color theme="1"/>
        <sz val="10.0"/>
        <vertAlign val="subscript"/>
      </rPr>
      <t>1</t>
    </r>
    <r>
      <rPr>
        <rFont val="Arial"/>
        <color theme="1"/>
        <sz val="10.0"/>
      </rPr>
      <t>)</t>
    </r>
  </si>
  <si>
    <r>
      <rPr>
        <rFont val="Arial"/>
        <color theme="1"/>
      </rPr>
      <t>Bis-tris Propane (pKa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</si>
  <si>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26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6</t>
    </r>
  </si>
  <si>
    <r>
      <rPr>
        <rFont val="Arial"/>
        <color theme="1"/>
      </rPr>
      <t>Bis-tris Propane (pKa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)</t>
    </r>
  </si>
  <si>
    <t>CAPS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</si>
  <si>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9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19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S</t>
    </r>
  </si>
  <si>
    <t>5.7</t>
  </si>
  <si>
    <t>use NaOH</t>
  </si>
  <si>
    <t>CHES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</si>
  <si>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8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17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S</t>
    </r>
  </si>
  <si>
    <t>5.5 (?)</t>
  </si>
  <si>
    <t>Glycine</t>
  </si>
  <si>
    <t>8.6 - 10.6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</si>
  <si>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5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2</t>
    </r>
  </si>
  <si>
    <t>5.5</t>
  </si>
  <si>
    <t>GlyGly</t>
  </si>
  <si>
    <t>7.5-8.9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</si>
  <si>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8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3</t>
    </r>
  </si>
  <si>
    <t>HEPES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</si>
  <si>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8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18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S</t>
    </r>
  </si>
  <si>
    <t>5.2</t>
  </si>
  <si>
    <r>
      <rPr>
        <rFont val="Arial"/>
        <color theme="1"/>
        <sz val="10.0"/>
      </rPr>
      <t>Doesn't bind Mg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>, Ca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>, Mn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 xml:space="preserve"> or Cu</t>
    </r>
    <r>
      <rPr>
        <rFont val="Arial"/>
        <color theme="1"/>
        <sz val="10.0"/>
        <vertAlign val="superscript"/>
      </rPr>
      <t>2+</t>
    </r>
    <r>
      <rPr>
        <rFont val="Arial"/>
        <color theme="1"/>
        <sz val="10.0"/>
      </rPr>
      <t>. Folin protein assay can't be done in HEPES. Biuret protein assay is used instead.</t>
    </r>
  </si>
  <si>
    <t>Imidazole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</si>
  <si>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</si>
  <si>
    <t>9.7</t>
  </si>
  <si>
    <t>MES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</si>
  <si>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13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S</t>
    </r>
  </si>
  <si>
    <t>3.2</t>
  </si>
  <si>
    <t>Meget lidt tendens til at binde metalioner. Interfererer ikke med Folin protein assay. Undergår en vis degradering når den autoklaveres sammen med glucose</t>
  </si>
  <si>
    <t>MOPS</t>
  </si>
  <si>
    <t>6.2-8.2</t>
  </si>
  <si>
    <t>C7H15NO4S</t>
  </si>
  <si>
    <t>3 ish</t>
  </si>
  <si>
    <r>
      <rPr>
        <rFont val="Arial"/>
        <color theme="1"/>
        <sz val="10.0"/>
      </rPr>
      <t>Piperazine (pKa</t>
    </r>
    <r>
      <rPr>
        <rFont val="Arial"/>
        <color theme="1"/>
        <sz val="10.0"/>
        <vertAlign val="subscript"/>
      </rPr>
      <t>1</t>
    </r>
    <r>
      <rPr>
        <rFont val="Arial"/>
        <color theme="1"/>
        <sz val="10.0"/>
      </rPr>
      <t>)</t>
    </r>
  </si>
  <si>
    <t>4.7-6.6</t>
  </si>
  <si>
    <r>
      <rPr>
        <rFont val="Arial"/>
        <color theme="1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10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</si>
  <si>
    <t>9 ish</t>
  </si>
  <si>
    <t>Sodium acetate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</si>
  <si>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NaO</t>
    </r>
    <r>
      <rPr>
        <rFont val="Arial"/>
        <color theme="1"/>
        <sz val="10.0"/>
        <vertAlign val="subscript"/>
      </rPr>
      <t>2</t>
    </r>
  </si>
  <si>
    <t>7ish</t>
  </si>
  <si>
    <t>Use acetic acid</t>
  </si>
  <si>
    <t>use acetic acid</t>
  </si>
  <si>
    <t>Sodium Cacodylate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</si>
  <si>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AsNaO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· 3H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</si>
  <si>
    <t>8ish</t>
  </si>
  <si>
    <r>
      <rPr>
        <rFont val="Arial"/>
        <color theme="1"/>
      </rPr>
      <t>Sodium phosphate (NaH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 xml:space="preserve">4 </t>
    </r>
    <r>
      <rPr>
        <rFont val="Arial"/>
        <color theme="1"/>
        <sz val="10.0"/>
      </rPr>
      <t>/ 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</si>
  <si>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NaO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P· 2H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 / HNa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P</t>
    </r>
  </si>
  <si>
    <t>156.01/141.96</t>
  </si>
  <si>
    <t>5ish or 8ish</t>
  </si>
  <si>
    <t>7.8  /  7.1</t>
  </si>
  <si>
    <t>Mix of the two</t>
  </si>
  <si>
    <t xml:space="preserve">Sodium phosphate </t>
  </si>
  <si>
    <t>TES</t>
  </si>
  <si>
    <t>6.4-8.4</t>
  </si>
  <si>
    <t>C6H15NO6S</t>
  </si>
  <si>
    <t>4 ish</t>
  </si>
  <si>
    <t>Using NaOH</t>
  </si>
  <si>
    <t>Tricine</t>
  </si>
  <si>
    <t>C6H13NO5</t>
  </si>
  <si>
    <t>5 ish</t>
  </si>
  <si>
    <t>Tris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</si>
  <si>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3</t>
    </r>
  </si>
  <si>
    <t>Sodium phosphate dibasic</t>
  </si>
  <si>
    <r>
      <rPr>
        <rFont val="Arial"/>
        <color theme="1"/>
        <sz val="10.0"/>
      </rPr>
      <t>HNa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P</t>
    </r>
  </si>
  <si>
    <r>
      <rPr>
        <rFont val="Arial"/>
        <color theme="1"/>
      </rPr>
      <t>Use 1M NaH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>4</t>
    </r>
  </si>
  <si>
    <r>
      <rPr>
        <rFont val="Arial"/>
        <color theme="1"/>
      </rPr>
      <t>Use 1M NaH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>4</t>
    </r>
  </si>
  <si>
    <t>Potassium phosphate dibasic</t>
  </si>
  <si>
    <r>
      <rPr>
        <rFont val="Arial"/>
        <color theme="1"/>
        <sz val="10.0"/>
      </rPr>
      <t>HK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P· 3H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</si>
  <si>
    <t>9ish</t>
  </si>
  <si>
    <r>
      <rPr>
        <rFont val="Arial"/>
        <color theme="1"/>
      </rPr>
      <t>Use 1M KH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>4</t>
    </r>
  </si>
  <si>
    <r>
      <rPr>
        <rFont val="Arial"/>
        <color theme="1"/>
      </rPr>
      <t>Use 1M KH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>4</t>
    </r>
  </si>
  <si>
    <t>Potassium phosphate monobasic</t>
  </si>
  <si>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KO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P</t>
    </r>
  </si>
  <si>
    <t>5ish</t>
  </si>
  <si>
    <r>
      <rPr>
        <rFont val="Arial"/>
        <color theme="1"/>
      </rPr>
      <t>Use 1M K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>4</t>
    </r>
  </si>
  <si>
    <r>
      <rPr>
        <rFont val="Arial"/>
        <color theme="1"/>
      </rPr>
      <t>Use 1M K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>4</t>
    </r>
  </si>
  <si>
    <t>Calculated curves</t>
  </si>
  <si>
    <r>
      <rPr>
        <rFont val="Arial"/>
        <color theme="1"/>
        <sz val="10.0"/>
      </rPr>
      <t>(ΔpKa/</t>
    </r>
    <r>
      <rPr>
        <rFont val="Arial"/>
        <color theme="1"/>
        <sz val="10.0"/>
        <vertAlign val="superscript"/>
      </rPr>
      <t>o</t>
    </r>
    <r>
      <rPr>
        <rFont val="Arial"/>
        <color theme="1"/>
        <sz val="10.0"/>
      </rPr>
      <t>C)</t>
    </r>
  </si>
  <si>
    <t>succinic acid-sodium dihydrogen phosphate-glycine</t>
  </si>
  <si>
    <t xml:space="preserve">4 - 10 </t>
  </si>
  <si>
    <t>SPG</t>
  </si>
  <si>
    <t>citric acid - HEPES - CHES</t>
  </si>
  <si>
    <t>4 - 10</t>
  </si>
  <si>
    <t>CHC</t>
  </si>
  <si>
    <t>Malonic acid - imidazole - borate</t>
  </si>
  <si>
    <t>MIB</t>
  </si>
  <si>
    <t>Sodium propionate - sodium cacodylate - Bis-tris propane</t>
  </si>
  <si>
    <t>4 - 9.5</t>
  </si>
  <si>
    <t>PCB</t>
  </si>
  <si>
    <t>sodium acetate - ADA - bicine</t>
  </si>
  <si>
    <t>4 - 9</t>
  </si>
  <si>
    <t>AAB</t>
  </si>
  <si>
    <t>Malic acid - MES - Tris</t>
  </si>
  <si>
    <t>MMT</t>
  </si>
  <si>
    <t>Sodium tartrate - Bis-tris - Glycylglycine</t>
  </si>
  <si>
    <t>TGB</t>
  </si>
  <si>
    <t>TBG</t>
  </si>
  <si>
    <t>Measured curves</t>
  </si>
  <si>
    <r>
      <rPr>
        <rFont val="Arial"/>
        <color theme="1"/>
        <sz val="10.0"/>
      </rPr>
      <t>(ΔpKa/</t>
    </r>
    <r>
      <rPr>
        <rFont val="Arial"/>
        <color theme="1"/>
        <sz val="10.0"/>
        <vertAlign val="superscript"/>
      </rPr>
      <t>o</t>
    </r>
    <r>
      <rPr>
        <rFont val="Arial"/>
        <color theme="1"/>
        <sz val="10.0"/>
      </rPr>
      <t>C)</t>
    </r>
  </si>
  <si>
    <t>citric acid / sodium citrate</t>
  </si>
  <si>
    <t>2.3 - 6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</si>
  <si>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5</t>
    </r>
    <r>
      <rPr>
        <rFont val="Arial"/>
        <color theme="1"/>
        <sz val="10.0"/>
      </rPr>
      <t>Na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7</t>
    </r>
    <r>
      <rPr>
        <rFont val="Arial"/>
        <color theme="1"/>
        <sz val="10.0"/>
      </rPr>
      <t>· 2H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 / Na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5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7</t>
    </r>
  </si>
  <si>
    <t>3.06,4.74,5.4</t>
  </si>
  <si>
    <t>2.2 or 8.10</t>
  </si>
  <si>
    <t>1.0 / 1.0</t>
  </si>
  <si>
    <t>19.212 / 25.807</t>
  </si>
  <si>
    <t>Citric Acid</t>
  </si>
  <si>
    <t>pure trisodium citrate</t>
  </si>
  <si>
    <t>Binds divalent metal ions - well behaved between pH2 and pH6</t>
  </si>
  <si>
    <t>Sodium citrate</t>
  </si>
  <si>
    <t>citrate / phosphate (citric acid / disodium hydrogen phosphate)</t>
  </si>
  <si>
    <t>2.2 - 9.3</t>
  </si>
  <si>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8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 xml:space="preserve">7 </t>
    </r>
    <r>
      <rPr>
        <rFont val="Arial"/>
        <color theme="1"/>
        <sz val="10.0"/>
      </rPr>
      <t>/ 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>4</t>
    </r>
  </si>
  <si>
    <t>192.12 / 141.96</t>
  </si>
  <si>
    <t>0.5 / 0.5</t>
  </si>
  <si>
    <t>7.098 / 9.606</t>
  </si>
  <si>
    <t>pure citric acid</t>
  </si>
  <si>
    <r>
      <rPr>
        <rFont val="Arial"/>
        <color theme="1"/>
        <sz val="10.0"/>
      </rPr>
      <t>Pure 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>4</t>
    </r>
  </si>
  <si>
    <t>Citrate-phosphate</t>
  </si>
  <si>
    <t>Bis-Tris Propane</t>
  </si>
  <si>
    <t xml:space="preserve">6 - 10 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</si>
  <si>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26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6</t>
    </r>
  </si>
  <si>
    <t>6.8, 9</t>
  </si>
  <si>
    <t>11 ish</t>
  </si>
  <si>
    <t>use HCl</t>
  </si>
  <si>
    <t>Bis-tris propane</t>
  </si>
  <si>
    <t>Citrate (citric acid) / Bis-Tris Propane</t>
  </si>
  <si>
    <t>2 - 10.8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</si>
  <si>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5</t>
    </r>
    <r>
      <rPr>
        <rFont val="Arial"/>
        <color theme="1"/>
        <sz val="10.0"/>
      </rPr>
      <t>Na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7</t>
    </r>
    <r>
      <rPr>
        <rFont val="Arial"/>
        <color theme="1"/>
        <sz val="10.0"/>
      </rPr>
      <t>· 2H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 / C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26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6</t>
    </r>
  </si>
  <si>
    <t>pure BTP</t>
  </si>
  <si>
    <t>citrate-BTP</t>
  </si>
  <si>
    <t>Maleic acid / trizma base</t>
  </si>
  <si>
    <t>1.4 - 9.4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</si>
  <si>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 xml:space="preserve"> / 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11</t>
    </r>
    <r>
      <rPr>
        <rFont val="Arial"/>
        <color theme="1"/>
        <sz val="10.0"/>
      </rPr>
      <t>NO</t>
    </r>
    <r>
      <rPr>
        <rFont val="Arial"/>
        <color theme="1"/>
        <sz val="10.0"/>
        <vertAlign val="subscript"/>
      </rPr>
      <t>3</t>
    </r>
  </si>
  <si>
    <t>116.08 / 121.14</t>
  </si>
  <si>
    <t>pure maleic acid</t>
  </si>
  <si>
    <t>pure trizma base</t>
  </si>
  <si>
    <t>Maleate-tris</t>
  </si>
  <si>
    <t>Maleic acid / Imidazole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</si>
  <si>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 xml:space="preserve"> / 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</si>
  <si>
    <t>116.08 / 68.08</t>
  </si>
  <si>
    <t>pure Imidazole</t>
  </si>
  <si>
    <t>Maleate-imidazole</t>
  </si>
  <si>
    <t>Malonic acid / Sodium malonate</t>
  </si>
  <si>
    <t>1.9 - 7.8</t>
  </si>
  <si>
    <r>
      <rPr>
        <rFont val="Arial"/>
        <color theme="1"/>
        <sz val="10.0"/>
      </rPr>
      <t>CH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(COOH)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 xml:space="preserve"> /</t>
    </r>
    <r>
      <rPr>
        <rFont val="Arial"/>
        <color theme="1"/>
        <sz val="10.0"/>
        <vertAlign val="subscript"/>
      </rPr>
      <t xml:space="preserve"> </t>
    </r>
    <r>
      <rPr>
        <rFont val="Arial"/>
        <color theme="1"/>
        <sz val="10.0"/>
      </rPr>
      <t>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</si>
  <si>
    <t>104.07 / 166.04</t>
  </si>
  <si>
    <t>2.8, 5.7</t>
  </si>
  <si>
    <t>pure malonic acid</t>
  </si>
  <si>
    <t>pure sodium malonate</t>
  </si>
  <si>
    <t>Sodium malonate</t>
  </si>
  <si>
    <t>Malonic acid / Imidazole</t>
  </si>
  <si>
    <t>2 - 9.4</t>
  </si>
  <si>
    <r>
      <rPr>
        <rFont val="Arial"/>
        <color theme="1"/>
        <sz val="10.0"/>
      </rPr>
      <t>CH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(COOH)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 xml:space="preserve"> /</t>
    </r>
    <r>
      <rPr>
        <rFont val="Arial"/>
        <color theme="1"/>
        <sz val="10.0"/>
        <vertAlign val="subscript"/>
      </rPr>
      <t xml:space="preserve"> 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2</t>
    </r>
  </si>
  <si>
    <t>104.07 / 68.08</t>
  </si>
  <si>
    <t>Malonate-imidazole</t>
  </si>
  <si>
    <t>Malate (malic acid)  / Imidazole</t>
  </si>
  <si>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5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6</t>
    </r>
    <r>
      <rPr>
        <rFont val="Arial"/>
        <color theme="1"/>
        <sz val="10.0"/>
      </rPr>
      <t xml:space="preserve"> /</t>
    </r>
    <r>
      <rPr>
        <rFont val="Arial"/>
        <color theme="1"/>
        <sz val="10.0"/>
        <vertAlign val="subscript"/>
      </rPr>
      <t xml:space="preserve"> 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>N</t>
    </r>
    <r>
      <rPr>
        <rFont val="Arial"/>
        <color theme="1"/>
        <sz val="10.0"/>
        <vertAlign val="subscript"/>
      </rPr>
      <t>3</t>
    </r>
  </si>
  <si>
    <t>134.09 / 68.08</t>
  </si>
  <si>
    <t>pure malic acid</t>
  </si>
  <si>
    <t>Malate-imidazole</t>
  </si>
  <si>
    <t>Tacsimate pH4 - pH8</t>
  </si>
  <si>
    <t>4 - 7.5</t>
  </si>
  <si>
    <t>tacsimate pH 4</t>
  </si>
  <si>
    <t>Tacsimate pH 8</t>
  </si>
  <si>
    <t>Tacsimate</t>
  </si>
  <si>
    <r>
      <rPr>
        <rFont val="Arial"/>
        <color theme="1"/>
      </rPr>
      <t>Phosphate (XH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PO</t>
    </r>
    <r>
      <rPr>
        <rFont val="Arial"/>
        <color theme="1"/>
        <sz val="10.0"/>
        <vertAlign val="subscript"/>
      </rPr>
      <t>4</t>
    </r>
    <r>
      <rPr>
        <rFont val="Arial"/>
        <color theme="1"/>
        <sz val="10.0"/>
      </rPr>
      <t xml:space="preserve"> / X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HPO</t>
    </r>
    <r>
      <rPr>
        <rFont val="Arial"/>
        <color theme="1"/>
        <sz val="10.0"/>
        <vertAlign val="subscript"/>
      </rPr>
      <t xml:space="preserve">4 </t>
    </r>
    <r>
      <rPr>
        <rFont val="Arial"/>
        <color theme="1"/>
        <sz val="10.0"/>
      </rPr>
      <t>- use either Na or K or a mixture)</t>
    </r>
  </si>
  <si>
    <t>4.7 - 9.3</t>
  </si>
  <si>
    <t>dihydrogen phosphate</t>
  </si>
  <si>
    <t>monohydrogen phosphate</t>
  </si>
  <si>
    <t>whichever PO4 pair</t>
  </si>
  <si>
    <t>Glutamic acid / Sodium glutamate</t>
  </si>
  <si>
    <r>
      <rPr>
        <rFont val="Arial"/>
        <color theme="1"/>
        <sz val="10.0"/>
      </rPr>
      <t>CH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(COOH)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 xml:space="preserve"> /</t>
    </r>
    <r>
      <rPr>
        <rFont val="Arial"/>
        <color theme="1"/>
        <sz val="10.0"/>
        <vertAlign val="subscript"/>
      </rPr>
      <t xml:space="preserve"> </t>
    </r>
    <r>
      <rPr>
        <rFont val="Arial"/>
        <color theme="1"/>
        <sz val="10.0"/>
      </rPr>
      <t>Na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C</t>
    </r>
    <r>
      <rPr>
        <rFont val="Arial"/>
        <color theme="1"/>
        <sz val="10.0"/>
        <vertAlign val="subscript"/>
      </rPr>
      <t>3</t>
    </r>
    <r>
      <rPr>
        <rFont val="Arial"/>
        <color theme="1"/>
        <sz val="10.0"/>
      </rPr>
      <t>H</t>
    </r>
    <r>
      <rPr>
        <rFont val="Arial"/>
        <color theme="1"/>
        <sz val="10.0"/>
        <vertAlign val="subscript"/>
      </rPr>
      <t>2</t>
    </r>
    <r>
      <rPr>
        <rFont val="Arial"/>
        <color theme="1"/>
        <sz val="10.0"/>
      </rPr>
      <t>O</t>
    </r>
    <r>
      <rPr>
        <rFont val="Arial"/>
        <color theme="1"/>
        <sz val="10.0"/>
        <vertAlign val="subscript"/>
      </rPr>
      <t>4</t>
    </r>
  </si>
  <si>
    <t>pH</t>
  </si>
  <si>
    <t>Na3Citrate %</t>
  </si>
  <si>
    <t>citric Acid %</t>
  </si>
  <si>
    <t>Na2HPO4 %</t>
  </si>
  <si>
    <t>Bis-Tris Propane pH 10 %</t>
  </si>
  <si>
    <t>Bis-Tris Propane pH 6 %</t>
  </si>
  <si>
    <t>BTP %</t>
  </si>
  <si>
    <t>Citric acid %</t>
  </si>
  <si>
    <t>Trizma %</t>
  </si>
  <si>
    <t>Maleic acid %</t>
  </si>
  <si>
    <t>Imidazole %</t>
  </si>
  <si>
    <t>resultant pH</t>
  </si>
  <si>
    <t>% sodium malonate</t>
  </si>
  <si>
    <t>% malonic acid</t>
  </si>
  <si>
    <t>% imidazole</t>
  </si>
  <si>
    <t>2:1 [imidazole]:[malonic acid]?</t>
  </si>
  <si>
    <t>% malic acid</t>
  </si>
  <si>
    <t>Tacsimate pH 8 %</t>
  </si>
  <si>
    <t>Tacsimate pH 4 %</t>
  </si>
  <si>
    <t>% high pH</t>
  </si>
  <si>
    <t>2:7:7 Succinic, PO4, Glycine</t>
  </si>
  <si>
    <t>2:3:4 Citric, HEPES, CHES</t>
  </si>
  <si>
    <t>2:3:3 Malonic, Imidazol, Boric</t>
  </si>
  <si>
    <t>2:1:2 Propionate, Cacodylate, Bis-Tris Propane</t>
  </si>
  <si>
    <t>1:1:1 Acetate, ADA, Bicine</t>
  </si>
  <si>
    <t>1:2:2 Malic, MES, Tris</t>
  </si>
  <si>
    <t>3:2:2 Tartrate, Bis-Tris, GlycylGlycine</t>
  </si>
  <si>
    <t>%Na2HPO4</t>
  </si>
  <si>
    <t>%KH2PO4</t>
  </si>
  <si>
    <t>point</t>
  </si>
  <si>
    <t>% monosodium glutamate</t>
  </si>
  <si>
    <t>% glutamic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</si>
</sst>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7">
    <font>
      <sz val="10.0"/>
      <color rgb="FF000000"/>
      <name val="Arial"/>
      <scheme val="minor"/>
    </font>
    <font>
      <sz val="22.0"/>
      <color rgb="FFFF0000"/>
      <name val="Arial"/>
    </font>
    <font>
      <sz val="10.0"/>
      <color theme="1"/>
      <name val="Arial"/>
    </font>
    <font>
      <color theme="1"/>
      <name val="Arial"/>
      <scheme val="minor"/>
    </font>
    <font>
      <b/>
      <sz val="14.0"/>
      <color theme="1"/>
      <name val="Arial"/>
    </font>
    <font>
      <sz val="10.0"/>
      <color theme="1"/>
      <name val="Arimo"/>
    </font>
    <font>
      <vertAlign val="subscript"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2" numFmtId="2" xfId="0" applyAlignment="1" applyFont="1" applyNumberFormat="1">
      <alignment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3" fillId="4" fontId="2" numFmtId="0" xfId="0" applyAlignment="1" applyBorder="1" applyFont="1">
      <alignment horizontal="center" vertical="center"/>
    </xf>
    <xf borderId="0" fillId="0" fontId="3" numFmtId="0" xfId="0" applyFont="1"/>
    <xf borderId="0" fillId="0" fontId="2" numFmtId="0" xfId="0" applyFont="1"/>
    <xf borderId="0" fillId="0" fontId="2" numFmtId="164" xfId="0" applyFont="1" applyNumberFormat="1"/>
    <xf borderId="0" fillId="0" fontId="2" numFmtId="49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2" fillId="4" fontId="4" numFmtId="2" xfId="0" applyAlignment="1" applyBorder="1" applyFont="1" applyNumberFormat="1">
      <alignment horizontal="center"/>
    </xf>
    <xf borderId="3" fillId="4" fontId="4" numFmtId="2" xfId="0" applyAlignment="1" applyBorder="1" applyFont="1" applyNumberFormat="1">
      <alignment horizontal="center"/>
    </xf>
    <xf borderId="0" fillId="0" fontId="5" numFmtId="0" xfId="0" applyFont="1"/>
    <xf borderId="2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0" fillId="0" fontId="2" numFmtId="16" xfId="0" applyFont="1" applyNumberFormat="1"/>
    <xf borderId="0" fillId="0" fontId="6" numFmtId="0" xfId="0" applyFont="1"/>
    <xf borderId="0" fillId="0" fontId="2" numFmtId="0" xfId="0" applyAlignment="1" applyFont="1">
      <alignment shrinkToFit="0" wrapText="1"/>
    </xf>
    <xf borderId="1" fillId="2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Citric acid - trisodium citrate</a:t>
            </a:r>
          </a:p>
        </c:rich>
      </c:tx>
      <c:layout>
        <c:manualLayout>
          <c:xMode val="edge"/>
          <c:yMode val="edge"/>
          <c:x val="0.3252823107256522"/>
          <c:y val="0.03409090909090909"/>
        </c:manualLayout>
      </c:layout>
      <c:overlay val="0"/>
    </c:title>
    <c:plotArea>
      <c:layout>
        <c:manualLayout>
          <c:xMode val="edge"/>
          <c:yMode val="edge"/>
          <c:x val="0.09178758395541459"/>
          <c:y val="0.19886391222022626"/>
          <c:w val="0.8792284357834453"/>
          <c:h val="0.5937508236289616"/>
        </c:manualLayout>
      </c:layout>
      <c:lineChart>
        <c:ser>
          <c:idx val="0"/>
          <c:order val="0"/>
          <c:tx>
            <c:v>old citrate curve</c:v>
          </c:tx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Cit_NaCit!$B$2:$B$52</c:f>
            </c:strRef>
          </c:cat>
          <c:val>
            <c:numRef>
              <c:f>Cit_NaCit!$D$2:$D$47</c:f>
              <c:numCache/>
            </c:numRef>
          </c:val>
          <c:smooth val="0"/>
        </c:ser>
        <c:ser>
          <c:idx val="1"/>
          <c:order val="1"/>
          <c:tx>
            <c:v>new citrate curve</c:v>
          </c:tx>
          <c:spPr>
            <a:ln cmpd="sng" w="9525">
              <a:solidFill>
                <a:srgbClr val="FF00FF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cat>
            <c:strRef>
              <c:f>Cit_NaCit!$B$2:$B$52</c:f>
            </c:strRef>
          </c:cat>
          <c:val>
            <c:numRef>
              <c:f>Cit_NaCit!$A$2:$A$52</c:f>
              <c:numCache/>
            </c:numRef>
          </c:val>
          <c:smooth val="0"/>
        </c:ser>
        <c:axId val="1701324763"/>
        <c:axId val="243521229"/>
      </c:lineChart>
      <c:catAx>
        <c:axId val="1701324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added sodium citrate</a:t>
                </a:r>
              </a:p>
            </c:rich>
          </c:tx>
          <c:layout>
            <c:manualLayout>
              <c:xMode val="edge"/>
              <c:yMode val="edge"/>
              <c:x val="0.4090183896095115"/>
              <c:y val="0.8948875566690527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270000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43521229"/>
      </c:catAx>
      <c:valAx>
        <c:axId val="243521229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415458937198066"/>
              <c:y val="0.46590968742543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70132476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Citric Acid vs. Na2HPO4</a:t>
            </a:r>
          </a:p>
        </c:rich>
      </c:tx>
      <c:layout>
        <c:manualLayout>
          <c:xMode val="edge"/>
          <c:yMode val="edge"/>
          <c:x val="0.3074265975820382"/>
          <c:y val="0.029010238907849838"/>
        </c:manualLayout>
      </c:layout>
      <c:overlay val="0"/>
    </c:title>
    <c:plotArea>
      <c:layout>
        <c:manualLayout>
          <c:xMode val="edge"/>
          <c:yMode val="edge"/>
          <c:x val="0.13644237175216545"/>
          <c:y val="0.1416383432753368"/>
          <c:w val="0.8393796540702829"/>
          <c:h val="0.7252565770122658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Cit_PO4!$C$2:$C$52</c:f>
            </c:strRef>
          </c:cat>
          <c:val>
            <c:numRef>
              <c:f>Cit_PO4!$A$2:$A$52</c:f>
              <c:numCache/>
            </c:numRef>
          </c:val>
          <c:smooth val="0"/>
        </c:ser>
        <c:axId val="1417087158"/>
        <c:axId val="1345128302"/>
      </c:lineChart>
      <c:catAx>
        <c:axId val="1417087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% Citric Acid</a:t>
                </a:r>
              </a:p>
            </c:rich>
          </c:tx>
          <c:layout>
            <c:manualLayout>
              <c:xMode val="edge"/>
              <c:yMode val="edge"/>
              <c:x val="0.46632196882125493"/>
              <c:y val="0.9249153924018886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345128302"/>
      </c:catAx>
      <c:valAx>
        <c:axId val="1345128302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7633851468048375"/>
              <c:y val="0.479522542617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417087158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Bis-tris propane</a:t>
            </a:r>
          </a:p>
        </c:rich>
      </c:tx>
      <c:layout>
        <c:manualLayout>
          <c:xMode val="edge"/>
          <c:yMode val="edge"/>
          <c:x val="0.33333416000165356"/>
          <c:y val="0.02910602910602911"/>
        </c:manualLayout>
      </c:layout>
      <c:overlay val="0"/>
    </c:title>
    <c:plotArea>
      <c:layout>
        <c:manualLayout>
          <c:xMode val="edge"/>
          <c:yMode val="edge"/>
          <c:x val="0.16797943318219238"/>
          <c:y val="0.16424133096873686"/>
          <c:w val="0.7952776289719408"/>
          <c:h val="0.7130984369908449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Bistrispropane!$B$2:$B$52</c:f>
            </c:strRef>
          </c:cat>
          <c:val>
            <c:numRef>
              <c:f>Bistrispropane!$A$2:$A$52</c:f>
              <c:numCache/>
            </c:numRef>
          </c:val>
          <c:smooth val="0"/>
        </c:ser>
        <c:axId val="451773957"/>
        <c:axId val="1872048385"/>
      </c:lineChart>
      <c:catAx>
        <c:axId val="451773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High pH added</a:t>
                </a:r>
              </a:p>
            </c:rich>
          </c:tx>
          <c:layout>
            <c:manualLayout>
              <c:xMode val="edge"/>
              <c:yMode val="edge"/>
              <c:x val="0.44015431141973393"/>
              <c:y val="0.9189197919906579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872048385"/>
      </c:catAx>
      <c:valAx>
        <c:axId val="1872048385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3088791066471024"/>
              <c:y val="0.48440792094335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451773957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Citric Acid vs. Bis-Tris Propane</a:t>
            </a:r>
          </a:p>
        </c:rich>
      </c:tx>
      <c:layout>
        <c:manualLayout>
          <c:xMode val="edge"/>
          <c:yMode val="edge"/>
          <c:x val="0.2469775474956822"/>
          <c:y val="0.029010238907849838"/>
        </c:manualLayout>
      </c:layout>
      <c:overlay val="0"/>
    </c:title>
    <c:plotArea>
      <c:layout>
        <c:manualLayout>
          <c:xMode val="edge"/>
          <c:yMode val="edge"/>
          <c:x val="0.13644237175216545"/>
          <c:y val="0.1416383432753368"/>
          <c:w val="0.8393796540702829"/>
          <c:h val="0.7252565770122658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Cit_BTP!$B$2:$B$52</c:f>
            </c:strRef>
          </c:cat>
          <c:val>
            <c:numRef>
              <c:f>Cit_BTP!$A$2:$A$52</c:f>
              <c:numCache/>
            </c:numRef>
          </c:val>
          <c:smooth val="0"/>
        </c:ser>
        <c:axId val="1700474852"/>
        <c:axId val="2085442323"/>
      </c:lineChart>
      <c:catAx>
        <c:axId val="1700474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% BTP</a:t>
                </a:r>
              </a:p>
            </c:rich>
          </c:tx>
          <c:layout>
            <c:manualLayout>
              <c:xMode val="edge"/>
              <c:yMode val="edge"/>
              <c:x val="0.5060458116310593"/>
              <c:y val="0.9249153924018886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2085442323"/>
      </c:catAx>
      <c:valAx>
        <c:axId val="2085442323"/>
        <c:scaling>
          <c:orientation val="minMax"/>
          <c:max val="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7633851468048375"/>
              <c:y val="0.479522542617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700474852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Maleic acid vs trizma base</a:t>
            </a:r>
          </a:p>
        </c:rich>
      </c:tx>
      <c:layout>
        <c:manualLayout>
          <c:xMode val="edge"/>
          <c:yMode val="edge"/>
          <c:x val="0.2867012089810017"/>
          <c:y val="0.029010238907849838"/>
        </c:manualLayout>
      </c:layout>
      <c:overlay val="0"/>
    </c:title>
    <c:plotArea>
      <c:layout>
        <c:manualLayout>
          <c:xMode val="edge"/>
          <c:yMode val="edge"/>
          <c:x val="0.13644237175216545"/>
          <c:y val="0.1416383432753368"/>
          <c:w val="0.8393796540702829"/>
          <c:h val="0.7252565770122658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'Maleic Trizma'!$B$2:$B$52</c:f>
            </c:strRef>
          </c:cat>
          <c:val>
            <c:numRef>
              <c:f>'Maleic Trizma'!$A$2:$A$52</c:f>
              <c:numCache/>
            </c:numRef>
          </c:val>
          <c:smooth val="0"/>
        </c:ser>
        <c:axId val="99917227"/>
        <c:axId val="130987178"/>
      </c:lineChart>
      <c:catAx>
        <c:axId val="99917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% Trizma</a:t>
                </a:r>
              </a:p>
            </c:rich>
          </c:tx>
          <c:layout>
            <c:manualLayout>
              <c:xMode val="edge"/>
              <c:yMode val="edge"/>
              <c:x val="0.48877465446352875"/>
              <c:y val="0.9249153924018886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30987178"/>
      </c:catAx>
      <c:valAx>
        <c:axId val="130987178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7633851468048375"/>
              <c:y val="0.479522542617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99917227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Maleic acid vs Imidazole</a:t>
            </a:r>
          </a:p>
        </c:rich>
      </c:tx>
      <c:layout>
        <c:manualLayout>
          <c:xMode val="edge"/>
          <c:yMode val="edge"/>
          <c:x val="0.3022452504317787"/>
          <c:y val="0.029010238907849838"/>
        </c:manualLayout>
      </c:layout>
      <c:overlay val="0"/>
    </c:title>
    <c:plotArea>
      <c:layout>
        <c:manualLayout>
          <c:xMode val="edge"/>
          <c:yMode val="edge"/>
          <c:x val="0.13644237175216545"/>
          <c:y val="0.1416383432753368"/>
          <c:w val="0.8393796540702829"/>
          <c:h val="0.7252565770122658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'Maleic Imidazole'!$B$2:$B$52</c:f>
            </c:strRef>
          </c:cat>
          <c:val>
            <c:numRef>
              <c:f>'Maleic Imidazole'!$A$2:$A$52</c:f>
              <c:numCache/>
            </c:numRef>
          </c:val>
          <c:smooth val="0"/>
        </c:ser>
        <c:axId val="1909515434"/>
        <c:axId val="1722470575"/>
      </c:lineChart>
      <c:catAx>
        <c:axId val="1909515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% Imidazole</a:t>
                </a:r>
              </a:p>
            </c:rich>
          </c:tx>
          <c:layout>
            <c:manualLayout>
              <c:xMode val="edge"/>
              <c:yMode val="edge"/>
              <c:x val="0.4715033159715139"/>
              <c:y val="0.9249153924018886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722470575"/>
      </c:catAx>
      <c:valAx>
        <c:axId val="1722470575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7633851468048375"/>
              <c:y val="0.479522542617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1909515434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Malonic Acid vs. sodium malonate</a:t>
            </a:r>
          </a:p>
        </c:rich>
      </c:tx>
      <c:layout>
        <c:manualLayout>
          <c:xMode val="edge"/>
          <c:yMode val="edge"/>
          <c:x val="0.2688927943760984"/>
          <c:y val="0.03017241379310345"/>
        </c:manualLayout>
      </c:layout>
      <c:overlay val="0"/>
    </c:title>
    <c:plotArea>
      <c:layout>
        <c:manualLayout>
          <c:xMode val="edge"/>
          <c:yMode val="edge"/>
          <c:x val="0.10193321616871706"/>
          <c:y val="0.15732758620689666"/>
          <c:w val="0.7469244288224961"/>
          <c:h val="0.6939655172413799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'Malonic acid-sodium malonate'!$B$2:$B$52</c:f>
            </c:numRef>
          </c:xVal>
          <c:yVal>
            <c:numRef>
              <c:f>'Malonic acid-sodium malonate'!$A$2:$A$52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202944"/>
        <c:axId val="1008232878"/>
      </c:scatterChart>
      <c:valAx>
        <c:axId val="95220294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added sodium malonate</a:t>
                </a:r>
              </a:p>
            </c:rich>
          </c:tx>
          <c:layout>
            <c:manualLayout>
              <c:xMode val="edge"/>
              <c:yMode val="edge"/>
              <c:x val="0.3233743409490336"/>
              <c:y val="0.91810344827586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008232878"/>
      </c:valAx>
      <c:valAx>
        <c:axId val="1008232878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Resultant pH</a:t>
                </a:r>
              </a:p>
            </c:rich>
          </c:tx>
          <c:layout>
            <c:manualLayout>
              <c:xMode val="edge"/>
              <c:yMode val="edge"/>
              <c:x val="0.028119507908611598"/>
              <c:y val="0.4137931034482757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952202944"/>
      </c:valAx>
      <c:spPr>
        <a:solidFill>
          <a:srgbClr val="C0C0C0"/>
        </a:solidFill>
      </c:spPr>
    </c:plotArea>
    <c:legend>
      <c:legendPos val="r"/>
      <c:layout>
        <c:manualLayout>
          <c:xMode val="edge"/>
          <c:yMode val="edge"/>
          <c:x val="0.8892794376098422"/>
          <c:y val="0.48060344827586216"/>
        </c:manualLayout>
      </c:layout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Malonate-Imidazole</a:t>
            </a:r>
          </a:p>
        </c:rich>
      </c:tx>
      <c:layout>
        <c:manualLayout>
          <c:xMode val="edge"/>
          <c:yMode val="edge"/>
          <c:x val="0.40452287685144905"/>
          <c:y val="0.028355387523629507"/>
        </c:manualLayout>
      </c:layout>
      <c:overlay val="0"/>
    </c:title>
    <c:plotArea>
      <c:layout>
        <c:manualLayout>
          <c:xMode val="edge"/>
          <c:yMode val="edge"/>
          <c:x val="0.07035180194907767"/>
          <c:y val="0.15500959487387295"/>
          <c:w val="0.9057794500943752"/>
          <c:h val="0.7221178688026757"/>
        </c:manualLayout>
      </c:layout>
      <c:scatterChart>
        <c:scatterStyle val="lineMarker"/>
        <c:varyColors val="0"/>
        <c:ser>
          <c:idx val="0"/>
          <c:order val="0"/>
          <c:tx>
            <c:v>resultant pH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'Malonate-Imidazole'!$B$2:$B$52</c:f>
            </c:numRef>
          </c:xVal>
          <c:yVal>
            <c:numRef>
              <c:f>'Malonate-Imidazole'!$A$2:$A$52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9479"/>
        <c:axId val="394783751"/>
      </c:scatterChart>
      <c:valAx>
        <c:axId val="259119479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added imidazole</a:t>
                </a:r>
              </a:p>
            </c:rich>
          </c:tx>
          <c:layout>
            <c:manualLayout>
              <c:xMode val="edge"/>
              <c:yMode val="edge"/>
              <c:x val="0.4253075086719688"/>
              <c:y val="0.89111868577864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94783751"/>
      </c:valAx>
      <c:valAx>
        <c:axId val="394783751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Resultant pH</a:t>
                </a:r>
              </a:p>
            </c:rich>
          </c:tx>
          <c:layout>
            <c:manualLayout>
              <c:xMode val="edge"/>
              <c:yMode val="edge"/>
              <c:x val="0.028119468734749863"/>
              <c:y val="0.37822405469637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5911947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Malate-Imidazole</a:t>
            </a:r>
          </a:p>
        </c:rich>
      </c:tx>
      <c:layout>
        <c:manualLayout>
          <c:xMode val="edge"/>
          <c:yMode val="edge"/>
          <c:x val="0.38488576449912143"/>
          <c:y val="0.034383954154727794"/>
        </c:manualLayout>
      </c:layout>
      <c:overlay val="0"/>
    </c:title>
    <c:plotArea>
      <c:layout>
        <c:manualLayout>
          <c:xMode val="edge"/>
          <c:yMode val="edge"/>
          <c:x val="0.11423550087873467"/>
          <c:y val="0.19770801300033172"/>
          <c:w val="0.8400702987697721"/>
          <c:h val="0.6045853730879704"/>
        </c:manualLayout>
      </c:layout>
      <c:scatterChart>
        <c:scatterStyle val="lineMarker"/>
        <c:varyColors val="0"/>
        <c:ser>
          <c:idx val="0"/>
          <c:order val="0"/>
          <c:tx>
            <c:v>resultant pH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'Malate-Imidazole'!$B$2:$B$52</c:f>
            </c:numRef>
          </c:xVal>
          <c:yVal>
            <c:numRef>
              <c:f>'Malate-Imidazole'!$A$2:$A$52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53059"/>
        <c:axId val="2044351688"/>
      </c:scatterChart>
      <c:valAx>
        <c:axId val="322453059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added imidazole</a:t>
                </a:r>
              </a:p>
            </c:rich>
          </c:tx>
          <c:layout>
            <c:manualLayout>
              <c:xMode val="edge"/>
              <c:yMode val="edge"/>
              <c:x val="0.42530755711775053"/>
              <c:y val="0.89111868179801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44351688"/>
      </c:valAx>
      <c:valAx>
        <c:axId val="2044351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Resultant pH</a:t>
                </a:r>
              </a:p>
            </c:rich>
          </c:tx>
          <c:layout>
            <c:manualLayout>
              <c:xMode val="edge"/>
              <c:yMode val="edge"/>
              <c:x val="0.028119507908611598"/>
              <c:y val="0.378224097345998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2245305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Tacsimate pH 4 vs pH 8</a:t>
            </a:r>
          </a:p>
        </c:rich>
      </c:tx>
      <c:layout>
        <c:manualLayout>
          <c:xMode val="edge"/>
          <c:yMode val="edge"/>
          <c:x val="0.31088082901554437"/>
          <c:y val="0.029010238907849838"/>
        </c:manualLayout>
      </c:layout>
      <c:overlay val="0"/>
    </c:title>
    <c:plotArea>
      <c:layout>
        <c:manualLayout>
          <c:xMode val="edge"/>
          <c:yMode val="edge"/>
          <c:x val="0.13644237175216545"/>
          <c:y val="0.1416383432753368"/>
          <c:w val="0.8393796540702829"/>
          <c:h val="0.7252565770122658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'Tacsimate 4-8'!$B$2:$B$52</c:f>
            </c:strRef>
          </c:cat>
          <c:val>
            <c:numRef>
              <c:f>'Tacsimate 4-8'!$A$2:$A$52</c:f>
              <c:numCache/>
            </c:numRef>
          </c:val>
          <c:smooth val="0"/>
        </c:ser>
        <c:axId val="450663949"/>
        <c:axId val="925483411"/>
      </c:lineChart>
      <c:catAx>
        <c:axId val="4506639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% Tacsimate pH 8</a:t>
                </a:r>
              </a:p>
            </c:rich>
          </c:tx>
          <c:layout>
            <c:manualLayout>
              <c:xMode val="edge"/>
              <c:yMode val="edge"/>
              <c:x val="0.4715033159715139"/>
              <c:y val="0.9249153924018886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540000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925483411"/>
      </c:catAx>
      <c:valAx>
        <c:axId val="925483411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7633851468048375"/>
              <c:y val="0.47952254261732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100">
                <a:solidFill>
                  <a:srgbClr val="000000"/>
                </a:solidFill>
                <a:latin typeface="Arial"/>
              </a:defRPr>
            </a:pPr>
          </a:p>
        </c:txPr>
        <c:crossAx val="450663949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KH2PO4 vs Na2HPO4</a:t>
            </a:r>
          </a:p>
        </c:rich>
      </c:tx>
      <c:layout>
        <c:manualLayout>
          <c:xMode val="edge"/>
          <c:yMode val="edge"/>
          <c:x val="0.367601246105919"/>
          <c:y val="0.02795031055900622"/>
        </c:manualLayout>
      </c:layout>
      <c:overlay val="0"/>
    </c:title>
    <c:plotArea>
      <c:layout>
        <c:manualLayout>
          <c:xMode val="edge"/>
          <c:yMode val="edge"/>
          <c:x val="0.10591916423159474"/>
          <c:y val="0.12577639751552794"/>
          <c:w val="0.8722754701425454"/>
          <c:h val="0.7453416149068329"/>
        </c:manualLayout>
      </c:layout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cat>
            <c:strRef>
              <c:f>KH2PO4_Na2HPO4!$B$2:$B$52</c:f>
            </c:strRef>
          </c:cat>
          <c:val>
            <c:numRef>
              <c:f>KH2PO4_Na2HPO4!$A$2:$A$52</c:f>
              <c:numCache/>
            </c:numRef>
          </c:val>
          <c:smooth val="0"/>
        </c:ser>
        <c:axId val="386439098"/>
        <c:axId val="1458513384"/>
      </c:lineChart>
      <c:catAx>
        <c:axId val="386439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Na2HPO4 added</a:t>
                </a:r>
              </a:p>
            </c:rich>
          </c:tx>
          <c:layout>
            <c:manualLayout>
              <c:xMode val="edge"/>
              <c:yMode val="edge"/>
              <c:x val="0.440810622971194"/>
              <c:y val="0.9394409937888198"/>
            </c:manualLayout>
          </c:layout>
          <c:overlay val="0"/>
        </c:title>
        <c:numFmt formatCode="General" sourceLinked="1"/>
        <c:majorTickMark val="out"/>
        <c:minorTickMark val="none"/>
        <c:spPr/>
        <c:txPr>
          <a:bodyPr rot="-270000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458513384"/>
      </c:catAx>
      <c:valAx>
        <c:axId val="1458513384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492211838006231"/>
              <c:y val="0.48136645962732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386439098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Arial"/>
              </a:defRPr>
            </a:pPr>
            <a:r>
              <a:rPr b="1" i="0" sz="1200">
                <a:solidFill>
                  <a:srgbClr val="000000"/>
                </a:solidFill>
                <a:latin typeface="Arial"/>
              </a:rPr>
              <a:t>Glutamic acid vs glutamate</a:t>
            </a:r>
          </a:p>
        </c:rich>
      </c:tx>
      <c:layout>
        <c:manualLayout>
          <c:xMode val="edge"/>
          <c:yMode val="edge"/>
          <c:x val="0.2688927943760984"/>
          <c:y val="0.03017241379310345"/>
        </c:manualLayout>
      </c:layout>
      <c:overlay val="0"/>
    </c:title>
    <c:plotArea>
      <c:layout>
        <c:manualLayout>
          <c:xMode val="edge"/>
          <c:yMode val="edge"/>
          <c:x val="0.10193321616871706"/>
          <c:y val="0.15732758620689666"/>
          <c:w val="0.7469244288224961"/>
          <c:h val="0.6939655172413799"/>
        </c:manualLayout>
      </c:layout>
      <c:scatterChart>
        <c:scatterStyle val="lineMarker"/>
        <c:varyColors val="0"/>
        <c:ser>
          <c:idx val="0"/>
          <c:order val="0"/>
          <c:tx>
            <c:v>pH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'glutamic acid-sodium glutamate'!$B$2:$B$52</c:f>
            </c:numRef>
          </c:xVal>
          <c:yVal>
            <c:numRef>
              <c:f>'glutamic acid-sodium glutamate'!$A$2:$A$52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076241"/>
        <c:axId val="1923232840"/>
      </c:scatterChart>
      <c:valAx>
        <c:axId val="1183076241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% added sodium glutamate</a:t>
                </a:r>
              </a:p>
            </c:rich>
          </c:tx>
          <c:layout>
            <c:manualLayout>
              <c:xMode val="edge"/>
              <c:yMode val="edge"/>
              <c:x val="0.3233743409490336"/>
              <c:y val="0.91810344827586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23232840"/>
      </c:valAx>
      <c:valAx>
        <c:axId val="1923232840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Arial"/>
                  </a:rPr>
                  <a:t>Resultant pH</a:t>
                </a:r>
              </a:p>
            </c:rich>
          </c:tx>
          <c:layout>
            <c:manualLayout>
              <c:xMode val="edge"/>
              <c:yMode val="edge"/>
              <c:x val="0.028119507908611598"/>
              <c:y val="0.4137931034482757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183076241"/>
      </c:valAx>
      <c:spPr>
        <a:solidFill>
          <a:srgbClr val="C0C0C0"/>
        </a:solidFill>
      </c:spPr>
    </c:plotArea>
    <c:legend>
      <c:legendPos val="r"/>
      <c:layout>
        <c:manualLayout>
          <c:xMode val="edge"/>
          <c:yMode val="edge"/>
          <c:x val="0.8892794376098422"/>
          <c:y val="0.48060344827586216"/>
        </c:manualLayout>
      </c:layout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10</xdr:row>
      <xdr:rowOff>152400</xdr:rowOff>
    </xdr:from>
    <xdr:ext cx="6391275" cy="33528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7</xdr:row>
      <xdr:rowOff>47625</xdr:rowOff>
    </xdr:from>
    <xdr:ext cx="5943600" cy="55816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57</xdr:row>
      <xdr:rowOff>28575</xdr:rowOff>
    </xdr:from>
    <xdr:ext cx="3943350" cy="45815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581025</xdr:colOff>
      <xdr:row>6</xdr:row>
      <xdr:rowOff>142875</xdr:rowOff>
    </xdr:from>
    <xdr:ext cx="5991225" cy="55816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7</xdr:row>
      <xdr:rowOff>47625</xdr:rowOff>
    </xdr:from>
    <xdr:ext cx="5943600" cy="55816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7</xdr:row>
      <xdr:rowOff>47625</xdr:rowOff>
    </xdr:from>
    <xdr:ext cx="5943600" cy="55816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5</xdr:row>
      <xdr:rowOff>114300</xdr:rowOff>
    </xdr:from>
    <xdr:ext cx="5848350" cy="44196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4</xdr:row>
      <xdr:rowOff>0</xdr:rowOff>
    </xdr:from>
    <xdr:ext cx="8229600" cy="50387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466725</xdr:colOff>
      <xdr:row>3</xdr:row>
      <xdr:rowOff>142875</xdr:rowOff>
    </xdr:from>
    <xdr:ext cx="5848350" cy="332422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7</xdr:row>
      <xdr:rowOff>47625</xdr:rowOff>
    </xdr:from>
    <xdr:ext cx="5943600" cy="558165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8</xdr:row>
      <xdr:rowOff>28575</xdr:rowOff>
    </xdr:from>
    <xdr:ext cx="6591300" cy="61341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5</xdr:row>
      <xdr:rowOff>114300</xdr:rowOff>
    </xdr:from>
    <xdr:ext cx="5848350" cy="44196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/>
  </sheetViews>
  <sheetFormatPr customHeight="1" defaultColWidth="12.63" defaultRowHeight="15.0"/>
  <cols>
    <col customWidth="1" min="1" max="1" width="54.0"/>
    <col customWidth="1" hidden="1" min="2" max="2" width="11.75"/>
    <col customWidth="1" hidden="1" min="3" max="3" width="27.13"/>
    <col customWidth="1" hidden="1" min="4" max="4" width="14.0"/>
    <col customWidth="1" hidden="1" min="5" max="5" width="11.88"/>
    <col customWidth="1" hidden="1" min="6" max="6" width="9.13"/>
    <col customWidth="1" hidden="1" min="7" max="7" width="14.63"/>
    <col customWidth="1" hidden="1" min="8" max="8" width="20.88"/>
    <col customWidth="1" hidden="1" min="9" max="9" width="14.0"/>
    <col customWidth="1" min="10" max="10" width="12.25"/>
    <col customWidth="1" hidden="1" min="11" max="11" width="19.38"/>
    <col customWidth="1" min="12" max="12" width="12.75"/>
    <col customWidth="1" hidden="1" min="13" max="13" width="23.0"/>
    <col customWidth="1" min="14" max="14" width="11.75"/>
    <col customWidth="1" hidden="1" min="15" max="21" width="11.75"/>
    <col customWidth="1" min="22" max="22" width="13.88"/>
    <col customWidth="1" min="23" max="23" width="14.25"/>
    <col customWidth="1" hidden="1" min="24" max="24" width="55.75"/>
    <col customWidth="1" hidden="1" min="25" max="25" width="8.63"/>
    <col customWidth="1" min="26" max="26" width="8.63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2" t="s">
        <v>10</v>
      </c>
      <c r="L1" s="6" t="s">
        <v>11</v>
      </c>
      <c r="M1" s="2" t="s">
        <v>10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8" t="s">
        <v>20</v>
      </c>
      <c r="W1" s="9" t="s">
        <v>21</v>
      </c>
      <c r="X1" s="2" t="s">
        <v>22</v>
      </c>
      <c r="Y1" s="2"/>
      <c r="Z1" s="2"/>
    </row>
    <row r="2" ht="18.0" customHeight="1">
      <c r="A2" s="10" t="s">
        <v>23</v>
      </c>
      <c r="B2" s="10" t="str">
        <f t="shared" ref="B2:B8" si="3">CONCATENATE((E2-1)," - ",(E2+1))</f>
        <v>5.62 - 7.62</v>
      </c>
      <c r="C2" s="11" t="s">
        <v>24</v>
      </c>
      <c r="D2" s="10">
        <v>190.16</v>
      </c>
      <c r="E2" s="10">
        <v>6.62</v>
      </c>
      <c r="F2" s="12">
        <v>-0.11</v>
      </c>
      <c r="G2" s="13" t="s">
        <v>25</v>
      </c>
      <c r="H2" s="10">
        <v>0.5</v>
      </c>
      <c r="I2" s="14">
        <f t="shared" ref="I2:I17" si="4">D2*H2/10</f>
        <v>9.508</v>
      </c>
      <c r="J2" s="15">
        <v>5.5</v>
      </c>
      <c r="K2" s="10" t="s">
        <v>26</v>
      </c>
      <c r="L2" s="15">
        <v>7.5</v>
      </c>
      <c r="M2" s="10" t="s">
        <v>26</v>
      </c>
      <c r="N2" s="16">
        <v>6.5</v>
      </c>
      <c r="O2" s="10">
        <f t="shared" ref="O2:O24" si="5">10^(J2-E2)</f>
        <v>0.0758577575</v>
      </c>
      <c r="P2" s="10">
        <f t="shared" ref="P2:P24" si="6">10^(L2-E2)</f>
        <v>7.58577575</v>
      </c>
      <c r="Q2" s="10">
        <f t="shared" ref="Q2:Q24" si="7">10^(N2-E2)</f>
        <v>0.758577575</v>
      </c>
      <c r="R2" s="10">
        <f t="shared" ref="R2:S2" si="1">1/(1+O2)</f>
        <v>0.9294909044</v>
      </c>
      <c r="S2" s="10">
        <f t="shared" si="1"/>
        <v>0.1164717119</v>
      </c>
      <c r="T2" s="10">
        <f t="shared" ref="T2:U2" si="2">1/(1+1/O2)</f>
        <v>0.07050909563</v>
      </c>
      <c r="U2" s="10">
        <f t="shared" si="2"/>
        <v>0.8835282881</v>
      </c>
      <c r="V2" s="17">
        <f t="shared" ref="V2:V24" si="10">((Q2*S2)-U2)/(T2-U2-(Q2*(R2-S2)))</f>
        <v>0.5561611388</v>
      </c>
      <c r="W2" s="18">
        <f t="shared" ref="W2:W24" si="11">1-V2</f>
        <v>0.4438388612</v>
      </c>
      <c r="X2" s="11" t="s">
        <v>27</v>
      </c>
      <c r="Y2" s="10" t="s">
        <v>23</v>
      </c>
    </row>
    <row r="3" ht="18.0" customHeight="1">
      <c r="A3" s="10" t="s">
        <v>28</v>
      </c>
      <c r="B3" s="10" t="str">
        <f t="shared" si="3"/>
        <v>7.35 - 9.35</v>
      </c>
      <c r="C3" s="11" t="s">
        <v>29</v>
      </c>
      <c r="D3" s="10">
        <v>163.17</v>
      </c>
      <c r="E3" s="10">
        <v>8.35</v>
      </c>
      <c r="F3" s="12">
        <v>-0.018</v>
      </c>
      <c r="G3" s="13" t="s">
        <v>25</v>
      </c>
      <c r="H3" s="10">
        <v>1.0</v>
      </c>
      <c r="I3" s="14">
        <f t="shared" si="4"/>
        <v>16.317</v>
      </c>
      <c r="J3" s="15">
        <v>7.3</v>
      </c>
      <c r="K3" s="10" t="s">
        <v>26</v>
      </c>
      <c r="L3" s="15">
        <v>9.3</v>
      </c>
      <c r="M3" s="10" t="s">
        <v>26</v>
      </c>
      <c r="N3" s="16">
        <v>9.0</v>
      </c>
      <c r="O3" s="10">
        <f t="shared" si="5"/>
        <v>0.08912509381</v>
      </c>
      <c r="P3" s="10">
        <f t="shared" si="6"/>
        <v>8.912509381</v>
      </c>
      <c r="Q3" s="10">
        <f t="shared" si="7"/>
        <v>4.466835922</v>
      </c>
      <c r="R3" s="10">
        <f t="shared" ref="R3:S3" si="8">1/(1+O3)</f>
        <v>0.9181681752</v>
      </c>
      <c r="S3" s="10">
        <f t="shared" si="8"/>
        <v>0.1008826284</v>
      </c>
      <c r="T3" s="10">
        <f t="shared" ref="T3:U3" si="9">1/(1+1/O3)</f>
        <v>0.08183182476</v>
      </c>
      <c r="U3" s="10">
        <f t="shared" si="9"/>
        <v>0.8991173716</v>
      </c>
      <c r="V3" s="17">
        <f t="shared" si="10"/>
        <v>0.1003792833</v>
      </c>
      <c r="W3" s="18">
        <f t="shared" si="11"/>
        <v>0.8996207167</v>
      </c>
      <c r="X3" s="11" t="s">
        <v>30</v>
      </c>
      <c r="Y3" s="10" t="s">
        <v>28</v>
      </c>
    </row>
    <row r="4" ht="18.0" customHeight="1">
      <c r="A4" s="10" t="s">
        <v>31</v>
      </c>
      <c r="B4" s="10" t="str">
        <f t="shared" si="3"/>
        <v>5.46 - 7.46</v>
      </c>
      <c r="C4" s="11" t="s">
        <v>32</v>
      </c>
      <c r="D4" s="10">
        <v>209.24</v>
      </c>
      <c r="E4" s="10">
        <v>6.46</v>
      </c>
      <c r="F4" s="12">
        <v>-0.008</v>
      </c>
      <c r="G4" s="13" t="s">
        <v>33</v>
      </c>
      <c r="H4" s="10">
        <v>1.0</v>
      </c>
      <c r="I4" s="14">
        <f t="shared" si="4"/>
        <v>20.924</v>
      </c>
      <c r="J4" s="15">
        <v>5.5</v>
      </c>
      <c r="K4" s="10" t="s">
        <v>34</v>
      </c>
      <c r="L4" s="15">
        <v>7.5</v>
      </c>
      <c r="M4" s="10" t="s">
        <v>34</v>
      </c>
      <c r="N4" s="16">
        <v>5.5</v>
      </c>
      <c r="O4" s="10">
        <f t="shared" si="5"/>
        <v>0.1096478196</v>
      </c>
      <c r="P4" s="10">
        <f t="shared" si="6"/>
        <v>10.96478196</v>
      </c>
      <c r="Q4" s="10">
        <f t="shared" si="7"/>
        <v>0.1096478196</v>
      </c>
      <c r="R4" s="10">
        <f t="shared" ref="R4:S4" si="12">1/(1+O4)</f>
        <v>0.9011868291</v>
      </c>
      <c r="S4" s="10">
        <f t="shared" si="12"/>
        <v>0.08357862293</v>
      </c>
      <c r="T4" s="10">
        <f t="shared" ref="T4:U4" si="13">1/(1+1/O4)</f>
        <v>0.09881317088</v>
      </c>
      <c r="U4" s="10">
        <f t="shared" si="13"/>
        <v>0.9164213771</v>
      </c>
      <c r="V4" s="17">
        <f t="shared" si="10"/>
        <v>1</v>
      </c>
      <c r="W4" s="18">
        <f t="shared" si="11"/>
        <v>0</v>
      </c>
      <c r="Y4" s="10" t="s">
        <v>31</v>
      </c>
    </row>
    <row r="5" ht="18.0" customHeight="1">
      <c r="A5" s="10" t="s">
        <v>35</v>
      </c>
      <c r="B5" s="10" t="str">
        <f t="shared" si="3"/>
        <v>5.8 - 7.8</v>
      </c>
      <c r="C5" s="11" t="s">
        <v>36</v>
      </c>
      <c r="D5" s="10">
        <v>282.33</v>
      </c>
      <c r="E5" s="10">
        <v>6.8</v>
      </c>
      <c r="F5" s="12"/>
      <c r="G5" s="13" t="s">
        <v>37</v>
      </c>
      <c r="H5" s="10">
        <v>1.0</v>
      </c>
      <c r="I5" s="14">
        <f t="shared" si="4"/>
        <v>28.233</v>
      </c>
      <c r="J5" s="15">
        <v>6.0</v>
      </c>
      <c r="K5" s="10" t="s">
        <v>34</v>
      </c>
      <c r="L5" s="15">
        <v>8.0</v>
      </c>
      <c r="M5" s="10" t="s">
        <v>34</v>
      </c>
      <c r="N5" s="16">
        <v>6.5</v>
      </c>
      <c r="O5" s="10">
        <f t="shared" si="5"/>
        <v>0.1584893192</v>
      </c>
      <c r="P5" s="10">
        <f t="shared" si="6"/>
        <v>15.84893192</v>
      </c>
      <c r="Q5" s="10">
        <f t="shared" si="7"/>
        <v>0.5011872336</v>
      </c>
      <c r="R5" s="10">
        <f t="shared" ref="R5:S5" si="14">1/(1+O5)</f>
        <v>0.8631931114</v>
      </c>
      <c r="S5" s="10">
        <f t="shared" si="14"/>
        <v>0.0593509431</v>
      </c>
      <c r="T5" s="10">
        <f t="shared" ref="T5:U5" si="15">1/(1+1/O5)</f>
        <v>0.1368068886</v>
      </c>
      <c r="U5" s="10">
        <f t="shared" si="15"/>
        <v>0.9406490569</v>
      </c>
      <c r="V5" s="17">
        <f t="shared" si="10"/>
        <v>0.7548602268</v>
      </c>
      <c r="W5" s="18">
        <f t="shared" si="11"/>
        <v>0.2451397732</v>
      </c>
      <c r="Y5" s="10" t="s">
        <v>38</v>
      </c>
    </row>
    <row r="6" ht="18.0" customHeight="1">
      <c r="A6" s="10" t="s">
        <v>39</v>
      </c>
      <c r="B6" s="10" t="str">
        <f t="shared" si="3"/>
        <v>8 - 10</v>
      </c>
      <c r="C6" s="11" t="s">
        <v>40</v>
      </c>
      <c r="D6" s="10">
        <v>282.33</v>
      </c>
      <c r="E6" s="10">
        <v>9.0</v>
      </c>
      <c r="F6" s="12"/>
      <c r="G6" s="13" t="s">
        <v>37</v>
      </c>
      <c r="H6" s="10">
        <v>1.0</v>
      </c>
      <c r="I6" s="14">
        <f t="shared" si="4"/>
        <v>28.233</v>
      </c>
      <c r="J6" s="15">
        <v>8.0</v>
      </c>
      <c r="K6" s="10" t="s">
        <v>34</v>
      </c>
      <c r="L6" s="15">
        <v>10.0</v>
      </c>
      <c r="M6" s="10" t="s">
        <v>34</v>
      </c>
      <c r="N6" s="16">
        <v>9.0</v>
      </c>
      <c r="O6" s="10">
        <f t="shared" si="5"/>
        <v>0.1</v>
      </c>
      <c r="P6" s="10">
        <f t="shared" si="6"/>
        <v>10</v>
      </c>
      <c r="Q6" s="10">
        <f t="shared" si="7"/>
        <v>1</v>
      </c>
      <c r="R6" s="10">
        <f t="shared" ref="R6:S6" si="16">1/(1+O6)</f>
        <v>0.9090909091</v>
      </c>
      <c r="S6" s="10">
        <f t="shared" si="16"/>
        <v>0.09090909091</v>
      </c>
      <c r="T6" s="10">
        <f t="shared" ref="T6:U6" si="17">1/(1+1/O6)</f>
        <v>0.09090909091</v>
      </c>
      <c r="U6" s="10">
        <f t="shared" si="17"/>
        <v>0.9090909091</v>
      </c>
      <c r="V6" s="17">
        <f t="shared" si="10"/>
        <v>0.5</v>
      </c>
      <c r="W6" s="18">
        <f t="shared" si="11"/>
        <v>0.5</v>
      </c>
      <c r="Y6" s="10" t="s">
        <v>41</v>
      </c>
    </row>
    <row r="7" ht="18.0" customHeight="1">
      <c r="A7" s="10" t="s">
        <v>42</v>
      </c>
      <c r="B7" s="10" t="str">
        <f t="shared" si="3"/>
        <v>9.4 - 11.4</v>
      </c>
      <c r="C7" s="11" t="s">
        <v>43</v>
      </c>
      <c r="D7" s="10">
        <v>221.32</v>
      </c>
      <c r="E7" s="10">
        <v>10.4</v>
      </c>
      <c r="F7" s="12">
        <v>-0.021</v>
      </c>
      <c r="G7" s="13" t="s">
        <v>44</v>
      </c>
      <c r="H7" s="10">
        <v>0.5</v>
      </c>
      <c r="I7" s="14">
        <f t="shared" si="4"/>
        <v>11.066</v>
      </c>
      <c r="J7" s="15">
        <v>9.4</v>
      </c>
      <c r="K7" s="10" t="s">
        <v>45</v>
      </c>
      <c r="L7" s="15">
        <v>11.4</v>
      </c>
      <c r="M7" s="10" t="s">
        <v>26</v>
      </c>
      <c r="N7" s="16">
        <v>10.5</v>
      </c>
      <c r="O7" s="10">
        <f t="shared" si="5"/>
        <v>0.1</v>
      </c>
      <c r="P7" s="10">
        <f t="shared" si="6"/>
        <v>10</v>
      </c>
      <c r="Q7" s="10">
        <f t="shared" si="7"/>
        <v>1.258925412</v>
      </c>
      <c r="R7" s="10">
        <f t="shared" ref="R7:S7" si="18">1/(1+O7)</f>
        <v>0.9090909091</v>
      </c>
      <c r="S7" s="10">
        <f t="shared" si="18"/>
        <v>0.09090909091</v>
      </c>
      <c r="T7" s="10">
        <f t="shared" ref="T7:U7" si="19">1/(1+1/O7)</f>
        <v>0.09090909091</v>
      </c>
      <c r="U7" s="10">
        <f t="shared" si="19"/>
        <v>0.9090909091</v>
      </c>
      <c r="V7" s="17">
        <f t="shared" si="10"/>
        <v>0.4299524476</v>
      </c>
      <c r="W7" s="18">
        <f t="shared" si="11"/>
        <v>0.5700475524</v>
      </c>
      <c r="Y7" s="10" t="s">
        <v>42</v>
      </c>
    </row>
    <row r="8" ht="18.0" customHeight="1">
      <c r="A8" s="10" t="s">
        <v>46</v>
      </c>
      <c r="B8" s="10" t="str">
        <f t="shared" si="3"/>
        <v>8.3 - 10.3</v>
      </c>
      <c r="C8" s="11" t="s">
        <v>47</v>
      </c>
      <c r="D8" s="10">
        <v>207.29</v>
      </c>
      <c r="E8" s="10">
        <v>9.3</v>
      </c>
      <c r="F8" s="12">
        <v>-0.011</v>
      </c>
      <c r="G8" s="13" t="s">
        <v>48</v>
      </c>
      <c r="H8" s="10">
        <v>1.0</v>
      </c>
      <c r="I8" s="14">
        <f t="shared" si="4"/>
        <v>20.729</v>
      </c>
      <c r="J8" s="15">
        <v>8.5</v>
      </c>
      <c r="K8" s="10" t="s">
        <v>45</v>
      </c>
      <c r="L8" s="15">
        <v>10.0</v>
      </c>
      <c r="M8" s="10" t="s">
        <v>26</v>
      </c>
      <c r="N8" s="16">
        <v>9.5</v>
      </c>
      <c r="O8" s="10">
        <f t="shared" si="5"/>
        <v>0.1584893192</v>
      </c>
      <c r="P8" s="10">
        <f t="shared" si="6"/>
        <v>5.011872336</v>
      </c>
      <c r="Q8" s="10">
        <f t="shared" si="7"/>
        <v>1.584893192</v>
      </c>
      <c r="R8" s="10">
        <f t="shared" ref="R8:S8" si="20">1/(1+O8)</f>
        <v>0.8631931114</v>
      </c>
      <c r="S8" s="10">
        <f t="shared" si="20"/>
        <v>0.1663375308</v>
      </c>
      <c r="T8" s="10">
        <f t="shared" ref="T8:U8" si="21">1/(1+1/O8)</f>
        <v>0.1368068886</v>
      </c>
      <c r="U8" s="10">
        <f t="shared" si="21"/>
        <v>0.8336624692</v>
      </c>
      <c r="V8" s="17">
        <f t="shared" si="10"/>
        <v>0.3164581804</v>
      </c>
      <c r="W8" s="18">
        <f t="shared" si="11"/>
        <v>0.6835418196</v>
      </c>
      <c r="Y8" s="10" t="s">
        <v>46</v>
      </c>
    </row>
    <row r="9" ht="18.0" customHeight="1">
      <c r="A9" s="10" t="s">
        <v>49</v>
      </c>
      <c r="B9" s="11" t="s">
        <v>50</v>
      </c>
      <c r="C9" s="11" t="s">
        <v>51</v>
      </c>
      <c r="D9" s="10">
        <v>75.07</v>
      </c>
      <c r="E9" s="10">
        <v>9.6</v>
      </c>
      <c r="F9" s="12">
        <v>-0.025</v>
      </c>
      <c r="G9" s="13" t="s">
        <v>52</v>
      </c>
      <c r="H9" s="10">
        <v>1.0</v>
      </c>
      <c r="I9" s="14">
        <f t="shared" si="4"/>
        <v>7.507</v>
      </c>
      <c r="J9" s="15">
        <v>8.5</v>
      </c>
      <c r="K9" s="11" t="s">
        <v>45</v>
      </c>
      <c r="L9" s="15">
        <v>10.5</v>
      </c>
      <c r="M9" s="11" t="s">
        <v>26</v>
      </c>
      <c r="N9" s="16">
        <v>9.5</v>
      </c>
      <c r="O9" s="10">
        <f t="shared" si="5"/>
        <v>0.07943282347</v>
      </c>
      <c r="P9" s="10">
        <f t="shared" si="6"/>
        <v>7.943282347</v>
      </c>
      <c r="Q9" s="10">
        <f t="shared" si="7"/>
        <v>0.7943282347</v>
      </c>
      <c r="R9" s="10">
        <f t="shared" ref="R9:S9" si="22">1/(1+O9)</f>
        <v>0.9264124439</v>
      </c>
      <c r="S9" s="10">
        <f t="shared" si="22"/>
        <v>0.1118157698</v>
      </c>
      <c r="T9" s="10">
        <f t="shared" ref="T9:U9" si="23">1/(1+1/O9)</f>
        <v>0.07358755612</v>
      </c>
      <c r="U9" s="10">
        <f t="shared" si="23"/>
        <v>0.8881842302</v>
      </c>
      <c r="V9" s="17">
        <f t="shared" si="10"/>
        <v>0.5468913367</v>
      </c>
      <c r="W9" s="18">
        <f t="shared" si="11"/>
        <v>0.4531086633</v>
      </c>
    </row>
    <row r="10" ht="18.0" customHeight="1">
      <c r="A10" s="10" t="s">
        <v>53</v>
      </c>
      <c r="B10" s="11" t="s">
        <v>54</v>
      </c>
      <c r="C10" s="11" t="s">
        <v>55</v>
      </c>
      <c r="D10" s="10">
        <v>132.12</v>
      </c>
      <c r="E10" s="10">
        <v>8.3</v>
      </c>
      <c r="F10" s="12"/>
      <c r="G10" s="13" t="s">
        <v>52</v>
      </c>
      <c r="H10" s="10">
        <v>1.0</v>
      </c>
      <c r="I10" s="14">
        <f t="shared" si="4"/>
        <v>13.212</v>
      </c>
      <c r="J10" s="15">
        <v>7.3</v>
      </c>
      <c r="K10" s="11" t="s">
        <v>26</v>
      </c>
      <c r="L10" s="15">
        <v>9.3</v>
      </c>
      <c r="M10" s="11" t="s">
        <v>26</v>
      </c>
      <c r="N10" s="16">
        <v>8.5</v>
      </c>
      <c r="O10" s="10">
        <f t="shared" si="5"/>
        <v>0.1</v>
      </c>
      <c r="P10" s="10">
        <f t="shared" si="6"/>
        <v>10</v>
      </c>
      <c r="Q10" s="10">
        <f t="shared" si="7"/>
        <v>1.584893192</v>
      </c>
      <c r="R10" s="10">
        <f t="shared" ref="R10:S10" si="24">1/(1+O10)</f>
        <v>0.9090909091</v>
      </c>
      <c r="S10" s="10">
        <f t="shared" si="24"/>
        <v>0.09090909091</v>
      </c>
      <c r="T10" s="10">
        <f t="shared" ref="T10:U10" si="25">1/(1+1/O10)</f>
        <v>0.09090909091</v>
      </c>
      <c r="U10" s="10">
        <f t="shared" si="25"/>
        <v>0.9090909091</v>
      </c>
      <c r="V10" s="17">
        <f t="shared" si="10"/>
        <v>0.3617216643</v>
      </c>
      <c r="W10" s="18">
        <f t="shared" si="11"/>
        <v>0.6382783357</v>
      </c>
    </row>
    <row r="11" ht="18.0" customHeight="1">
      <c r="A11" s="10" t="s">
        <v>56</v>
      </c>
      <c r="B11" s="10" t="str">
        <f t="shared" ref="B11:B13" si="28">CONCATENATE((E11-1)," - ",(E11+1))</f>
        <v>6.55 - 8.55</v>
      </c>
      <c r="C11" s="11" t="s">
        <v>57</v>
      </c>
      <c r="D11" s="10">
        <v>238.3</v>
      </c>
      <c r="E11" s="10">
        <v>7.55</v>
      </c>
      <c r="F11" s="12">
        <v>-0.014</v>
      </c>
      <c r="G11" s="13" t="s">
        <v>58</v>
      </c>
      <c r="H11" s="10">
        <v>1.0</v>
      </c>
      <c r="I11" s="14">
        <f t="shared" si="4"/>
        <v>23.83</v>
      </c>
      <c r="J11" s="15">
        <v>6.8</v>
      </c>
      <c r="K11" s="10" t="s">
        <v>26</v>
      </c>
      <c r="L11" s="15">
        <v>8.2</v>
      </c>
      <c r="M11" s="10" t="s">
        <v>26</v>
      </c>
      <c r="N11" s="16">
        <v>7.5</v>
      </c>
      <c r="O11" s="10">
        <f t="shared" si="5"/>
        <v>0.177827941</v>
      </c>
      <c r="P11" s="10">
        <f t="shared" si="6"/>
        <v>4.466835922</v>
      </c>
      <c r="Q11" s="10">
        <f t="shared" si="7"/>
        <v>0.8912509381</v>
      </c>
      <c r="R11" s="10">
        <f t="shared" ref="R11:S11" si="26">1/(1+O11)</f>
        <v>0.8490204428</v>
      </c>
      <c r="S11" s="10">
        <f t="shared" si="26"/>
        <v>0.1829211658</v>
      </c>
      <c r="T11" s="10">
        <f t="shared" ref="T11:U11" si="27">1/(1+1/O11)</f>
        <v>0.1509795572</v>
      </c>
      <c r="U11" s="10">
        <f t="shared" si="27"/>
        <v>0.8170788342</v>
      </c>
      <c r="V11" s="17">
        <f t="shared" si="10"/>
        <v>0.5191859683</v>
      </c>
      <c r="W11" s="18">
        <f t="shared" si="11"/>
        <v>0.4808140317</v>
      </c>
      <c r="X11" s="11" t="s">
        <v>59</v>
      </c>
      <c r="Y11" s="10" t="s">
        <v>56</v>
      </c>
    </row>
    <row r="12" ht="18.0" customHeight="1">
      <c r="A12" s="10" t="s">
        <v>60</v>
      </c>
      <c r="B12" s="10" t="str">
        <f t="shared" si="28"/>
        <v>6.05 - 8.05</v>
      </c>
      <c r="C12" s="11" t="s">
        <v>61</v>
      </c>
      <c r="D12" s="10">
        <v>68.08</v>
      </c>
      <c r="E12" s="10">
        <v>7.05</v>
      </c>
      <c r="F12" s="12">
        <v>-0.017</v>
      </c>
      <c r="G12" s="13" t="s">
        <v>62</v>
      </c>
      <c r="H12" s="10">
        <v>1.0</v>
      </c>
      <c r="I12" s="14">
        <f t="shared" si="4"/>
        <v>6.808</v>
      </c>
      <c r="J12" s="15">
        <v>6.1</v>
      </c>
      <c r="K12" s="10" t="s">
        <v>34</v>
      </c>
      <c r="L12" s="15">
        <v>8.1</v>
      </c>
      <c r="M12" s="10" t="s">
        <v>34</v>
      </c>
      <c r="N12" s="16">
        <v>6.5</v>
      </c>
      <c r="O12" s="10">
        <f t="shared" si="5"/>
        <v>0.1122018454</v>
      </c>
      <c r="P12" s="10">
        <f t="shared" si="6"/>
        <v>11.22018454</v>
      </c>
      <c r="Q12" s="10">
        <f t="shared" si="7"/>
        <v>0.2818382931</v>
      </c>
      <c r="R12" s="10">
        <f t="shared" ref="R12:S12" si="29">1/(1+O12)</f>
        <v>0.8991173716</v>
      </c>
      <c r="S12" s="10">
        <f t="shared" si="29"/>
        <v>0.08183182476</v>
      </c>
      <c r="T12" s="10">
        <f t="shared" ref="T12:U12" si="30">1/(1+1/O12)</f>
        <v>0.1008826284</v>
      </c>
      <c r="U12" s="10">
        <f t="shared" si="30"/>
        <v>0.9181681752</v>
      </c>
      <c r="V12" s="17">
        <f t="shared" si="10"/>
        <v>0.8544110218</v>
      </c>
      <c r="W12" s="18">
        <f t="shared" si="11"/>
        <v>0.1455889782</v>
      </c>
      <c r="Y12" s="10" t="s">
        <v>60</v>
      </c>
    </row>
    <row r="13" ht="18.0" customHeight="1">
      <c r="A13" s="10" t="s">
        <v>63</v>
      </c>
      <c r="B13" s="10" t="str">
        <f t="shared" si="28"/>
        <v>5.15 - 7.15</v>
      </c>
      <c r="C13" s="11" t="s">
        <v>64</v>
      </c>
      <c r="D13" s="10">
        <v>195.24</v>
      </c>
      <c r="E13" s="10">
        <v>6.15</v>
      </c>
      <c r="F13" s="12">
        <v>-0.011</v>
      </c>
      <c r="G13" s="13" t="s">
        <v>65</v>
      </c>
      <c r="H13" s="10">
        <v>0.5</v>
      </c>
      <c r="I13" s="14">
        <f t="shared" si="4"/>
        <v>9.762</v>
      </c>
      <c r="J13" s="15">
        <v>5.2</v>
      </c>
      <c r="K13" s="10" t="s">
        <v>26</v>
      </c>
      <c r="L13" s="15">
        <v>7.2</v>
      </c>
      <c r="M13" s="10" t="s">
        <v>26</v>
      </c>
      <c r="N13" s="16">
        <v>7.0</v>
      </c>
      <c r="O13" s="10">
        <f t="shared" si="5"/>
        <v>0.1122018454</v>
      </c>
      <c r="P13" s="10">
        <f t="shared" si="6"/>
        <v>11.22018454</v>
      </c>
      <c r="Q13" s="10">
        <f t="shared" si="7"/>
        <v>7.079457844</v>
      </c>
      <c r="R13" s="10">
        <f t="shared" ref="R13:S13" si="31">1/(1+O13)</f>
        <v>0.8991173716</v>
      </c>
      <c r="S13" s="10">
        <f t="shared" si="31"/>
        <v>0.08183182476</v>
      </c>
      <c r="T13" s="10">
        <f t="shared" ref="T13:U13" si="32">1/(1+1/O13)</f>
        <v>0.1008826284</v>
      </c>
      <c r="U13" s="10">
        <f t="shared" si="32"/>
        <v>0.9181681752</v>
      </c>
      <c r="V13" s="17">
        <f t="shared" si="10"/>
        <v>0.0513148146</v>
      </c>
      <c r="W13" s="18">
        <f t="shared" si="11"/>
        <v>0.9486851854</v>
      </c>
      <c r="X13" s="11" t="s">
        <v>66</v>
      </c>
      <c r="Y13" s="10" t="s">
        <v>63</v>
      </c>
    </row>
    <row r="14" ht="18.0" customHeight="1">
      <c r="A14" s="10" t="s">
        <v>67</v>
      </c>
      <c r="B14" s="10" t="s">
        <v>68</v>
      </c>
      <c r="C14" s="11" t="s">
        <v>69</v>
      </c>
      <c r="D14" s="10">
        <v>209.26</v>
      </c>
      <c r="E14" s="10">
        <v>7.14</v>
      </c>
      <c r="F14" s="19">
        <v>-0.011</v>
      </c>
      <c r="G14" s="13" t="s">
        <v>70</v>
      </c>
      <c r="H14" s="10">
        <v>0.5</v>
      </c>
      <c r="I14" s="14">
        <f t="shared" si="4"/>
        <v>10.463</v>
      </c>
      <c r="J14" s="15">
        <v>6.2</v>
      </c>
      <c r="K14" s="10" t="s">
        <v>26</v>
      </c>
      <c r="L14" s="15">
        <v>8.2</v>
      </c>
      <c r="M14" s="10" t="s">
        <v>26</v>
      </c>
      <c r="N14" s="16">
        <v>6.9</v>
      </c>
      <c r="O14" s="10">
        <f t="shared" si="5"/>
        <v>0.1148153621</v>
      </c>
      <c r="P14" s="10">
        <f t="shared" si="6"/>
        <v>11.48153621</v>
      </c>
      <c r="Q14" s="10">
        <f t="shared" si="7"/>
        <v>0.5754399373</v>
      </c>
      <c r="R14" s="10">
        <f t="shared" ref="R14:S14" si="33">1/(1+O14)</f>
        <v>0.8970095264</v>
      </c>
      <c r="S14" s="10">
        <f t="shared" si="33"/>
        <v>0.08011834303</v>
      </c>
      <c r="T14" s="10">
        <f t="shared" ref="T14:U14" si="34">1/(1+1/O14)</f>
        <v>0.1029904736</v>
      </c>
      <c r="U14" s="10">
        <f t="shared" si="34"/>
        <v>0.919881657</v>
      </c>
      <c r="V14" s="17">
        <f t="shared" si="10"/>
        <v>0.6789459886</v>
      </c>
      <c r="W14" s="18">
        <f t="shared" si="11"/>
        <v>0.3210540114</v>
      </c>
      <c r="X14" s="11"/>
    </row>
    <row r="15" ht="18.0" customHeight="1">
      <c r="A15" s="11" t="s">
        <v>71</v>
      </c>
      <c r="B15" s="10" t="s">
        <v>72</v>
      </c>
      <c r="C15" s="10" t="s">
        <v>73</v>
      </c>
      <c r="D15" s="10">
        <v>86.14</v>
      </c>
      <c r="E15" s="10">
        <v>5.4</v>
      </c>
      <c r="F15" s="10">
        <v>-0.015</v>
      </c>
      <c r="G15" s="13" t="s">
        <v>74</v>
      </c>
      <c r="H15" s="10">
        <v>1.0</v>
      </c>
      <c r="I15" s="14">
        <f t="shared" si="4"/>
        <v>8.614</v>
      </c>
      <c r="J15" s="15">
        <v>4.4</v>
      </c>
      <c r="K15" s="10" t="s">
        <v>34</v>
      </c>
      <c r="L15" s="15">
        <v>6.4</v>
      </c>
      <c r="M15" s="10" t="s">
        <v>34</v>
      </c>
      <c r="N15" s="16">
        <v>5.5</v>
      </c>
      <c r="O15" s="10">
        <f t="shared" si="5"/>
        <v>0.1</v>
      </c>
      <c r="P15" s="10">
        <f t="shared" si="6"/>
        <v>10</v>
      </c>
      <c r="Q15" s="10">
        <f t="shared" si="7"/>
        <v>1.258925412</v>
      </c>
      <c r="R15" s="10">
        <f t="shared" ref="R15:S15" si="35">1/(1+O15)</f>
        <v>0.9090909091</v>
      </c>
      <c r="S15" s="10">
        <f t="shared" si="35"/>
        <v>0.09090909091</v>
      </c>
      <c r="T15" s="10">
        <f t="shared" ref="T15:U15" si="36">1/(1+1/O15)</f>
        <v>0.09090909091</v>
      </c>
      <c r="U15" s="10">
        <f t="shared" si="36"/>
        <v>0.9090909091</v>
      </c>
      <c r="V15" s="17">
        <f t="shared" si="10"/>
        <v>0.4299524476</v>
      </c>
      <c r="W15" s="18">
        <f t="shared" si="11"/>
        <v>0.5700475524</v>
      </c>
      <c r="X15" s="11"/>
    </row>
    <row r="16" ht="18.0" customHeight="1">
      <c r="A16" s="10" t="s">
        <v>75</v>
      </c>
      <c r="B16" s="10" t="str">
        <f t="shared" ref="B16:B18" si="39">CONCATENATE((E16-1)," - ",(E16+1))</f>
        <v>3.76 - 5.76</v>
      </c>
      <c r="C16" s="11" t="s">
        <v>76</v>
      </c>
      <c r="D16" s="10">
        <v>82.03</v>
      </c>
      <c r="E16" s="10">
        <v>4.76</v>
      </c>
      <c r="F16" s="10">
        <v>2.0E-4</v>
      </c>
      <c r="G16" s="13" t="s">
        <v>77</v>
      </c>
      <c r="H16" s="10">
        <v>1.0</v>
      </c>
      <c r="I16" s="14">
        <f t="shared" si="4"/>
        <v>8.203</v>
      </c>
      <c r="J16" s="15">
        <v>3.8</v>
      </c>
      <c r="K16" s="10" t="s">
        <v>78</v>
      </c>
      <c r="L16" s="15">
        <v>5.8</v>
      </c>
      <c r="M16" s="10" t="s">
        <v>79</v>
      </c>
      <c r="N16" s="16">
        <v>4.6</v>
      </c>
      <c r="O16" s="10">
        <f t="shared" si="5"/>
        <v>0.1096478196</v>
      </c>
      <c r="P16" s="10">
        <f t="shared" si="6"/>
        <v>10.96478196</v>
      </c>
      <c r="Q16" s="10">
        <f t="shared" si="7"/>
        <v>0.6918309709</v>
      </c>
      <c r="R16" s="10">
        <f t="shared" ref="R16:S16" si="37">1/(1+O16)</f>
        <v>0.9011868291</v>
      </c>
      <c r="S16" s="10">
        <f t="shared" si="37"/>
        <v>0.08357862293</v>
      </c>
      <c r="T16" s="10">
        <f t="shared" ref="T16:U16" si="38">1/(1+1/O16)</f>
        <v>0.09881317088</v>
      </c>
      <c r="U16" s="10">
        <f t="shared" si="38"/>
        <v>0.9164213771</v>
      </c>
      <c r="V16" s="17">
        <f t="shared" si="10"/>
        <v>0.6207092462</v>
      </c>
      <c r="W16" s="18">
        <f t="shared" si="11"/>
        <v>0.3792907538</v>
      </c>
      <c r="Y16" s="10" t="s">
        <v>75</v>
      </c>
    </row>
    <row r="17" ht="18.0" customHeight="1">
      <c r="A17" s="10" t="s">
        <v>80</v>
      </c>
      <c r="B17" s="10" t="str">
        <f t="shared" si="39"/>
        <v>5.27 - 7.27</v>
      </c>
      <c r="C17" s="11" t="s">
        <v>81</v>
      </c>
      <c r="D17" s="10">
        <v>214.03</v>
      </c>
      <c r="E17" s="10">
        <v>6.27</v>
      </c>
      <c r="F17" s="12"/>
      <c r="G17" s="13" t="s">
        <v>82</v>
      </c>
      <c r="H17" s="10">
        <v>1.0</v>
      </c>
      <c r="I17" s="14">
        <f t="shared" si="4"/>
        <v>21.403</v>
      </c>
      <c r="J17" s="15">
        <v>5.3</v>
      </c>
      <c r="K17" s="10" t="s">
        <v>34</v>
      </c>
      <c r="L17" s="15">
        <v>7.3</v>
      </c>
      <c r="M17" s="10" t="s">
        <v>34</v>
      </c>
      <c r="N17" s="16">
        <v>6.5</v>
      </c>
      <c r="O17" s="10">
        <f t="shared" si="5"/>
        <v>0.1071519305</v>
      </c>
      <c r="P17" s="10">
        <f t="shared" si="6"/>
        <v>10.71519305</v>
      </c>
      <c r="Q17" s="10">
        <f t="shared" si="7"/>
        <v>1.698243652</v>
      </c>
      <c r="R17" s="10">
        <f t="shared" ref="R17:S17" si="40">1/(1+O17)</f>
        <v>0.9032184043</v>
      </c>
      <c r="S17" s="10">
        <f t="shared" si="40"/>
        <v>0.0853592421</v>
      </c>
      <c r="T17" s="10">
        <f t="shared" ref="T17:U17" si="41">1/(1+1/O17)</f>
        <v>0.0967815957</v>
      </c>
      <c r="U17" s="10">
        <f t="shared" si="41"/>
        <v>0.9146407579</v>
      </c>
      <c r="V17" s="17">
        <f t="shared" si="10"/>
        <v>0.3487791344</v>
      </c>
      <c r="W17" s="18">
        <f t="shared" si="11"/>
        <v>0.6512208656</v>
      </c>
      <c r="Y17" s="10" t="s">
        <v>80</v>
      </c>
    </row>
    <row r="18" ht="18.0" customHeight="1">
      <c r="A18" s="10" t="s">
        <v>83</v>
      </c>
      <c r="B18" s="10" t="str">
        <f t="shared" si="39"/>
        <v>6.2 - 8.2</v>
      </c>
      <c r="C18" s="11" t="s">
        <v>84</v>
      </c>
      <c r="D18" s="10" t="s">
        <v>85</v>
      </c>
      <c r="E18" s="10">
        <v>7.2</v>
      </c>
      <c r="F18" s="12"/>
      <c r="G18" s="13" t="s">
        <v>86</v>
      </c>
      <c r="H18" s="10">
        <v>0.5</v>
      </c>
      <c r="I18" s="14" t="s">
        <v>87</v>
      </c>
      <c r="J18" s="15">
        <v>6.2</v>
      </c>
      <c r="K18" s="10" t="s">
        <v>88</v>
      </c>
      <c r="L18" s="15">
        <v>8.2</v>
      </c>
      <c r="M18" s="10" t="s">
        <v>88</v>
      </c>
      <c r="N18" s="16">
        <v>7.2</v>
      </c>
      <c r="O18" s="10">
        <f t="shared" si="5"/>
        <v>0.1</v>
      </c>
      <c r="P18" s="10">
        <f t="shared" si="6"/>
        <v>10</v>
      </c>
      <c r="Q18" s="10">
        <f t="shared" si="7"/>
        <v>1</v>
      </c>
      <c r="R18" s="10">
        <f t="shared" ref="R18:S18" si="42">1/(1+O18)</f>
        <v>0.9090909091</v>
      </c>
      <c r="S18" s="10">
        <f t="shared" si="42"/>
        <v>0.09090909091</v>
      </c>
      <c r="T18" s="10">
        <f t="shared" ref="T18:U18" si="43">1/(1+1/O18)</f>
        <v>0.09090909091</v>
      </c>
      <c r="U18" s="10">
        <f t="shared" si="43"/>
        <v>0.9090909091</v>
      </c>
      <c r="V18" s="17">
        <f t="shared" si="10"/>
        <v>0.5</v>
      </c>
      <c r="W18" s="18">
        <f t="shared" si="11"/>
        <v>0.5</v>
      </c>
      <c r="Y18" s="10" t="s">
        <v>89</v>
      </c>
    </row>
    <row r="19" ht="18.0" customHeight="1">
      <c r="A19" s="11" t="s">
        <v>90</v>
      </c>
      <c r="B19" s="11" t="s">
        <v>91</v>
      </c>
      <c r="C19" s="11" t="s">
        <v>92</v>
      </c>
      <c r="D19" s="10">
        <v>229.2</v>
      </c>
      <c r="E19" s="10">
        <v>7.4</v>
      </c>
      <c r="F19" s="12">
        <v>-0.02</v>
      </c>
      <c r="G19" s="13" t="s">
        <v>93</v>
      </c>
      <c r="H19" s="10">
        <v>1.0</v>
      </c>
      <c r="I19" s="14">
        <v>22.92</v>
      </c>
      <c r="J19" s="15">
        <v>6.4</v>
      </c>
      <c r="K19" s="11" t="s">
        <v>94</v>
      </c>
      <c r="L19" s="15">
        <v>8.4</v>
      </c>
      <c r="M19" s="11" t="s">
        <v>26</v>
      </c>
      <c r="N19" s="16">
        <v>7.4</v>
      </c>
      <c r="O19" s="10">
        <f t="shared" si="5"/>
        <v>0.1</v>
      </c>
      <c r="P19" s="10">
        <f t="shared" si="6"/>
        <v>10</v>
      </c>
      <c r="Q19" s="10">
        <f t="shared" si="7"/>
        <v>1</v>
      </c>
      <c r="R19" s="10">
        <f t="shared" ref="R19:S19" si="44">1/(1+O19)</f>
        <v>0.9090909091</v>
      </c>
      <c r="S19" s="10">
        <f t="shared" si="44"/>
        <v>0.09090909091</v>
      </c>
      <c r="T19" s="10">
        <f t="shared" ref="T19:U19" si="45">1/(1+1/O19)</f>
        <v>0.09090909091</v>
      </c>
      <c r="U19" s="10">
        <f t="shared" si="45"/>
        <v>0.9090909091</v>
      </c>
      <c r="V19" s="17">
        <f t="shared" si="10"/>
        <v>0.5</v>
      </c>
      <c r="W19" s="18">
        <f t="shared" si="11"/>
        <v>0.5</v>
      </c>
    </row>
    <row r="20" ht="18.0" customHeight="1">
      <c r="A20" s="10" t="s">
        <v>95</v>
      </c>
      <c r="B20" s="10" t="str">
        <f t="shared" ref="B20:B24" si="48">CONCATENATE((E20-1)," - ",(E20+1))</f>
        <v>7.2 - 9.2</v>
      </c>
      <c r="C20" s="11" t="s">
        <v>96</v>
      </c>
      <c r="D20" s="10">
        <v>179.17</v>
      </c>
      <c r="E20" s="10">
        <v>8.2</v>
      </c>
      <c r="F20" s="12">
        <v>-0.021</v>
      </c>
      <c r="G20" s="13" t="s">
        <v>97</v>
      </c>
      <c r="H20" s="10">
        <v>1.0</v>
      </c>
      <c r="I20" s="14">
        <f t="shared" ref="I20:I24" si="49">D20*H20/10</f>
        <v>17.917</v>
      </c>
      <c r="J20" s="15">
        <v>7.2</v>
      </c>
      <c r="K20" s="10" t="s">
        <v>26</v>
      </c>
      <c r="L20" s="15">
        <v>9.2</v>
      </c>
      <c r="M20" s="10" t="s">
        <v>26</v>
      </c>
      <c r="N20" s="16">
        <v>7.6</v>
      </c>
      <c r="O20" s="10">
        <f t="shared" si="5"/>
        <v>0.1</v>
      </c>
      <c r="P20" s="10">
        <f t="shared" si="6"/>
        <v>10</v>
      </c>
      <c r="Q20" s="10">
        <f t="shared" si="7"/>
        <v>0.2511886432</v>
      </c>
      <c r="R20" s="10">
        <f t="shared" ref="R20:S20" si="46">1/(1+O20)</f>
        <v>0.9090909091</v>
      </c>
      <c r="S20" s="10">
        <f t="shared" si="46"/>
        <v>0.09090909091</v>
      </c>
      <c r="T20" s="10">
        <f t="shared" ref="T20:U20" si="47">1/(1+1/O20)</f>
        <v>0.09090909091</v>
      </c>
      <c r="U20" s="10">
        <f t="shared" si="47"/>
        <v>0.9090909091</v>
      </c>
      <c r="V20" s="17">
        <f t="shared" si="10"/>
        <v>0.8657377669</v>
      </c>
      <c r="W20" s="18">
        <f t="shared" si="11"/>
        <v>0.1342622331</v>
      </c>
      <c r="Y20" s="10" t="s">
        <v>98</v>
      </c>
    </row>
    <row r="21" ht="18.0" customHeight="1">
      <c r="A21" s="10" t="s">
        <v>98</v>
      </c>
      <c r="B21" s="10" t="str">
        <f t="shared" si="48"/>
        <v>7.1 - 9.1</v>
      </c>
      <c r="C21" s="11" t="s">
        <v>99</v>
      </c>
      <c r="D21" s="10">
        <v>121.14</v>
      </c>
      <c r="E21" s="10">
        <v>8.1</v>
      </c>
      <c r="F21" s="12">
        <v>-0.031</v>
      </c>
      <c r="G21" s="13" t="s">
        <v>37</v>
      </c>
      <c r="H21" s="10">
        <v>1.0</v>
      </c>
      <c r="I21" s="14">
        <f t="shared" si="49"/>
        <v>12.114</v>
      </c>
      <c r="J21" s="15">
        <v>7.0</v>
      </c>
      <c r="K21" s="10" t="s">
        <v>34</v>
      </c>
      <c r="L21" s="15">
        <v>9.0</v>
      </c>
      <c r="M21" s="10" t="s">
        <v>34</v>
      </c>
      <c r="N21" s="16">
        <v>8.0</v>
      </c>
      <c r="O21" s="10">
        <f t="shared" si="5"/>
        <v>0.07943282347</v>
      </c>
      <c r="P21" s="10">
        <f t="shared" si="6"/>
        <v>7.943282347</v>
      </c>
      <c r="Q21" s="10">
        <f t="shared" si="7"/>
        <v>0.7943282347</v>
      </c>
      <c r="R21" s="10">
        <f t="shared" ref="R21:S21" si="50">1/(1+O21)</f>
        <v>0.9264124439</v>
      </c>
      <c r="S21" s="10">
        <f t="shared" si="50"/>
        <v>0.1118157698</v>
      </c>
      <c r="T21" s="10">
        <f t="shared" ref="T21:U21" si="51">1/(1+1/O21)</f>
        <v>0.07358755612</v>
      </c>
      <c r="U21" s="10">
        <f t="shared" si="51"/>
        <v>0.8881842302</v>
      </c>
      <c r="V21" s="17">
        <f t="shared" si="10"/>
        <v>0.5468913367</v>
      </c>
      <c r="W21" s="18">
        <f t="shared" si="11"/>
        <v>0.4531086633</v>
      </c>
      <c r="Y21" s="10" t="s">
        <v>98</v>
      </c>
    </row>
    <row r="22" ht="18.0" hidden="1" customHeight="1">
      <c r="A22" s="10" t="s">
        <v>100</v>
      </c>
      <c r="B22" s="10" t="str">
        <f t="shared" si="48"/>
        <v>6.2 - 8.2</v>
      </c>
      <c r="C22" s="11" t="s">
        <v>101</v>
      </c>
      <c r="D22" s="10">
        <v>141.96</v>
      </c>
      <c r="E22" s="10">
        <v>7.2</v>
      </c>
      <c r="F22" s="12"/>
      <c r="G22" s="13" t="s">
        <v>82</v>
      </c>
      <c r="H22" s="10">
        <v>0.5</v>
      </c>
      <c r="I22" s="14">
        <f t="shared" si="49"/>
        <v>7.098</v>
      </c>
      <c r="J22" s="15">
        <v>6.5</v>
      </c>
      <c r="K22" s="10" t="s">
        <v>102</v>
      </c>
      <c r="L22" s="15">
        <v>8.5</v>
      </c>
      <c r="M22" s="10" t="s">
        <v>103</v>
      </c>
      <c r="N22" s="16">
        <v>7.5</v>
      </c>
      <c r="O22" s="10">
        <f t="shared" si="5"/>
        <v>0.1995262315</v>
      </c>
      <c r="P22" s="10">
        <f t="shared" si="6"/>
        <v>19.95262315</v>
      </c>
      <c r="Q22" s="10">
        <f t="shared" si="7"/>
        <v>1.995262315</v>
      </c>
      <c r="R22" s="10">
        <f t="shared" ref="R22:S22" si="52">1/(1+O22)</f>
        <v>0.8336624692</v>
      </c>
      <c r="S22" s="10">
        <f t="shared" si="52"/>
        <v>0.04772672103</v>
      </c>
      <c r="T22" s="10">
        <f t="shared" ref="T22:U22" si="53">1/(1+1/O22)</f>
        <v>0.1663375308</v>
      </c>
      <c r="U22" s="10">
        <f t="shared" si="53"/>
        <v>0.952273279</v>
      </c>
      <c r="V22" s="20">
        <f t="shared" si="10"/>
        <v>0.3640677435</v>
      </c>
      <c r="W22" s="21">
        <f t="shared" si="11"/>
        <v>0.6359322565</v>
      </c>
      <c r="Y22" s="10" t="s">
        <v>100</v>
      </c>
    </row>
    <row r="23" ht="18.0" hidden="1" customHeight="1">
      <c r="A23" s="10" t="s">
        <v>104</v>
      </c>
      <c r="B23" s="10" t="str">
        <f t="shared" si="48"/>
        <v>6.2 - 8.2</v>
      </c>
      <c r="C23" s="11" t="s">
        <v>105</v>
      </c>
      <c r="D23" s="10">
        <v>228.22</v>
      </c>
      <c r="E23" s="10">
        <v>7.2</v>
      </c>
      <c r="F23" s="12"/>
      <c r="G23" s="13" t="s">
        <v>106</v>
      </c>
      <c r="H23" s="10">
        <v>1.0</v>
      </c>
      <c r="I23" s="14">
        <f t="shared" si="49"/>
        <v>22.822</v>
      </c>
      <c r="J23" s="15">
        <v>6.5</v>
      </c>
      <c r="K23" s="10" t="s">
        <v>107</v>
      </c>
      <c r="L23" s="15">
        <v>8.5</v>
      </c>
      <c r="M23" s="10" t="s">
        <v>108</v>
      </c>
      <c r="N23" s="16">
        <v>7.5</v>
      </c>
      <c r="O23" s="10">
        <f t="shared" si="5"/>
        <v>0.1995262315</v>
      </c>
      <c r="P23" s="10">
        <f t="shared" si="6"/>
        <v>19.95262315</v>
      </c>
      <c r="Q23" s="10">
        <f t="shared" si="7"/>
        <v>1.995262315</v>
      </c>
      <c r="R23" s="10">
        <f t="shared" ref="R23:S23" si="54">1/(1+O23)</f>
        <v>0.8336624692</v>
      </c>
      <c r="S23" s="10">
        <f t="shared" si="54"/>
        <v>0.04772672103</v>
      </c>
      <c r="T23" s="10">
        <f t="shared" ref="T23:U23" si="55">1/(1+1/O23)</f>
        <v>0.1663375308</v>
      </c>
      <c r="U23" s="10">
        <f t="shared" si="55"/>
        <v>0.952273279</v>
      </c>
      <c r="V23" s="20">
        <f t="shared" si="10"/>
        <v>0.3640677435</v>
      </c>
      <c r="W23" s="21">
        <f t="shared" si="11"/>
        <v>0.6359322565</v>
      </c>
      <c r="Y23" s="10" t="s">
        <v>104</v>
      </c>
    </row>
    <row r="24" ht="18.0" hidden="1" customHeight="1">
      <c r="A24" s="10" t="s">
        <v>109</v>
      </c>
      <c r="B24" s="10" t="str">
        <f t="shared" si="48"/>
        <v>6.2 - 8.2</v>
      </c>
      <c r="C24" s="11" t="s">
        <v>110</v>
      </c>
      <c r="D24" s="10">
        <v>136.09</v>
      </c>
      <c r="E24" s="10">
        <v>7.2</v>
      </c>
      <c r="F24" s="12"/>
      <c r="G24" s="13" t="s">
        <v>111</v>
      </c>
      <c r="H24" s="10">
        <v>1.0</v>
      </c>
      <c r="I24" s="14">
        <f t="shared" si="49"/>
        <v>13.609</v>
      </c>
      <c r="J24" s="15">
        <v>6.5</v>
      </c>
      <c r="K24" s="10" t="s">
        <v>112</v>
      </c>
      <c r="L24" s="15">
        <v>8.5</v>
      </c>
      <c r="M24" s="10" t="s">
        <v>113</v>
      </c>
      <c r="N24" s="16">
        <v>7.5</v>
      </c>
      <c r="O24" s="10">
        <f t="shared" si="5"/>
        <v>0.1995262315</v>
      </c>
      <c r="P24" s="10">
        <f t="shared" si="6"/>
        <v>19.95262315</v>
      </c>
      <c r="Q24" s="10">
        <f t="shared" si="7"/>
        <v>1.995262315</v>
      </c>
      <c r="R24" s="10">
        <f t="shared" ref="R24:S24" si="56">1/(1+O24)</f>
        <v>0.8336624692</v>
      </c>
      <c r="S24" s="10">
        <f t="shared" si="56"/>
        <v>0.04772672103</v>
      </c>
      <c r="T24" s="10">
        <f t="shared" ref="T24:U24" si="57">1/(1+1/O24)</f>
        <v>0.1663375308</v>
      </c>
      <c r="U24" s="10">
        <f t="shared" si="57"/>
        <v>0.952273279</v>
      </c>
      <c r="V24" s="20">
        <f t="shared" si="10"/>
        <v>0.3640677435</v>
      </c>
      <c r="W24" s="21">
        <f t="shared" si="11"/>
        <v>0.6359322565</v>
      </c>
      <c r="Y24" s="10" t="s">
        <v>109</v>
      </c>
    </row>
    <row r="25" ht="18.0" customHeight="1">
      <c r="C25" s="11"/>
      <c r="F25" s="12"/>
      <c r="G25" s="13"/>
      <c r="I25" s="14"/>
      <c r="J25" s="15"/>
      <c r="L25" s="15"/>
      <c r="N25" s="16"/>
      <c r="V25" s="17"/>
      <c r="W25" s="18"/>
    </row>
    <row r="26" ht="37.5" customHeight="1">
      <c r="A26" s="1" t="s">
        <v>114</v>
      </c>
      <c r="B26" s="2" t="s">
        <v>1</v>
      </c>
      <c r="C26" s="2" t="s">
        <v>2</v>
      </c>
      <c r="D26" s="2" t="s">
        <v>3</v>
      </c>
      <c r="E26" s="2" t="s">
        <v>4</v>
      </c>
      <c r="F26" s="3" t="s">
        <v>115</v>
      </c>
      <c r="G26" s="4" t="s">
        <v>6</v>
      </c>
      <c r="H26" s="2" t="s">
        <v>7</v>
      </c>
      <c r="I26" s="5" t="s">
        <v>8</v>
      </c>
      <c r="J26" s="6" t="s">
        <v>9</v>
      </c>
      <c r="K26" s="2" t="s">
        <v>10</v>
      </c>
      <c r="L26" s="6" t="s">
        <v>11</v>
      </c>
      <c r="M26" s="2" t="s">
        <v>10</v>
      </c>
      <c r="N26" s="7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8" t="s">
        <v>20</v>
      </c>
      <c r="W26" s="9" t="s">
        <v>21</v>
      </c>
      <c r="X26" s="2"/>
      <c r="Y26" s="2"/>
      <c r="Z26" s="2"/>
    </row>
    <row r="27" ht="18.0" customHeight="1">
      <c r="A27" s="10" t="s">
        <v>116</v>
      </c>
      <c r="B27" s="13" t="s">
        <v>117</v>
      </c>
      <c r="C27" s="11"/>
      <c r="F27" s="12"/>
      <c r="G27" s="13"/>
      <c r="I27" s="14"/>
      <c r="J27" s="15">
        <v>4.0</v>
      </c>
      <c r="K27" s="10" t="s">
        <v>118</v>
      </c>
      <c r="L27" s="15">
        <v>10.0</v>
      </c>
      <c r="M27" s="10" t="s">
        <v>118</v>
      </c>
      <c r="N27" s="16">
        <v>7.0</v>
      </c>
      <c r="V27" s="17">
        <f t="shared" ref="V27:V33" si="58">1-W27</f>
        <v>0.5015274226</v>
      </c>
      <c r="W27" s="18">
        <f t="array" ref="W27">(TREND(MCB!A3:A13,MCB!B3:B13,N27,TRUE)/100)</f>
        <v>0.4984725774</v>
      </c>
      <c r="Y27" s="10" t="s">
        <v>118</v>
      </c>
    </row>
    <row r="28" ht="18.0" customHeight="1">
      <c r="A28" s="10" t="s">
        <v>119</v>
      </c>
      <c r="B28" s="13" t="s">
        <v>120</v>
      </c>
      <c r="C28" s="11"/>
      <c r="F28" s="12"/>
      <c r="G28" s="13"/>
      <c r="I28" s="14"/>
      <c r="J28" s="15">
        <v>4.0</v>
      </c>
      <c r="K28" s="10" t="s">
        <v>121</v>
      </c>
      <c r="L28" s="15">
        <v>10.0</v>
      </c>
      <c r="M28" s="10" t="s">
        <v>121</v>
      </c>
      <c r="N28" s="16">
        <v>7.0</v>
      </c>
      <c r="V28" s="17">
        <f t="shared" si="58"/>
        <v>0.5014797439</v>
      </c>
      <c r="W28" s="18">
        <f t="array" ref="W28">(TREND(MCB!A3:A13,MCB!C3:C13,N28,TRUE)/100)</f>
        <v>0.4985202561</v>
      </c>
      <c r="Y28" s="10" t="s">
        <v>121</v>
      </c>
    </row>
    <row r="29" ht="18.0" customHeight="1">
      <c r="A29" s="10" t="s">
        <v>122</v>
      </c>
      <c r="B29" s="13" t="s">
        <v>120</v>
      </c>
      <c r="C29" s="11"/>
      <c r="F29" s="12"/>
      <c r="G29" s="13"/>
      <c r="I29" s="14"/>
      <c r="J29" s="15">
        <v>4.0</v>
      </c>
      <c r="K29" s="10" t="s">
        <v>123</v>
      </c>
      <c r="L29" s="15">
        <v>10.0</v>
      </c>
      <c r="M29" s="10" t="s">
        <v>123</v>
      </c>
      <c r="N29" s="16">
        <v>7.0</v>
      </c>
      <c r="V29" s="17">
        <f t="shared" si="58"/>
        <v>0.493838682</v>
      </c>
      <c r="W29" s="18">
        <f t="array" ref="W29">(TREND(MCB!A3:A13,MCB!D3:D13,N29,TRUE)/100)</f>
        <v>0.506161318</v>
      </c>
      <c r="Y29" s="10" t="s">
        <v>123</v>
      </c>
    </row>
    <row r="30" ht="18.0" customHeight="1">
      <c r="A30" s="10" t="s">
        <v>124</v>
      </c>
      <c r="B30" s="13" t="s">
        <v>125</v>
      </c>
      <c r="C30" s="11"/>
      <c r="F30" s="12"/>
      <c r="G30" s="13"/>
      <c r="I30" s="14"/>
      <c r="J30" s="15">
        <v>4.0</v>
      </c>
      <c r="K30" s="10" t="s">
        <v>126</v>
      </c>
      <c r="L30" s="15">
        <v>9.5</v>
      </c>
      <c r="M30" s="10" t="s">
        <v>126</v>
      </c>
      <c r="N30" s="16">
        <v>7.0</v>
      </c>
      <c r="V30" s="17">
        <f t="shared" si="58"/>
        <v>0.4525259516</v>
      </c>
      <c r="W30" s="18">
        <f t="array" ref="W30">(TREND(MCB!A3:A13,MCB!E3:E13,N30,TRUE)/100)</f>
        <v>0.5474740484</v>
      </c>
      <c r="Y30" s="10" t="s">
        <v>126</v>
      </c>
    </row>
    <row r="31" ht="18.0" customHeight="1">
      <c r="A31" s="10" t="s">
        <v>127</v>
      </c>
      <c r="B31" s="13" t="s">
        <v>128</v>
      </c>
      <c r="C31" s="11"/>
      <c r="F31" s="12"/>
      <c r="G31" s="13"/>
      <c r="I31" s="14"/>
      <c r="J31" s="15">
        <v>4.0</v>
      </c>
      <c r="K31" s="10" t="s">
        <v>129</v>
      </c>
      <c r="L31" s="15">
        <v>9.0</v>
      </c>
      <c r="M31" s="10" t="s">
        <v>129</v>
      </c>
      <c r="N31" s="16">
        <v>7.0</v>
      </c>
      <c r="V31" s="17">
        <f t="shared" si="58"/>
        <v>0.3997805413</v>
      </c>
      <c r="W31" s="18">
        <f t="array" ref="W31">(TREND(MCB!A3:A13,MCB!F3:F13,N31,TRUE)/100)</f>
        <v>0.6002194587</v>
      </c>
      <c r="Y31" s="10" t="s">
        <v>129</v>
      </c>
    </row>
    <row r="32" ht="18.0" customHeight="1">
      <c r="A32" s="10" t="s">
        <v>130</v>
      </c>
      <c r="B32" s="13" t="s">
        <v>128</v>
      </c>
      <c r="C32" s="11"/>
      <c r="F32" s="12"/>
      <c r="G32" s="13"/>
      <c r="I32" s="14"/>
      <c r="J32" s="15">
        <v>4.0</v>
      </c>
      <c r="K32" s="10" t="s">
        <v>131</v>
      </c>
      <c r="L32" s="15">
        <v>9.0</v>
      </c>
      <c r="M32" s="10" t="s">
        <v>131</v>
      </c>
      <c r="N32" s="16">
        <v>7.0</v>
      </c>
      <c r="V32" s="17">
        <f t="shared" si="58"/>
        <v>0.4089821951</v>
      </c>
      <c r="W32" s="18">
        <f t="array" ref="W32">(TREND(MCB!A3:A13,MCB!G3:G13,N32,TRUE)/100)</f>
        <v>0.5910178049</v>
      </c>
      <c r="Y32" s="10" t="s">
        <v>131</v>
      </c>
    </row>
    <row r="33" ht="18.0" customHeight="1">
      <c r="A33" s="10" t="s">
        <v>132</v>
      </c>
      <c r="B33" s="13" t="s">
        <v>128</v>
      </c>
      <c r="C33" s="11"/>
      <c r="F33" s="12"/>
      <c r="G33" s="13"/>
      <c r="I33" s="14"/>
      <c r="J33" s="15">
        <v>4.0</v>
      </c>
      <c r="K33" s="10" t="s">
        <v>133</v>
      </c>
      <c r="L33" s="15">
        <v>9.0</v>
      </c>
      <c r="M33" s="10" t="s">
        <v>134</v>
      </c>
      <c r="N33" s="16">
        <v>7.0</v>
      </c>
      <c r="V33" s="17">
        <f t="shared" si="58"/>
        <v>0.3878236096</v>
      </c>
      <c r="W33" s="18">
        <f t="array" ref="W33">(TREND(MCB!A3:A13,MCB!H3:H13,N33,TRUE)/100)</f>
        <v>0.6121763904</v>
      </c>
      <c r="Y33" s="10" t="s">
        <v>134</v>
      </c>
    </row>
    <row r="34" ht="18.0" customHeight="1">
      <c r="B34" s="13"/>
      <c r="C34" s="11"/>
      <c r="F34" s="12"/>
      <c r="G34" s="13"/>
      <c r="I34" s="14"/>
      <c r="J34" s="15"/>
      <c r="L34" s="15"/>
      <c r="N34" s="16"/>
      <c r="V34" s="17"/>
      <c r="W34" s="18"/>
    </row>
    <row r="35" ht="37.5" customHeight="1">
      <c r="A35" s="1" t="s">
        <v>135</v>
      </c>
      <c r="B35" s="2" t="s">
        <v>1</v>
      </c>
      <c r="C35" s="2" t="s">
        <v>2</v>
      </c>
      <c r="D35" s="2" t="s">
        <v>3</v>
      </c>
      <c r="E35" s="2" t="s">
        <v>4</v>
      </c>
      <c r="F35" s="3" t="s">
        <v>136</v>
      </c>
      <c r="G35" s="4" t="s">
        <v>6</v>
      </c>
      <c r="H35" s="2" t="s">
        <v>7</v>
      </c>
      <c r="I35" s="5" t="s">
        <v>8</v>
      </c>
      <c r="J35" s="6" t="s">
        <v>9</v>
      </c>
      <c r="K35" s="2" t="s">
        <v>10</v>
      </c>
      <c r="L35" s="6" t="s">
        <v>11</v>
      </c>
      <c r="M35" s="2" t="s">
        <v>10</v>
      </c>
      <c r="N35" s="7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8" t="s">
        <v>20</v>
      </c>
      <c r="W35" s="9" t="s">
        <v>21</v>
      </c>
      <c r="X35" s="2"/>
      <c r="Y35" s="2"/>
      <c r="Z35" s="2"/>
    </row>
    <row r="36" ht="18.0" customHeight="1">
      <c r="A36" s="10" t="s">
        <v>137</v>
      </c>
      <c r="B36" s="10" t="s">
        <v>138</v>
      </c>
      <c r="C36" s="11" t="s">
        <v>139</v>
      </c>
      <c r="D36" s="10">
        <v>294.1</v>
      </c>
      <c r="E36" s="10" t="s">
        <v>140</v>
      </c>
      <c r="F36" s="12"/>
      <c r="G36" s="13" t="s">
        <v>141</v>
      </c>
      <c r="H36" s="22" t="s">
        <v>142</v>
      </c>
      <c r="I36" s="14" t="s">
        <v>143</v>
      </c>
      <c r="J36" s="15">
        <v>2.18</v>
      </c>
      <c r="K36" s="10" t="s">
        <v>144</v>
      </c>
      <c r="L36" s="15">
        <v>8.1</v>
      </c>
      <c r="M36" s="10" t="s">
        <v>145</v>
      </c>
      <c r="N36" s="16">
        <v>8.0</v>
      </c>
      <c r="O36" s="10" t="str">
        <f>10^(J36-E36)</f>
        <v>#VALUE!</v>
      </c>
      <c r="P36" s="10" t="str">
        <f>10^(L36-E36)</f>
        <v>#VALUE!</v>
      </c>
      <c r="Q36" s="10" t="str">
        <f>10^(N36-E36)</f>
        <v>#VALUE!</v>
      </c>
      <c r="R36" s="10" t="str">
        <f t="shared" ref="R36:S36" si="59">1/(1+O36)</f>
        <v>#VALUE!</v>
      </c>
      <c r="S36" s="10" t="str">
        <f t="shared" si="59"/>
        <v>#VALUE!</v>
      </c>
      <c r="T36" s="10" t="str">
        <f t="shared" ref="T36:U36" si="60">1/(1+1/O36)</f>
        <v>#VALUE!</v>
      </c>
      <c r="U36" s="10" t="str">
        <f t="shared" si="60"/>
        <v>#VALUE!</v>
      </c>
      <c r="V36" s="20">
        <f t="shared" ref="V36:V47" si="61">1-W36</f>
        <v>0.02</v>
      </c>
      <c r="W36" s="21">
        <f>(VLOOKUP(N36,Cit_NaCit!A2:C52,2,TRUE))/100</f>
        <v>0.98</v>
      </c>
      <c r="X36" s="10" t="s">
        <v>146</v>
      </c>
      <c r="Y36" s="10" t="s">
        <v>147</v>
      </c>
    </row>
    <row r="37" ht="18.0" customHeight="1">
      <c r="A37" s="10" t="s">
        <v>148</v>
      </c>
      <c r="B37" s="10" t="s">
        <v>149</v>
      </c>
      <c r="C37" s="23" t="s">
        <v>150</v>
      </c>
      <c r="D37" s="10" t="s">
        <v>151</v>
      </c>
      <c r="F37" s="12"/>
      <c r="G37" s="13"/>
      <c r="H37" s="10" t="s">
        <v>152</v>
      </c>
      <c r="I37" s="14" t="s">
        <v>153</v>
      </c>
      <c r="J37" s="15">
        <v>2.18</v>
      </c>
      <c r="K37" s="10" t="s">
        <v>154</v>
      </c>
      <c r="L37" s="15">
        <v>9.27</v>
      </c>
      <c r="M37" s="24" t="s">
        <v>155</v>
      </c>
      <c r="N37" s="16">
        <v>7.0</v>
      </c>
      <c r="V37" s="20">
        <f t="shared" si="61"/>
        <v>0.12</v>
      </c>
      <c r="W37" s="21">
        <f>(VLOOKUP(N37,Cit_PO4!A2:C52,2,TRUE))/100</f>
        <v>0.88</v>
      </c>
      <c r="Y37" s="10" t="s">
        <v>156</v>
      </c>
    </row>
    <row r="38" ht="18.0" customHeight="1">
      <c r="A38" s="10" t="s">
        <v>157</v>
      </c>
      <c r="B38" s="13" t="s">
        <v>158</v>
      </c>
      <c r="C38" s="11" t="s">
        <v>159</v>
      </c>
      <c r="D38" s="10">
        <v>282.33</v>
      </c>
      <c r="E38" s="10" t="s">
        <v>160</v>
      </c>
      <c r="F38" s="12"/>
      <c r="G38" s="13" t="s">
        <v>161</v>
      </c>
      <c r="H38" s="10">
        <v>1.0</v>
      </c>
      <c r="I38" s="14">
        <v>28.23</v>
      </c>
      <c r="J38" s="15">
        <v>6.0</v>
      </c>
      <c r="K38" s="10" t="s">
        <v>162</v>
      </c>
      <c r="L38" s="15">
        <v>10.0</v>
      </c>
      <c r="M38" s="10" t="s">
        <v>162</v>
      </c>
      <c r="N38" s="16">
        <v>7.0</v>
      </c>
      <c r="V38" s="20">
        <f t="shared" si="61"/>
        <v>0.34</v>
      </c>
      <c r="W38" s="21">
        <f>(VLOOKUP(N38,Cit_BTP!A2:C52,2,TRUE))/100</f>
        <v>0.66</v>
      </c>
      <c r="Y38" s="10" t="s">
        <v>163</v>
      </c>
    </row>
    <row r="39" ht="18.0" customHeight="1">
      <c r="A39" s="10" t="s">
        <v>164</v>
      </c>
      <c r="B39" s="10" t="s">
        <v>165</v>
      </c>
      <c r="C39" s="11" t="s">
        <v>166</v>
      </c>
      <c r="F39" s="12"/>
      <c r="G39" s="13"/>
      <c r="H39" s="10">
        <v>1.0</v>
      </c>
      <c r="I39" s="14"/>
      <c r="J39" s="15">
        <v>1.97</v>
      </c>
      <c r="K39" s="10" t="s">
        <v>154</v>
      </c>
      <c r="L39" s="15">
        <v>10.84</v>
      </c>
      <c r="M39" s="10" t="s">
        <v>167</v>
      </c>
      <c r="N39" s="16">
        <v>7.0</v>
      </c>
      <c r="V39" s="20">
        <f t="shared" si="61"/>
        <v>0.78</v>
      </c>
      <c r="W39" s="21">
        <f>(VLOOKUP(N39,Bistrispropane!A3:C53,2,TRUE))/100</f>
        <v>0.22</v>
      </c>
      <c r="Y39" s="10" t="s">
        <v>168</v>
      </c>
    </row>
    <row r="40" ht="18.0" customHeight="1">
      <c r="A40" s="10" t="s">
        <v>169</v>
      </c>
      <c r="B40" s="10" t="s">
        <v>170</v>
      </c>
      <c r="C40" s="11" t="s">
        <v>171</v>
      </c>
      <c r="D40" s="10" t="s">
        <v>172</v>
      </c>
      <c r="F40" s="12"/>
      <c r="G40" s="13"/>
      <c r="H40" s="10">
        <v>1.0</v>
      </c>
      <c r="I40" s="14"/>
      <c r="J40" s="15">
        <v>1.4</v>
      </c>
      <c r="K40" s="10" t="s">
        <v>173</v>
      </c>
      <c r="L40" s="15">
        <v>9.44</v>
      </c>
      <c r="M40" s="10" t="s">
        <v>174</v>
      </c>
      <c r="N40" s="16">
        <v>7.0</v>
      </c>
      <c r="V40" s="20">
        <f t="shared" si="61"/>
        <v>0.34</v>
      </c>
      <c r="W40" s="21">
        <f>(VLOOKUP(N40,'Maleic Trizma'!A2:C52,2,TRUE))/100</f>
        <v>0.66</v>
      </c>
      <c r="Y40" s="10" t="s">
        <v>175</v>
      </c>
    </row>
    <row r="41" ht="18.0" customHeight="1">
      <c r="A41" s="10" t="s">
        <v>176</v>
      </c>
      <c r="B41" s="10" t="s">
        <v>170</v>
      </c>
      <c r="C41" s="11" t="s">
        <v>177</v>
      </c>
      <c r="D41" s="10" t="s">
        <v>178</v>
      </c>
      <c r="F41" s="12"/>
      <c r="G41" s="13"/>
      <c r="H41" s="10">
        <v>1.0</v>
      </c>
      <c r="I41" s="14"/>
      <c r="J41" s="15">
        <v>1.4</v>
      </c>
      <c r="K41" s="10" t="s">
        <v>173</v>
      </c>
      <c r="L41" s="15">
        <v>9.4</v>
      </c>
      <c r="M41" s="10" t="s">
        <v>179</v>
      </c>
      <c r="N41" s="16">
        <v>7.0</v>
      </c>
      <c r="V41" s="20">
        <f t="shared" si="61"/>
        <v>0.22</v>
      </c>
      <c r="W41" s="21">
        <f>(VLOOKUP(N41,'Maleic Imidazole'!A2:C52,2,TRUE))/100</f>
        <v>0.78</v>
      </c>
      <c r="Y41" s="10" t="s">
        <v>180</v>
      </c>
    </row>
    <row r="42" ht="18.0" customHeight="1">
      <c r="A42" s="10" t="s">
        <v>181</v>
      </c>
      <c r="B42" s="10" t="s">
        <v>182</v>
      </c>
      <c r="C42" s="11" t="s">
        <v>183</v>
      </c>
      <c r="D42" s="10" t="s">
        <v>184</v>
      </c>
      <c r="E42" s="10" t="s">
        <v>185</v>
      </c>
      <c r="F42" s="12"/>
      <c r="G42" s="13"/>
      <c r="H42" s="10">
        <v>1.0</v>
      </c>
      <c r="I42" s="14"/>
      <c r="J42" s="15">
        <v>1.8</v>
      </c>
      <c r="K42" s="10" t="s">
        <v>186</v>
      </c>
      <c r="L42" s="15">
        <v>7.8</v>
      </c>
      <c r="M42" s="10" t="s">
        <v>187</v>
      </c>
      <c r="N42" s="16">
        <v>7.0</v>
      </c>
      <c r="V42" s="20">
        <f t="shared" si="61"/>
        <v>0.02</v>
      </c>
      <c r="W42" s="21">
        <f>(VLOOKUP(N42,'Malonic acid-sodium malonate'!A2:C52,2,TRUE))/100</f>
        <v>0.98</v>
      </c>
      <c r="Y42" s="10" t="s">
        <v>188</v>
      </c>
    </row>
    <row r="43" ht="18.0" customHeight="1">
      <c r="A43" s="10" t="s">
        <v>189</v>
      </c>
      <c r="B43" s="10" t="s">
        <v>190</v>
      </c>
      <c r="C43" s="11" t="s">
        <v>191</v>
      </c>
      <c r="D43" s="10" t="s">
        <v>192</v>
      </c>
      <c r="F43" s="12"/>
      <c r="G43" s="13"/>
      <c r="H43" s="10">
        <v>1.0</v>
      </c>
      <c r="I43" s="14"/>
      <c r="J43" s="15">
        <v>1.8</v>
      </c>
      <c r="K43" s="10" t="s">
        <v>186</v>
      </c>
      <c r="L43" s="15">
        <v>9.4</v>
      </c>
      <c r="M43" s="10" t="s">
        <v>179</v>
      </c>
      <c r="N43" s="16">
        <v>7.0</v>
      </c>
      <c r="V43" s="20">
        <f t="shared" si="61"/>
        <v>0.22</v>
      </c>
      <c r="W43" s="21">
        <f>(VLOOKUP(N43,'Malonate-Imidazole'!A2:C52,2,TRUE))/100</f>
        <v>0.78</v>
      </c>
      <c r="Y43" s="10" t="s">
        <v>193</v>
      </c>
    </row>
    <row r="44" ht="18.0" customHeight="1">
      <c r="A44" s="10" t="s">
        <v>194</v>
      </c>
      <c r="B44" s="13" t="s">
        <v>190</v>
      </c>
      <c r="C44" s="11" t="s">
        <v>195</v>
      </c>
      <c r="D44" s="10" t="s">
        <v>196</v>
      </c>
      <c r="F44" s="12"/>
      <c r="G44" s="13"/>
      <c r="H44" s="10">
        <v>1.0</v>
      </c>
      <c r="I44" s="14"/>
      <c r="J44" s="15">
        <v>2.0</v>
      </c>
      <c r="K44" s="10" t="s">
        <v>197</v>
      </c>
      <c r="L44" s="15">
        <v>9.4</v>
      </c>
      <c r="M44" s="10" t="s">
        <v>179</v>
      </c>
      <c r="N44" s="16">
        <v>7.0</v>
      </c>
      <c r="V44" s="20">
        <f t="shared" si="61"/>
        <v>0.22</v>
      </c>
      <c r="W44" s="21">
        <f>(VLOOKUP(N44,'Malate-Imidazole'!A2:C52,2,TRUE))/100</f>
        <v>0.78</v>
      </c>
      <c r="Y44" s="10" t="s">
        <v>198</v>
      </c>
    </row>
    <row r="45" ht="18.0" customHeight="1">
      <c r="A45" s="10" t="s">
        <v>199</v>
      </c>
      <c r="B45" s="10" t="s">
        <v>200</v>
      </c>
      <c r="F45" s="12"/>
      <c r="G45" s="13"/>
      <c r="I45" s="14"/>
      <c r="J45" s="15">
        <v>4.0</v>
      </c>
      <c r="K45" s="10" t="s">
        <v>201</v>
      </c>
      <c r="L45" s="15">
        <v>7.5</v>
      </c>
      <c r="M45" s="10" t="s">
        <v>202</v>
      </c>
      <c r="N45" s="16">
        <v>6.0</v>
      </c>
      <c r="V45" s="20">
        <f t="shared" si="61"/>
        <v>0.08</v>
      </c>
      <c r="W45" s="21">
        <f>(VLOOKUP(N45,'Tacsimate 4-8'!A2:C52,2,TRUE))/100</f>
        <v>0.92</v>
      </c>
      <c r="Y45" s="10" t="s">
        <v>203</v>
      </c>
    </row>
    <row r="46" ht="18.0" customHeight="1">
      <c r="A46" s="10" t="s">
        <v>204</v>
      </c>
      <c r="B46" s="10" t="s">
        <v>205</v>
      </c>
      <c r="F46" s="12"/>
      <c r="G46" s="13"/>
      <c r="I46" s="14"/>
      <c r="J46" s="25">
        <v>4.7</v>
      </c>
      <c r="K46" s="10" t="s">
        <v>206</v>
      </c>
      <c r="L46" s="15">
        <v>9.3</v>
      </c>
      <c r="M46" s="10" t="s">
        <v>207</v>
      </c>
      <c r="N46" s="16">
        <v>8.0</v>
      </c>
      <c r="V46" s="20">
        <f t="shared" si="61"/>
        <v>0.08</v>
      </c>
      <c r="W46" s="21">
        <f>(VLOOKUP(N46,KH2PO4_Na2HPO4!$A$2:$C$52,2,TRUE))/100</f>
        <v>0.92</v>
      </c>
      <c r="Y46" s="10" t="s">
        <v>208</v>
      </c>
    </row>
    <row r="47" ht="18.0" customHeight="1">
      <c r="A47" s="10" t="s">
        <v>209</v>
      </c>
      <c r="B47" s="10" t="s">
        <v>182</v>
      </c>
      <c r="C47" s="11" t="s">
        <v>210</v>
      </c>
      <c r="D47" s="10" t="s">
        <v>184</v>
      </c>
      <c r="E47" s="10" t="s">
        <v>185</v>
      </c>
      <c r="F47" s="12"/>
      <c r="G47" s="13"/>
      <c r="H47" s="10">
        <v>1.0</v>
      </c>
      <c r="I47" s="14"/>
      <c r="J47" s="15">
        <v>3.24</v>
      </c>
      <c r="K47" s="10" t="s">
        <v>186</v>
      </c>
      <c r="L47" s="15">
        <v>7.28</v>
      </c>
      <c r="M47" s="10" t="s">
        <v>187</v>
      </c>
      <c r="N47" s="16">
        <v>6.5</v>
      </c>
      <c r="V47" s="20">
        <f t="shared" si="61"/>
        <v>0.04</v>
      </c>
      <c r="W47" s="21">
        <f>(VLOOKUP(N47,'glutamic acid-sodium glutamate'!A7:C57,2,TRUE))/100</f>
        <v>0.96</v>
      </c>
      <c r="Y47" s="10" t="s">
        <v>188</v>
      </c>
    </row>
    <row r="48" ht="18.0" customHeight="1">
      <c r="F48" s="12"/>
      <c r="G48" s="13"/>
      <c r="I48" s="14"/>
      <c r="J48" s="15"/>
      <c r="L48" s="15"/>
      <c r="N48" s="16"/>
      <c r="V48" s="20"/>
      <c r="W48" s="21"/>
    </row>
    <row r="49" ht="18.0" customHeight="1">
      <c r="F49" s="12"/>
      <c r="G49" s="13"/>
      <c r="I49" s="14"/>
      <c r="J49" s="15"/>
      <c r="L49" s="15"/>
      <c r="N49" s="16"/>
      <c r="V49" s="20"/>
      <c r="W49" s="21"/>
    </row>
    <row r="50" ht="18.0" customHeight="1">
      <c r="F50" s="12"/>
      <c r="G50" s="13"/>
      <c r="I50" s="14"/>
      <c r="J50" s="15"/>
      <c r="L50" s="15"/>
      <c r="N50" s="16"/>
      <c r="V50" s="20"/>
      <c r="W50" s="21"/>
    </row>
    <row r="51" ht="18.0" customHeight="1">
      <c r="F51" s="12"/>
      <c r="G51" s="13"/>
      <c r="I51" s="14"/>
      <c r="J51" s="15"/>
      <c r="L51" s="15"/>
      <c r="N51" s="16"/>
      <c r="V51" s="20"/>
      <c r="W51" s="21"/>
    </row>
    <row r="52" ht="18.0" customHeight="1">
      <c r="F52" s="12"/>
      <c r="G52" s="13"/>
      <c r="I52" s="14"/>
      <c r="J52" s="15"/>
      <c r="L52" s="15"/>
      <c r="N52" s="16"/>
      <c r="V52" s="20"/>
      <c r="W52" s="21"/>
    </row>
    <row r="53" ht="18.0" customHeight="1">
      <c r="F53" s="12"/>
      <c r="G53" s="13"/>
      <c r="I53" s="14"/>
      <c r="J53" s="15"/>
      <c r="L53" s="15"/>
      <c r="N53" s="16"/>
      <c r="V53" s="20"/>
      <c r="W53" s="21"/>
    </row>
    <row r="54" ht="18.0" customHeight="1">
      <c r="F54" s="12"/>
      <c r="G54" s="13"/>
      <c r="I54" s="14"/>
      <c r="J54" s="15"/>
      <c r="L54" s="15"/>
      <c r="N54" s="16"/>
      <c r="V54" s="20"/>
      <c r="W54" s="21"/>
    </row>
    <row r="55" ht="18.0" customHeight="1">
      <c r="F55" s="12"/>
      <c r="G55" s="13"/>
      <c r="I55" s="14"/>
      <c r="J55" s="15"/>
      <c r="L55" s="15"/>
      <c r="N55" s="16"/>
      <c r="V55" s="20"/>
      <c r="W55" s="21"/>
    </row>
    <row r="56" ht="18.0" customHeight="1">
      <c r="F56" s="12"/>
      <c r="G56" s="13"/>
      <c r="I56" s="14"/>
      <c r="J56" s="15"/>
      <c r="L56" s="15"/>
      <c r="N56" s="16"/>
      <c r="V56" s="20"/>
      <c r="W56" s="21"/>
    </row>
    <row r="57" ht="18.0" customHeight="1">
      <c r="F57" s="12"/>
      <c r="G57" s="13"/>
      <c r="I57" s="14"/>
      <c r="J57" s="15"/>
      <c r="L57" s="15"/>
      <c r="N57" s="16"/>
      <c r="V57" s="20"/>
      <c r="W57" s="21"/>
    </row>
    <row r="58" ht="18.0" customHeight="1">
      <c r="F58" s="12"/>
      <c r="G58" s="13"/>
      <c r="I58" s="14"/>
      <c r="J58" s="15"/>
      <c r="L58" s="15"/>
      <c r="N58" s="16"/>
      <c r="V58" s="20"/>
      <c r="W58" s="21"/>
    </row>
    <row r="59" ht="18.0" customHeight="1">
      <c r="F59" s="12"/>
      <c r="G59" s="13"/>
      <c r="I59" s="14"/>
      <c r="J59" s="15"/>
      <c r="L59" s="15"/>
      <c r="N59" s="16"/>
      <c r="V59" s="20"/>
      <c r="W59" s="21"/>
    </row>
    <row r="60" ht="18.0" customHeight="1">
      <c r="F60" s="12"/>
      <c r="G60" s="13"/>
      <c r="I60" s="14"/>
      <c r="J60" s="15"/>
      <c r="L60" s="15"/>
      <c r="N60" s="16"/>
      <c r="V60" s="20"/>
      <c r="W60" s="21"/>
    </row>
    <row r="61" ht="18.0" customHeight="1">
      <c r="F61" s="12"/>
      <c r="G61" s="13"/>
      <c r="I61" s="14"/>
      <c r="J61" s="15"/>
      <c r="L61" s="15"/>
      <c r="N61" s="16"/>
      <c r="V61" s="20"/>
      <c r="W61" s="21"/>
    </row>
    <row r="62" ht="18.0" customHeight="1">
      <c r="F62" s="12"/>
      <c r="G62" s="13"/>
      <c r="I62" s="14"/>
      <c r="J62" s="15"/>
      <c r="L62" s="15"/>
      <c r="N62" s="16"/>
      <c r="V62" s="20"/>
      <c r="W62" s="21"/>
    </row>
    <row r="63" ht="18.0" customHeight="1">
      <c r="F63" s="12"/>
      <c r="G63" s="13"/>
      <c r="I63" s="14"/>
      <c r="J63" s="15"/>
      <c r="L63" s="15"/>
      <c r="N63" s="16"/>
      <c r="V63" s="20"/>
      <c r="W63" s="21"/>
    </row>
    <row r="64" ht="18.0" customHeight="1">
      <c r="F64" s="12"/>
      <c r="G64" s="13"/>
      <c r="I64" s="14"/>
      <c r="J64" s="15"/>
      <c r="L64" s="15"/>
      <c r="N64" s="16"/>
      <c r="V64" s="20"/>
      <c r="W64" s="21"/>
    </row>
    <row r="65" ht="18.0" customHeight="1">
      <c r="F65" s="12"/>
      <c r="G65" s="13"/>
      <c r="I65" s="14"/>
      <c r="J65" s="15"/>
      <c r="L65" s="15"/>
      <c r="N65" s="16"/>
      <c r="V65" s="20"/>
      <c r="W65" s="21"/>
    </row>
    <row r="66" ht="18.0" customHeight="1">
      <c r="F66" s="12"/>
      <c r="G66" s="13"/>
      <c r="I66" s="14"/>
      <c r="J66" s="15"/>
      <c r="L66" s="15"/>
      <c r="N66" s="16"/>
      <c r="V66" s="20"/>
      <c r="W66" s="21"/>
    </row>
    <row r="67" ht="18.0" customHeight="1">
      <c r="F67" s="12"/>
      <c r="G67" s="13"/>
      <c r="I67" s="14"/>
      <c r="J67" s="15"/>
      <c r="L67" s="15"/>
      <c r="N67" s="16"/>
      <c r="V67" s="20"/>
      <c r="W67" s="21"/>
    </row>
    <row r="68" ht="18.0" customHeight="1">
      <c r="F68" s="12"/>
      <c r="G68" s="13"/>
      <c r="I68" s="14"/>
      <c r="J68" s="15"/>
      <c r="L68" s="15"/>
      <c r="N68" s="16"/>
      <c r="V68" s="20"/>
      <c r="W68" s="21"/>
    </row>
    <row r="69" ht="18.0" customHeight="1">
      <c r="F69" s="12"/>
      <c r="G69" s="13"/>
      <c r="I69" s="14"/>
      <c r="J69" s="15"/>
      <c r="L69" s="15"/>
      <c r="N69" s="16"/>
      <c r="V69" s="20"/>
      <c r="W69" s="21"/>
    </row>
    <row r="70" ht="18.0" customHeight="1">
      <c r="F70" s="12"/>
      <c r="G70" s="13"/>
      <c r="I70" s="14"/>
      <c r="J70" s="15"/>
      <c r="L70" s="15"/>
      <c r="N70" s="16"/>
      <c r="V70" s="20"/>
      <c r="W70" s="21"/>
    </row>
    <row r="71" ht="18.0" customHeight="1">
      <c r="F71" s="12"/>
      <c r="G71" s="13"/>
      <c r="I71" s="14"/>
      <c r="J71" s="15"/>
      <c r="L71" s="15"/>
      <c r="N71" s="16"/>
      <c r="V71" s="20"/>
      <c r="W71" s="21"/>
    </row>
    <row r="72" ht="18.0" customHeight="1">
      <c r="F72" s="12"/>
      <c r="G72" s="13"/>
      <c r="I72" s="14"/>
      <c r="J72" s="15"/>
      <c r="L72" s="15"/>
      <c r="N72" s="16"/>
      <c r="V72" s="20"/>
      <c r="W72" s="21"/>
    </row>
    <row r="73" ht="18.0" customHeight="1">
      <c r="F73" s="12"/>
      <c r="G73" s="13"/>
      <c r="I73" s="14"/>
      <c r="J73" s="15"/>
      <c r="L73" s="15"/>
      <c r="N73" s="16"/>
      <c r="V73" s="20"/>
      <c r="W73" s="21"/>
    </row>
    <row r="74" ht="18.0" customHeight="1">
      <c r="F74" s="12"/>
      <c r="G74" s="13"/>
      <c r="I74" s="14"/>
      <c r="J74" s="15"/>
      <c r="L74" s="15"/>
      <c r="N74" s="16"/>
      <c r="V74" s="20"/>
      <c r="W74" s="21"/>
    </row>
    <row r="75" ht="18.0" customHeight="1">
      <c r="F75" s="12"/>
      <c r="G75" s="13"/>
      <c r="I75" s="14"/>
      <c r="J75" s="15"/>
      <c r="L75" s="15"/>
      <c r="N75" s="16"/>
      <c r="V75" s="20"/>
      <c r="W75" s="21"/>
    </row>
    <row r="76" ht="18.0" customHeight="1">
      <c r="F76" s="12"/>
      <c r="G76" s="13"/>
      <c r="I76" s="14"/>
      <c r="J76" s="15"/>
      <c r="L76" s="15"/>
      <c r="N76" s="16"/>
      <c r="V76" s="20"/>
      <c r="W76" s="21"/>
    </row>
    <row r="77" ht="18.0" customHeight="1">
      <c r="F77" s="12"/>
      <c r="G77" s="13"/>
      <c r="I77" s="14"/>
      <c r="J77" s="15"/>
      <c r="L77" s="15"/>
      <c r="N77" s="16"/>
      <c r="V77" s="20"/>
      <c r="W77" s="21"/>
    </row>
    <row r="78" ht="18.0" customHeight="1">
      <c r="F78" s="12"/>
      <c r="G78" s="13"/>
      <c r="I78" s="14"/>
      <c r="J78" s="15"/>
      <c r="L78" s="15"/>
      <c r="N78" s="16"/>
      <c r="V78" s="20"/>
      <c r="W78" s="21"/>
    </row>
    <row r="79" ht="18.0" customHeight="1">
      <c r="F79" s="12"/>
      <c r="G79" s="13"/>
      <c r="I79" s="14"/>
      <c r="J79" s="15"/>
      <c r="L79" s="15"/>
      <c r="N79" s="16"/>
      <c r="V79" s="20"/>
      <c r="W79" s="21"/>
    </row>
    <row r="80" ht="18.0" customHeight="1">
      <c r="F80" s="12"/>
      <c r="G80" s="13"/>
      <c r="I80" s="14"/>
      <c r="J80" s="15"/>
      <c r="L80" s="15"/>
      <c r="N80" s="16"/>
      <c r="V80" s="20"/>
      <c r="W80" s="21"/>
    </row>
    <row r="81" ht="18.0" customHeight="1">
      <c r="F81" s="12"/>
      <c r="G81" s="13"/>
      <c r="I81" s="14"/>
      <c r="J81" s="15"/>
      <c r="L81" s="15"/>
      <c r="N81" s="16"/>
      <c r="V81" s="20"/>
      <c r="W81" s="21"/>
    </row>
    <row r="82" ht="18.0" customHeight="1">
      <c r="F82" s="12"/>
      <c r="G82" s="13"/>
      <c r="I82" s="14"/>
      <c r="J82" s="15"/>
      <c r="L82" s="15"/>
      <c r="N82" s="16"/>
      <c r="V82" s="20"/>
      <c r="W82" s="21"/>
    </row>
    <row r="83" ht="18.0" customHeight="1">
      <c r="F83" s="12"/>
      <c r="G83" s="13"/>
      <c r="I83" s="14"/>
      <c r="J83" s="15"/>
      <c r="L83" s="15"/>
      <c r="N83" s="16"/>
      <c r="V83" s="20"/>
      <c r="W83" s="21"/>
    </row>
    <row r="84" ht="18.0" customHeight="1">
      <c r="F84" s="12"/>
      <c r="G84" s="13"/>
      <c r="I84" s="14"/>
      <c r="J84" s="15"/>
      <c r="L84" s="15"/>
      <c r="N84" s="16"/>
      <c r="V84" s="20"/>
      <c r="W84" s="21"/>
    </row>
    <row r="85" ht="18.0" customHeight="1">
      <c r="F85" s="12"/>
      <c r="G85" s="13"/>
      <c r="I85" s="14"/>
      <c r="J85" s="15"/>
      <c r="L85" s="15"/>
      <c r="N85" s="16"/>
      <c r="V85" s="20"/>
      <c r="W85" s="21"/>
    </row>
    <row r="86" ht="18.0" customHeight="1">
      <c r="F86" s="12"/>
      <c r="G86" s="13"/>
      <c r="I86" s="14"/>
      <c r="J86" s="15"/>
      <c r="L86" s="15"/>
      <c r="N86" s="16"/>
      <c r="V86" s="20"/>
      <c r="W86" s="21"/>
    </row>
    <row r="87" ht="18.0" customHeight="1">
      <c r="F87" s="12"/>
      <c r="G87" s="13"/>
      <c r="I87" s="14"/>
      <c r="J87" s="15"/>
      <c r="L87" s="15"/>
      <c r="N87" s="16"/>
      <c r="V87" s="20"/>
      <c r="W87" s="21"/>
    </row>
    <row r="88" ht="18.0" customHeight="1">
      <c r="F88" s="12"/>
      <c r="G88" s="13"/>
      <c r="I88" s="14"/>
      <c r="J88" s="15"/>
      <c r="L88" s="15"/>
      <c r="N88" s="16"/>
      <c r="V88" s="20"/>
      <c r="W88" s="21"/>
    </row>
    <row r="89" ht="18.0" customHeight="1">
      <c r="F89" s="12"/>
      <c r="G89" s="13"/>
      <c r="I89" s="14"/>
      <c r="J89" s="15"/>
      <c r="L89" s="15"/>
      <c r="N89" s="16"/>
      <c r="V89" s="20"/>
      <c r="W89" s="21"/>
    </row>
    <row r="90" ht="18.0" customHeight="1">
      <c r="F90" s="12"/>
      <c r="G90" s="13"/>
      <c r="I90" s="14"/>
      <c r="J90" s="15"/>
      <c r="L90" s="15"/>
      <c r="N90" s="16"/>
      <c r="V90" s="20"/>
      <c r="W90" s="21"/>
    </row>
    <row r="91" ht="18.0" customHeight="1">
      <c r="F91" s="12"/>
      <c r="G91" s="13"/>
      <c r="I91" s="14"/>
      <c r="J91" s="15"/>
      <c r="L91" s="15"/>
      <c r="N91" s="16"/>
      <c r="V91" s="20"/>
      <c r="W91" s="21"/>
    </row>
    <row r="92" ht="18.0" customHeight="1">
      <c r="F92" s="12"/>
      <c r="G92" s="13"/>
      <c r="I92" s="14"/>
      <c r="J92" s="15"/>
      <c r="L92" s="15"/>
      <c r="N92" s="16"/>
      <c r="V92" s="20"/>
      <c r="W92" s="21"/>
    </row>
    <row r="93" ht="18.0" customHeight="1">
      <c r="F93" s="12"/>
      <c r="G93" s="13"/>
      <c r="I93" s="14"/>
      <c r="J93" s="15"/>
      <c r="L93" s="15"/>
      <c r="N93" s="16"/>
      <c r="V93" s="20"/>
      <c r="W93" s="21"/>
    </row>
    <row r="94" ht="18.0" customHeight="1">
      <c r="F94" s="12"/>
      <c r="G94" s="13"/>
      <c r="I94" s="14"/>
      <c r="J94" s="15"/>
      <c r="L94" s="15"/>
      <c r="N94" s="16"/>
      <c r="V94" s="20"/>
      <c r="W94" s="21"/>
    </row>
    <row r="95" ht="18.0" customHeight="1">
      <c r="F95" s="12"/>
      <c r="G95" s="13"/>
      <c r="I95" s="14"/>
      <c r="J95" s="15"/>
      <c r="L95" s="15"/>
      <c r="N95" s="16"/>
      <c r="V95" s="20"/>
      <c r="W95" s="21"/>
    </row>
    <row r="96" ht="18.0" customHeight="1">
      <c r="F96" s="12"/>
      <c r="G96" s="13"/>
      <c r="I96" s="14"/>
      <c r="J96" s="15"/>
      <c r="L96" s="15"/>
      <c r="N96" s="16"/>
      <c r="V96" s="20"/>
      <c r="W96" s="21"/>
    </row>
    <row r="97" ht="18.0" customHeight="1">
      <c r="F97" s="12"/>
      <c r="G97" s="13"/>
      <c r="I97" s="14"/>
      <c r="J97" s="15"/>
      <c r="L97" s="15"/>
      <c r="N97" s="16"/>
      <c r="V97" s="20"/>
      <c r="W97" s="21"/>
    </row>
    <row r="98" ht="18.0" customHeight="1">
      <c r="F98" s="12"/>
      <c r="G98" s="13"/>
      <c r="I98" s="14"/>
      <c r="J98" s="15"/>
      <c r="L98" s="15"/>
      <c r="N98" s="16"/>
      <c r="V98" s="20"/>
      <c r="W98" s="21"/>
    </row>
    <row r="99" ht="18.0" customHeight="1">
      <c r="F99" s="12"/>
      <c r="G99" s="13"/>
      <c r="I99" s="14"/>
      <c r="J99" s="15"/>
      <c r="L99" s="15"/>
      <c r="N99" s="16"/>
      <c r="V99" s="20"/>
      <c r="W99" s="21"/>
    </row>
    <row r="100" ht="18.0" customHeight="1">
      <c r="F100" s="12"/>
      <c r="G100" s="13"/>
      <c r="I100" s="14"/>
      <c r="J100" s="15"/>
      <c r="L100" s="15"/>
      <c r="N100" s="16"/>
      <c r="V100" s="20"/>
      <c r="W100" s="21"/>
    </row>
    <row r="101" ht="18.0" customHeight="1">
      <c r="F101" s="12"/>
      <c r="G101" s="13"/>
      <c r="I101" s="14"/>
      <c r="J101" s="15"/>
      <c r="L101" s="15"/>
      <c r="N101" s="16"/>
      <c r="V101" s="20"/>
      <c r="W101" s="21"/>
    </row>
    <row r="102" ht="18.0" customHeight="1">
      <c r="F102" s="12"/>
      <c r="G102" s="13"/>
      <c r="I102" s="14"/>
      <c r="J102" s="15"/>
      <c r="L102" s="15"/>
      <c r="N102" s="16"/>
      <c r="V102" s="20"/>
      <c r="W102" s="21"/>
    </row>
    <row r="103" ht="18.0" customHeight="1">
      <c r="F103" s="12"/>
      <c r="G103" s="13"/>
      <c r="I103" s="14"/>
      <c r="J103" s="15"/>
      <c r="L103" s="15"/>
      <c r="N103" s="16"/>
      <c r="V103" s="20"/>
      <c r="W103" s="21"/>
    </row>
    <row r="104" ht="18.0" customHeight="1">
      <c r="F104" s="12"/>
      <c r="G104" s="13"/>
      <c r="I104" s="14"/>
      <c r="J104" s="15"/>
      <c r="L104" s="15"/>
      <c r="N104" s="16"/>
      <c r="V104" s="20"/>
      <c r="W104" s="21"/>
    </row>
    <row r="105" ht="18.0" customHeight="1">
      <c r="F105" s="12"/>
      <c r="G105" s="13"/>
      <c r="I105" s="14"/>
      <c r="J105" s="15"/>
      <c r="L105" s="15"/>
      <c r="N105" s="16"/>
      <c r="V105" s="20"/>
      <c r="W105" s="21"/>
    </row>
    <row r="106" ht="18.0" customHeight="1">
      <c r="F106" s="12"/>
      <c r="G106" s="13"/>
      <c r="I106" s="14"/>
      <c r="J106" s="15"/>
      <c r="L106" s="15"/>
      <c r="N106" s="16"/>
      <c r="V106" s="20"/>
      <c r="W106" s="21"/>
    </row>
    <row r="107" ht="18.0" customHeight="1">
      <c r="F107" s="12"/>
      <c r="G107" s="13"/>
      <c r="I107" s="14"/>
      <c r="J107" s="15"/>
      <c r="L107" s="15"/>
      <c r="N107" s="16"/>
      <c r="V107" s="20"/>
      <c r="W107" s="21"/>
    </row>
    <row r="108" ht="18.0" customHeight="1">
      <c r="F108" s="12"/>
      <c r="G108" s="13"/>
      <c r="I108" s="14"/>
      <c r="J108" s="15"/>
      <c r="L108" s="15"/>
      <c r="N108" s="16"/>
      <c r="V108" s="20"/>
      <c r="W108" s="21"/>
    </row>
    <row r="109" ht="18.0" customHeight="1">
      <c r="F109" s="12"/>
      <c r="G109" s="13"/>
      <c r="I109" s="14"/>
      <c r="J109" s="15"/>
      <c r="L109" s="15"/>
      <c r="N109" s="16"/>
      <c r="V109" s="20"/>
      <c r="W109" s="21"/>
    </row>
    <row r="110" ht="18.0" customHeight="1">
      <c r="F110" s="12"/>
      <c r="G110" s="13"/>
      <c r="I110" s="14"/>
      <c r="J110" s="15"/>
      <c r="L110" s="15"/>
      <c r="N110" s="16"/>
      <c r="V110" s="20"/>
      <c r="W110" s="21"/>
    </row>
    <row r="111" ht="18.0" customHeight="1">
      <c r="F111" s="12"/>
      <c r="G111" s="13"/>
      <c r="I111" s="14"/>
      <c r="J111" s="15"/>
      <c r="L111" s="15"/>
      <c r="N111" s="16"/>
      <c r="V111" s="20"/>
      <c r="W111" s="21"/>
    </row>
    <row r="112" ht="18.0" customHeight="1">
      <c r="F112" s="12"/>
      <c r="G112" s="13"/>
      <c r="I112" s="14"/>
      <c r="J112" s="15"/>
      <c r="L112" s="15"/>
      <c r="N112" s="16"/>
      <c r="V112" s="20"/>
      <c r="W112" s="21"/>
    </row>
    <row r="113" ht="18.0" customHeight="1">
      <c r="F113" s="12"/>
      <c r="G113" s="13"/>
      <c r="I113" s="14"/>
      <c r="J113" s="15"/>
      <c r="L113" s="15"/>
      <c r="N113" s="16"/>
      <c r="V113" s="20"/>
      <c r="W113" s="21"/>
    </row>
    <row r="114" ht="18.0" customHeight="1">
      <c r="F114" s="12"/>
      <c r="G114" s="13"/>
      <c r="I114" s="14"/>
      <c r="J114" s="15"/>
      <c r="L114" s="15"/>
      <c r="N114" s="16"/>
      <c r="V114" s="20"/>
      <c r="W114" s="21"/>
    </row>
    <row r="115" ht="18.0" customHeight="1">
      <c r="F115" s="12"/>
      <c r="G115" s="13"/>
      <c r="I115" s="14"/>
      <c r="J115" s="15"/>
      <c r="L115" s="15"/>
      <c r="N115" s="16"/>
      <c r="V115" s="20"/>
      <c r="W115" s="21"/>
    </row>
    <row r="116" ht="18.0" customHeight="1">
      <c r="F116" s="12"/>
      <c r="G116" s="13"/>
      <c r="I116" s="14"/>
      <c r="J116" s="15"/>
      <c r="L116" s="15"/>
      <c r="N116" s="16"/>
      <c r="V116" s="20"/>
      <c r="W116" s="21"/>
    </row>
    <row r="117" ht="18.0" customHeight="1">
      <c r="F117" s="12"/>
      <c r="G117" s="13"/>
      <c r="I117" s="14"/>
      <c r="J117" s="15"/>
      <c r="L117" s="15"/>
      <c r="N117" s="16"/>
      <c r="V117" s="20"/>
      <c r="W117" s="21"/>
    </row>
    <row r="118" ht="18.0" customHeight="1">
      <c r="F118" s="12"/>
      <c r="G118" s="13"/>
      <c r="I118" s="14"/>
      <c r="J118" s="15"/>
      <c r="L118" s="15"/>
      <c r="N118" s="16"/>
      <c r="V118" s="20"/>
      <c r="W118" s="21"/>
    </row>
    <row r="119" ht="18.0" customHeight="1">
      <c r="F119" s="12"/>
      <c r="G119" s="13"/>
      <c r="I119" s="14"/>
      <c r="J119" s="15"/>
      <c r="L119" s="15"/>
      <c r="N119" s="16"/>
      <c r="V119" s="20"/>
      <c r="W119" s="21"/>
    </row>
    <row r="120" ht="18.0" customHeight="1">
      <c r="F120" s="12"/>
      <c r="G120" s="13"/>
      <c r="I120" s="14"/>
      <c r="J120" s="15"/>
      <c r="L120" s="15"/>
      <c r="N120" s="16"/>
      <c r="V120" s="20"/>
      <c r="W120" s="21"/>
    </row>
    <row r="121" ht="18.0" customHeight="1">
      <c r="F121" s="12"/>
      <c r="G121" s="13"/>
      <c r="I121" s="14"/>
      <c r="J121" s="15"/>
      <c r="L121" s="15"/>
      <c r="N121" s="16"/>
      <c r="V121" s="20"/>
      <c r="W121" s="21"/>
    </row>
    <row r="122" ht="18.0" customHeight="1">
      <c r="F122" s="12"/>
      <c r="G122" s="13"/>
      <c r="I122" s="14"/>
      <c r="J122" s="15"/>
      <c r="L122" s="15"/>
      <c r="N122" s="16"/>
      <c r="V122" s="20"/>
      <c r="W122" s="21"/>
    </row>
    <row r="123" ht="18.0" customHeight="1">
      <c r="F123" s="12"/>
      <c r="G123" s="13"/>
      <c r="I123" s="14"/>
      <c r="J123" s="15"/>
      <c r="L123" s="15"/>
      <c r="N123" s="16"/>
      <c r="V123" s="20"/>
      <c r="W123" s="21"/>
    </row>
    <row r="124" ht="18.0" customHeight="1">
      <c r="F124" s="12"/>
      <c r="G124" s="13"/>
      <c r="I124" s="14"/>
      <c r="J124" s="15"/>
      <c r="L124" s="15"/>
      <c r="N124" s="16"/>
      <c r="V124" s="20"/>
      <c r="W124" s="21"/>
    </row>
    <row r="125" ht="18.0" customHeight="1">
      <c r="F125" s="12"/>
      <c r="G125" s="13"/>
      <c r="I125" s="14"/>
      <c r="J125" s="15"/>
      <c r="L125" s="15"/>
      <c r="N125" s="16"/>
      <c r="V125" s="20"/>
      <c r="W125" s="21"/>
    </row>
    <row r="126" ht="18.0" customHeight="1">
      <c r="F126" s="12"/>
      <c r="G126" s="13"/>
      <c r="I126" s="14"/>
      <c r="J126" s="15"/>
      <c r="L126" s="15"/>
      <c r="N126" s="16"/>
      <c r="V126" s="20"/>
      <c r="W126" s="21"/>
    </row>
    <row r="127" ht="18.0" customHeight="1">
      <c r="F127" s="12"/>
      <c r="G127" s="13"/>
      <c r="I127" s="14"/>
      <c r="J127" s="15"/>
      <c r="L127" s="15"/>
      <c r="N127" s="16"/>
      <c r="V127" s="20"/>
      <c r="W127" s="21"/>
    </row>
    <row r="128" ht="18.0" customHeight="1">
      <c r="F128" s="12"/>
      <c r="G128" s="13"/>
      <c r="I128" s="14"/>
      <c r="J128" s="15"/>
      <c r="L128" s="15"/>
      <c r="N128" s="16"/>
      <c r="V128" s="20"/>
      <c r="W128" s="21"/>
    </row>
    <row r="129" ht="18.0" customHeight="1">
      <c r="F129" s="12"/>
      <c r="G129" s="13"/>
      <c r="I129" s="14"/>
      <c r="J129" s="15"/>
      <c r="L129" s="15"/>
      <c r="N129" s="16"/>
      <c r="V129" s="20"/>
      <c r="W129" s="21"/>
    </row>
    <row r="130" ht="18.0" customHeight="1">
      <c r="F130" s="12"/>
      <c r="G130" s="13"/>
      <c r="I130" s="14"/>
      <c r="J130" s="15"/>
      <c r="L130" s="15"/>
      <c r="N130" s="16"/>
      <c r="V130" s="20"/>
      <c r="W130" s="21"/>
    </row>
    <row r="131" ht="18.0" customHeight="1">
      <c r="F131" s="12"/>
      <c r="G131" s="13"/>
      <c r="I131" s="14"/>
      <c r="J131" s="15"/>
      <c r="L131" s="15"/>
      <c r="N131" s="16"/>
      <c r="V131" s="20"/>
      <c r="W131" s="21"/>
    </row>
    <row r="132" ht="18.0" customHeight="1">
      <c r="F132" s="12"/>
      <c r="G132" s="13"/>
      <c r="I132" s="14"/>
      <c r="J132" s="15"/>
      <c r="L132" s="15"/>
      <c r="N132" s="16"/>
      <c r="V132" s="20"/>
      <c r="W132" s="21"/>
    </row>
    <row r="133" ht="18.0" customHeight="1">
      <c r="F133" s="12"/>
      <c r="G133" s="13"/>
      <c r="I133" s="14"/>
      <c r="J133" s="15"/>
      <c r="L133" s="15"/>
      <c r="N133" s="16"/>
      <c r="V133" s="20"/>
      <c r="W133" s="21"/>
    </row>
    <row r="134" ht="18.0" customHeight="1">
      <c r="F134" s="12"/>
      <c r="G134" s="13"/>
      <c r="I134" s="14"/>
      <c r="J134" s="15"/>
      <c r="L134" s="15"/>
      <c r="N134" s="16"/>
      <c r="V134" s="20"/>
      <c r="W134" s="21"/>
    </row>
    <row r="135" ht="18.0" customHeight="1">
      <c r="F135" s="12"/>
      <c r="G135" s="13"/>
      <c r="I135" s="14"/>
      <c r="J135" s="15"/>
      <c r="L135" s="15"/>
      <c r="N135" s="16"/>
      <c r="V135" s="20"/>
      <c r="W135" s="21"/>
    </row>
    <row r="136" ht="18.0" customHeight="1">
      <c r="F136" s="12"/>
      <c r="G136" s="13"/>
      <c r="I136" s="14"/>
      <c r="J136" s="15"/>
      <c r="L136" s="15"/>
      <c r="N136" s="16"/>
      <c r="V136" s="20"/>
      <c r="W136" s="21"/>
    </row>
    <row r="137" ht="18.0" customHeight="1">
      <c r="F137" s="12"/>
      <c r="G137" s="13"/>
      <c r="I137" s="14"/>
      <c r="J137" s="15"/>
      <c r="L137" s="15"/>
      <c r="N137" s="16"/>
      <c r="V137" s="20"/>
      <c r="W137" s="21"/>
    </row>
    <row r="138" ht="18.0" customHeight="1">
      <c r="F138" s="12"/>
      <c r="G138" s="13"/>
      <c r="I138" s="14"/>
      <c r="J138" s="15"/>
      <c r="L138" s="15"/>
      <c r="N138" s="16"/>
      <c r="V138" s="20"/>
      <c r="W138" s="21"/>
    </row>
    <row r="139" ht="18.0" customHeight="1">
      <c r="F139" s="12"/>
      <c r="G139" s="13"/>
      <c r="I139" s="14"/>
      <c r="J139" s="15"/>
      <c r="L139" s="15"/>
      <c r="N139" s="16"/>
      <c r="V139" s="20"/>
      <c r="W139" s="21"/>
    </row>
    <row r="140" ht="18.0" customHeight="1">
      <c r="F140" s="12"/>
      <c r="G140" s="13"/>
      <c r="I140" s="14"/>
      <c r="J140" s="15"/>
      <c r="L140" s="15"/>
      <c r="N140" s="16"/>
      <c r="V140" s="20"/>
      <c r="W140" s="21"/>
    </row>
    <row r="141" ht="18.0" customHeight="1">
      <c r="F141" s="12"/>
      <c r="G141" s="13"/>
      <c r="I141" s="14"/>
      <c r="J141" s="15"/>
      <c r="L141" s="15"/>
      <c r="N141" s="16"/>
      <c r="V141" s="20"/>
      <c r="W141" s="21"/>
    </row>
    <row r="142" ht="18.0" customHeight="1">
      <c r="F142" s="12"/>
      <c r="G142" s="13"/>
      <c r="I142" s="14"/>
      <c r="J142" s="15"/>
      <c r="L142" s="15"/>
      <c r="N142" s="16"/>
      <c r="V142" s="20"/>
      <c r="W142" s="21"/>
    </row>
    <row r="143" ht="18.0" customHeight="1">
      <c r="F143" s="12"/>
      <c r="G143" s="13"/>
      <c r="I143" s="14"/>
      <c r="J143" s="15"/>
      <c r="L143" s="15"/>
      <c r="N143" s="16"/>
      <c r="V143" s="20"/>
      <c r="W143" s="21"/>
    </row>
    <row r="144" ht="18.0" customHeight="1">
      <c r="F144" s="12"/>
      <c r="G144" s="13"/>
      <c r="I144" s="14"/>
      <c r="J144" s="15"/>
      <c r="L144" s="15"/>
      <c r="N144" s="16"/>
      <c r="V144" s="20"/>
      <c r="W144" s="21"/>
    </row>
    <row r="145" ht="18.0" customHeight="1">
      <c r="F145" s="12"/>
      <c r="G145" s="13"/>
      <c r="I145" s="14"/>
      <c r="J145" s="15"/>
      <c r="L145" s="15"/>
      <c r="N145" s="16"/>
      <c r="V145" s="20"/>
      <c r="W145" s="21"/>
    </row>
    <row r="146" ht="18.0" customHeight="1">
      <c r="F146" s="12"/>
      <c r="G146" s="13"/>
      <c r="I146" s="14"/>
      <c r="J146" s="15"/>
      <c r="L146" s="15"/>
      <c r="N146" s="16"/>
      <c r="V146" s="20"/>
      <c r="W146" s="21"/>
    </row>
    <row r="147" ht="18.0" customHeight="1">
      <c r="F147" s="12"/>
      <c r="G147" s="13"/>
      <c r="I147" s="14"/>
      <c r="J147" s="15"/>
      <c r="L147" s="15"/>
      <c r="N147" s="16"/>
      <c r="V147" s="20"/>
      <c r="W147" s="21"/>
    </row>
    <row r="148" ht="18.0" customHeight="1">
      <c r="F148" s="12"/>
      <c r="G148" s="13"/>
      <c r="I148" s="14"/>
      <c r="J148" s="15"/>
      <c r="L148" s="15"/>
      <c r="N148" s="16"/>
      <c r="V148" s="20"/>
      <c r="W148" s="21"/>
    </row>
    <row r="149" ht="18.0" customHeight="1">
      <c r="F149" s="12"/>
      <c r="G149" s="13"/>
      <c r="I149" s="14"/>
      <c r="J149" s="15"/>
      <c r="L149" s="15"/>
      <c r="N149" s="16"/>
      <c r="V149" s="20"/>
      <c r="W149" s="21"/>
    </row>
    <row r="150" ht="18.0" customHeight="1">
      <c r="F150" s="12"/>
      <c r="G150" s="13"/>
      <c r="I150" s="14"/>
      <c r="J150" s="15"/>
      <c r="L150" s="15"/>
      <c r="N150" s="16"/>
      <c r="V150" s="20"/>
      <c r="W150" s="21"/>
    </row>
    <row r="151" ht="18.0" customHeight="1">
      <c r="F151" s="12"/>
      <c r="G151" s="13"/>
      <c r="I151" s="14"/>
      <c r="J151" s="15"/>
      <c r="L151" s="15"/>
      <c r="N151" s="16"/>
      <c r="V151" s="20"/>
      <c r="W151" s="21"/>
    </row>
    <row r="152" ht="18.0" customHeight="1">
      <c r="F152" s="12"/>
      <c r="G152" s="13"/>
      <c r="I152" s="14"/>
      <c r="J152" s="15"/>
      <c r="L152" s="15"/>
      <c r="N152" s="16"/>
      <c r="V152" s="20"/>
      <c r="W152" s="21"/>
    </row>
    <row r="153" ht="18.0" customHeight="1">
      <c r="F153" s="12"/>
      <c r="G153" s="13"/>
      <c r="I153" s="14"/>
      <c r="J153" s="15"/>
      <c r="L153" s="15"/>
      <c r="N153" s="16"/>
      <c r="V153" s="20"/>
      <c r="W153" s="21"/>
    </row>
    <row r="154" ht="18.0" customHeight="1">
      <c r="F154" s="12"/>
      <c r="G154" s="13"/>
      <c r="I154" s="14"/>
      <c r="J154" s="15"/>
      <c r="L154" s="15"/>
      <c r="N154" s="16"/>
      <c r="V154" s="20"/>
      <c r="W154" s="21"/>
    </row>
    <row r="155" ht="18.0" customHeight="1">
      <c r="F155" s="12"/>
      <c r="G155" s="13"/>
      <c r="I155" s="14"/>
      <c r="J155" s="15"/>
      <c r="L155" s="15"/>
      <c r="N155" s="16"/>
      <c r="V155" s="20"/>
      <c r="W155" s="21"/>
    </row>
    <row r="156" ht="18.0" customHeight="1">
      <c r="F156" s="12"/>
      <c r="G156" s="13"/>
      <c r="I156" s="14"/>
      <c r="J156" s="15"/>
      <c r="L156" s="15"/>
      <c r="N156" s="16"/>
      <c r="V156" s="20"/>
      <c r="W156" s="21"/>
    </row>
    <row r="157" ht="18.0" customHeight="1">
      <c r="F157" s="12"/>
      <c r="G157" s="13"/>
      <c r="I157" s="14"/>
      <c r="J157" s="15"/>
      <c r="L157" s="15"/>
      <c r="N157" s="16"/>
      <c r="V157" s="20"/>
      <c r="W157" s="21"/>
    </row>
    <row r="158" ht="18.0" customHeight="1">
      <c r="F158" s="12"/>
      <c r="G158" s="13"/>
      <c r="I158" s="14"/>
      <c r="J158" s="15"/>
      <c r="L158" s="15"/>
      <c r="N158" s="16"/>
      <c r="V158" s="20"/>
      <c r="W158" s="21"/>
    </row>
    <row r="159" ht="18.0" customHeight="1">
      <c r="F159" s="12"/>
      <c r="G159" s="13"/>
      <c r="I159" s="14"/>
      <c r="J159" s="15"/>
      <c r="L159" s="15"/>
      <c r="N159" s="16"/>
      <c r="V159" s="20"/>
      <c r="W159" s="21"/>
    </row>
    <row r="160" ht="18.0" customHeight="1">
      <c r="F160" s="12"/>
      <c r="G160" s="13"/>
      <c r="I160" s="14"/>
      <c r="J160" s="15"/>
      <c r="L160" s="15"/>
      <c r="N160" s="16"/>
      <c r="V160" s="20"/>
      <c r="W160" s="21"/>
    </row>
    <row r="161" ht="18.0" customHeight="1">
      <c r="F161" s="12"/>
      <c r="G161" s="13"/>
      <c r="I161" s="14"/>
      <c r="J161" s="15"/>
      <c r="L161" s="15"/>
      <c r="N161" s="16"/>
      <c r="V161" s="20"/>
      <c r="W161" s="21"/>
    </row>
    <row r="162" ht="18.0" customHeight="1">
      <c r="F162" s="12"/>
      <c r="G162" s="13"/>
      <c r="I162" s="14"/>
      <c r="J162" s="15"/>
      <c r="L162" s="15"/>
      <c r="N162" s="16"/>
      <c r="V162" s="20"/>
      <c r="W162" s="21"/>
    </row>
    <row r="163" ht="18.0" customHeight="1">
      <c r="F163" s="12"/>
      <c r="G163" s="13"/>
      <c r="I163" s="14"/>
      <c r="J163" s="15"/>
      <c r="L163" s="15"/>
      <c r="N163" s="16"/>
      <c r="V163" s="20"/>
      <c r="W163" s="21"/>
    </row>
    <row r="164" ht="18.0" customHeight="1">
      <c r="F164" s="12"/>
      <c r="G164" s="13"/>
      <c r="I164" s="14"/>
      <c r="J164" s="15"/>
      <c r="L164" s="15"/>
      <c r="N164" s="16"/>
      <c r="V164" s="20"/>
      <c r="W164" s="21"/>
    </row>
    <row r="165" ht="18.0" customHeight="1">
      <c r="F165" s="12"/>
      <c r="G165" s="13"/>
      <c r="I165" s="14"/>
      <c r="J165" s="15"/>
      <c r="L165" s="15"/>
      <c r="N165" s="16"/>
      <c r="V165" s="20"/>
      <c r="W165" s="21"/>
    </row>
    <row r="166" ht="18.0" customHeight="1">
      <c r="F166" s="12"/>
      <c r="G166" s="13"/>
      <c r="I166" s="14"/>
      <c r="J166" s="15"/>
      <c r="L166" s="15"/>
      <c r="N166" s="16"/>
      <c r="V166" s="20"/>
      <c r="W166" s="21"/>
    </row>
    <row r="167" ht="18.0" customHeight="1">
      <c r="F167" s="12"/>
      <c r="G167" s="13"/>
      <c r="I167" s="14"/>
      <c r="J167" s="15"/>
      <c r="L167" s="15"/>
      <c r="N167" s="16"/>
      <c r="V167" s="20"/>
      <c r="W167" s="21"/>
    </row>
    <row r="168" ht="18.0" customHeight="1">
      <c r="F168" s="12"/>
      <c r="G168" s="13"/>
      <c r="I168" s="14"/>
      <c r="J168" s="15"/>
      <c r="L168" s="15"/>
      <c r="N168" s="16"/>
      <c r="V168" s="20"/>
      <c r="W168" s="21"/>
    </row>
    <row r="169" ht="18.0" customHeight="1">
      <c r="F169" s="12"/>
      <c r="G169" s="13"/>
      <c r="I169" s="14"/>
      <c r="J169" s="15"/>
      <c r="L169" s="15"/>
      <c r="N169" s="16"/>
      <c r="V169" s="20"/>
      <c r="W169" s="21"/>
    </row>
    <row r="170" ht="18.0" customHeight="1">
      <c r="F170" s="12"/>
      <c r="G170" s="13"/>
      <c r="I170" s="14"/>
      <c r="J170" s="15"/>
      <c r="L170" s="15"/>
      <c r="N170" s="16"/>
      <c r="V170" s="20"/>
      <c r="W170" s="21"/>
    </row>
    <row r="171" ht="18.0" customHeight="1">
      <c r="F171" s="12"/>
      <c r="G171" s="13"/>
      <c r="I171" s="14"/>
      <c r="J171" s="15"/>
      <c r="L171" s="15"/>
      <c r="N171" s="16"/>
      <c r="V171" s="20"/>
      <c r="W171" s="21"/>
    </row>
    <row r="172" ht="18.0" customHeight="1">
      <c r="F172" s="12"/>
      <c r="G172" s="13"/>
      <c r="I172" s="14"/>
      <c r="J172" s="15"/>
      <c r="L172" s="15"/>
      <c r="N172" s="16"/>
      <c r="V172" s="20"/>
      <c r="W172" s="21"/>
    </row>
    <row r="173" ht="18.0" customHeight="1">
      <c r="F173" s="12"/>
      <c r="G173" s="13"/>
      <c r="I173" s="14"/>
      <c r="J173" s="15"/>
      <c r="L173" s="15"/>
      <c r="N173" s="16"/>
      <c r="V173" s="20"/>
      <c r="W173" s="21"/>
    </row>
    <row r="174" ht="18.0" customHeight="1">
      <c r="F174" s="12"/>
      <c r="G174" s="13"/>
      <c r="I174" s="14"/>
      <c r="J174" s="15"/>
      <c r="L174" s="15"/>
      <c r="N174" s="16"/>
      <c r="V174" s="20"/>
      <c r="W174" s="21"/>
    </row>
    <row r="175" ht="18.0" customHeight="1">
      <c r="F175" s="12"/>
      <c r="G175" s="13"/>
      <c r="I175" s="14"/>
      <c r="J175" s="15"/>
      <c r="L175" s="15"/>
      <c r="N175" s="16"/>
      <c r="V175" s="20"/>
      <c r="W175" s="21"/>
    </row>
    <row r="176" ht="18.0" customHeight="1">
      <c r="F176" s="12"/>
      <c r="G176" s="13"/>
      <c r="I176" s="14"/>
      <c r="J176" s="15"/>
      <c r="L176" s="15"/>
      <c r="N176" s="16"/>
      <c r="V176" s="20"/>
      <c r="W176" s="21"/>
    </row>
    <row r="177" ht="18.0" customHeight="1">
      <c r="F177" s="12"/>
      <c r="G177" s="13"/>
      <c r="I177" s="14"/>
      <c r="J177" s="15"/>
      <c r="L177" s="15"/>
      <c r="N177" s="16"/>
      <c r="V177" s="20"/>
      <c r="W177" s="21"/>
    </row>
    <row r="178" ht="18.0" customHeight="1">
      <c r="F178" s="12"/>
      <c r="G178" s="13"/>
      <c r="I178" s="14"/>
      <c r="J178" s="15"/>
      <c r="L178" s="15"/>
      <c r="N178" s="16"/>
      <c r="V178" s="20"/>
      <c r="W178" s="21"/>
    </row>
    <row r="179" ht="18.0" customHeight="1">
      <c r="F179" s="12"/>
      <c r="G179" s="13"/>
      <c r="I179" s="14"/>
      <c r="J179" s="15"/>
      <c r="L179" s="15"/>
      <c r="N179" s="16"/>
      <c r="V179" s="20"/>
      <c r="W179" s="21"/>
    </row>
    <row r="180" ht="18.0" customHeight="1">
      <c r="F180" s="12"/>
      <c r="G180" s="13"/>
      <c r="I180" s="14"/>
      <c r="J180" s="15"/>
      <c r="L180" s="15"/>
      <c r="N180" s="16"/>
      <c r="V180" s="20"/>
      <c r="W180" s="21"/>
    </row>
    <row r="181" ht="18.0" customHeight="1">
      <c r="F181" s="12"/>
      <c r="G181" s="13"/>
      <c r="I181" s="14"/>
      <c r="J181" s="15"/>
      <c r="L181" s="15"/>
      <c r="N181" s="16"/>
      <c r="V181" s="20"/>
      <c r="W181" s="21"/>
    </row>
    <row r="182" ht="18.0" customHeight="1">
      <c r="F182" s="12"/>
      <c r="G182" s="13"/>
      <c r="I182" s="14"/>
      <c r="J182" s="15"/>
      <c r="L182" s="15"/>
      <c r="N182" s="16"/>
      <c r="V182" s="20"/>
      <c r="W182" s="21"/>
    </row>
    <row r="183" ht="18.0" customHeight="1">
      <c r="F183" s="12"/>
      <c r="G183" s="13"/>
      <c r="I183" s="14"/>
      <c r="J183" s="15"/>
      <c r="L183" s="15"/>
      <c r="N183" s="16"/>
      <c r="V183" s="20"/>
      <c r="W183" s="21"/>
    </row>
    <row r="184" ht="18.0" customHeight="1">
      <c r="F184" s="12"/>
      <c r="G184" s="13"/>
      <c r="I184" s="14"/>
      <c r="J184" s="15"/>
      <c r="L184" s="15"/>
      <c r="N184" s="16"/>
      <c r="V184" s="20"/>
      <c r="W184" s="21"/>
    </row>
    <row r="185" ht="18.0" customHeight="1">
      <c r="F185" s="12"/>
      <c r="G185" s="13"/>
      <c r="I185" s="14"/>
      <c r="J185" s="15"/>
      <c r="L185" s="15"/>
      <c r="N185" s="16"/>
      <c r="V185" s="20"/>
      <c r="W185" s="21"/>
    </row>
    <row r="186" ht="18.0" customHeight="1">
      <c r="F186" s="12"/>
      <c r="G186" s="13"/>
      <c r="I186" s="14"/>
      <c r="J186" s="15"/>
      <c r="L186" s="15"/>
      <c r="N186" s="16"/>
      <c r="V186" s="20"/>
      <c r="W186" s="21"/>
    </row>
    <row r="187" ht="18.0" customHeight="1">
      <c r="F187" s="12"/>
      <c r="G187" s="13"/>
      <c r="I187" s="14"/>
      <c r="J187" s="15"/>
      <c r="L187" s="15"/>
      <c r="N187" s="16"/>
      <c r="V187" s="20"/>
      <c r="W187" s="21"/>
    </row>
    <row r="188" ht="18.0" customHeight="1">
      <c r="F188" s="12"/>
      <c r="G188" s="13"/>
      <c r="I188" s="14"/>
      <c r="J188" s="15"/>
      <c r="L188" s="15"/>
      <c r="N188" s="16"/>
      <c r="V188" s="20"/>
      <c r="W188" s="21"/>
    </row>
    <row r="189" ht="18.0" customHeight="1">
      <c r="F189" s="12"/>
      <c r="G189" s="13"/>
      <c r="I189" s="14"/>
      <c r="J189" s="15"/>
      <c r="L189" s="15"/>
      <c r="N189" s="16"/>
      <c r="V189" s="20"/>
      <c r="W189" s="21"/>
    </row>
    <row r="190" ht="18.0" customHeight="1">
      <c r="F190" s="12"/>
      <c r="G190" s="13"/>
      <c r="I190" s="14"/>
      <c r="J190" s="15"/>
      <c r="L190" s="15"/>
      <c r="N190" s="16"/>
      <c r="V190" s="20"/>
      <c r="W190" s="21"/>
    </row>
    <row r="191" ht="18.0" customHeight="1">
      <c r="F191" s="12"/>
      <c r="G191" s="13"/>
      <c r="I191" s="14"/>
      <c r="J191" s="15"/>
      <c r="L191" s="15"/>
      <c r="N191" s="16"/>
      <c r="V191" s="20"/>
      <c r="W191" s="21"/>
    </row>
    <row r="192" ht="18.0" customHeight="1">
      <c r="F192" s="12"/>
      <c r="G192" s="13"/>
      <c r="I192" s="14"/>
      <c r="J192" s="15"/>
      <c r="L192" s="15"/>
      <c r="N192" s="16"/>
      <c r="V192" s="20"/>
      <c r="W192" s="21"/>
    </row>
    <row r="193" ht="18.0" customHeight="1">
      <c r="F193" s="12"/>
      <c r="G193" s="13"/>
      <c r="I193" s="14"/>
      <c r="J193" s="15"/>
      <c r="L193" s="15"/>
      <c r="N193" s="16"/>
      <c r="V193" s="20"/>
      <c r="W193" s="21"/>
    </row>
    <row r="194" ht="18.0" customHeight="1">
      <c r="F194" s="12"/>
      <c r="G194" s="13"/>
      <c r="I194" s="14"/>
      <c r="J194" s="15"/>
      <c r="L194" s="15"/>
      <c r="N194" s="16"/>
      <c r="V194" s="20"/>
      <c r="W194" s="21"/>
    </row>
    <row r="195" ht="18.0" customHeight="1">
      <c r="F195" s="12"/>
      <c r="G195" s="13"/>
      <c r="I195" s="14"/>
      <c r="J195" s="15"/>
      <c r="L195" s="15"/>
      <c r="N195" s="16"/>
      <c r="V195" s="20"/>
      <c r="W195" s="21"/>
    </row>
    <row r="196" ht="18.0" customHeight="1">
      <c r="F196" s="12"/>
      <c r="G196" s="13"/>
      <c r="I196" s="14"/>
      <c r="J196" s="15"/>
      <c r="L196" s="15"/>
      <c r="N196" s="16"/>
      <c r="V196" s="20"/>
      <c r="W196" s="21"/>
    </row>
    <row r="197" ht="18.0" customHeight="1">
      <c r="F197" s="12"/>
      <c r="G197" s="13"/>
      <c r="I197" s="14"/>
      <c r="J197" s="15"/>
      <c r="L197" s="15"/>
      <c r="N197" s="16"/>
      <c r="V197" s="20"/>
      <c r="W197" s="21"/>
    </row>
    <row r="198" ht="18.0" customHeight="1">
      <c r="F198" s="12"/>
      <c r="G198" s="13"/>
      <c r="I198" s="14"/>
      <c r="J198" s="15"/>
      <c r="L198" s="15"/>
      <c r="N198" s="16"/>
      <c r="V198" s="20"/>
      <c r="W198" s="21"/>
    </row>
    <row r="199" ht="18.0" customHeight="1">
      <c r="F199" s="12"/>
      <c r="G199" s="13"/>
      <c r="I199" s="14"/>
      <c r="J199" s="15"/>
      <c r="L199" s="15"/>
      <c r="N199" s="16"/>
      <c r="V199" s="20"/>
      <c r="W199" s="21"/>
    </row>
    <row r="200" ht="18.0" customHeight="1">
      <c r="F200" s="12"/>
      <c r="G200" s="13"/>
      <c r="I200" s="14"/>
      <c r="J200" s="15"/>
      <c r="L200" s="15"/>
      <c r="N200" s="16"/>
      <c r="V200" s="20"/>
      <c r="W200" s="21"/>
    </row>
    <row r="201" ht="18.0" customHeight="1">
      <c r="F201" s="12"/>
      <c r="G201" s="13"/>
      <c r="I201" s="14"/>
      <c r="J201" s="15"/>
      <c r="L201" s="15"/>
      <c r="N201" s="16"/>
      <c r="V201" s="20"/>
      <c r="W201" s="21"/>
    </row>
    <row r="202" ht="18.0" customHeight="1">
      <c r="F202" s="12"/>
      <c r="G202" s="13"/>
      <c r="I202" s="14"/>
      <c r="J202" s="15"/>
      <c r="L202" s="15"/>
      <c r="N202" s="16"/>
      <c r="V202" s="20"/>
      <c r="W202" s="21"/>
    </row>
    <row r="203" ht="18.0" customHeight="1">
      <c r="F203" s="12"/>
      <c r="G203" s="13"/>
      <c r="I203" s="14"/>
      <c r="J203" s="15"/>
      <c r="L203" s="15"/>
      <c r="N203" s="16"/>
      <c r="V203" s="20"/>
      <c r="W203" s="21"/>
    </row>
    <row r="204" ht="18.0" customHeight="1">
      <c r="F204" s="12"/>
      <c r="G204" s="13"/>
      <c r="I204" s="14"/>
      <c r="J204" s="15"/>
      <c r="L204" s="15"/>
      <c r="N204" s="16"/>
      <c r="V204" s="20"/>
      <c r="W204" s="21"/>
    </row>
    <row r="205" ht="18.0" customHeight="1">
      <c r="F205" s="12"/>
      <c r="G205" s="13"/>
      <c r="I205" s="14"/>
      <c r="J205" s="15"/>
      <c r="L205" s="15"/>
      <c r="N205" s="16"/>
      <c r="V205" s="20"/>
      <c r="W205" s="21"/>
    </row>
    <row r="206" ht="18.0" customHeight="1">
      <c r="F206" s="12"/>
      <c r="G206" s="13"/>
      <c r="I206" s="14"/>
      <c r="J206" s="15"/>
      <c r="L206" s="15"/>
      <c r="N206" s="16"/>
      <c r="V206" s="20"/>
      <c r="W206" s="21"/>
    </row>
    <row r="207" ht="18.0" customHeight="1">
      <c r="F207" s="12"/>
      <c r="G207" s="13"/>
      <c r="I207" s="14"/>
      <c r="J207" s="15"/>
      <c r="L207" s="15"/>
      <c r="N207" s="16"/>
      <c r="V207" s="20"/>
      <c r="W207" s="21"/>
    </row>
    <row r="208" ht="18.0" customHeight="1">
      <c r="F208" s="12"/>
      <c r="G208" s="13"/>
      <c r="I208" s="14"/>
      <c r="J208" s="15"/>
      <c r="L208" s="15"/>
      <c r="N208" s="16"/>
      <c r="V208" s="20"/>
      <c r="W208" s="21"/>
    </row>
    <row r="209" ht="18.0" customHeight="1">
      <c r="F209" s="12"/>
      <c r="G209" s="13"/>
      <c r="I209" s="14"/>
      <c r="J209" s="15"/>
      <c r="L209" s="15"/>
      <c r="N209" s="16"/>
      <c r="V209" s="20"/>
      <c r="W209" s="21"/>
    </row>
    <row r="210" ht="18.0" customHeight="1">
      <c r="F210" s="12"/>
      <c r="G210" s="13"/>
      <c r="I210" s="14"/>
      <c r="J210" s="15"/>
      <c r="L210" s="15"/>
      <c r="N210" s="16"/>
      <c r="V210" s="20"/>
      <c r="W210" s="21"/>
    </row>
    <row r="211" ht="18.0" customHeight="1">
      <c r="F211" s="12"/>
      <c r="G211" s="13"/>
      <c r="I211" s="14"/>
      <c r="J211" s="15"/>
      <c r="L211" s="15"/>
      <c r="N211" s="16"/>
      <c r="V211" s="20"/>
      <c r="W211" s="21"/>
    </row>
    <row r="212" ht="18.0" customHeight="1">
      <c r="F212" s="12"/>
      <c r="G212" s="13"/>
      <c r="I212" s="14"/>
      <c r="J212" s="15"/>
      <c r="L212" s="15"/>
      <c r="N212" s="16"/>
      <c r="V212" s="20"/>
      <c r="W212" s="21"/>
    </row>
    <row r="213" ht="18.0" customHeight="1">
      <c r="F213" s="12"/>
      <c r="G213" s="13"/>
      <c r="I213" s="14"/>
      <c r="J213" s="15"/>
      <c r="L213" s="15"/>
      <c r="N213" s="16"/>
      <c r="V213" s="20"/>
      <c r="W213" s="21"/>
    </row>
    <row r="214" ht="18.0" customHeight="1">
      <c r="F214" s="12"/>
      <c r="G214" s="13"/>
      <c r="I214" s="14"/>
      <c r="J214" s="15"/>
      <c r="L214" s="15"/>
      <c r="N214" s="16"/>
      <c r="V214" s="20"/>
      <c r="W214" s="21"/>
    </row>
    <row r="215" ht="18.0" customHeight="1">
      <c r="F215" s="12"/>
      <c r="G215" s="13"/>
      <c r="I215" s="14"/>
      <c r="J215" s="15"/>
      <c r="L215" s="15"/>
      <c r="N215" s="16"/>
      <c r="V215" s="20"/>
      <c r="W215" s="21"/>
    </row>
    <row r="216" ht="18.0" customHeight="1">
      <c r="F216" s="12"/>
      <c r="G216" s="13"/>
      <c r="I216" s="14"/>
      <c r="J216" s="15"/>
      <c r="L216" s="15"/>
      <c r="N216" s="16"/>
      <c r="V216" s="20"/>
      <c r="W216" s="21"/>
    </row>
    <row r="217" ht="18.0" customHeight="1">
      <c r="F217" s="12"/>
      <c r="G217" s="13"/>
      <c r="I217" s="14"/>
      <c r="J217" s="15"/>
      <c r="L217" s="15"/>
      <c r="N217" s="16"/>
      <c r="V217" s="20"/>
      <c r="W217" s="21"/>
    </row>
    <row r="218" ht="18.0" customHeight="1">
      <c r="F218" s="12"/>
      <c r="G218" s="13"/>
      <c r="I218" s="14"/>
      <c r="J218" s="15"/>
      <c r="L218" s="15"/>
      <c r="N218" s="16"/>
      <c r="V218" s="20"/>
      <c r="W218" s="21"/>
    </row>
    <row r="219" ht="18.0" customHeight="1">
      <c r="F219" s="12"/>
      <c r="G219" s="13"/>
      <c r="I219" s="14"/>
      <c r="J219" s="15"/>
      <c r="L219" s="15"/>
      <c r="N219" s="16"/>
      <c r="V219" s="20"/>
      <c r="W219" s="21"/>
    </row>
    <row r="220" ht="18.0" customHeight="1">
      <c r="F220" s="12"/>
      <c r="G220" s="13"/>
      <c r="I220" s="14"/>
      <c r="J220" s="15"/>
      <c r="L220" s="15"/>
      <c r="N220" s="16"/>
      <c r="V220" s="20"/>
      <c r="W220" s="21"/>
    </row>
    <row r="221" ht="18.0" customHeight="1">
      <c r="F221" s="12"/>
      <c r="G221" s="13"/>
      <c r="I221" s="14"/>
      <c r="J221" s="15"/>
      <c r="L221" s="15"/>
      <c r="N221" s="16"/>
      <c r="V221" s="20"/>
      <c r="W221" s="21"/>
    </row>
    <row r="222" ht="18.0" customHeight="1">
      <c r="F222" s="12"/>
      <c r="G222" s="13"/>
      <c r="I222" s="14"/>
      <c r="J222" s="15"/>
      <c r="L222" s="15"/>
      <c r="N222" s="16"/>
      <c r="V222" s="20"/>
      <c r="W222" s="21"/>
    </row>
    <row r="223" ht="18.0" customHeight="1">
      <c r="F223" s="12"/>
      <c r="G223" s="13"/>
      <c r="I223" s="14"/>
      <c r="J223" s="15"/>
      <c r="L223" s="15"/>
      <c r="N223" s="16"/>
      <c r="V223" s="20"/>
      <c r="W223" s="21"/>
    </row>
    <row r="224" ht="18.0" customHeight="1">
      <c r="F224" s="12"/>
      <c r="G224" s="13"/>
      <c r="I224" s="14"/>
      <c r="J224" s="15"/>
      <c r="L224" s="15"/>
      <c r="N224" s="16"/>
      <c r="V224" s="20"/>
      <c r="W224" s="21"/>
    </row>
    <row r="225" ht="18.0" customHeight="1">
      <c r="F225" s="12"/>
      <c r="G225" s="13"/>
      <c r="I225" s="14"/>
      <c r="J225" s="15"/>
      <c r="L225" s="15"/>
      <c r="N225" s="16"/>
      <c r="V225" s="20"/>
      <c r="W225" s="21"/>
    </row>
    <row r="226" ht="18.0" customHeight="1">
      <c r="F226" s="12"/>
      <c r="G226" s="13"/>
      <c r="I226" s="14"/>
      <c r="J226" s="15"/>
      <c r="L226" s="15"/>
      <c r="N226" s="16"/>
      <c r="V226" s="20"/>
      <c r="W226" s="21"/>
    </row>
    <row r="227" ht="18.0" customHeight="1">
      <c r="F227" s="12"/>
      <c r="G227" s="13"/>
      <c r="I227" s="14"/>
      <c r="J227" s="15"/>
      <c r="L227" s="15"/>
      <c r="N227" s="16"/>
      <c r="V227" s="20"/>
      <c r="W227" s="21"/>
    </row>
    <row r="228" ht="18.0" customHeight="1">
      <c r="F228" s="12"/>
      <c r="G228" s="13"/>
      <c r="I228" s="14"/>
      <c r="J228" s="15"/>
      <c r="L228" s="15"/>
      <c r="N228" s="16"/>
      <c r="V228" s="20"/>
      <c r="W228" s="21"/>
    </row>
    <row r="229" ht="18.0" customHeight="1">
      <c r="F229" s="12"/>
      <c r="G229" s="13"/>
      <c r="I229" s="14"/>
      <c r="J229" s="15"/>
      <c r="L229" s="15"/>
      <c r="N229" s="16"/>
      <c r="V229" s="20"/>
      <c r="W229" s="21"/>
    </row>
    <row r="230" ht="18.0" customHeight="1">
      <c r="F230" s="12"/>
      <c r="G230" s="13"/>
      <c r="I230" s="14"/>
      <c r="J230" s="15"/>
      <c r="L230" s="15"/>
      <c r="N230" s="16"/>
      <c r="V230" s="20"/>
      <c r="W230" s="21"/>
    </row>
    <row r="231" ht="18.0" customHeight="1">
      <c r="F231" s="12"/>
      <c r="G231" s="13"/>
      <c r="I231" s="14"/>
      <c r="J231" s="15"/>
      <c r="L231" s="15"/>
      <c r="N231" s="16"/>
      <c r="V231" s="20"/>
      <c r="W231" s="21"/>
    </row>
    <row r="232" ht="18.0" customHeight="1">
      <c r="F232" s="12"/>
      <c r="G232" s="13"/>
      <c r="I232" s="14"/>
      <c r="J232" s="15"/>
      <c r="L232" s="15"/>
      <c r="N232" s="16"/>
      <c r="V232" s="20"/>
      <c r="W232" s="21"/>
    </row>
    <row r="233" ht="18.0" customHeight="1">
      <c r="F233" s="12"/>
      <c r="G233" s="13"/>
      <c r="I233" s="14"/>
      <c r="J233" s="15"/>
      <c r="L233" s="15"/>
      <c r="N233" s="16"/>
      <c r="V233" s="20"/>
      <c r="W233" s="21"/>
    </row>
    <row r="234" ht="18.0" customHeight="1">
      <c r="F234" s="12"/>
      <c r="G234" s="13"/>
      <c r="I234" s="14"/>
      <c r="J234" s="15"/>
      <c r="L234" s="15"/>
      <c r="N234" s="16"/>
      <c r="V234" s="20"/>
      <c r="W234" s="21"/>
    </row>
    <row r="235" ht="18.0" customHeight="1">
      <c r="F235" s="12"/>
      <c r="G235" s="13"/>
      <c r="I235" s="14"/>
      <c r="J235" s="15"/>
      <c r="L235" s="15"/>
      <c r="N235" s="16"/>
      <c r="V235" s="20"/>
      <c r="W235" s="21"/>
    </row>
    <row r="236" ht="18.0" customHeight="1">
      <c r="F236" s="12"/>
      <c r="G236" s="13"/>
      <c r="I236" s="14"/>
      <c r="J236" s="15"/>
      <c r="L236" s="15"/>
      <c r="N236" s="16"/>
      <c r="V236" s="20"/>
      <c r="W236" s="21"/>
    </row>
    <row r="237" ht="18.0" customHeight="1">
      <c r="F237" s="12"/>
      <c r="G237" s="13"/>
      <c r="I237" s="14"/>
      <c r="J237" s="15"/>
      <c r="L237" s="15"/>
      <c r="N237" s="16"/>
      <c r="V237" s="20"/>
      <c r="W237" s="21"/>
    </row>
    <row r="238" ht="18.0" customHeight="1">
      <c r="F238" s="12"/>
      <c r="G238" s="13"/>
      <c r="I238" s="14"/>
      <c r="J238" s="15"/>
      <c r="L238" s="15"/>
      <c r="N238" s="16"/>
      <c r="V238" s="20"/>
      <c r="W238" s="21"/>
    </row>
    <row r="239" ht="18.0" customHeight="1">
      <c r="F239" s="12"/>
      <c r="G239" s="13"/>
      <c r="I239" s="14"/>
      <c r="J239" s="15"/>
      <c r="L239" s="15"/>
      <c r="N239" s="16"/>
      <c r="V239" s="20"/>
      <c r="W239" s="21"/>
    </row>
    <row r="240" ht="18.0" customHeight="1">
      <c r="F240" s="12"/>
      <c r="G240" s="13"/>
      <c r="I240" s="14"/>
      <c r="J240" s="15"/>
      <c r="L240" s="15"/>
      <c r="N240" s="16"/>
      <c r="V240" s="20"/>
      <c r="W240" s="21"/>
    </row>
    <row r="241" ht="18.0" customHeight="1">
      <c r="F241" s="12"/>
      <c r="G241" s="13"/>
      <c r="I241" s="14"/>
      <c r="J241" s="15"/>
      <c r="L241" s="15"/>
      <c r="N241" s="16"/>
      <c r="V241" s="20"/>
      <c r="W241" s="21"/>
    </row>
    <row r="242" ht="18.0" customHeight="1">
      <c r="F242" s="12"/>
      <c r="G242" s="13"/>
      <c r="I242" s="14"/>
      <c r="J242" s="15"/>
      <c r="L242" s="15"/>
      <c r="N242" s="16"/>
      <c r="V242" s="20"/>
      <c r="W242" s="21"/>
    </row>
    <row r="243" ht="18.0" customHeight="1">
      <c r="F243" s="12"/>
      <c r="G243" s="13"/>
      <c r="I243" s="14"/>
      <c r="J243" s="15"/>
      <c r="L243" s="15"/>
      <c r="N243" s="16"/>
      <c r="V243" s="20"/>
      <c r="W243" s="21"/>
    </row>
    <row r="244" ht="18.0" customHeight="1">
      <c r="F244" s="12"/>
      <c r="G244" s="13"/>
      <c r="I244" s="14"/>
      <c r="J244" s="15"/>
      <c r="L244" s="15"/>
      <c r="N244" s="16"/>
      <c r="V244" s="20"/>
      <c r="W244" s="21"/>
    </row>
    <row r="245" ht="18.0" customHeight="1">
      <c r="F245" s="12"/>
      <c r="G245" s="13"/>
      <c r="I245" s="14"/>
      <c r="J245" s="15"/>
      <c r="L245" s="15"/>
      <c r="N245" s="16"/>
      <c r="V245" s="20"/>
      <c r="W245" s="21"/>
    </row>
    <row r="246" ht="18.0" customHeight="1">
      <c r="F246" s="12"/>
      <c r="G246" s="13"/>
      <c r="I246" s="14"/>
      <c r="J246" s="15"/>
      <c r="L246" s="15"/>
      <c r="N246" s="16"/>
      <c r="V246" s="20"/>
      <c r="W246" s="21"/>
    </row>
    <row r="247" ht="18.0" customHeight="1">
      <c r="F247" s="12"/>
      <c r="G247" s="13"/>
      <c r="I247" s="14"/>
      <c r="J247" s="15"/>
      <c r="L247" s="15"/>
      <c r="N247" s="16"/>
      <c r="V247" s="20"/>
      <c r="W247" s="21"/>
    </row>
    <row r="248" ht="18.0" customHeight="1">
      <c r="F248" s="12"/>
      <c r="G248" s="13"/>
      <c r="I248" s="14"/>
      <c r="J248" s="15"/>
      <c r="L248" s="15"/>
      <c r="N248" s="16"/>
      <c r="V248" s="20"/>
      <c r="W248" s="21"/>
    </row>
    <row r="249" ht="18.0" customHeight="1">
      <c r="F249" s="12"/>
      <c r="G249" s="13"/>
      <c r="I249" s="14"/>
      <c r="J249" s="15"/>
      <c r="L249" s="15"/>
      <c r="N249" s="16"/>
      <c r="V249" s="20"/>
      <c r="W249" s="21"/>
    </row>
    <row r="250" ht="18.0" customHeight="1">
      <c r="F250" s="12"/>
      <c r="G250" s="13"/>
      <c r="I250" s="14"/>
      <c r="J250" s="15"/>
      <c r="L250" s="15"/>
      <c r="N250" s="16"/>
      <c r="V250" s="20"/>
      <c r="W250" s="21"/>
    </row>
    <row r="251" ht="18.0" customHeight="1">
      <c r="F251" s="12"/>
      <c r="G251" s="13"/>
      <c r="I251" s="14"/>
      <c r="J251" s="15"/>
      <c r="L251" s="15"/>
      <c r="N251" s="16"/>
      <c r="V251" s="20"/>
      <c r="W251" s="21"/>
    </row>
    <row r="252" ht="18.0" customHeight="1">
      <c r="F252" s="12"/>
      <c r="G252" s="13"/>
      <c r="I252" s="14"/>
      <c r="J252" s="15"/>
      <c r="L252" s="15"/>
      <c r="N252" s="16"/>
      <c r="V252" s="20"/>
      <c r="W252" s="21"/>
    </row>
    <row r="253" ht="18.0" customHeight="1">
      <c r="F253" s="12"/>
      <c r="G253" s="13"/>
      <c r="I253" s="14"/>
      <c r="J253" s="15"/>
      <c r="L253" s="15"/>
      <c r="N253" s="16"/>
      <c r="V253" s="20"/>
      <c r="W253" s="21"/>
    </row>
    <row r="254" ht="18.0" customHeight="1">
      <c r="F254" s="12"/>
      <c r="G254" s="13"/>
      <c r="I254" s="14"/>
      <c r="J254" s="15"/>
      <c r="L254" s="15"/>
      <c r="N254" s="16"/>
      <c r="V254" s="20"/>
      <c r="W254" s="21"/>
    </row>
    <row r="255" ht="18.0" customHeight="1">
      <c r="F255" s="12"/>
      <c r="G255" s="13"/>
      <c r="I255" s="14"/>
      <c r="J255" s="15"/>
      <c r="L255" s="15"/>
      <c r="N255" s="16"/>
      <c r="V255" s="20"/>
      <c r="W255" s="21"/>
    </row>
    <row r="256" ht="18.0" customHeight="1">
      <c r="F256" s="12"/>
      <c r="G256" s="13"/>
      <c r="I256" s="14"/>
      <c r="J256" s="15"/>
      <c r="L256" s="15"/>
      <c r="N256" s="16"/>
      <c r="V256" s="20"/>
      <c r="W256" s="21"/>
    </row>
    <row r="257" ht="18.0" customHeight="1">
      <c r="F257" s="12"/>
      <c r="G257" s="13"/>
      <c r="I257" s="14"/>
      <c r="J257" s="15"/>
      <c r="L257" s="15"/>
      <c r="N257" s="16"/>
      <c r="V257" s="20"/>
      <c r="W257" s="21"/>
    </row>
    <row r="258" ht="18.0" customHeight="1">
      <c r="F258" s="12"/>
      <c r="G258" s="13"/>
      <c r="I258" s="14"/>
      <c r="J258" s="15"/>
      <c r="L258" s="15"/>
      <c r="N258" s="16"/>
      <c r="V258" s="20"/>
      <c r="W258" s="21"/>
    </row>
    <row r="259" ht="18.0" customHeight="1">
      <c r="F259" s="12"/>
      <c r="G259" s="13"/>
      <c r="I259" s="14"/>
      <c r="J259" s="15"/>
      <c r="L259" s="15"/>
      <c r="N259" s="16"/>
      <c r="V259" s="20"/>
      <c r="W259" s="21"/>
    </row>
    <row r="260" ht="18.0" customHeight="1">
      <c r="F260" s="12"/>
      <c r="G260" s="13"/>
      <c r="I260" s="14"/>
      <c r="J260" s="15"/>
      <c r="L260" s="15"/>
      <c r="N260" s="16"/>
      <c r="V260" s="20"/>
      <c r="W260" s="21"/>
    </row>
    <row r="261" ht="18.0" customHeight="1">
      <c r="F261" s="12"/>
      <c r="G261" s="13"/>
      <c r="I261" s="14"/>
      <c r="J261" s="15"/>
      <c r="L261" s="15"/>
      <c r="N261" s="16"/>
      <c r="V261" s="20"/>
      <c r="W261" s="21"/>
    </row>
    <row r="262" ht="18.0" customHeight="1">
      <c r="F262" s="12"/>
      <c r="G262" s="13"/>
      <c r="I262" s="14"/>
      <c r="J262" s="15"/>
      <c r="L262" s="15"/>
      <c r="N262" s="16"/>
      <c r="V262" s="20"/>
      <c r="W262" s="21"/>
    </row>
    <row r="263" ht="18.0" customHeight="1">
      <c r="F263" s="12"/>
      <c r="G263" s="13"/>
      <c r="I263" s="14"/>
      <c r="J263" s="15"/>
      <c r="L263" s="15"/>
      <c r="N263" s="16"/>
      <c r="V263" s="20"/>
      <c r="W263" s="21"/>
    </row>
    <row r="264" ht="18.0" customHeight="1">
      <c r="F264" s="12"/>
      <c r="G264" s="13"/>
      <c r="I264" s="14"/>
      <c r="J264" s="15"/>
      <c r="L264" s="15"/>
      <c r="N264" s="16"/>
      <c r="V264" s="20"/>
      <c r="W264" s="21"/>
    </row>
    <row r="265" ht="18.0" customHeight="1">
      <c r="F265" s="12"/>
      <c r="G265" s="13"/>
      <c r="I265" s="14"/>
      <c r="J265" s="15"/>
      <c r="L265" s="15"/>
      <c r="N265" s="16"/>
      <c r="V265" s="20"/>
      <c r="W265" s="21"/>
    </row>
    <row r="266" ht="18.0" customHeight="1">
      <c r="F266" s="12"/>
      <c r="G266" s="13"/>
      <c r="I266" s="14"/>
      <c r="J266" s="15"/>
      <c r="L266" s="15"/>
      <c r="N266" s="16"/>
      <c r="V266" s="20"/>
      <c r="W266" s="21"/>
    </row>
    <row r="267" ht="18.0" customHeight="1">
      <c r="F267" s="12"/>
      <c r="G267" s="13"/>
      <c r="I267" s="14"/>
      <c r="J267" s="15"/>
      <c r="L267" s="15"/>
      <c r="N267" s="16"/>
      <c r="V267" s="20"/>
      <c r="W267" s="21"/>
    </row>
    <row r="268" ht="18.0" customHeight="1">
      <c r="F268" s="12"/>
      <c r="G268" s="13"/>
      <c r="I268" s="14"/>
      <c r="J268" s="15"/>
      <c r="L268" s="15"/>
      <c r="N268" s="16"/>
      <c r="V268" s="20"/>
      <c r="W268" s="21"/>
    </row>
    <row r="269" ht="18.0" customHeight="1">
      <c r="F269" s="12"/>
      <c r="G269" s="13"/>
      <c r="I269" s="14"/>
      <c r="J269" s="15"/>
      <c r="L269" s="15"/>
      <c r="N269" s="16"/>
      <c r="V269" s="20"/>
      <c r="W269" s="21"/>
    </row>
    <row r="270" ht="18.0" customHeight="1">
      <c r="F270" s="12"/>
      <c r="G270" s="13"/>
      <c r="I270" s="14"/>
      <c r="J270" s="15"/>
      <c r="L270" s="15"/>
      <c r="N270" s="16"/>
      <c r="V270" s="20"/>
      <c r="W270" s="21"/>
    </row>
    <row r="271" ht="18.0" customHeight="1">
      <c r="F271" s="12"/>
      <c r="G271" s="13"/>
      <c r="I271" s="14"/>
      <c r="J271" s="15"/>
      <c r="L271" s="15"/>
      <c r="N271" s="16"/>
      <c r="V271" s="20"/>
      <c r="W271" s="21"/>
    </row>
    <row r="272" ht="18.0" customHeight="1">
      <c r="F272" s="12"/>
      <c r="G272" s="13"/>
      <c r="I272" s="14"/>
      <c r="J272" s="15"/>
      <c r="L272" s="15"/>
      <c r="N272" s="16"/>
      <c r="V272" s="20"/>
      <c r="W272" s="21"/>
    </row>
    <row r="273" ht="18.0" customHeight="1">
      <c r="F273" s="12"/>
      <c r="G273" s="13"/>
      <c r="I273" s="14"/>
      <c r="J273" s="15"/>
      <c r="L273" s="15"/>
      <c r="N273" s="16"/>
      <c r="V273" s="20"/>
      <c r="W273" s="21"/>
    </row>
    <row r="274" ht="18.0" customHeight="1">
      <c r="F274" s="12"/>
      <c r="G274" s="13"/>
      <c r="I274" s="14"/>
      <c r="J274" s="15"/>
      <c r="L274" s="15"/>
      <c r="N274" s="16"/>
      <c r="V274" s="20"/>
      <c r="W274" s="21"/>
    </row>
    <row r="275" ht="18.0" customHeight="1">
      <c r="F275" s="12"/>
      <c r="G275" s="13"/>
      <c r="I275" s="14"/>
      <c r="J275" s="15"/>
      <c r="L275" s="15"/>
      <c r="N275" s="16"/>
      <c r="V275" s="20"/>
      <c r="W275" s="21"/>
    </row>
    <row r="276" ht="18.0" customHeight="1">
      <c r="F276" s="12"/>
      <c r="G276" s="13"/>
      <c r="I276" s="14"/>
      <c r="J276" s="15"/>
      <c r="L276" s="15"/>
      <c r="N276" s="16"/>
      <c r="V276" s="20"/>
      <c r="W276" s="21"/>
    </row>
    <row r="277" ht="18.0" customHeight="1">
      <c r="F277" s="12"/>
      <c r="G277" s="13"/>
      <c r="I277" s="14"/>
      <c r="J277" s="15"/>
      <c r="L277" s="15"/>
      <c r="N277" s="16"/>
      <c r="V277" s="20"/>
      <c r="W277" s="21"/>
    </row>
    <row r="278" ht="18.0" customHeight="1">
      <c r="F278" s="12"/>
      <c r="G278" s="13"/>
      <c r="I278" s="14"/>
      <c r="J278" s="15"/>
      <c r="L278" s="15"/>
      <c r="N278" s="16"/>
      <c r="V278" s="20"/>
      <c r="W278" s="21"/>
    </row>
    <row r="279" ht="18.0" customHeight="1">
      <c r="F279" s="12"/>
      <c r="G279" s="13"/>
      <c r="I279" s="14"/>
      <c r="J279" s="15"/>
      <c r="L279" s="15"/>
      <c r="N279" s="16"/>
      <c r="V279" s="20"/>
      <c r="W279" s="21"/>
    </row>
    <row r="280" ht="18.0" customHeight="1">
      <c r="F280" s="12"/>
      <c r="G280" s="13"/>
      <c r="I280" s="14"/>
      <c r="J280" s="15"/>
      <c r="L280" s="15"/>
      <c r="N280" s="16"/>
      <c r="V280" s="20"/>
      <c r="W280" s="21"/>
    </row>
    <row r="281" ht="18.0" customHeight="1">
      <c r="F281" s="12"/>
      <c r="G281" s="13"/>
      <c r="I281" s="14"/>
      <c r="J281" s="15"/>
      <c r="L281" s="15"/>
      <c r="N281" s="16"/>
      <c r="V281" s="20"/>
      <c r="W281" s="21"/>
    </row>
    <row r="282" ht="18.0" customHeight="1">
      <c r="F282" s="12"/>
      <c r="G282" s="13"/>
      <c r="I282" s="14"/>
      <c r="J282" s="15"/>
      <c r="L282" s="15"/>
      <c r="N282" s="16"/>
      <c r="V282" s="20"/>
      <c r="W282" s="21"/>
    </row>
    <row r="283" ht="18.0" customHeight="1">
      <c r="F283" s="12"/>
      <c r="G283" s="13"/>
      <c r="I283" s="14"/>
      <c r="J283" s="15"/>
      <c r="L283" s="15"/>
      <c r="N283" s="16"/>
      <c r="V283" s="20"/>
      <c r="W283" s="21"/>
    </row>
    <row r="284" ht="18.0" customHeight="1">
      <c r="F284" s="12"/>
      <c r="G284" s="13"/>
      <c r="I284" s="14"/>
      <c r="J284" s="15"/>
      <c r="L284" s="15"/>
      <c r="N284" s="16"/>
      <c r="V284" s="20"/>
      <c r="W284" s="21"/>
    </row>
    <row r="285" ht="18.0" customHeight="1">
      <c r="F285" s="12"/>
      <c r="G285" s="13"/>
      <c r="I285" s="14"/>
      <c r="J285" s="15"/>
      <c r="L285" s="15"/>
      <c r="N285" s="16"/>
      <c r="V285" s="20"/>
      <c r="W285" s="21"/>
    </row>
    <row r="286" ht="18.0" customHeight="1">
      <c r="F286" s="12"/>
      <c r="G286" s="13"/>
      <c r="I286" s="14"/>
      <c r="J286" s="15"/>
      <c r="L286" s="15"/>
      <c r="N286" s="16"/>
      <c r="V286" s="20"/>
      <c r="W286" s="21"/>
    </row>
    <row r="287" ht="18.0" customHeight="1">
      <c r="F287" s="12"/>
      <c r="G287" s="13"/>
      <c r="I287" s="14"/>
      <c r="J287" s="15"/>
      <c r="L287" s="15"/>
      <c r="N287" s="16"/>
      <c r="V287" s="20"/>
      <c r="W287" s="21"/>
    </row>
    <row r="288" ht="18.0" customHeight="1">
      <c r="F288" s="12"/>
      <c r="G288" s="13"/>
      <c r="I288" s="14"/>
      <c r="J288" s="15"/>
      <c r="L288" s="15"/>
      <c r="N288" s="16"/>
      <c r="V288" s="20"/>
      <c r="W288" s="21"/>
    </row>
    <row r="289" ht="18.0" customHeight="1">
      <c r="F289" s="12"/>
      <c r="G289" s="13"/>
      <c r="I289" s="14"/>
      <c r="J289" s="15"/>
      <c r="L289" s="15"/>
      <c r="N289" s="16"/>
      <c r="V289" s="20"/>
      <c r="W289" s="21"/>
    </row>
    <row r="290" ht="18.0" customHeight="1">
      <c r="F290" s="12"/>
      <c r="G290" s="13"/>
      <c r="I290" s="14"/>
      <c r="J290" s="15"/>
      <c r="L290" s="15"/>
      <c r="N290" s="16"/>
      <c r="V290" s="20"/>
      <c r="W290" s="21"/>
    </row>
    <row r="291" ht="18.0" customHeight="1">
      <c r="F291" s="12"/>
      <c r="G291" s="13"/>
      <c r="I291" s="14"/>
      <c r="J291" s="15"/>
      <c r="L291" s="15"/>
      <c r="N291" s="16"/>
      <c r="V291" s="20"/>
      <c r="W291" s="21"/>
    </row>
    <row r="292" ht="18.0" customHeight="1">
      <c r="F292" s="12"/>
      <c r="G292" s="13"/>
      <c r="I292" s="14"/>
      <c r="J292" s="15"/>
      <c r="L292" s="15"/>
      <c r="N292" s="16"/>
      <c r="V292" s="20"/>
      <c r="W292" s="21"/>
    </row>
    <row r="293" ht="18.0" customHeight="1">
      <c r="F293" s="12"/>
      <c r="G293" s="13"/>
      <c r="I293" s="14"/>
      <c r="J293" s="15"/>
      <c r="L293" s="15"/>
      <c r="N293" s="16"/>
      <c r="V293" s="20"/>
      <c r="W293" s="21"/>
    </row>
    <row r="294" ht="18.0" customHeight="1">
      <c r="F294" s="12"/>
      <c r="G294" s="13"/>
      <c r="I294" s="14"/>
      <c r="J294" s="15"/>
      <c r="L294" s="15"/>
      <c r="N294" s="16"/>
      <c r="V294" s="20"/>
      <c r="W294" s="21"/>
    </row>
    <row r="295" ht="18.0" customHeight="1">
      <c r="F295" s="12"/>
      <c r="G295" s="13"/>
      <c r="I295" s="14"/>
      <c r="J295" s="15"/>
      <c r="L295" s="15"/>
      <c r="N295" s="16"/>
      <c r="V295" s="20"/>
      <c r="W295" s="21"/>
    </row>
    <row r="296" ht="18.0" customHeight="1">
      <c r="F296" s="12"/>
      <c r="G296" s="13"/>
      <c r="I296" s="14"/>
      <c r="J296" s="15"/>
      <c r="L296" s="15"/>
      <c r="N296" s="16"/>
      <c r="V296" s="20"/>
      <c r="W296" s="21"/>
    </row>
    <row r="297" ht="18.0" customHeight="1">
      <c r="F297" s="12"/>
      <c r="G297" s="13"/>
      <c r="I297" s="14"/>
      <c r="J297" s="15"/>
      <c r="L297" s="15"/>
      <c r="N297" s="16"/>
      <c r="V297" s="20"/>
      <c r="W297" s="21"/>
    </row>
    <row r="298" ht="18.0" customHeight="1">
      <c r="F298" s="12"/>
      <c r="G298" s="13"/>
      <c r="I298" s="14"/>
      <c r="J298" s="15"/>
      <c r="L298" s="15"/>
      <c r="N298" s="16"/>
      <c r="V298" s="20"/>
      <c r="W298" s="21"/>
    </row>
    <row r="299" ht="18.0" customHeight="1">
      <c r="F299" s="12"/>
      <c r="G299" s="13"/>
      <c r="I299" s="14"/>
      <c r="J299" s="15"/>
      <c r="L299" s="15"/>
      <c r="N299" s="16"/>
      <c r="V299" s="20"/>
      <c r="W299" s="21"/>
    </row>
    <row r="300" ht="18.0" customHeight="1">
      <c r="F300" s="12"/>
      <c r="G300" s="13"/>
      <c r="I300" s="14"/>
      <c r="J300" s="15"/>
      <c r="L300" s="15"/>
      <c r="N300" s="16"/>
      <c r="V300" s="20"/>
      <c r="W300" s="21"/>
    </row>
    <row r="301" ht="18.0" customHeight="1">
      <c r="F301" s="12"/>
      <c r="G301" s="13"/>
      <c r="I301" s="14"/>
      <c r="J301" s="15"/>
      <c r="L301" s="15"/>
      <c r="N301" s="16"/>
      <c r="V301" s="20"/>
      <c r="W301" s="21"/>
    </row>
    <row r="302" ht="18.0" customHeight="1">
      <c r="F302" s="12"/>
      <c r="G302" s="13"/>
      <c r="I302" s="14"/>
      <c r="J302" s="15"/>
      <c r="L302" s="15"/>
      <c r="N302" s="16"/>
      <c r="V302" s="20"/>
      <c r="W302" s="21"/>
    </row>
    <row r="303" ht="18.0" customHeight="1">
      <c r="F303" s="12"/>
      <c r="G303" s="13"/>
      <c r="I303" s="14"/>
      <c r="J303" s="15"/>
      <c r="L303" s="15"/>
      <c r="N303" s="16"/>
      <c r="V303" s="20"/>
      <c r="W303" s="21"/>
    </row>
    <row r="304" ht="18.0" customHeight="1">
      <c r="F304" s="12"/>
      <c r="G304" s="13"/>
      <c r="I304" s="14"/>
      <c r="J304" s="15"/>
      <c r="L304" s="15"/>
      <c r="N304" s="16"/>
      <c r="V304" s="20"/>
      <c r="W304" s="21"/>
    </row>
    <row r="305" ht="18.0" customHeight="1">
      <c r="F305" s="12"/>
      <c r="G305" s="13"/>
      <c r="I305" s="14"/>
      <c r="J305" s="15"/>
      <c r="L305" s="15"/>
      <c r="N305" s="16"/>
      <c r="V305" s="20"/>
      <c r="W305" s="21"/>
    </row>
    <row r="306" ht="18.0" customHeight="1">
      <c r="F306" s="12"/>
      <c r="G306" s="13"/>
      <c r="I306" s="14"/>
      <c r="J306" s="15"/>
      <c r="L306" s="15"/>
      <c r="N306" s="16"/>
      <c r="V306" s="20"/>
      <c r="W306" s="21"/>
    </row>
    <row r="307" ht="18.0" customHeight="1">
      <c r="F307" s="12"/>
      <c r="G307" s="13"/>
      <c r="I307" s="14"/>
      <c r="J307" s="15"/>
      <c r="L307" s="15"/>
      <c r="N307" s="16"/>
      <c r="V307" s="20"/>
      <c r="W307" s="21"/>
    </row>
    <row r="308" ht="18.0" customHeight="1">
      <c r="F308" s="12"/>
      <c r="G308" s="13"/>
      <c r="I308" s="14"/>
      <c r="J308" s="15"/>
      <c r="L308" s="15"/>
      <c r="N308" s="16"/>
      <c r="V308" s="20"/>
      <c r="W308" s="21"/>
    </row>
    <row r="309" ht="18.0" customHeight="1">
      <c r="F309" s="12"/>
      <c r="G309" s="13"/>
      <c r="I309" s="14"/>
      <c r="J309" s="15"/>
      <c r="L309" s="15"/>
      <c r="N309" s="16"/>
      <c r="V309" s="20"/>
      <c r="W309" s="21"/>
    </row>
    <row r="310" ht="18.0" customHeight="1">
      <c r="F310" s="12"/>
      <c r="G310" s="13"/>
      <c r="I310" s="14"/>
      <c r="J310" s="15"/>
      <c r="L310" s="15"/>
      <c r="N310" s="16"/>
      <c r="V310" s="20"/>
      <c r="W310" s="21"/>
    </row>
    <row r="311" ht="18.0" customHeight="1">
      <c r="F311" s="12"/>
      <c r="G311" s="13"/>
      <c r="I311" s="14"/>
      <c r="J311" s="15"/>
      <c r="L311" s="15"/>
      <c r="N311" s="16"/>
      <c r="V311" s="20"/>
      <c r="W311" s="21"/>
    </row>
    <row r="312" ht="18.0" customHeight="1">
      <c r="F312" s="12"/>
      <c r="G312" s="13"/>
      <c r="I312" s="14"/>
      <c r="J312" s="15"/>
      <c r="L312" s="15"/>
      <c r="N312" s="16"/>
      <c r="V312" s="20"/>
      <c r="W312" s="21"/>
    </row>
    <row r="313" ht="18.0" customHeight="1">
      <c r="F313" s="12"/>
      <c r="G313" s="13"/>
      <c r="I313" s="14"/>
      <c r="J313" s="15"/>
      <c r="L313" s="15"/>
      <c r="N313" s="16"/>
      <c r="V313" s="20"/>
      <c r="W313" s="21"/>
    </row>
    <row r="314" ht="18.0" customHeight="1">
      <c r="F314" s="12"/>
      <c r="G314" s="13"/>
      <c r="I314" s="14"/>
      <c r="J314" s="15"/>
      <c r="L314" s="15"/>
      <c r="N314" s="16"/>
      <c r="V314" s="20"/>
      <c r="W314" s="21"/>
    </row>
    <row r="315" ht="18.0" customHeight="1">
      <c r="F315" s="12"/>
      <c r="G315" s="13"/>
      <c r="I315" s="14"/>
      <c r="J315" s="15"/>
      <c r="L315" s="15"/>
      <c r="N315" s="16"/>
      <c r="V315" s="20"/>
      <c r="W315" s="21"/>
    </row>
    <row r="316" ht="18.0" customHeight="1">
      <c r="F316" s="12"/>
      <c r="G316" s="13"/>
      <c r="I316" s="14"/>
      <c r="J316" s="15"/>
      <c r="L316" s="15"/>
      <c r="N316" s="16"/>
      <c r="V316" s="20"/>
      <c r="W316" s="21"/>
    </row>
    <row r="317" ht="18.0" customHeight="1">
      <c r="F317" s="12"/>
      <c r="G317" s="13"/>
      <c r="I317" s="14"/>
      <c r="J317" s="15"/>
      <c r="L317" s="15"/>
      <c r="N317" s="16"/>
      <c r="V317" s="20"/>
      <c r="W317" s="21"/>
    </row>
    <row r="318" ht="18.0" customHeight="1">
      <c r="F318" s="12"/>
      <c r="G318" s="13"/>
      <c r="I318" s="14"/>
      <c r="J318" s="15"/>
      <c r="L318" s="15"/>
      <c r="N318" s="16"/>
      <c r="V318" s="20"/>
      <c r="W318" s="21"/>
    </row>
    <row r="319" ht="18.0" customHeight="1">
      <c r="F319" s="12"/>
      <c r="G319" s="13"/>
      <c r="I319" s="14"/>
      <c r="J319" s="15"/>
      <c r="L319" s="15"/>
      <c r="N319" s="16"/>
      <c r="V319" s="20"/>
      <c r="W319" s="21"/>
    </row>
    <row r="320" ht="18.0" customHeight="1">
      <c r="F320" s="12"/>
      <c r="G320" s="13"/>
      <c r="I320" s="14"/>
      <c r="J320" s="15"/>
      <c r="L320" s="15"/>
      <c r="N320" s="16"/>
      <c r="V320" s="20"/>
      <c r="W320" s="21"/>
    </row>
    <row r="321" ht="18.0" customHeight="1">
      <c r="F321" s="12"/>
      <c r="G321" s="13"/>
      <c r="I321" s="14"/>
      <c r="J321" s="15"/>
      <c r="L321" s="15"/>
      <c r="N321" s="16"/>
      <c r="V321" s="20"/>
      <c r="W321" s="21"/>
    </row>
    <row r="322" ht="18.0" customHeight="1">
      <c r="F322" s="12"/>
      <c r="G322" s="13"/>
      <c r="I322" s="14"/>
      <c r="J322" s="15"/>
      <c r="L322" s="15"/>
      <c r="N322" s="16"/>
      <c r="V322" s="20"/>
      <c r="W322" s="21"/>
    </row>
    <row r="323" ht="18.0" customHeight="1">
      <c r="F323" s="12"/>
      <c r="G323" s="13"/>
      <c r="I323" s="14"/>
      <c r="J323" s="15"/>
      <c r="L323" s="15"/>
      <c r="N323" s="16"/>
      <c r="V323" s="20"/>
      <c r="W323" s="21"/>
    </row>
    <row r="324" ht="18.0" customHeight="1">
      <c r="F324" s="12"/>
      <c r="G324" s="13"/>
      <c r="I324" s="14"/>
      <c r="J324" s="15"/>
      <c r="L324" s="15"/>
      <c r="N324" s="16"/>
      <c r="V324" s="20"/>
      <c r="W324" s="21"/>
    </row>
    <row r="325" ht="18.0" customHeight="1">
      <c r="F325" s="12"/>
      <c r="G325" s="13"/>
      <c r="I325" s="14"/>
      <c r="J325" s="15"/>
      <c r="L325" s="15"/>
      <c r="N325" s="16"/>
      <c r="V325" s="20"/>
      <c r="W325" s="21"/>
    </row>
    <row r="326" ht="18.0" customHeight="1">
      <c r="F326" s="12"/>
      <c r="G326" s="13"/>
      <c r="I326" s="14"/>
      <c r="J326" s="15"/>
      <c r="L326" s="15"/>
      <c r="N326" s="16"/>
      <c r="V326" s="20"/>
      <c r="W326" s="21"/>
    </row>
    <row r="327" ht="18.0" customHeight="1">
      <c r="F327" s="12"/>
      <c r="G327" s="13"/>
      <c r="I327" s="14"/>
      <c r="J327" s="15"/>
      <c r="L327" s="15"/>
      <c r="N327" s="16"/>
      <c r="V327" s="20"/>
      <c r="W327" s="21"/>
    </row>
    <row r="328" ht="18.0" customHeight="1">
      <c r="F328" s="12"/>
      <c r="G328" s="13"/>
      <c r="I328" s="14"/>
      <c r="J328" s="15"/>
      <c r="L328" s="15"/>
      <c r="N328" s="16"/>
      <c r="V328" s="20"/>
      <c r="W328" s="21"/>
    </row>
    <row r="329" ht="18.0" customHeight="1">
      <c r="F329" s="12"/>
      <c r="G329" s="13"/>
      <c r="I329" s="14"/>
      <c r="J329" s="15"/>
      <c r="L329" s="15"/>
      <c r="N329" s="16"/>
      <c r="V329" s="20"/>
      <c r="W329" s="21"/>
    </row>
    <row r="330" ht="18.0" customHeight="1">
      <c r="F330" s="12"/>
      <c r="G330" s="13"/>
      <c r="I330" s="14"/>
      <c r="J330" s="15"/>
      <c r="L330" s="15"/>
      <c r="N330" s="16"/>
      <c r="V330" s="20"/>
      <c r="W330" s="21"/>
    </row>
    <row r="331" ht="18.0" customHeight="1">
      <c r="F331" s="12"/>
      <c r="G331" s="13"/>
      <c r="I331" s="14"/>
      <c r="J331" s="15"/>
      <c r="L331" s="15"/>
      <c r="N331" s="16"/>
      <c r="V331" s="20"/>
      <c r="W331" s="21"/>
    </row>
    <row r="332" ht="18.0" customHeight="1">
      <c r="F332" s="12"/>
      <c r="G332" s="13"/>
      <c r="I332" s="14"/>
      <c r="J332" s="15"/>
      <c r="L332" s="15"/>
      <c r="N332" s="16"/>
      <c r="V332" s="20"/>
      <c r="W332" s="21"/>
    </row>
    <row r="333" ht="18.0" customHeight="1">
      <c r="F333" s="12"/>
      <c r="G333" s="13"/>
      <c r="I333" s="14"/>
      <c r="J333" s="15"/>
      <c r="L333" s="15"/>
      <c r="N333" s="16"/>
      <c r="V333" s="20"/>
      <c r="W333" s="21"/>
    </row>
    <row r="334" ht="18.0" customHeight="1">
      <c r="F334" s="12"/>
      <c r="G334" s="13"/>
      <c r="I334" s="14"/>
      <c r="J334" s="15"/>
      <c r="L334" s="15"/>
      <c r="N334" s="16"/>
      <c r="V334" s="20"/>
      <c r="W334" s="21"/>
    </row>
    <row r="335" ht="18.0" customHeight="1">
      <c r="F335" s="12"/>
      <c r="G335" s="13"/>
      <c r="I335" s="14"/>
      <c r="J335" s="15"/>
      <c r="L335" s="15"/>
      <c r="N335" s="16"/>
      <c r="V335" s="20"/>
      <c r="W335" s="21"/>
    </row>
    <row r="336" ht="18.0" customHeight="1">
      <c r="F336" s="12"/>
      <c r="G336" s="13"/>
      <c r="I336" s="14"/>
      <c r="J336" s="15"/>
      <c r="L336" s="15"/>
      <c r="N336" s="16"/>
      <c r="V336" s="20"/>
      <c r="W336" s="21"/>
    </row>
    <row r="337" ht="18.0" customHeight="1">
      <c r="F337" s="12"/>
      <c r="G337" s="13"/>
      <c r="I337" s="14"/>
      <c r="J337" s="15"/>
      <c r="L337" s="15"/>
      <c r="N337" s="16"/>
      <c r="V337" s="20"/>
      <c r="W337" s="21"/>
    </row>
    <row r="338" ht="18.0" customHeight="1">
      <c r="F338" s="12"/>
      <c r="G338" s="13"/>
      <c r="I338" s="14"/>
      <c r="J338" s="15"/>
      <c r="L338" s="15"/>
      <c r="N338" s="16"/>
      <c r="V338" s="20"/>
      <c r="W338" s="21"/>
    </row>
    <row r="339" ht="18.0" customHeight="1">
      <c r="F339" s="12"/>
      <c r="G339" s="13"/>
      <c r="I339" s="14"/>
      <c r="J339" s="15"/>
      <c r="L339" s="15"/>
      <c r="N339" s="16"/>
      <c r="V339" s="20"/>
      <c r="W339" s="21"/>
    </row>
    <row r="340" ht="18.0" customHeight="1">
      <c r="F340" s="12"/>
      <c r="G340" s="13"/>
      <c r="I340" s="14"/>
      <c r="J340" s="15"/>
      <c r="L340" s="15"/>
      <c r="N340" s="16"/>
      <c r="V340" s="20"/>
      <c r="W340" s="21"/>
    </row>
    <row r="341" ht="18.0" customHeight="1">
      <c r="F341" s="12"/>
      <c r="G341" s="13"/>
      <c r="I341" s="14"/>
      <c r="J341" s="15"/>
      <c r="L341" s="15"/>
      <c r="N341" s="16"/>
      <c r="V341" s="20"/>
      <c r="W341" s="21"/>
    </row>
    <row r="342" ht="18.0" customHeight="1">
      <c r="F342" s="12"/>
      <c r="G342" s="13"/>
      <c r="I342" s="14"/>
      <c r="J342" s="15"/>
      <c r="L342" s="15"/>
      <c r="N342" s="16"/>
      <c r="V342" s="20"/>
      <c r="W342" s="21"/>
    </row>
    <row r="343" ht="18.0" customHeight="1">
      <c r="F343" s="12"/>
      <c r="G343" s="13"/>
      <c r="I343" s="14"/>
      <c r="J343" s="15"/>
      <c r="L343" s="15"/>
      <c r="N343" s="16"/>
      <c r="V343" s="20"/>
      <c r="W343" s="21"/>
    </row>
    <row r="344" ht="18.0" customHeight="1">
      <c r="F344" s="12"/>
      <c r="G344" s="13"/>
      <c r="I344" s="14"/>
      <c r="J344" s="15"/>
      <c r="L344" s="15"/>
      <c r="N344" s="16"/>
      <c r="V344" s="20"/>
      <c r="W344" s="21"/>
    </row>
    <row r="345" ht="18.0" customHeight="1">
      <c r="F345" s="12"/>
      <c r="G345" s="13"/>
      <c r="I345" s="14"/>
      <c r="J345" s="15"/>
      <c r="L345" s="15"/>
      <c r="N345" s="16"/>
      <c r="V345" s="20"/>
      <c r="W345" s="21"/>
    </row>
    <row r="346" ht="18.0" customHeight="1">
      <c r="F346" s="12"/>
      <c r="G346" s="13"/>
      <c r="I346" s="14"/>
      <c r="J346" s="15"/>
      <c r="L346" s="15"/>
      <c r="N346" s="16"/>
      <c r="V346" s="20"/>
      <c r="W346" s="21"/>
    </row>
    <row r="347" ht="18.0" customHeight="1">
      <c r="F347" s="12"/>
      <c r="G347" s="13"/>
      <c r="I347" s="14"/>
      <c r="J347" s="15"/>
      <c r="L347" s="15"/>
      <c r="N347" s="16"/>
      <c r="V347" s="20"/>
      <c r="W347" s="21"/>
    </row>
    <row r="348" ht="18.0" customHeight="1">
      <c r="F348" s="12"/>
      <c r="G348" s="13"/>
      <c r="I348" s="14"/>
      <c r="J348" s="15"/>
      <c r="L348" s="15"/>
      <c r="N348" s="16"/>
      <c r="V348" s="20"/>
      <c r="W348" s="21"/>
    </row>
    <row r="349" ht="18.0" customHeight="1">
      <c r="F349" s="12"/>
      <c r="G349" s="13"/>
      <c r="I349" s="14"/>
      <c r="J349" s="15"/>
      <c r="L349" s="15"/>
      <c r="N349" s="16"/>
      <c r="V349" s="20"/>
      <c r="W349" s="21"/>
    </row>
    <row r="350" ht="18.0" customHeight="1">
      <c r="F350" s="12"/>
      <c r="G350" s="13"/>
      <c r="I350" s="14"/>
      <c r="J350" s="15"/>
      <c r="L350" s="15"/>
      <c r="N350" s="16"/>
      <c r="V350" s="20"/>
      <c r="W350" s="21"/>
    </row>
    <row r="351" ht="18.0" customHeight="1">
      <c r="F351" s="12"/>
      <c r="G351" s="13"/>
      <c r="I351" s="14"/>
      <c r="J351" s="15"/>
      <c r="L351" s="15"/>
      <c r="N351" s="16"/>
      <c r="V351" s="20"/>
      <c r="W351" s="21"/>
    </row>
    <row r="352" ht="18.0" customHeight="1">
      <c r="F352" s="12"/>
      <c r="G352" s="13"/>
      <c r="I352" s="14"/>
      <c r="J352" s="15"/>
      <c r="L352" s="15"/>
      <c r="N352" s="16"/>
      <c r="V352" s="20"/>
      <c r="W352" s="21"/>
    </row>
    <row r="353" ht="18.0" customHeight="1">
      <c r="F353" s="12"/>
      <c r="G353" s="13"/>
      <c r="I353" s="14"/>
      <c r="J353" s="15"/>
      <c r="L353" s="15"/>
      <c r="N353" s="16"/>
      <c r="V353" s="20"/>
      <c r="W353" s="21"/>
    </row>
    <row r="354" ht="18.0" customHeight="1">
      <c r="F354" s="12"/>
      <c r="G354" s="13"/>
      <c r="I354" s="14"/>
      <c r="J354" s="15"/>
      <c r="L354" s="15"/>
      <c r="N354" s="16"/>
      <c r="V354" s="20"/>
      <c r="W354" s="21"/>
    </row>
    <row r="355" ht="18.0" customHeight="1">
      <c r="F355" s="12"/>
      <c r="G355" s="13"/>
      <c r="I355" s="14"/>
      <c r="J355" s="15"/>
      <c r="L355" s="15"/>
      <c r="N355" s="16"/>
      <c r="V355" s="20"/>
      <c r="W355" s="21"/>
    </row>
    <row r="356" ht="18.0" customHeight="1">
      <c r="F356" s="12"/>
      <c r="G356" s="13"/>
      <c r="I356" s="14"/>
      <c r="J356" s="15"/>
      <c r="L356" s="15"/>
      <c r="N356" s="16"/>
      <c r="V356" s="20"/>
      <c r="W356" s="21"/>
    </row>
    <row r="357" ht="18.0" customHeight="1">
      <c r="F357" s="12"/>
      <c r="G357" s="13"/>
      <c r="I357" s="14"/>
      <c r="J357" s="15"/>
      <c r="L357" s="15"/>
      <c r="N357" s="16"/>
      <c r="V357" s="20"/>
      <c r="W357" s="21"/>
    </row>
    <row r="358" ht="18.0" customHeight="1">
      <c r="F358" s="12"/>
      <c r="G358" s="13"/>
      <c r="I358" s="14"/>
      <c r="J358" s="15"/>
      <c r="L358" s="15"/>
      <c r="N358" s="16"/>
      <c r="V358" s="20"/>
      <c r="W358" s="21"/>
    </row>
    <row r="359" ht="18.0" customHeight="1">
      <c r="F359" s="12"/>
      <c r="G359" s="13"/>
      <c r="I359" s="14"/>
      <c r="J359" s="15"/>
      <c r="L359" s="15"/>
      <c r="N359" s="16"/>
      <c r="V359" s="20"/>
      <c r="W359" s="21"/>
    </row>
    <row r="360" ht="18.0" customHeight="1">
      <c r="F360" s="12"/>
      <c r="G360" s="13"/>
      <c r="I360" s="14"/>
      <c r="J360" s="15"/>
      <c r="L360" s="15"/>
      <c r="N360" s="16"/>
      <c r="V360" s="20"/>
      <c r="W360" s="21"/>
    </row>
    <row r="361" ht="18.0" customHeight="1">
      <c r="F361" s="12"/>
      <c r="G361" s="13"/>
      <c r="I361" s="14"/>
      <c r="J361" s="15"/>
      <c r="L361" s="15"/>
      <c r="N361" s="16"/>
      <c r="V361" s="20"/>
      <c r="W361" s="21"/>
    </row>
    <row r="362" ht="18.0" customHeight="1">
      <c r="F362" s="12"/>
      <c r="G362" s="13"/>
      <c r="I362" s="14"/>
      <c r="J362" s="15"/>
      <c r="L362" s="15"/>
      <c r="N362" s="16"/>
      <c r="V362" s="20"/>
      <c r="W362" s="21"/>
    </row>
    <row r="363" ht="18.0" customHeight="1">
      <c r="F363" s="12"/>
      <c r="G363" s="13"/>
      <c r="I363" s="14"/>
      <c r="J363" s="15"/>
      <c r="L363" s="15"/>
      <c r="N363" s="16"/>
      <c r="V363" s="20"/>
      <c r="W363" s="21"/>
    </row>
    <row r="364" ht="18.0" customHeight="1">
      <c r="F364" s="12"/>
      <c r="G364" s="13"/>
      <c r="I364" s="14"/>
      <c r="J364" s="15"/>
      <c r="L364" s="15"/>
      <c r="N364" s="16"/>
      <c r="V364" s="20"/>
      <c r="W364" s="21"/>
    </row>
    <row r="365" ht="18.0" customHeight="1">
      <c r="F365" s="12"/>
      <c r="G365" s="13"/>
      <c r="I365" s="14"/>
      <c r="J365" s="15"/>
      <c r="L365" s="15"/>
      <c r="N365" s="16"/>
      <c r="V365" s="20"/>
      <c r="W365" s="21"/>
    </row>
    <row r="366" ht="18.0" customHeight="1">
      <c r="F366" s="12"/>
      <c r="G366" s="13"/>
      <c r="I366" s="14"/>
      <c r="J366" s="15"/>
      <c r="L366" s="15"/>
      <c r="N366" s="16"/>
      <c r="V366" s="20"/>
      <c r="W366" s="21"/>
    </row>
    <row r="367" ht="18.0" customHeight="1">
      <c r="F367" s="12"/>
      <c r="G367" s="13"/>
      <c r="I367" s="14"/>
      <c r="J367" s="15"/>
      <c r="L367" s="15"/>
      <c r="N367" s="16"/>
      <c r="V367" s="20"/>
      <c r="W367" s="21"/>
    </row>
    <row r="368" ht="18.0" customHeight="1">
      <c r="F368" s="12"/>
      <c r="G368" s="13"/>
      <c r="I368" s="14"/>
      <c r="J368" s="15"/>
      <c r="L368" s="15"/>
      <c r="N368" s="16"/>
      <c r="V368" s="20"/>
      <c r="W368" s="21"/>
    </row>
    <row r="369" ht="18.0" customHeight="1">
      <c r="F369" s="12"/>
      <c r="G369" s="13"/>
      <c r="I369" s="14"/>
      <c r="J369" s="15"/>
      <c r="L369" s="15"/>
      <c r="N369" s="16"/>
      <c r="V369" s="20"/>
      <c r="W369" s="21"/>
    </row>
    <row r="370" ht="18.0" customHeight="1">
      <c r="F370" s="12"/>
      <c r="G370" s="13"/>
      <c r="I370" s="14"/>
      <c r="J370" s="15"/>
      <c r="L370" s="15"/>
      <c r="N370" s="16"/>
      <c r="V370" s="20"/>
      <c r="W370" s="21"/>
    </row>
    <row r="371" ht="18.0" customHeight="1">
      <c r="F371" s="12"/>
      <c r="G371" s="13"/>
      <c r="I371" s="14"/>
      <c r="J371" s="15"/>
      <c r="L371" s="15"/>
      <c r="N371" s="16"/>
      <c r="V371" s="20"/>
      <c r="W371" s="21"/>
    </row>
    <row r="372" ht="18.0" customHeight="1">
      <c r="F372" s="12"/>
      <c r="G372" s="13"/>
      <c r="I372" s="14"/>
      <c r="J372" s="15"/>
      <c r="L372" s="15"/>
      <c r="N372" s="16"/>
      <c r="V372" s="20"/>
      <c r="W372" s="21"/>
    </row>
    <row r="373" ht="18.0" customHeight="1">
      <c r="F373" s="12"/>
      <c r="G373" s="13"/>
      <c r="I373" s="14"/>
      <c r="J373" s="15"/>
      <c r="L373" s="15"/>
      <c r="N373" s="16"/>
      <c r="V373" s="20"/>
      <c r="W373" s="21"/>
    </row>
    <row r="374" ht="18.0" customHeight="1">
      <c r="F374" s="12"/>
      <c r="G374" s="13"/>
      <c r="I374" s="14"/>
      <c r="J374" s="15"/>
      <c r="L374" s="15"/>
      <c r="N374" s="16"/>
      <c r="V374" s="20"/>
      <c r="W374" s="21"/>
    </row>
    <row r="375" ht="18.0" customHeight="1">
      <c r="F375" s="12"/>
      <c r="G375" s="13"/>
      <c r="I375" s="14"/>
      <c r="J375" s="15"/>
      <c r="L375" s="15"/>
      <c r="N375" s="16"/>
      <c r="V375" s="20"/>
      <c r="W375" s="21"/>
    </row>
    <row r="376" ht="18.0" customHeight="1">
      <c r="F376" s="12"/>
      <c r="G376" s="13"/>
      <c r="I376" s="14"/>
      <c r="J376" s="15"/>
      <c r="L376" s="15"/>
      <c r="N376" s="16"/>
      <c r="V376" s="20"/>
      <c r="W376" s="21"/>
    </row>
    <row r="377" ht="18.0" customHeight="1">
      <c r="F377" s="12"/>
      <c r="G377" s="13"/>
      <c r="I377" s="14"/>
      <c r="J377" s="15"/>
      <c r="L377" s="15"/>
      <c r="N377" s="16"/>
      <c r="V377" s="20"/>
      <c r="W377" s="21"/>
    </row>
    <row r="378" ht="18.0" customHeight="1">
      <c r="F378" s="12"/>
      <c r="G378" s="13"/>
      <c r="I378" s="14"/>
      <c r="J378" s="15"/>
      <c r="L378" s="15"/>
      <c r="N378" s="16"/>
      <c r="V378" s="20"/>
      <c r="W378" s="21"/>
    </row>
    <row r="379" ht="18.0" customHeight="1">
      <c r="F379" s="12"/>
      <c r="G379" s="13"/>
      <c r="I379" s="14"/>
      <c r="J379" s="15"/>
      <c r="L379" s="15"/>
      <c r="N379" s="16"/>
      <c r="V379" s="20"/>
      <c r="W379" s="21"/>
    </row>
    <row r="380" ht="18.0" customHeight="1">
      <c r="F380" s="12"/>
      <c r="G380" s="13"/>
      <c r="I380" s="14"/>
      <c r="J380" s="15"/>
      <c r="L380" s="15"/>
      <c r="N380" s="16"/>
      <c r="V380" s="20"/>
      <c r="W380" s="21"/>
    </row>
    <row r="381" ht="18.0" customHeight="1">
      <c r="F381" s="12"/>
      <c r="G381" s="13"/>
      <c r="I381" s="14"/>
      <c r="J381" s="15"/>
      <c r="L381" s="15"/>
      <c r="N381" s="16"/>
      <c r="V381" s="20"/>
      <c r="W381" s="21"/>
    </row>
    <row r="382" ht="18.0" customHeight="1">
      <c r="F382" s="12"/>
      <c r="G382" s="13"/>
      <c r="I382" s="14"/>
      <c r="J382" s="15"/>
      <c r="L382" s="15"/>
      <c r="N382" s="16"/>
      <c r="V382" s="20"/>
      <c r="W382" s="21"/>
    </row>
    <row r="383" ht="18.0" customHeight="1">
      <c r="F383" s="12"/>
      <c r="G383" s="13"/>
      <c r="I383" s="14"/>
      <c r="J383" s="15"/>
      <c r="L383" s="15"/>
      <c r="N383" s="16"/>
      <c r="V383" s="20"/>
      <c r="W383" s="21"/>
    </row>
    <row r="384" ht="18.0" customHeight="1">
      <c r="F384" s="12"/>
      <c r="G384" s="13"/>
      <c r="I384" s="14"/>
      <c r="J384" s="15"/>
      <c r="L384" s="15"/>
      <c r="N384" s="16"/>
      <c r="V384" s="20"/>
      <c r="W384" s="21"/>
    </row>
    <row r="385" ht="18.0" customHeight="1">
      <c r="F385" s="12"/>
      <c r="G385" s="13"/>
      <c r="I385" s="14"/>
      <c r="J385" s="15"/>
      <c r="L385" s="15"/>
      <c r="N385" s="16"/>
      <c r="V385" s="20"/>
      <c r="W385" s="21"/>
    </row>
    <row r="386" ht="18.0" customHeight="1">
      <c r="F386" s="12"/>
      <c r="G386" s="13"/>
      <c r="I386" s="14"/>
      <c r="J386" s="15"/>
      <c r="L386" s="15"/>
      <c r="N386" s="16"/>
      <c r="V386" s="20"/>
      <c r="W386" s="21"/>
    </row>
    <row r="387" ht="18.0" customHeight="1">
      <c r="F387" s="12"/>
      <c r="G387" s="13"/>
      <c r="I387" s="14"/>
      <c r="J387" s="15"/>
      <c r="L387" s="15"/>
      <c r="N387" s="16"/>
      <c r="V387" s="20"/>
      <c r="W387" s="21"/>
    </row>
    <row r="388" ht="18.0" customHeight="1">
      <c r="F388" s="12"/>
      <c r="G388" s="13"/>
      <c r="I388" s="14"/>
      <c r="J388" s="15"/>
      <c r="L388" s="15"/>
      <c r="N388" s="16"/>
      <c r="V388" s="20"/>
      <c r="W388" s="21"/>
    </row>
    <row r="389" ht="18.0" customHeight="1">
      <c r="F389" s="12"/>
      <c r="G389" s="13"/>
      <c r="I389" s="14"/>
      <c r="J389" s="15"/>
      <c r="L389" s="15"/>
      <c r="N389" s="16"/>
      <c r="V389" s="20"/>
      <c r="W389" s="21"/>
    </row>
    <row r="390" ht="18.0" customHeight="1">
      <c r="F390" s="12"/>
      <c r="G390" s="13"/>
      <c r="I390" s="14"/>
      <c r="J390" s="15"/>
      <c r="L390" s="15"/>
      <c r="N390" s="16"/>
      <c r="V390" s="20"/>
      <c r="W390" s="21"/>
    </row>
    <row r="391" ht="18.0" customHeight="1">
      <c r="F391" s="12"/>
      <c r="G391" s="13"/>
      <c r="I391" s="14"/>
      <c r="J391" s="15"/>
      <c r="L391" s="15"/>
      <c r="N391" s="16"/>
      <c r="V391" s="20"/>
      <c r="W391" s="21"/>
    </row>
    <row r="392" ht="18.0" customHeight="1">
      <c r="F392" s="12"/>
      <c r="G392" s="13"/>
      <c r="I392" s="14"/>
      <c r="J392" s="15"/>
      <c r="L392" s="15"/>
      <c r="N392" s="16"/>
      <c r="V392" s="20"/>
      <c r="W392" s="21"/>
    </row>
    <row r="393" ht="18.0" customHeight="1">
      <c r="F393" s="12"/>
      <c r="G393" s="13"/>
      <c r="I393" s="14"/>
      <c r="J393" s="15"/>
      <c r="L393" s="15"/>
      <c r="N393" s="16"/>
      <c r="V393" s="20"/>
      <c r="W393" s="21"/>
    </row>
    <row r="394" ht="18.0" customHeight="1">
      <c r="F394" s="12"/>
      <c r="G394" s="13"/>
      <c r="I394" s="14"/>
      <c r="J394" s="15"/>
      <c r="L394" s="15"/>
      <c r="N394" s="16"/>
      <c r="V394" s="20"/>
      <c r="W394" s="21"/>
    </row>
    <row r="395" ht="18.0" customHeight="1">
      <c r="F395" s="12"/>
      <c r="G395" s="13"/>
      <c r="I395" s="14"/>
      <c r="J395" s="15"/>
      <c r="L395" s="15"/>
      <c r="N395" s="16"/>
      <c r="V395" s="20"/>
      <c r="W395" s="21"/>
    </row>
    <row r="396" ht="18.0" customHeight="1">
      <c r="F396" s="12"/>
      <c r="G396" s="13"/>
      <c r="I396" s="14"/>
      <c r="J396" s="15"/>
      <c r="L396" s="15"/>
      <c r="N396" s="16"/>
      <c r="V396" s="20"/>
      <c r="W396" s="21"/>
    </row>
    <row r="397" ht="18.0" customHeight="1">
      <c r="F397" s="12"/>
      <c r="G397" s="13"/>
      <c r="I397" s="14"/>
      <c r="J397" s="15"/>
      <c r="L397" s="15"/>
      <c r="N397" s="16"/>
      <c r="V397" s="20"/>
      <c r="W397" s="21"/>
    </row>
    <row r="398" ht="18.0" customHeight="1">
      <c r="F398" s="12"/>
      <c r="G398" s="13"/>
      <c r="I398" s="14"/>
      <c r="J398" s="15"/>
      <c r="L398" s="15"/>
      <c r="N398" s="16"/>
      <c r="V398" s="20"/>
      <c r="W398" s="21"/>
    </row>
    <row r="399" ht="18.0" customHeight="1">
      <c r="F399" s="12"/>
      <c r="G399" s="13"/>
      <c r="I399" s="14"/>
      <c r="J399" s="15"/>
      <c r="L399" s="15"/>
      <c r="N399" s="16"/>
      <c r="V399" s="20"/>
      <c r="W399" s="21"/>
    </row>
    <row r="400" ht="18.0" customHeight="1">
      <c r="F400" s="12"/>
      <c r="G400" s="13"/>
      <c r="I400" s="14"/>
      <c r="J400" s="15"/>
      <c r="L400" s="15"/>
      <c r="N400" s="16"/>
      <c r="V400" s="20"/>
      <c r="W400" s="21"/>
    </row>
    <row r="401" ht="18.0" customHeight="1">
      <c r="F401" s="12"/>
      <c r="G401" s="13"/>
      <c r="I401" s="14"/>
      <c r="J401" s="15"/>
      <c r="L401" s="15"/>
      <c r="N401" s="16"/>
      <c r="V401" s="20"/>
      <c r="W401" s="21"/>
    </row>
    <row r="402" ht="18.0" customHeight="1">
      <c r="F402" s="12"/>
      <c r="G402" s="13"/>
      <c r="I402" s="14"/>
      <c r="J402" s="15"/>
      <c r="L402" s="15"/>
      <c r="N402" s="16"/>
      <c r="V402" s="20"/>
      <c r="W402" s="21"/>
    </row>
    <row r="403" ht="18.0" customHeight="1">
      <c r="F403" s="12"/>
      <c r="G403" s="13"/>
      <c r="I403" s="14"/>
      <c r="J403" s="15"/>
      <c r="L403" s="15"/>
      <c r="N403" s="16"/>
      <c r="V403" s="20"/>
      <c r="W403" s="21"/>
    </row>
    <row r="404" ht="18.0" customHeight="1">
      <c r="F404" s="12"/>
      <c r="G404" s="13"/>
      <c r="I404" s="14"/>
      <c r="J404" s="15"/>
      <c r="L404" s="15"/>
      <c r="N404" s="16"/>
      <c r="V404" s="20"/>
      <c r="W404" s="21"/>
    </row>
    <row r="405" ht="18.0" customHeight="1">
      <c r="F405" s="12"/>
      <c r="G405" s="13"/>
      <c r="I405" s="14"/>
      <c r="J405" s="15"/>
      <c r="L405" s="15"/>
      <c r="N405" s="16"/>
      <c r="V405" s="20"/>
      <c r="W405" s="21"/>
    </row>
    <row r="406" ht="18.0" customHeight="1">
      <c r="F406" s="12"/>
      <c r="G406" s="13"/>
      <c r="I406" s="14"/>
      <c r="J406" s="15"/>
      <c r="L406" s="15"/>
      <c r="N406" s="16"/>
      <c r="V406" s="20"/>
      <c r="W406" s="21"/>
    </row>
    <row r="407" ht="18.0" customHeight="1">
      <c r="F407" s="12"/>
      <c r="G407" s="13"/>
      <c r="I407" s="14"/>
      <c r="J407" s="15"/>
      <c r="L407" s="15"/>
      <c r="N407" s="16"/>
      <c r="V407" s="20"/>
      <c r="W407" s="21"/>
    </row>
    <row r="408" ht="18.0" customHeight="1">
      <c r="F408" s="12"/>
      <c r="G408" s="13"/>
      <c r="I408" s="14"/>
      <c r="J408" s="15"/>
      <c r="L408" s="15"/>
      <c r="N408" s="16"/>
      <c r="V408" s="20"/>
      <c r="W408" s="21"/>
    </row>
    <row r="409" ht="18.0" customHeight="1">
      <c r="F409" s="12"/>
      <c r="G409" s="13"/>
      <c r="I409" s="14"/>
      <c r="J409" s="15"/>
      <c r="L409" s="15"/>
      <c r="N409" s="16"/>
      <c r="V409" s="20"/>
      <c r="W409" s="21"/>
    </row>
    <row r="410" ht="18.0" customHeight="1">
      <c r="F410" s="12"/>
      <c r="G410" s="13"/>
      <c r="I410" s="14"/>
      <c r="J410" s="15"/>
      <c r="L410" s="15"/>
      <c r="N410" s="16"/>
      <c r="V410" s="20"/>
      <c r="W410" s="21"/>
    </row>
    <row r="411" ht="18.0" customHeight="1">
      <c r="F411" s="12"/>
      <c r="G411" s="13"/>
      <c r="I411" s="14"/>
      <c r="J411" s="15"/>
      <c r="L411" s="15"/>
      <c r="N411" s="16"/>
      <c r="V411" s="20"/>
      <c r="W411" s="21"/>
    </row>
    <row r="412" ht="18.0" customHeight="1">
      <c r="F412" s="12"/>
      <c r="G412" s="13"/>
      <c r="I412" s="14"/>
      <c r="J412" s="15"/>
      <c r="L412" s="15"/>
      <c r="N412" s="16"/>
      <c r="V412" s="20"/>
      <c r="W412" s="21"/>
    </row>
    <row r="413" ht="18.0" customHeight="1">
      <c r="F413" s="12"/>
      <c r="G413" s="13"/>
      <c r="I413" s="14"/>
      <c r="J413" s="15"/>
      <c r="L413" s="15"/>
      <c r="N413" s="16"/>
      <c r="V413" s="20"/>
      <c r="W413" s="21"/>
    </row>
    <row r="414" ht="18.0" customHeight="1">
      <c r="F414" s="12"/>
      <c r="G414" s="13"/>
      <c r="I414" s="14"/>
      <c r="J414" s="15"/>
      <c r="L414" s="15"/>
      <c r="N414" s="16"/>
      <c r="V414" s="20"/>
      <c r="W414" s="21"/>
    </row>
    <row r="415" ht="18.0" customHeight="1">
      <c r="F415" s="12"/>
      <c r="G415" s="13"/>
      <c r="I415" s="14"/>
      <c r="J415" s="15"/>
      <c r="L415" s="15"/>
      <c r="N415" s="16"/>
      <c r="V415" s="20"/>
      <c r="W415" s="21"/>
    </row>
    <row r="416" ht="18.0" customHeight="1">
      <c r="F416" s="12"/>
      <c r="G416" s="13"/>
      <c r="I416" s="14"/>
      <c r="J416" s="15"/>
      <c r="L416" s="15"/>
      <c r="N416" s="16"/>
      <c r="V416" s="20"/>
      <c r="W416" s="21"/>
    </row>
    <row r="417" ht="18.0" customHeight="1">
      <c r="F417" s="12"/>
      <c r="G417" s="13"/>
      <c r="I417" s="14"/>
      <c r="J417" s="15"/>
      <c r="L417" s="15"/>
      <c r="N417" s="16"/>
      <c r="V417" s="20"/>
      <c r="W417" s="21"/>
    </row>
    <row r="418" ht="18.0" customHeight="1">
      <c r="F418" s="12"/>
      <c r="G418" s="13"/>
      <c r="I418" s="14"/>
      <c r="J418" s="15"/>
      <c r="L418" s="15"/>
      <c r="N418" s="16"/>
      <c r="V418" s="20"/>
      <c r="W418" s="21"/>
    </row>
    <row r="419" ht="18.0" customHeight="1">
      <c r="F419" s="12"/>
      <c r="G419" s="13"/>
      <c r="I419" s="14"/>
      <c r="J419" s="15"/>
      <c r="L419" s="15"/>
      <c r="N419" s="16"/>
      <c r="V419" s="20"/>
      <c r="W419" s="21"/>
    </row>
    <row r="420" ht="18.0" customHeight="1">
      <c r="F420" s="12"/>
      <c r="G420" s="13"/>
      <c r="I420" s="14"/>
      <c r="J420" s="15"/>
      <c r="L420" s="15"/>
      <c r="N420" s="16"/>
      <c r="V420" s="20"/>
      <c r="W420" s="21"/>
    </row>
    <row r="421" ht="18.0" customHeight="1">
      <c r="F421" s="12"/>
      <c r="G421" s="13"/>
      <c r="I421" s="14"/>
      <c r="J421" s="15"/>
      <c r="L421" s="15"/>
      <c r="N421" s="16"/>
      <c r="V421" s="20"/>
      <c r="W421" s="21"/>
    </row>
    <row r="422" ht="18.0" customHeight="1">
      <c r="F422" s="12"/>
      <c r="G422" s="13"/>
      <c r="I422" s="14"/>
      <c r="J422" s="15"/>
      <c r="L422" s="15"/>
      <c r="N422" s="16"/>
      <c r="V422" s="20"/>
      <c r="W422" s="21"/>
    </row>
    <row r="423" ht="18.0" customHeight="1">
      <c r="F423" s="12"/>
      <c r="G423" s="13"/>
      <c r="I423" s="14"/>
      <c r="J423" s="15"/>
      <c r="L423" s="15"/>
      <c r="N423" s="16"/>
      <c r="V423" s="20"/>
      <c r="W423" s="21"/>
    </row>
    <row r="424" ht="18.0" customHeight="1">
      <c r="F424" s="12"/>
      <c r="G424" s="13"/>
      <c r="I424" s="14"/>
      <c r="J424" s="15"/>
      <c r="L424" s="15"/>
      <c r="N424" s="16"/>
      <c r="V424" s="20"/>
      <c r="W424" s="21"/>
    </row>
    <row r="425" ht="18.0" customHeight="1">
      <c r="F425" s="12"/>
      <c r="G425" s="13"/>
      <c r="I425" s="14"/>
      <c r="J425" s="15"/>
      <c r="L425" s="15"/>
      <c r="N425" s="16"/>
      <c r="V425" s="20"/>
      <c r="W425" s="21"/>
    </row>
    <row r="426" ht="18.0" customHeight="1">
      <c r="F426" s="12"/>
      <c r="G426" s="13"/>
      <c r="I426" s="14"/>
      <c r="J426" s="15"/>
      <c r="L426" s="15"/>
      <c r="N426" s="16"/>
      <c r="V426" s="20"/>
      <c r="W426" s="21"/>
    </row>
    <row r="427" ht="18.0" customHeight="1">
      <c r="F427" s="12"/>
      <c r="G427" s="13"/>
      <c r="I427" s="14"/>
      <c r="J427" s="15"/>
      <c r="L427" s="15"/>
      <c r="N427" s="16"/>
      <c r="V427" s="20"/>
      <c r="W427" s="21"/>
    </row>
    <row r="428" ht="18.0" customHeight="1">
      <c r="F428" s="12"/>
      <c r="G428" s="13"/>
      <c r="I428" s="14"/>
      <c r="J428" s="15"/>
      <c r="L428" s="15"/>
      <c r="N428" s="16"/>
      <c r="V428" s="20"/>
      <c r="W428" s="21"/>
    </row>
    <row r="429" ht="18.0" customHeight="1">
      <c r="F429" s="12"/>
      <c r="G429" s="13"/>
      <c r="I429" s="14"/>
      <c r="J429" s="15"/>
      <c r="L429" s="15"/>
      <c r="N429" s="16"/>
      <c r="V429" s="20"/>
      <c r="W429" s="21"/>
    </row>
    <row r="430" ht="18.0" customHeight="1">
      <c r="F430" s="12"/>
      <c r="G430" s="13"/>
      <c r="I430" s="14"/>
      <c r="J430" s="15"/>
      <c r="L430" s="15"/>
      <c r="N430" s="16"/>
      <c r="V430" s="20"/>
      <c r="W430" s="21"/>
    </row>
    <row r="431" ht="18.0" customHeight="1">
      <c r="F431" s="12"/>
      <c r="G431" s="13"/>
      <c r="I431" s="14"/>
      <c r="J431" s="15"/>
      <c r="L431" s="15"/>
      <c r="N431" s="16"/>
      <c r="V431" s="20"/>
      <c r="W431" s="21"/>
    </row>
    <row r="432" ht="18.0" customHeight="1">
      <c r="F432" s="12"/>
      <c r="G432" s="13"/>
      <c r="I432" s="14"/>
      <c r="J432" s="15"/>
      <c r="L432" s="15"/>
      <c r="N432" s="16"/>
      <c r="V432" s="20"/>
      <c r="W432" s="21"/>
    </row>
    <row r="433" ht="18.0" customHeight="1">
      <c r="F433" s="12"/>
      <c r="G433" s="13"/>
      <c r="I433" s="14"/>
      <c r="J433" s="15"/>
      <c r="L433" s="15"/>
      <c r="N433" s="16"/>
      <c r="V433" s="20"/>
      <c r="W433" s="21"/>
    </row>
    <row r="434" ht="18.0" customHeight="1">
      <c r="F434" s="12"/>
      <c r="G434" s="13"/>
      <c r="I434" s="14"/>
      <c r="J434" s="15"/>
      <c r="L434" s="15"/>
      <c r="N434" s="16"/>
      <c r="V434" s="20"/>
      <c r="W434" s="21"/>
    </row>
    <row r="435" ht="18.0" customHeight="1">
      <c r="F435" s="12"/>
      <c r="G435" s="13"/>
      <c r="I435" s="14"/>
      <c r="J435" s="15"/>
      <c r="L435" s="15"/>
      <c r="N435" s="16"/>
      <c r="V435" s="20"/>
      <c r="W435" s="21"/>
    </row>
    <row r="436" ht="18.0" customHeight="1">
      <c r="F436" s="12"/>
      <c r="G436" s="13"/>
      <c r="I436" s="14"/>
      <c r="J436" s="15"/>
      <c r="L436" s="15"/>
      <c r="N436" s="16"/>
      <c r="V436" s="20"/>
      <c r="W436" s="21"/>
    </row>
    <row r="437" ht="18.0" customHeight="1">
      <c r="F437" s="12"/>
      <c r="G437" s="13"/>
      <c r="I437" s="14"/>
      <c r="J437" s="15"/>
      <c r="L437" s="15"/>
      <c r="N437" s="16"/>
      <c r="V437" s="20"/>
      <c r="W437" s="21"/>
    </row>
    <row r="438" ht="18.0" customHeight="1">
      <c r="F438" s="12"/>
      <c r="G438" s="13"/>
      <c r="I438" s="14"/>
      <c r="J438" s="15"/>
      <c r="L438" s="15"/>
      <c r="N438" s="16"/>
      <c r="V438" s="20"/>
      <c r="W438" s="21"/>
    </row>
    <row r="439" ht="18.0" customHeight="1">
      <c r="F439" s="12"/>
      <c r="G439" s="13"/>
      <c r="I439" s="14"/>
      <c r="J439" s="15"/>
      <c r="L439" s="15"/>
      <c r="N439" s="16"/>
      <c r="V439" s="20"/>
      <c r="W439" s="21"/>
    </row>
    <row r="440" ht="18.0" customHeight="1">
      <c r="F440" s="12"/>
      <c r="G440" s="13"/>
      <c r="I440" s="14"/>
      <c r="J440" s="15"/>
      <c r="L440" s="15"/>
      <c r="N440" s="16"/>
      <c r="V440" s="20"/>
      <c r="W440" s="21"/>
    </row>
    <row r="441" ht="18.0" customHeight="1">
      <c r="F441" s="12"/>
      <c r="G441" s="13"/>
      <c r="I441" s="14"/>
      <c r="J441" s="15"/>
      <c r="L441" s="15"/>
      <c r="N441" s="16"/>
      <c r="V441" s="20"/>
      <c r="W441" s="21"/>
    </row>
    <row r="442" ht="18.0" customHeight="1">
      <c r="F442" s="12"/>
      <c r="G442" s="13"/>
      <c r="I442" s="14"/>
      <c r="J442" s="15"/>
      <c r="L442" s="15"/>
      <c r="N442" s="16"/>
      <c r="V442" s="20"/>
      <c r="W442" s="21"/>
    </row>
    <row r="443" ht="18.0" customHeight="1">
      <c r="F443" s="12"/>
      <c r="G443" s="13"/>
      <c r="I443" s="14"/>
      <c r="J443" s="15"/>
      <c r="L443" s="15"/>
      <c r="N443" s="16"/>
      <c r="V443" s="20"/>
      <c r="W443" s="21"/>
    </row>
    <row r="444" ht="18.0" customHeight="1">
      <c r="F444" s="12"/>
      <c r="G444" s="13"/>
      <c r="I444" s="14"/>
      <c r="J444" s="15"/>
      <c r="L444" s="15"/>
      <c r="N444" s="16"/>
      <c r="V444" s="20"/>
      <c r="W444" s="21"/>
    </row>
    <row r="445" ht="18.0" customHeight="1">
      <c r="F445" s="12"/>
      <c r="G445" s="13"/>
      <c r="I445" s="14"/>
      <c r="J445" s="15"/>
      <c r="L445" s="15"/>
      <c r="N445" s="16"/>
      <c r="V445" s="20"/>
      <c r="W445" s="21"/>
    </row>
    <row r="446" ht="18.0" customHeight="1">
      <c r="F446" s="12"/>
      <c r="G446" s="13"/>
      <c r="I446" s="14"/>
      <c r="J446" s="15"/>
      <c r="L446" s="15"/>
      <c r="N446" s="16"/>
      <c r="V446" s="20"/>
      <c r="W446" s="21"/>
    </row>
    <row r="447" ht="18.0" customHeight="1">
      <c r="F447" s="12"/>
      <c r="G447" s="13"/>
      <c r="I447" s="14"/>
      <c r="J447" s="15"/>
      <c r="L447" s="15"/>
      <c r="N447" s="16"/>
      <c r="V447" s="20"/>
      <c r="W447" s="21"/>
    </row>
    <row r="448" ht="18.0" customHeight="1">
      <c r="F448" s="12"/>
      <c r="G448" s="13"/>
      <c r="I448" s="14"/>
      <c r="J448" s="15"/>
      <c r="L448" s="15"/>
      <c r="N448" s="16"/>
      <c r="V448" s="20"/>
      <c r="W448" s="21"/>
    </row>
    <row r="449" ht="18.0" customHeight="1">
      <c r="F449" s="12"/>
      <c r="G449" s="13"/>
      <c r="I449" s="14"/>
      <c r="J449" s="15"/>
      <c r="L449" s="15"/>
      <c r="N449" s="16"/>
      <c r="V449" s="20"/>
      <c r="W449" s="21"/>
    </row>
    <row r="450" ht="18.0" customHeight="1">
      <c r="F450" s="12"/>
      <c r="G450" s="13"/>
      <c r="I450" s="14"/>
      <c r="J450" s="15"/>
      <c r="L450" s="15"/>
      <c r="N450" s="16"/>
      <c r="V450" s="20"/>
      <c r="W450" s="21"/>
    </row>
    <row r="451" ht="18.0" customHeight="1">
      <c r="F451" s="12"/>
      <c r="G451" s="13"/>
      <c r="I451" s="14"/>
      <c r="J451" s="15"/>
      <c r="L451" s="15"/>
      <c r="N451" s="16"/>
      <c r="V451" s="20"/>
      <c r="W451" s="21"/>
    </row>
    <row r="452" ht="18.0" customHeight="1">
      <c r="F452" s="12"/>
      <c r="G452" s="13"/>
      <c r="I452" s="14"/>
      <c r="J452" s="15"/>
      <c r="L452" s="15"/>
      <c r="N452" s="16"/>
      <c r="V452" s="20"/>
      <c r="W452" s="21"/>
    </row>
    <row r="453" ht="18.0" customHeight="1">
      <c r="F453" s="12"/>
      <c r="G453" s="13"/>
      <c r="I453" s="14"/>
      <c r="J453" s="15"/>
      <c r="L453" s="15"/>
      <c r="N453" s="16"/>
      <c r="V453" s="20"/>
      <c r="W453" s="21"/>
    </row>
    <row r="454" ht="18.0" customHeight="1">
      <c r="F454" s="12"/>
      <c r="G454" s="13"/>
      <c r="I454" s="14"/>
      <c r="J454" s="15"/>
      <c r="L454" s="15"/>
      <c r="N454" s="16"/>
      <c r="V454" s="20"/>
      <c r="W454" s="21"/>
    </row>
    <row r="455" ht="18.0" customHeight="1">
      <c r="F455" s="12"/>
      <c r="G455" s="13"/>
      <c r="I455" s="14"/>
      <c r="J455" s="15"/>
      <c r="L455" s="15"/>
      <c r="N455" s="16"/>
      <c r="V455" s="20"/>
      <c r="W455" s="21"/>
    </row>
    <row r="456" ht="18.0" customHeight="1">
      <c r="F456" s="12"/>
      <c r="G456" s="13"/>
      <c r="I456" s="14"/>
      <c r="J456" s="15"/>
      <c r="L456" s="15"/>
      <c r="N456" s="16"/>
      <c r="V456" s="20"/>
      <c r="W456" s="21"/>
    </row>
    <row r="457" ht="18.0" customHeight="1">
      <c r="F457" s="12"/>
      <c r="G457" s="13"/>
      <c r="I457" s="14"/>
      <c r="J457" s="15"/>
      <c r="L457" s="15"/>
      <c r="N457" s="16"/>
      <c r="V457" s="20"/>
      <c r="W457" s="21"/>
    </row>
    <row r="458" ht="18.0" customHeight="1">
      <c r="F458" s="12"/>
      <c r="G458" s="13"/>
      <c r="I458" s="14"/>
      <c r="J458" s="15"/>
      <c r="L458" s="15"/>
      <c r="N458" s="16"/>
      <c r="V458" s="20"/>
      <c r="W458" s="21"/>
    </row>
    <row r="459" ht="18.0" customHeight="1">
      <c r="F459" s="12"/>
      <c r="G459" s="13"/>
      <c r="I459" s="14"/>
      <c r="J459" s="15"/>
      <c r="L459" s="15"/>
      <c r="N459" s="16"/>
      <c r="V459" s="20"/>
      <c r="W459" s="21"/>
    </row>
    <row r="460" ht="18.0" customHeight="1">
      <c r="F460" s="12"/>
      <c r="G460" s="13"/>
      <c r="I460" s="14"/>
      <c r="J460" s="15"/>
      <c r="L460" s="15"/>
      <c r="N460" s="16"/>
      <c r="V460" s="20"/>
      <c r="W460" s="21"/>
    </row>
    <row r="461" ht="18.0" customHeight="1">
      <c r="F461" s="12"/>
      <c r="G461" s="13"/>
      <c r="I461" s="14"/>
      <c r="J461" s="15"/>
      <c r="L461" s="15"/>
      <c r="N461" s="16"/>
      <c r="V461" s="20"/>
      <c r="W461" s="21"/>
    </row>
    <row r="462" ht="18.0" customHeight="1">
      <c r="F462" s="12"/>
      <c r="G462" s="13"/>
      <c r="I462" s="14"/>
      <c r="J462" s="15"/>
      <c r="L462" s="15"/>
      <c r="N462" s="16"/>
      <c r="V462" s="20"/>
      <c r="W462" s="21"/>
    </row>
    <row r="463" ht="18.0" customHeight="1">
      <c r="F463" s="12"/>
      <c r="G463" s="13"/>
      <c r="I463" s="14"/>
      <c r="J463" s="15"/>
      <c r="L463" s="15"/>
      <c r="N463" s="16"/>
      <c r="V463" s="20"/>
      <c r="W463" s="21"/>
    </row>
    <row r="464" ht="18.0" customHeight="1">
      <c r="F464" s="12"/>
      <c r="G464" s="13"/>
      <c r="I464" s="14"/>
      <c r="J464" s="15"/>
      <c r="L464" s="15"/>
      <c r="N464" s="16"/>
      <c r="V464" s="20"/>
      <c r="W464" s="21"/>
    </row>
    <row r="465" ht="18.0" customHeight="1">
      <c r="F465" s="12"/>
      <c r="G465" s="13"/>
      <c r="I465" s="14"/>
      <c r="J465" s="15"/>
      <c r="L465" s="15"/>
      <c r="N465" s="16"/>
      <c r="V465" s="20"/>
      <c r="W465" s="21"/>
    </row>
    <row r="466" ht="18.0" customHeight="1">
      <c r="F466" s="12"/>
      <c r="G466" s="13"/>
      <c r="I466" s="14"/>
      <c r="J466" s="15"/>
      <c r="L466" s="15"/>
      <c r="N466" s="16"/>
      <c r="V466" s="20"/>
      <c r="W466" s="21"/>
    </row>
    <row r="467" ht="18.0" customHeight="1">
      <c r="F467" s="12"/>
      <c r="G467" s="13"/>
      <c r="I467" s="14"/>
      <c r="J467" s="15"/>
      <c r="L467" s="15"/>
      <c r="N467" s="16"/>
      <c r="V467" s="20"/>
      <c r="W467" s="21"/>
    </row>
    <row r="468" ht="18.0" customHeight="1">
      <c r="F468" s="12"/>
      <c r="G468" s="13"/>
      <c r="I468" s="14"/>
      <c r="J468" s="15"/>
      <c r="L468" s="15"/>
      <c r="N468" s="16"/>
      <c r="V468" s="20"/>
      <c r="W468" s="21"/>
    </row>
    <row r="469" ht="18.0" customHeight="1">
      <c r="F469" s="12"/>
      <c r="G469" s="13"/>
      <c r="I469" s="14"/>
      <c r="J469" s="15"/>
      <c r="L469" s="15"/>
      <c r="N469" s="16"/>
      <c r="V469" s="20"/>
      <c r="W469" s="21"/>
    </row>
    <row r="470" ht="18.0" customHeight="1">
      <c r="F470" s="12"/>
      <c r="G470" s="13"/>
      <c r="I470" s="14"/>
      <c r="J470" s="15"/>
      <c r="L470" s="15"/>
      <c r="N470" s="16"/>
      <c r="V470" s="20"/>
      <c r="W470" s="21"/>
    </row>
    <row r="471" ht="18.0" customHeight="1">
      <c r="F471" s="12"/>
      <c r="G471" s="13"/>
      <c r="I471" s="14"/>
      <c r="J471" s="15"/>
      <c r="L471" s="15"/>
      <c r="N471" s="16"/>
      <c r="V471" s="20"/>
      <c r="W471" s="21"/>
    </row>
    <row r="472" ht="18.0" customHeight="1">
      <c r="F472" s="12"/>
      <c r="G472" s="13"/>
      <c r="I472" s="14"/>
      <c r="J472" s="15"/>
      <c r="L472" s="15"/>
      <c r="N472" s="16"/>
      <c r="V472" s="20"/>
      <c r="W472" s="21"/>
    </row>
    <row r="473" ht="18.0" customHeight="1">
      <c r="F473" s="12"/>
      <c r="G473" s="13"/>
      <c r="I473" s="14"/>
      <c r="J473" s="15"/>
      <c r="L473" s="15"/>
      <c r="N473" s="16"/>
      <c r="V473" s="20"/>
      <c r="W473" s="21"/>
    </row>
    <row r="474" ht="18.0" customHeight="1">
      <c r="F474" s="12"/>
      <c r="G474" s="13"/>
      <c r="I474" s="14"/>
      <c r="J474" s="15"/>
      <c r="L474" s="15"/>
      <c r="N474" s="16"/>
      <c r="V474" s="20"/>
      <c r="W474" s="21"/>
    </row>
    <row r="475" ht="18.0" customHeight="1">
      <c r="F475" s="12"/>
      <c r="G475" s="13"/>
      <c r="I475" s="14"/>
      <c r="J475" s="15"/>
      <c r="L475" s="15"/>
      <c r="N475" s="16"/>
      <c r="V475" s="20"/>
      <c r="W475" s="21"/>
    </row>
    <row r="476" ht="18.0" customHeight="1">
      <c r="F476" s="12"/>
      <c r="G476" s="13"/>
      <c r="I476" s="14"/>
      <c r="J476" s="15"/>
      <c r="L476" s="15"/>
      <c r="N476" s="16"/>
      <c r="V476" s="20"/>
      <c r="W476" s="21"/>
    </row>
    <row r="477" ht="18.0" customHeight="1">
      <c r="F477" s="12"/>
      <c r="G477" s="13"/>
      <c r="I477" s="14"/>
      <c r="J477" s="15"/>
      <c r="L477" s="15"/>
      <c r="N477" s="16"/>
      <c r="V477" s="20"/>
      <c r="W477" s="21"/>
    </row>
    <row r="478" ht="18.0" customHeight="1">
      <c r="F478" s="12"/>
      <c r="G478" s="13"/>
      <c r="I478" s="14"/>
      <c r="J478" s="15"/>
      <c r="L478" s="15"/>
      <c r="N478" s="16"/>
      <c r="V478" s="20"/>
      <c r="W478" s="21"/>
    </row>
    <row r="479" ht="18.0" customHeight="1">
      <c r="F479" s="12"/>
      <c r="G479" s="13"/>
      <c r="I479" s="14"/>
      <c r="J479" s="15"/>
      <c r="L479" s="15"/>
      <c r="N479" s="16"/>
      <c r="V479" s="20"/>
      <c r="W479" s="21"/>
    </row>
    <row r="480" ht="18.0" customHeight="1">
      <c r="F480" s="12"/>
      <c r="G480" s="13"/>
      <c r="I480" s="14"/>
      <c r="J480" s="15"/>
      <c r="L480" s="15"/>
      <c r="N480" s="16"/>
      <c r="V480" s="20"/>
      <c r="W480" s="21"/>
    </row>
    <row r="481" ht="18.0" customHeight="1">
      <c r="F481" s="12"/>
      <c r="G481" s="13"/>
      <c r="I481" s="14"/>
      <c r="J481" s="15"/>
      <c r="L481" s="15"/>
      <c r="N481" s="16"/>
      <c r="V481" s="20"/>
      <c r="W481" s="21"/>
    </row>
    <row r="482" ht="18.0" customHeight="1">
      <c r="F482" s="12"/>
      <c r="G482" s="13"/>
      <c r="I482" s="14"/>
      <c r="J482" s="15"/>
      <c r="L482" s="15"/>
      <c r="N482" s="16"/>
      <c r="V482" s="20"/>
      <c r="W482" s="21"/>
    </row>
    <row r="483" ht="18.0" customHeight="1">
      <c r="F483" s="12"/>
      <c r="G483" s="13"/>
      <c r="I483" s="14"/>
      <c r="J483" s="15"/>
      <c r="L483" s="15"/>
      <c r="N483" s="16"/>
      <c r="V483" s="20"/>
      <c r="W483" s="21"/>
    </row>
    <row r="484" ht="18.0" customHeight="1">
      <c r="F484" s="12"/>
      <c r="G484" s="13"/>
      <c r="I484" s="14"/>
      <c r="J484" s="15"/>
      <c r="L484" s="15"/>
      <c r="N484" s="16"/>
      <c r="V484" s="20"/>
      <c r="W484" s="21"/>
    </row>
    <row r="485" ht="18.0" customHeight="1">
      <c r="F485" s="12"/>
      <c r="G485" s="13"/>
      <c r="I485" s="14"/>
      <c r="J485" s="15"/>
      <c r="L485" s="15"/>
      <c r="N485" s="16"/>
      <c r="V485" s="20"/>
      <c r="W485" s="21"/>
    </row>
    <row r="486" ht="18.0" customHeight="1">
      <c r="F486" s="12"/>
      <c r="G486" s="13"/>
      <c r="I486" s="14"/>
      <c r="J486" s="15"/>
      <c r="L486" s="15"/>
      <c r="N486" s="16"/>
      <c r="V486" s="20"/>
      <c r="W486" s="21"/>
    </row>
    <row r="487" ht="18.0" customHeight="1">
      <c r="F487" s="12"/>
      <c r="G487" s="13"/>
      <c r="I487" s="14"/>
      <c r="J487" s="15"/>
      <c r="L487" s="15"/>
      <c r="N487" s="16"/>
      <c r="V487" s="20"/>
      <c r="W487" s="21"/>
    </row>
    <row r="488" ht="18.0" customHeight="1">
      <c r="F488" s="12"/>
      <c r="G488" s="13"/>
      <c r="I488" s="14"/>
      <c r="J488" s="15"/>
      <c r="L488" s="15"/>
      <c r="N488" s="16"/>
      <c r="V488" s="20"/>
      <c r="W488" s="21"/>
    </row>
    <row r="489" ht="18.0" customHeight="1">
      <c r="F489" s="12"/>
      <c r="G489" s="13"/>
      <c r="I489" s="14"/>
      <c r="J489" s="15"/>
      <c r="L489" s="15"/>
      <c r="N489" s="16"/>
      <c r="V489" s="20"/>
      <c r="W489" s="21"/>
    </row>
    <row r="490" ht="18.0" customHeight="1">
      <c r="F490" s="12"/>
      <c r="G490" s="13"/>
      <c r="I490" s="14"/>
      <c r="J490" s="15"/>
      <c r="L490" s="15"/>
      <c r="N490" s="16"/>
      <c r="V490" s="20"/>
      <c r="W490" s="21"/>
    </row>
    <row r="491" ht="18.0" customHeight="1">
      <c r="F491" s="12"/>
      <c r="G491" s="13"/>
      <c r="I491" s="14"/>
      <c r="J491" s="15"/>
      <c r="L491" s="15"/>
      <c r="N491" s="16"/>
      <c r="V491" s="20"/>
      <c r="W491" s="21"/>
    </row>
    <row r="492" ht="18.0" customHeight="1">
      <c r="F492" s="12"/>
      <c r="G492" s="13"/>
      <c r="I492" s="14"/>
      <c r="J492" s="15"/>
      <c r="L492" s="15"/>
      <c r="N492" s="16"/>
      <c r="V492" s="20"/>
      <c r="W492" s="21"/>
    </row>
    <row r="493" ht="18.0" customHeight="1">
      <c r="F493" s="12"/>
      <c r="G493" s="13"/>
      <c r="I493" s="14"/>
      <c r="J493" s="15"/>
      <c r="L493" s="15"/>
      <c r="N493" s="16"/>
      <c r="V493" s="20"/>
      <c r="W493" s="21"/>
    </row>
    <row r="494" ht="18.0" customHeight="1">
      <c r="F494" s="12"/>
      <c r="G494" s="13"/>
      <c r="I494" s="14"/>
      <c r="J494" s="15"/>
      <c r="L494" s="15"/>
      <c r="N494" s="16"/>
      <c r="V494" s="20"/>
      <c r="W494" s="21"/>
    </row>
    <row r="495" ht="18.0" customHeight="1">
      <c r="F495" s="12"/>
      <c r="G495" s="13"/>
      <c r="I495" s="14"/>
      <c r="J495" s="15"/>
      <c r="L495" s="15"/>
      <c r="N495" s="16"/>
      <c r="V495" s="20"/>
      <c r="W495" s="21"/>
    </row>
    <row r="496" ht="18.0" customHeight="1">
      <c r="F496" s="12"/>
      <c r="G496" s="13"/>
      <c r="I496" s="14"/>
      <c r="J496" s="15"/>
      <c r="L496" s="15"/>
      <c r="N496" s="16"/>
      <c r="V496" s="20"/>
      <c r="W496" s="21"/>
    </row>
    <row r="497" ht="18.0" customHeight="1">
      <c r="F497" s="12"/>
      <c r="G497" s="13"/>
      <c r="I497" s="14"/>
      <c r="J497" s="15"/>
      <c r="L497" s="15"/>
      <c r="N497" s="16"/>
      <c r="V497" s="20"/>
      <c r="W497" s="21"/>
    </row>
    <row r="498" ht="18.0" customHeight="1">
      <c r="F498" s="12"/>
      <c r="G498" s="13"/>
      <c r="I498" s="14"/>
      <c r="J498" s="15"/>
      <c r="L498" s="15"/>
      <c r="N498" s="16"/>
      <c r="V498" s="20"/>
      <c r="W498" s="21"/>
    </row>
    <row r="499" ht="18.0" customHeight="1">
      <c r="F499" s="12"/>
      <c r="G499" s="13"/>
      <c r="I499" s="14"/>
      <c r="J499" s="15"/>
      <c r="L499" s="15"/>
      <c r="N499" s="16"/>
      <c r="V499" s="20"/>
      <c r="W499" s="21"/>
    </row>
    <row r="500" ht="18.0" customHeight="1">
      <c r="F500" s="12"/>
      <c r="G500" s="13"/>
      <c r="I500" s="14"/>
      <c r="J500" s="15"/>
      <c r="L500" s="15"/>
      <c r="N500" s="16"/>
      <c r="V500" s="20"/>
      <c r="W500" s="21"/>
    </row>
    <row r="501" ht="18.0" customHeight="1">
      <c r="F501" s="12"/>
      <c r="G501" s="13"/>
      <c r="I501" s="14"/>
      <c r="J501" s="15"/>
      <c r="L501" s="15"/>
      <c r="N501" s="16"/>
      <c r="V501" s="20"/>
      <c r="W501" s="21"/>
    </row>
    <row r="502" ht="18.0" customHeight="1">
      <c r="F502" s="12"/>
      <c r="G502" s="13"/>
      <c r="I502" s="14"/>
      <c r="J502" s="15"/>
      <c r="L502" s="15"/>
      <c r="N502" s="16"/>
      <c r="V502" s="20"/>
      <c r="W502" s="21"/>
    </row>
    <row r="503" ht="18.0" customHeight="1">
      <c r="F503" s="12"/>
      <c r="G503" s="13"/>
      <c r="I503" s="14"/>
      <c r="J503" s="15"/>
      <c r="L503" s="15"/>
      <c r="N503" s="16"/>
      <c r="V503" s="20"/>
      <c r="W503" s="21"/>
    </row>
    <row r="504" ht="18.0" customHeight="1">
      <c r="F504" s="12"/>
      <c r="G504" s="13"/>
      <c r="I504" s="14"/>
      <c r="J504" s="15"/>
      <c r="L504" s="15"/>
      <c r="N504" s="16"/>
      <c r="V504" s="20"/>
      <c r="W504" s="21"/>
    </row>
    <row r="505" ht="18.0" customHeight="1">
      <c r="F505" s="12"/>
      <c r="G505" s="13"/>
      <c r="I505" s="14"/>
      <c r="J505" s="15"/>
      <c r="L505" s="15"/>
      <c r="N505" s="16"/>
      <c r="V505" s="20"/>
      <c r="W505" s="21"/>
    </row>
    <row r="506" ht="18.0" customHeight="1">
      <c r="F506" s="12"/>
      <c r="G506" s="13"/>
      <c r="I506" s="14"/>
      <c r="J506" s="15"/>
      <c r="L506" s="15"/>
      <c r="N506" s="16"/>
      <c r="V506" s="20"/>
      <c r="W506" s="21"/>
    </row>
    <row r="507" ht="18.0" customHeight="1">
      <c r="F507" s="12"/>
      <c r="G507" s="13"/>
      <c r="I507" s="14"/>
      <c r="J507" s="15"/>
      <c r="L507" s="15"/>
      <c r="N507" s="16"/>
      <c r="V507" s="20"/>
      <c r="W507" s="21"/>
    </row>
    <row r="508" ht="18.0" customHeight="1">
      <c r="F508" s="12"/>
      <c r="G508" s="13"/>
      <c r="I508" s="14"/>
      <c r="J508" s="15"/>
      <c r="L508" s="15"/>
      <c r="N508" s="16"/>
      <c r="V508" s="20"/>
      <c r="W508" s="21"/>
    </row>
    <row r="509" ht="18.0" customHeight="1">
      <c r="F509" s="12"/>
      <c r="G509" s="13"/>
      <c r="I509" s="14"/>
      <c r="J509" s="15"/>
      <c r="L509" s="15"/>
      <c r="N509" s="16"/>
      <c r="V509" s="20"/>
      <c r="W509" s="21"/>
    </row>
    <row r="510" ht="18.0" customHeight="1">
      <c r="F510" s="12"/>
      <c r="G510" s="13"/>
      <c r="I510" s="14"/>
      <c r="J510" s="15"/>
      <c r="L510" s="15"/>
      <c r="N510" s="16"/>
      <c r="V510" s="20"/>
      <c r="W510" s="21"/>
    </row>
    <row r="511" ht="18.0" customHeight="1">
      <c r="F511" s="12"/>
      <c r="G511" s="13"/>
      <c r="I511" s="14"/>
      <c r="J511" s="15"/>
      <c r="L511" s="15"/>
      <c r="N511" s="16"/>
      <c r="V511" s="20"/>
      <c r="W511" s="21"/>
    </row>
    <row r="512" ht="18.0" customHeight="1">
      <c r="F512" s="12"/>
      <c r="G512" s="13"/>
      <c r="I512" s="14"/>
      <c r="J512" s="15"/>
      <c r="L512" s="15"/>
      <c r="N512" s="16"/>
      <c r="V512" s="20"/>
      <c r="W512" s="21"/>
    </row>
    <row r="513" ht="18.0" customHeight="1">
      <c r="F513" s="12"/>
      <c r="G513" s="13"/>
      <c r="I513" s="14"/>
      <c r="J513" s="15"/>
      <c r="L513" s="15"/>
      <c r="N513" s="16"/>
      <c r="V513" s="20"/>
      <c r="W513" s="21"/>
    </row>
    <row r="514" ht="18.0" customHeight="1">
      <c r="F514" s="12"/>
      <c r="G514" s="13"/>
      <c r="I514" s="14"/>
      <c r="J514" s="15"/>
      <c r="L514" s="15"/>
      <c r="N514" s="16"/>
      <c r="V514" s="20"/>
      <c r="W514" s="21"/>
    </row>
    <row r="515" ht="18.0" customHeight="1">
      <c r="F515" s="12"/>
      <c r="G515" s="13"/>
      <c r="I515" s="14"/>
      <c r="J515" s="15"/>
      <c r="L515" s="15"/>
      <c r="N515" s="16"/>
      <c r="V515" s="20"/>
      <c r="W515" s="21"/>
    </row>
    <row r="516" ht="18.0" customHeight="1">
      <c r="F516" s="12"/>
      <c r="G516" s="13"/>
      <c r="I516" s="14"/>
      <c r="J516" s="15"/>
      <c r="L516" s="15"/>
      <c r="N516" s="16"/>
      <c r="V516" s="20"/>
      <c r="W516" s="21"/>
    </row>
    <row r="517" ht="18.0" customHeight="1">
      <c r="F517" s="12"/>
      <c r="G517" s="13"/>
      <c r="I517" s="14"/>
      <c r="J517" s="15"/>
      <c r="L517" s="15"/>
      <c r="N517" s="16"/>
      <c r="V517" s="20"/>
      <c r="W517" s="21"/>
    </row>
    <row r="518" ht="18.0" customHeight="1">
      <c r="F518" s="12"/>
      <c r="G518" s="13"/>
      <c r="I518" s="14"/>
      <c r="J518" s="15"/>
      <c r="L518" s="15"/>
      <c r="N518" s="16"/>
      <c r="V518" s="20"/>
      <c r="W518" s="21"/>
    </row>
    <row r="519" ht="18.0" customHeight="1">
      <c r="F519" s="12"/>
      <c r="G519" s="13"/>
      <c r="I519" s="14"/>
      <c r="J519" s="15"/>
      <c r="L519" s="15"/>
      <c r="N519" s="16"/>
      <c r="V519" s="20"/>
      <c r="W519" s="21"/>
    </row>
    <row r="520" ht="18.0" customHeight="1">
      <c r="F520" s="12"/>
      <c r="G520" s="13"/>
      <c r="I520" s="14"/>
      <c r="J520" s="15"/>
      <c r="L520" s="15"/>
      <c r="N520" s="16"/>
      <c r="V520" s="20"/>
      <c r="W520" s="21"/>
    </row>
    <row r="521" ht="18.0" customHeight="1">
      <c r="F521" s="12"/>
      <c r="G521" s="13"/>
      <c r="I521" s="14"/>
      <c r="J521" s="15"/>
      <c r="L521" s="15"/>
      <c r="N521" s="16"/>
      <c r="V521" s="20"/>
      <c r="W521" s="21"/>
    </row>
    <row r="522" ht="18.0" customHeight="1">
      <c r="F522" s="12"/>
      <c r="G522" s="13"/>
      <c r="I522" s="14"/>
      <c r="J522" s="15"/>
      <c r="L522" s="15"/>
      <c r="N522" s="16"/>
      <c r="V522" s="20"/>
      <c r="W522" s="21"/>
    </row>
    <row r="523" ht="18.0" customHeight="1">
      <c r="F523" s="12"/>
      <c r="G523" s="13"/>
      <c r="I523" s="14"/>
      <c r="J523" s="15"/>
      <c r="L523" s="15"/>
      <c r="N523" s="16"/>
      <c r="V523" s="20"/>
      <c r="W523" s="21"/>
    </row>
    <row r="524" ht="18.0" customHeight="1">
      <c r="F524" s="12"/>
      <c r="G524" s="13"/>
      <c r="I524" s="14"/>
      <c r="J524" s="15"/>
      <c r="L524" s="15"/>
      <c r="N524" s="16"/>
      <c r="V524" s="20"/>
      <c r="W524" s="21"/>
    </row>
    <row r="525" ht="18.0" customHeight="1">
      <c r="F525" s="12"/>
      <c r="G525" s="13"/>
      <c r="I525" s="14"/>
      <c r="J525" s="15"/>
      <c r="L525" s="15"/>
      <c r="N525" s="16"/>
      <c r="V525" s="20"/>
      <c r="W525" s="21"/>
    </row>
    <row r="526" ht="18.0" customHeight="1">
      <c r="F526" s="12"/>
      <c r="G526" s="13"/>
      <c r="I526" s="14"/>
      <c r="J526" s="15"/>
      <c r="L526" s="15"/>
      <c r="N526" s="16"/>
      <c r="V526" s="20"/>
      <c r="W526" s="21"/>
    </row>
    <row r="527" ht="18.0" customHeight="1">
      <c r="F527" s="12"/>
      <c r="G527" s="13"/>
      <c r="I527" s="14"/>
      <c r="J527" s="15"/>
      <c r="L527" s="15"/>
      <c r="N527" s="16"/>
      <c r="V527" s="20"/>
      <c r="W527" s="21"/>
    </row>
    <row r="528" ht="18.0" customHeight="1">
      <c r="F528" s="12"/>
      <c r="G528" s="13"/>
      <c r="I528" s="14"/>
      <c r="J528" s="15"/>
      <c r="L528" s="15"/>
      <c r="N528" s="16"/>
      <c r="V528" s="20"/>
      <c r="W528" s="21"/>
    </row>
    <row r="529" ht="18.0" customHeight="1">
      <c r="F529" s="12"/>
      <c r="G529" s="13"/>
      <c r="I529" s="14"/>
      <c r="J529" s="15"/>
      <c r="L529" s="15"/>
      <c r="N529" s="16"/>
      <c r="V529" s="20"/>
      <c r="W529" s="21"/>
    </row>
    <row r="530" ht="18.0" customHeight="1">
      <c r="F530" s="12"/>
      <c r="G530" s="13"/>
      <c r="I530" s="14"/>
      <c r="J530" s="15"/>
      <c r="L530" s="15"/>
      <c r="N530" s="16"/>
      <c r="V530" s="20"/>
      <c r="W530" s="21"/>
    </row>
    <row r="531" ht="18.0" customHeight="1">
      <c r="F531" s="12"/>
      <c r="G531" s="13"/>
      <c r="I531" s="14"/>
      <c r="J531" s="15"/>
      <c r="L531" s="15"/>
      <c r="N531" s="16"/>
      <c r="V531" s="20"/>
      <c r="W531" s="21"/>
    </row>
    <row r="532" ht="18.0" customHeight="1">
      <c r="F532" s="12"/>
      <c r="G532" s="13"/>
      <c r="I532" s="14"/>
      <c r="J532" s="15"/>
      <c r="L532" s="15"/>
      <c r="N532" s="16"/>
      <c r="V532" s="20"/>
      <c r="W532" s="21"/>
    </row>
    <row r="533" ht="18.0" customHeight="1">
      <c r="F533" s="12"/>
      <c r="G533" s="13"/>
      <c r="I533" s="14"/>
      <c r="J533" s="15"/>
      <c r="L533" s="15"/>
      <c r="N533" s="16"/>
      <c r="V533" s="20"/>
      <c r="W533" s="21"/>
    </row>
    <row r="534" ht="18.0" customHeight="1">
      <c r="F534" s="12"/>
      <c r="G534" s="13"/>
      <c r="I534" s="14"/>
      <c r="J534" s="15"/>
      <c r="L534" s="15"/>
      <c r="N534" s="16"/>
      <c r="V534" s="20"/>
      <c r="W534" s="21"/>
    </row>
    <row r="535" ht="18.0" customHeight="1">
      <c r="F535" s="12"/>
      <c r="G535" s="13"/>
      <c r="I535" s="14"/>
      <c r="J535" s="15"/>
      <c r="L535" s="15"/>
      <c r="N535" s="16"/>
      <c r="V535" s="20"/>
      <c r="W535" s="21"/>
    </row>
    <row r="536" ht="18.0" customHeight="1">
      <c r="F536" s="12"/>
      <c r="G536" s="13"/>
      <c r="I536" s="14"/>
      <c r="J536" s="15"/>
      <c r="L536" s="15"/>
      <c r="N536" s="16"/>
      <c r="V536" s="20"/>
      <c r="W536" s="21"/>
    </row>
    <row r="537" ht="18.0" customHeight="1">
      <c r="F537" s="12"/>
      <c r="G537" s="13"/>
      <c r="I537" s="14"/>
      <c r="J537" s="15"/>
      <c r="L537" s="15"/>
      <c r="N537" s="16"/>
      <c r="V537" s="20"/>
      <c r="W537" s="21"/>
    </row>
    <row r="538" ht="18.0" customHeight="1">
      <c r="F538" s="12"/>
      <c r="G538" s="13"/>
      <c r="I538" s="14"/>
      <c r="J538" s="15"/>
      <c r="L538" s="15"/>
      <c r="N538" s="16"/>
      <c r="V538" s="20"/>
      <c r="W538" s="21"/>
    </row>
    <row r="539" ht="18.0" customHeight="1">
      <c r="F539" s="12"/>
      <c r="G539" s="13"/>
      <c r="I539" s="14"/>
      <c r="J539" s="15"/>
      <c r="L539" s="15"/>
      <c r="N539" s="16"/>
      <c r="V539" s="20"/>
      <c r="W539" s="21"/>
    </row>
    <row r="540" ht="18.0" customHeight="1">
      <c r="F540" s="12"/>
      <c r="G540" s="13"/>
      <c r="I540" s="14"/>
      <c r="J540" s="15"/>
      <c r="L540" s="15"/>
      <c r="N540" s="16"/>
      <c r="V540" s="20"/>
      <c r="W540" s="21"/>
    </row>
    <row r="541" ht="18.0" customHeight="1">
      <c r="F541" s="12"/>
      <c r="G541" s="13"/>
      <c r="I541" s="14"/>
      <c r="J541" s="15"/>
      <c r="L541" s="15"/>
      <c r="N541" s="16"/>
      <c r="V541" s="20"/>
      <c r="W541" s="21"/>
    </row>
    <row r="542" ht="18.0" customHeight="1">
      <c r="F542" s="12"/>
      <c r="G542" s="13"/>
      <c r="I542" s="14"/>
      <c r="J542" s="15"/>
      <c r="L542" s="15"/>
      <c r="N542" s="16"/>
      <c r="V542" s="20"/>
      <c r="W542" s="21"/>
    </row>
    <row r="543" ht="18.0" customHeight="1">
      <c r="F543" s="12"/>
      <c r="G543" s="13"/>
      <c r="I543" s="14"/>
      <c r="J543" s="15"/>
      <c r="L543" s="15"/>
      <c r="N543" s="16"/>
      <c r="V543" s="20"/>
      <c r="W543" s="21"/>
    </row>
    <row r="544" ht="18.0" customHeight="1">
      <c r="F544" s="12"/>
      <c r="G544" s="13"/>
      <c r="I544" s="14"/>
      <c r="J544" s="15"/>
      <c r="L544" s="15"/>
      <c r="N544" s="16"/>
      <c r="V544" s="20"/>
      <c r="W544" s="21"/>
    </row>
    <row r="545" ht="18.0" customHeight="1">
      <c r="F545" s="12"/>
      <c r="G545" s="13"/>
      <c r="I545" s="14"/>
      <c r="J545" s="15"/>
      <c r="L545" s="15"/>
      <c r="N545" s="16"/>
      <c r="V545" s="20"/>
      <c r="W545" s="21"/>
    </row>
    <row r="546" ht="18.0" customHeight="1">
      <c r="F546" s="12"/>
      <c r="G546" s="13"/>
      <c r="I546" s="14"/>
      <c r="J546" s="15"/>
      <c r="L546" s="15"/>
      <c r="N546" s="16"/>
      <c r="V546" s="20"/>
      <c r="W546" s="21"/>
    </row>
    <row r="547" ht="18.0" customHeight="1">
      <c r="F547" s="12"/>
      <c r="G547" s="13"/>
      <c r="I547" s="14"/>
      <c r="J547" s="15"/>
      <c r="L547" s="15"/>
      <c r="N547" s="16"/>
      <c r="V547" s="20"/>
      <c r="W547" s="21"/>
    </row>
    <row r="548" ht="18.0" customHeight="1">
      <c r="F548" s="12"/>
      <c r="G548" s="13"/>
      <c r="I548" s="14"/>
      <c r="J548" s="15"/>
      <c r="L548" s="15"/>
      <c r="N548" s="16"/>
      <c r="V548" s="20"/>
      <c r="W548" s="21"/>
    </row>
    <row r="549" ht="18.0" customHeight="1">
      <c r="F549" s="12"/>
      <c r="G549" s="13"/>
      <c r="I549" s="14"/>
      <c r="J549" s="15"/>
      <c r="L549" s="15"/>
      <c r="N549" s="16"/>
      <c r="V549" s="20"/>
      <c r="W549" s="21"/>
    </row>
    <row r="550" ht="18.0" customHeight="1">
      <c r="F550" s="12"/>
      <c r="G550" s="13"/>
      <c r="I550" s="14"/>
      <c r="J550" s="15"/>
      <c r="L550" s="15"/>
      <c r="N550" s="16"/>
      <c r="V550" s="20"/>
      <c r="W550" s="21"/>
    </row>
    <row r="551" ht="18.0" customHeight="1">
      <c r="F551" s="12"/>
      <c r="G551" s="13"/>
      <c r="I551" s="14"/>
      <c r="J551" s="15"/>
      <c r="L551" s="15"/>
      <c r="N551" s="16"/>
      <c r="V551" s="20"/>
      <c r="W551" s="21"/>
    </row>
    <row r="552" ht="18.0" customHeight="1">
      <c r="F552" s="12"/>
      <c r="G552" s="13"/>
      <c r="I552" s="14"/>
      <c r="J552" s="15"/>
      <c r="L552" s="15"/>
      <c r="N552" s="16"/>
      <c r="V552" s="20"/>
      <c r="W552" s="21"/>
    </row>
    <row r="553" ht="18.0" customHeight="1">
      <c r="F553" s="12"/>
      <c r="G553" s="13"/>
      <c r="I553" s="14"/>
      <c r="J553" s="15"/>
      <c r="L553" s="15"/>
      <c r="N553" s="16"/>
      <c r="V553" s="20"/>
      <c r="W553" s="21"/>
    </row>
    <row r="554" ht="18.0" customHeight="1">
      <c r="F554" s="12"/>
      <c r="G554" s="13"/>
      <c r="I554" s="14"/>
      <c r="J554" s="15"/>
      <c r="L554" s="15"/>
      <c r="N554" s="16"/>
      <c r="V554" s="20"/>
      <c r="W554" s="21"/>
    </row>
    <row r="555" ht="18.0" customHeight="1">
      <c r="F555" s="12"/>
      <c r="G555" s="13"/>
      <c r="I555" s="14"/>
      <c r="J555" s="15"/>
      <c r="L555" s="15"/>
      <c r="N555" s="16"/>
      <c r="V555" s="20"/>
      <c r="W555" s="21"/>
    </row>
    <row r="556" ht="18.0" customHeight="1">
      <c r="F556" s="12"/>
      <c r="G556" s="13"/>
      <c r="I556" s="14"/>
      <c r="J556" s="15"/>
      <c r="L556" s="15"/>
      <c r="N556" s="16"/>
      <c r="V556" s="20"/>
      <c r="W556" s="21"/>
    </row>
    <row r="557" ht="18.0" customHeight="1">
      <c r="F557" s="12"/>
      <c r="G557" s="13"/>
      <c r="I557" s="14"/>
      <c r="J557" s="15"/>
      <c r="L557" s="15"/>
      <c r="N557" s="16"/>
      <c r="V557" s="20"/>
      <c r="W557" s="21"/>
    </row>
    <row r="558" ht="18.0" customHeight="1">
      <c r="F558" s="12"/>
      <c r="G558" s="13"/>
      <c r="I558" s="14"/>
      <c r="J558" s="15"/>
      <c r="L558" s="15"/>
      <c r="N558" s="16"/>
      <c r="V558" s="20"/>
      <c r="W558" s="21"/>
    </row>
    <row r="559" ht="18.0" customHeight="1">
      <c r="F559" s="12"/>
      <c r="G559" s="13"/>
      <c r="I559" s="14"/>
      <c r="J559" s="15"/>
      <c r="L559" s="15"/>
      <c r="N559" s="16"/>
      <c r="V559" s="20"/>
      <c r="W559" s="21"/>
    </row>
    <row r="560" ht="18.0" customHeight="1">
      <c r="F560" s="12"/>
      <c r="G560" s="13"/>
      <c r="I560" s="14"/>
      <c r="J560" s="15"/>
      <c r="L560" s="15"/>
      <c r="N560" s="16"/>
      <c r="V560" s="20"/>
      <c r="W560" s="21"/>
    </row>
    <row r="561" ht="18.0" customHeight="1">
      <c r="F561" s="12"/>
      <c r="G561" s="13"/>
      <c r="I561" s="14"/>
      <c r="J561" s="15"/>
      <c r="L561" s="15"/>
      <c r="N561" s="16"/>
      <c r="V561" s="20"/>
      <c r="W561" s="21"/>
    </row>
    <row r="562" ht="18.0" customHeight="1">
      <c r="F562" s="12"/>
      <c r="G562" s="13"/>
      <c r="I562" s="14"/>
      <c r="J562" s="15"/>
      <c r="L562" s="15"/>
      <c r="N562" s="16"/>
      <c r="V562" s="20"/>
      <c r="W562" s="21"/>
    </row>
    <row r="563" ht="18.0" customHeight="1">
      <c r="F563" s="12"/>
      <c r="G563" s="13"/>
      <c r="I563" s="14"/>
      <c r="J563" s="15"/>
      <c r="L563" s="15"/>
      <c r="N563" s="16"/>
      <c r="V563" s="20"/>
      <c r="W563" s="21"/>
    </row>
    <row r="564" ht="18.0" customHeight="1">
      <c r="F564" s="12"/>
      <c r="G564" s="13"/>
      <c r="I564" s="14"/>
      <c r="J564" s="15"/>
      <c r="L564" s="15"/>
      <c r="N564" s="16"/>
      <c r="V564" s="20"/>
      <c r="W564" s="21"/>
    </row>
    <row r="565" ht="18.0" customHeight="1">
      <c r="F565" s="12"/>
      <c r="G565" s="13"/>
      <c r="I565" s="14"/>
      <c r="J565" s="15"/>
      <c r="L565" s="15"/>
      <c r="N565" s="16"/>
      <c r="V565" s="20"/>
      <c r="W565" s="21"/>
    </row>
    <row r="566" ht="18.0" customHeight="1">
      <c r="F566" s="12"/>
      <c r="G566" s="13"/>
      <c r="I566" s="14"/>
      <c r="J566" s="15"/>
      <c r="L566" s="15"/>
      <c r="N566" s="16"/>
      <c r="V566" s="20"/>
      <c r="W566" s="21"/>
    </row>
    <row r="567" ht="18.0" customHeight="1">
      <c r="F567" s="12"/>
      <c r="G567" s="13"/>
      <c r="I567" s="14"/>
      <c r="J567" s="15"/>
      <c r="L567" s="15"/>
      <c r="N567" s="16"/>
      <c r="V567" s="20"/>
      <c r="W567" s="21"/>
    </row>
    <row r="568" ht="18.0" customHeight="1">
      <c r="F568" s="12"/>
      <c r="G568" s="13"/>
      <c r="I568" s="14"/>
      <c r="J568" s="15"/>
      <c r="L568" s="15"/>
      <c r="N568" s="16"/>
      <c r="V568" s="20"/>
      <c r="W568" s="21"/>
    </row>
    <row r="569" ht="18.0" customHeight="1">
      <c r="F569" s="12"/>
      <c r="G569" s="13"/>
      <c r="I569" s="14"/>
      <c r="J569" s="15"/>
      <c r="L569" s="15"/>
      <c r="N569" s="16"/>
      <c r="V569" s="20"/>
      <c r="W569" s="21"/>
    </row>
    <row r="570" ht="18.0" customHeight="1">
      <c r="F570" s="12"/>
      <c r="G570" s="13"/>
      <c r="I570" s="14"/>
      <c r="J570" s="15"/>
      <c r="L570" s="15"/>
      <c r="N570" s="16"/>
      <c r="V570" s="20"/>
      <c r="W570" s="21"/>
    </row>
    <row r="571" ht="18.0" customHeight="1">
      <c r="F571" s="12"/>
      <c r="G571" s="13"/>
      <c r="I571" s="14"/>
      <c r="J571" s="15"/>
      <c r="L571" s="15"/>
      <c r="N571" s="16"/>
      <c r="V571" s="20"/>
      <c r="W571" s="21"/>
    </row>
    <row r="572" ht="18.0" customHeight="1">
      <c r="F572" s="12"/>
      <c r="G572" s="13"/>
      <c r="I572" s="14"/>
      <c r="J572" s="15"/>
      <c r="L572" s="15"/>
      <c r="N572" s="16"/>
      <c r="V572" s="20"/>
      <c r="W572" s="21"/>
    </row>
    <row r="573" ht="18.0" customHeight="1">
      <c r="F573" s="12"/>
      <c r="G573" s="13"/>
      <c r="I573" s="14"/>
      <c r="J573" s="15"/>
      <c r="L573" s="15"/>
      <c r="N573" s="16"/>
      <c r="V573" s="20"/>
      <c r="W573" s="21"/>
    </row>
    <row r="574" ht="18.0" customHeight="1">
      <c r="F574" s="12"/>
      <c r="G574" s="13"/>
      <c r="I574" s="14"/>
      <c r="J574" s="15"/>
      <c r="L574" s="15"/>
      <c r="N574" s="16"/>
      <c r="V574" s="20"/>
      <c r="W574" s="21"/>
    </row>
    <row r="575" ht="18.0" customHeight="1">
      <c r="F575" s="12"/>
      <c r="G575" s="13"/>
      <c r="I575" s="14"/>
      <c r="J575" s="15"/>
      <c r="L575" s="15"/>
      <c r="N575" s="16"/>
      <c r="V575" s="20"/>
      <c r="W575" s="21"/>
    </row>
    <row r="576" ht="18.0" customHeight="1">
      <c r="F576" s="12"/>
      <c r="G576" s="13"/>
      <c r="I576" s="14"/>
      <c r="J576" s="15"/>
      <c r="L576" s="15"/>
      <c r="N576" s="16"/>
      <c r="V576" s="20"/>
      <c r="W576" s="21"/>
    </row>
    <row r="577" ht="18.0" customHeight="1">
      <c r="F577" s="12"/>
      <c r="G577" s="13"/>
      <c r="I577" s="14"/>
      <c r="J577" s="15"/>
      <c r="L577" s="15"/>
      <c r="N577" s="16"/>
      <c r="V577" s="20"/>
      <c r="W577" s="21"/>
    </row>
    <row r="578" ht="18.0" customHeight="1">
      <c r="F578" s="12"/>
      <c r="G578" s="13"/>
      <c r="I578" s="14"/>
      <c r="J578" s="15"/>
      <c r="L578" s="15"/>
      <c r="N578" s="16"/>
      <c r="V578" s="20"/>
      <c r="W578" s="21"/>
    </row>
    <row r="579" ht="18.0" customHeight="1">
      <c r="F579" s="12"/>
      <c r="G579" s="13"/>
      <c r="I579" s="14"/>
      <c r="J579" s="15"/>
      <c r="L579" s="15"/>
      <c r="N579" s="16"/>
      <c r="V579" s="20"/>
      <c r="W579" s="21"/>
    </row>
    <row r="580" ht="18.0" customHeight="1">
      <c r="F580" s="12"/>
      <c r="G580" s="13"/>
      <c r="I580" s="14"/>
      <c r="J580" s="15"/>
      <c r="L580" s="15"/>
      <c r="N580" s="16"/>
      <c r="V580" s="20"/>
      <c r="W580" s="21"/>
    </row>
    <row r="581" ht="18.0" customHeight="1">
      <c r="F581" s="12"/>
      <c r="G581" s="13"/>
      <c r="I581" s="14"/>
      <c r="J581" s="15"/>
      <c r="L581" s="15"/>
      <c r="N581" s="16"/>
      <c r="V581" s="20"/>
      <c r="W581" s="21"/>
    </row>
    <row r="582" ht="18.0" customHeight="1">
      <c r="F582" s="12"/>
      <c r="G582" s="13"/>
      <c r="I582" s="14"/>
      <c r="J582" s="15"/>
      <c r="L582" s="15"/>
      <c r="N582" s="16"/>
      <c r="V582" s="20"/>
      <c r="W582" s="21"/>
    </row>
    <row r="583" ht="18.0" customHeight="1">
      <c r="F583" s="12"/>
      <c r="G583" s="13"/>
      <c r="I583" s="14"/>
      <c r="J583" s="15"/>
      <c r="L583" s="15"/>
      <c r="N583" s="16"/>
      <c r="V583" s="20"/>
      <c r="W583" s="21"/>
    </row>
    <row r="584" ht="18.0" customHeight="1">
      <c r="F584" s="12"/>
      <c r="G584" s="13"/>
      <c r="I584" s="14"/>
      <c r="J584" s="15"/>
      <c r="L584" s="15"/>
      <c r="N584" s="16"/>
      <c r="V584" s="20"/>
      <c r="W584" s="21"/>
    </row>
    <row r="585" ht="18.0" customHeight="1">
      <c r="F585" s="12"/>
      <c r="G585" s="13"/>
      <c r="I585" s="14"/>
      <c r="J585" s="15"/>
      <c r="L585" s="15"/>
      <c r="N585" s="16"/>
      <c r="V585" s="20"/>
      <c r="W585" s="21"/>
    </row>
    <row r="586" ht="18.0" customHeight="1">
      <c r="F586" s="12"/>
      <c r="G586" s="13"/>
      <c r="I586" s="14"/>
      <c r="J586" s="15"/>
      <c r="L586" s="15"/>
      <c r="N586" s="16"/>
      <c r="V586" s="20"/>
      <c r="W586" s="21"/>
    </row>
    <row r="587" ht="18.0" customHeight="1">
      <c r="F587" s="12"/>
      <c r="G587" s="13"/>
      <c r="I587" s="14"/>
      <c r="J587" s="15"/>
      <c r="L587" s="15"/>
      <c r="N587" s="16"/>
      <c r="V587" s="20"/>
      <c r="W587" s="21"/>
    </row>
    <row r="588" ht="18.0" customHeight="1">
      <c r="F588" s="12"/>
      <c r="G588" s="13"/>
      <c r="I588" s="14"/>
      <c r="J588" s="15"/>
      <c r="L588" s="15"/>
      <c r="N588" s="16"/>
      <c r="V588" s="20"/>
      <c r="W588" s="21"/>
    </row>
    <row r="589" ht="18.0" customHeight="1">
      <c r="F589" s="12"/>
      <c r="G589" s="13"/>
      <c r="I589" s="14"/>
      <c r="J589" s="15"/>
      <c r="L589" s="15"/>
      <c r="N589" s="16"/>
      <c r="V589" s="20"/>
      <c r="W589" s="21"/>
    </row>
    <row r="590" ht="18.0" customHeight="1">
      <c r="F590" s="12"/>
      <c r="G590" s="13"/>
      <c r="I590" s="14"/>
      <c r="J590" s="15"/>
      <c r="L590" s="15"/>
      <c r="N590" s="16"/>
      <c r="V590" s="20"/>
      <c r="W590" s="21"/>
    </row>
    <row r="591" ht="18.0" customHeight="1">
      <c r="F591" s="12"/>
      <c r="G591" s="13"/>
      <c r="I591" s="14"/>
      <c r="J591" s="15"/>
      <c r="L591" s="15"/>
      <c r="N591" s="16"/>
      <c r="V591" s="20"/>
      <c r="W591" s="21"/>
    </row>
    <row r="592" ht="18.0" customHeight="1">
      <c r="F592" s="12"/>
      <c r="G592" s="13"/>
      <c r="I592" s="14"/>
      <c r="J592" s="15"/>
      <c r="L592" s="15"/>
      <c r="N592" s="16"/>
      <c r="V592" s="20"/>
      <c r="W592" s="21"/>
    </row>
    <row r="593" ht="18.0" customHeight="1">
      <c r="F593" s="12"/>
      <c r="G593" s="13"/>
      <c r="I593" s="14"/>
      <c r="J593" s="15"/>
      <c r="L593" s="15"/>
      <c r="N593" s="16"/>
      <c r="V593" s="20"/>
      <c r="W593" s="21"/>
    </row>
    <row r="594" ht="18.0" customHeight="1">
      <c r="F594" s="12"/>
      <c r="G594" s="13"/>
      <c r="I594" s="14"/>
      <c r="J594" s="15"/>
      <c r="L594" s="15"/>
      <c r="N594" s="16"/>
      <c r="V594" s="20"/>
      <c r="W594" s="21"/>
    </row>
    <row r="595" ht="18.0" customHeight="1">
      <c r="F595" s="12"/>
      <c r="G595" s="13"/>
      <c r="I595" s="14"/>
      <c r="J595" s="15"/>
      <c r="L595" s="15"/>
      <c r="N595" s="16"/>
      <c r="V595" s="20"/>
      <c r="W595" s="21"/>
    </row>
    <row r="596" ht="18.0" customHeight="1">
      <c r="F596" s="12"/>
      <c r="G596" s="13"/>
      <c r="I596" s="14"/>
      <c r="J596" s="15"/>
      <c r="L596" s="15"/>
      <c r="N596" s="16"/>
      <c r="V596" s="20"/>
      <c r="W596" s="21"/>
    </row>
    <row r="597" ht="18.0" customHeight="1">
      <c r="F597" s="12"/>
      <c r="G597" s="13"/>
      <c r="I597" s="14"/>
      <c r="J597" s="15"/>
      <c r="L597" s="15"/>
      <c r="N597" s="16"/>
      <c r="V597" s="20"/>
      <c r="W597" s="21"/>
    </row>
    <row r="598" ht="18.0" customHeight="1">
      <c r="F598" s="12"/>
      <c r="G598" s="13"/>
      <c r="I598" s="14"/>
      <c r="J598" s="15"/>
      <c r="L598" s="15"/>
      <c r="N598" s="16"/>
      <c r="V598" s="20"/>
      <c r="W598" s="21"/>
    </row>
    <row r="599" ht="18.0" customHeight="1">
      <c r="F599" s="12"/>
      <c r="G599" s="13"/>
      <c r="I599" s="14"/>
      <c r="J599" s="15"/>
      <c r="L599" s="15"/>
      <c r="N599" s="16"/>
      <c r="V599" s="20"/>
      <c r="W599" s="21"/>
    </row>
    <row r="600" ht="18.0" customHeight="1">
      <c r="F600" s="12"/>
      <c r="G600" s="13"/>
      <c r="I600" s="14"/>
      <c r="J600" s="15"/>
      <c r="L600" s="15"/>
      <c r="N600" s="16"/>
      <c r="V600" s="20"/>
      <c r="W600" s="21"/>
    </row>
    <row r="601" ht="18.0" customHeight="1">
      <c r="F601" s="12"/>
      <c r="G601" s="13"/>
      <c r="I601" s="14"/>
      <c r="J601" s="15"/>
      <c r="L601" s="15"/>
      <c r="N601" s="16"/>
      <c r="V601" s="20"/>
      <c r="W601" s="21"/>
    </row>
    <row r="602" ht="18.0" customHeight="1">
      <c r="F602" s="12"/>
      <c r="G602" s="13"/>
      <c r="I602" s="14"/>
      <c r="J602" s="15"/>
      <c r="L602" s="15"/>
      <c r="N602" s="16"/>
      <c r="V602" s="20"/>
      <c r="W602" s="21"/>
    </row>
    <row r="603" ht="18.0" customHeight="1">
      <c r="F603" s="12"/>
      <c r="G603" s="13"/>
      <c r="I603" s="14"/>
      <c r="J603" s="15"/>
      <c r="L603" s="15"/>
      <c r="N603" s="16"/>
      <c r="V603" s="20"/>
      <c r="W603" s="21"/>
    </row>
    <row r="604" ht="18.0" customHeight="1">
      <c r="F604" s="12"/>
      <c r="G604" s="13"/>
      <c r="I604" s="14"/>
      <c r="J604" s="15"/>
      <c r="L604" s="15"/>
      <c r="N604" s="16"/>
      <c r="V604" s="20"/>
      <c r="W604" s="21"/>
    </row>
    <row r="605" ht="18.0" customHeight="1">
      <c r="F605" s="12"/>
      <c r="G605" s="13"/>
      <c r="I605" s="14"/>
      <c r="J605" s="15"/>
      <c r="L605" s="15"/>
      <c r="N605" s="16"/>
      <c r="V605" s="20"/>
      <c r="W605" s="21"/>
    </row>
    <row r="606" ht="18.0" customHeight="1">
      <c r="F606" s="12"/>
      <c r="G606" s="13"/>
      <c r="I606" s="14"/>
      <c r="J606" s="15"/>
      <c r="L606" s="15"/>
      <c r="N606" s="16"/>
      <c r="V606" s="20"/>
      <c r="W606" s="21"/>
    </row>
    <row r="607" ht="18.0" customHeight="1">
      <c r="F607" s="12"/>
      <c r="G607" s="13"/>
      <c r="I607" s="14"/>
      <c r="J607" s="15"/>
      <c r="L607" s="15"/>
      <c r="N607" s="16"/>
      <c r="V607" s="20"/>
      <c r="W607" s="21"/>
    </row>
    <row r="608" ht="18.0" customHeight="1">
      <c r="F608" s="12"/>
      <c r="G608" s="13"/>
      <c r="I608" s="14"/>
      <c r="J608" s="15"/>
      <c r="L608" s="15"/>
      <c r="N608" s="16"/>
      <c r="V608" s="20"/>
      <c r="W608" s="21"/>
    </row>
    <row r="609" ht="18.0" customHeight="1">
      <c r="F609" s="12"/>
      <c r="G609" s="13"/>
      <c r="I609" s="14"/>
      <c r="J609" s="15"/>
      <c r="L609" s="15"/>
      <c r="N609" s="16"/>
      <c r="V609" s="20"/>
      <c r="W609" s="21"/>
    </row>
    <row r="610" ht="18.0" customHeight="1">
      <c r="F610" s="12"/>
      <c r="G610" s="13"/>
      <c r="I610" s="14"/>
      <c r="J610" s="15"/>
      <c r="L610" s="15"/>
      <c r="N610" s="16"/>
      <c r="V610" s="20"/>
      <c r="W610" s="21"/>
    </row>
    <row r="611" ht="18.0" customHeight="1">
      <c r="F611" s="12"/>
      <c r="G611" s="13"/>
      <c r="I611" s="14"/>
      <c r="J611" s="15"/>
      <c r="L611" s="15"/>
      <c r="N611" s="16"/>
      <c r="V611" s="20"/>
      <c r="W611" s="21"/>
    </row>
    <row r="612" ht="18.0" customHeight="1">
      <c r="F612" s="12"/>
      <c r="G612" s="13"/>
      <c r="I612" s="14"/>
      <c r="J612" s="15"/>
      <c r="L612" s="15"/>
      <c r="N612" s="16"/>
      <c r="V612" s="20"/>
      <c r="W612" s="21"/>
    </row>
    <row r="613" ht="18.0" customHeight="1">
      <c r="F613" s="12"/>
      <c r="G613" s="13"/>
      <c r="I613" s="14"/>
      <c r="J613" s="15"/>
      <c r="L613" s="15"/>
      <c r="N613" s="16"/>
      <c r="V613" s="20"/>
      <c r="W613" s="21"/>
    </row>
    <row r="614" ht="18.0" customHeight="1">
      <c r="F614" s="12"/>
      <c r="G614" s="13"/>
      <c r="I614" s="14"/>
      <c r="J614" s="15"/>
      <c r="L614" s="15"/>
      <c r="N614" s="16"/>
      <c r="V614" s="20"/>
      <c r="W614" s="21"/>
    </row>
    <row r="615" ht="18.0" customHeight="1">
      <c r="F615" s="12"/>
      <c r="G615" s="13"/>
      <c r="I615" s="14"/>
      <c r="J615" s="15"/>
      <c r="L615" s="15"/>
      <c r="N615" s="16"/>
      <c r="V615" s="20"/>
      <c r="W615" s="21"/>
    </row>
    <row r="616" ht="18.0" customHeight="1">
      <c r="F616" s="12"/>
      <c r="G616" s="13"/>
      <c r="I616" s="14"/>
      <c r="J616" s="15"/>
      <c r="L616" s="15"/>
      <c r="N616" s="16"/>
      <c r="V616" s="20"/>
      <c r="W616" s="21"/>
    </row>
    <row r="617" ht="18.0" customHeight="1">
      <c r="F617" s="12"/>
      <c r="G617" s="13"/>
      <c r="I617" s="14"/>
      <c r="J617" s="15"/>
      <c r="L617" s="15"/>
      <c r="N617" s="16"/>
      <c r="V617" s="20"/>
      <c r="W617" s="21"/>
    </row>
    <row r="618" ht="18.0" customHeight="1">
      <c r="F618" s="12"/>
      <c r="G618" s="13"/>
      <c r="I618" s="14"/>
      <c r="J618" s="15"/>
      <c r="L618" s="15"/>
      <c r="N618" s="16"/>
      <c r="V618" s="20"/>
      <c r="W618" s="21"/>
    </row>
    <row r="619" ht="18.0" customHeight="1">
      <c r="F619" s="12"/>
      <c r="G619" s="13"/>
      <c r="I619" s="14"/>
      <c r="J619" s="15"/>
      <c r="L619" s="15"/>
      <c r="N619" s="16"/>
      <c r="V619" s="20"/>
      <c r="W619" s="21"/>
    </row>
    <row r="620" ht="18.0" customHeight="1">
      <c r="F620" s="12"/>
      <c r="G620" s="13"/>
      <c r="I620" s="14"/>
      <c r="J620" s="15"/>
      <c r="L620" s="15"/>
      <c r="N620" s="16"/>
      <c r="V620" s="20"/>
      <c r="W620" s="21"/>
    </row>
    <row r="621" ht="18.0" customHeight="1">
      <c r="F621" s="12"/>
      <c r="G621" s="13"/>
      <c r="I621" s="14"/>
      <c r="J621" s="15"/>
      <c r="L621" s="15"/>
      <c r="N621" s="16"/>
      <c r="V621" s="20"/>
      <c r="W621" s="21"/>
    </row>
    <row r="622" ht="18.0" customHeight="1">
      <c r="F622" s="12"/>
      <c r="G622" s="13"/>
      <c r="I622" s="14"/>
      <c r="J622" s="15"/>
      <c r="L622" s="15"/>
      <c r="N622" s="16"/>
      <c r="V622" s="20"/>
      <c r="W622" s="21"/>
    </row>
    <row r="623" ht="18.0" customHeight="1">
      <c r="F623" s="12"/>
      <c r="G623" s="13"/>
      <c r="I623" s="14"/>
      <c r="J623" s="15"/>
      <c r="L623" s="15"/>
      <c r="N623" s="16"/>
      <c r="V623" s="20"/>
      <c r="W623" s="21"/>
    </row>
    <row r="624" ht="18.0" customHeight="1">
      <c r="F624" s="12"/>
      <c r="G624" s="13"/>
      <c r="I624" s="14"/>
      <c r="J624" s="15"/>
      <c r="L624" s="15"/>
      <c r="N624" s="16"/>
      <c r="V624" s="20"/>
      <c r="W624" s="21"/>
    </row>
    <row r="625" ht="18.0" customHeight="1">
      <c r="F625" s="12"/>
      <c r="G625" s="13"/>
      <c r="I625" s="14"/>
      <c r="J625" s="15"/>
      <c r="L625" s="15"/>
      <c r="N625" s="16"/>
      <c r="V625" s="20"/>
      <c r="W625" s="21"/>
    </row>
    <row r="626" ht="18.0" customHeight="1">
      <c r="F626" s="12"/>
      <c r="G626" s="13"/>
      <c r="I626" s="14"/>
      <c r="J626" s="15"/>
      <c r="L626" s="15"/>
      <c r="N626" s="16"/>
      <c r="V626" s="20"/>
      <c r="W626" s="21"/>
    </row>
    <row r="627" ht="18.0" customHeight="1">
      <c r="F627" s="12"/>
      <c r="G627" s="13"/>
      <c r="I627" s="14"/>
      <c r="J627" s="15"/>
      <c r="L627" s="15"/>
      <c r="N627" s="16"/>
      <c r="V627" s="20"/>
      <c r="W627" s="21"/>
    </row>
    <row r="628" ht="18.0" customHeight="1">
      <c r="F628" s="12"/>
      <c r="G628" s="13"/>
      <c r="I628" s="14"/>
      <c r="J628" s="15"/>
      <c r="L628" s="15"/>
      <c r="N628" s="16"/>
      <c r="V628" s="20"/>
      <c r="W628" s="21"/>
    </row>
    <row r="629" ht="18.0" customHeight="1">
      <c r="F629" s="12"/>
      <c r="G629" s="13"/>
      <c r="I629" s="14"/>
      <c r="J629" s="15"/>
      <c r="L629" s="15"/>
      <c r="N629" s="16"/>
      <c r="V629" s="20"/>
      <c r="W629" s="21"/>
    </row>
    <row r="630" ht="18.0" customHeight="1">
      <c r="F630" s="12"/>
      <c r="G630" s="13"/>
      <c r="I630" s="14"/>
      <c r="J630" s="15"/>
      <c r="L630" s="15"/>
      <c r="N630" s="16"/>
      <c r="V630" s="20"/>
      <c r="W630" s="21"/>
    </row>
    <row r="631" ht="18.0" customHeight="1">
      <c r="F631" s="12"/>
      <c r="G631" s="13"/>
      <c r="I631" s="14"/>
      <c r="J631" s="15"/>
      <c r="L631" s="15"/>
      <c r="N631" s="16"/>
      <c r="V631" s="20"/>
      <c r="W631" s="21"/>
    </row>
    <row r="632" ht="18.0" customHeight="1">
      <c r="F632" s="12"/>
      <c r="G632" s="13"/>
      <c r="I632" s="14"/>
      <c r="J632" s="15"/>
      <c r="L632" s="15"/>
      <c r="N632" s="16"/>
      <c r="V632" s="20"/>
      <c r="W632" s="21"/>
    </row>
    <row r="633" ht="18.0" customHeight="1">
      <c r="F633" s="12"/>
      <c r="G633" s="13"/>
      <c r="I633" s="14"/>
      <c r="J633" s="15"/>
      <c r="L633" s="15"/>
      <c r="N633" s="16"/>
      <c r="V633" s="20"/>
      <c r="W633" s="21"/>
    </row>
    <row r="634" ht="18.0" customHeight="1">
      <c r="F634" s="12"/>
      <c r="G634" s="13"/>
      <c r="I634" s="14"/>
      <c r="J634" s="15"/>
      <c r="L634" s="15"/>
      <c r="N634" s="16"/>
      <c r="V634" s="20"/>
      <c r="W634" s="21"/>
    </row>
    <row r="635" ht="18.0" customHeight="1">
      <c r="F635" s="12"/>
      <c r="G635" s="13"/>
      <c r="I635" s="14"/>
      <c r="J635" s="15"/>
      <c r="L635" s="15"/>
      <c r="N635" s="16"/>
      <c r="V635" s="20"/>
      <c r="W635" s="21"/>
    </row>
    <row r="636" ht="18.0" customHeight="1">
      <c r="F636" s="12"/>
      <c r="G636" s="13"/>
      <c r="I636" s="14"/>
      <c r="J636" s="15"/>
      <c r="L636" s="15"/>
      <c r="N636" s="16"/>
      <c r="V636" s="20"/>
      <c r="W636" s="21"/>
    </row>
    <row r="637" ht="18.0" customHeight="1">
      <c r="F637" s="12"/>
      <c r="G637" s="13"/>
      <c r="I637" s="14"/>
      <c r="J637" s="15"/>
      <c r="L637" s="15"/>
      <c r="N637" s="16"/>
      <c r="V637" s="20"/>
      <c r="W637" s="21"/>
    </row>
    <row r="638" ht="18.0" customHeight="1">
      <c r="F638" s="12"/>
      <c r="G638" s="13"/>
      <c r="I638" s="14"/>
      <c r="J638" s="15"/>
      <c r="L638" s="15"/>
      <c r="N638" s="16"/>
      <c r="V638" s="20"/>
      <c r="W638" s="21"/>
    </row>
    <row r="639" ht="18.0" customHeight="1">
      <c r="F639" s="12"/>
      <c r="G639" s="13"/>
      <c r="I639" s="14"/>
      <c r="J639" s="15"/>
      <c r="L639" s="15"/>
      <c r="N639" s="16"/>
      <c r="V639" s="20"/>
      <c r="W639" s="21"/>
    </row>
    <row r="640" ht="18.0" customHeight="1">
      <c r="F640" s="12"/>
      <c r="G640" s="13"/>
      <c r="I640" s="14"/>
      <c r="J640" s="15"/>
      <c r="L640" s="15"/>
      <c r="N640" s="16"/>
      <c r="V640" s="20"/>
      <c r="W640" s="21"/>
    </row>
    <row r="641" ht="18.0" customHeight="1">
      <c r="F641" s="12"/>
      <c r="G641" s="13"/>
      <c r="I641" s="14"/>
      <c r="J641" s="15"/>
      <c r="L641" s="15"/>
      <c r="N641" s="16"/>
      <c r="V641" s="20"/>
      <c r="W641" s="21"/>
    </row>
    <row r="642" ht="18.0" customHeight="1">
      <c r="F642" s="12"/>
      <c r="G642" s="13"/>
      <c r="I642" s="14"/>
      <c r="J642" s="15"/>
      <c r="L642" s="15"/>
      <c r="N642" s="16"/>
      <c r="V642" s="20"/>
      <c r="W642" s="21"/>
    </row>
    <row r="643" ht="18.0" customHeight="1">
      <c r="F643" s="12"/>
      <c r="G643" s="13"/>
      <c r="I643" s="14"/>
      <c r="J643" s="15"/>
      <c r="L643" s="15"/>
      <c r="N643" s="16"/>
      <c r="V643" s="20"/>
      <c r="W643" s="21"/>
    </row>
    <row r="644" ht="18.0" customHeight="1">
      <c r="F644" s="12"/>
      <c r="G644" s="13"/>
      <c r="I644" s="14"/>
      <c r="J644" s="15"/>
      <c r="L644" s="15"/>
      <c r="N644" s="16"/>
      <c r="V644" s="20"/>
      <c r="W644" s="21"/>
    </row>
    <row r="645" ht="18.0" customHeight="1">
      <c r="F645" s="12"/>
      <c r="G645" s="13"/>
      <c r="I645" s="14"/>
      <c r="J645" s="15"/>
      <c r="L645" s="15"/>
      <c r="N645" s="16"/>
      <c r="V645" s="20"/>
      <c r="W645" s="21"/>
    </row>
    <row r="646" ht="18.0" customHeight="1">
      <c r="F646" s="12"/>
      <c r="G646" s="13"/>
      <c r="I646" s="14"/>
      <c r="J646" s="15"/>
      <c r="L646" s="15"/>
      <c r="N646" s="16"/>
      <c r="V646" s="20"/>
      <c r="W646" s="21"/>
    </row>
    <row r="647" ht="18.0" customHeight="1">
      <c r="F647" s="12"/>
      <c r="G647" s="13"/>
      <c r="I647" s="14"/>
      <c r="J647" s="15"/>
      <c r="L647" s="15"/>
      <c r="N647" s="16"/>
      <c r="V647" s="20"/>
      <c r="W647" s="21"/>
    </row>
    <row r="648" ht="18.0" customHeight="1">
      <c r="F648" s="12"/>
      <c r="G648" s="13"/>
      <c r="I648" s="14"/>
      <c r="J648" s="15"/>
      <c r="L648" s="15"/>
      <c r="N648" s="16"/>
      <c r="V648" s="20"/>
      <c r="W648" s="21"/>
    </row>
    <row r="649" ht="18.0" customHeight="1">
      <c r="F649" s="12"/>
      <c r="G649" s="13"/>
      <c r="I649" s="14"/>
      <c r="J649" s="15"/>
      <c r="L649" s="15"/>
      <c r="N649" s="16"/>
      <c r="V649" s="20"/>
      <c r="W649" s="21"/>
    </row>
    <row r="650" ht="18.0" customHeight="1">
      <c r="F650" s="12"/>
      <c r="G650" s="13"/>
      <c r="I650" s="14"/>
      <c r="J650" s="15"/>
      <c r="L650" s="15"/>
      <c r="N650" s="16"/>
      <c r="V650" s="20"/>
      <c r="W650" s="21"/>
    </row>
    <row r="651" ht="18.0" customHeight="1">
      <c r="F651" s="12"/>
      <c r="G651" s="13"/>
      <c r="I651" s="14"/>
      <c r="J651" s="15"/>
      <c r="L651" s="15"/>
      <c r="N651" s="16"/>
      <c r="V651" s="20"/>
      <c r="W651" s="21"/>
    </row>
    <row r="652" ht="18.0" customHeight="1">
      <c r="F652" s="12"/>
      <c r="G652" s="13"/>
      <c r="I652" s="14"/>
      <c r="J652" s="15"/>
      <c r="L652" s="15"/>
      <c r="N652" s="16"/>
      <c r="V652" s="20"/>
      <c r="W652" s="21"/>
    </row>
    <row r="653" ht="18.0" customHeight="1">
      <c r="F653" s="12"/>
      <c r="G653" s="13"/>
      <c r="I653" s="14"/>
      <c r="J653" s="15"/>
      <c r="L653" s="15"/>
      <c r="N653" s="16"/>
      <c r="V653" s="20"/>
      <c r="W653" s="21"/>
    </row>
    <row r="654" ht="18.0" customHeight="1">
      <c r="F654" s="12"/>
      <c r="G654" s="13"/>
      <c r="I654" s="14"/>
      <c r="J654" s="15"/>
      <c r="L654" s="15"/>
      <c r="N654" s="16"/>
      <c r="V654" s="20"/>
      <c r="W654" s="21"/>
    </row>
    <row r="655" ht="18.0" customHeight="1">
      <c r="F655" s="12"/>
      <c r="G655" s="13"/>
      <c r="I655" s="14"/>
      <c r="J655" s="15"/>
      <c r="L655" s="15"/>
      <c r="N655" s="16"/>
      <c r="V655" s="20"/>
      <c r="W655" s="21"/>
    </row>
    <row r="656" ht="18.0" customHeight="1">
      <c r="F656" s="12"/>
      <c r="G656" s="13"/>
      <c r="I656" s="14"/>
      <c r="J656" s="15"/>
      <c r="L656" s="15"/>
      <c r="N656" s="16"/>
      <c r="V656" s="20"/>
      <c r="W656" s="21"/>
    </row>
    <row r="657" ht="18.0" customHeight="1">
      <c r="F657" s="12"/>
      <c r="G657" s="13"/>
      <c r="I657" s="14"/>
      <c r="J657" s="15"/>
      <c r="L657" s="15"/>
      <c r="N657" s="16"/>
      <c r="V657" s="20"/>
      <c r="W657" s="21"/>
    </row>
    <row r="658" ht="18.0" customHeight="1">
      <c r="F658" s="12"/>
      <c r="G658" s="13"/>
      <c r="I658" s="14"/>
      <c r="J658" s="15"/>
      <c r="L658" s="15"/>
      <c r="N658" s="16"/>
      <c r="V658" s="20"/>
      <c r="W658" s="21"/>
    </row>
    <row r="659" ht="18.0" customHeight="1">
      <c r="F659" s="12"/>
      <c r="G659" s="13"/>
      <c r="I659" s="14"/>
      <c r="J659" s="15"/>
      <c r="L659" s="15"/>
      <c r="N659" s="16"/>
      <c r="V659" s="20"/>
      <c r="W659" s="21"/>
    </row>
    <row r="660" ht="18.0" customHeight="1">
      <c r="F660" s="12"/>
      <c r="G660" s="13"/>
      <c r="I660" s="14"/>
      <c r="J660" s="15"/>
      <c r="L660" s="15"/>
      <c r="N660" s="16"/>
      <c r="V660" s="20"/>
      <c r="W660" s="21"/>
    </row>
    <row r="661" ht="18.0" customHeight="1">
      <c r="F661" s="12"/>
      <c r="G661" s="13"/>
      <c r="I661" s="14"/>
      <c r="J661" s="15"/>
      <c r="L661" s="15"/>
      <c r="N661" s="16"/>
      <c r="V661" s="20"/>
      <c r="W661" s="21"/>
    </row>
    <row r="662" ht="18.0" customHeight="1">
      <c r="F662" s="12"/>
      <c r="G662" s="13"/>
      <c r="I662" s="14"/>
      <c r="J662" s="15"/>
      <c r="L662" s="15"/>
      <c r="N662" s="16"/>
      <c r="V662" s="20"/>
      <c r="W662" s="21"/>
    </row>
    <row r="663" ht="18.0" customHeight="1">
      <c r="F663" s="12"/>
      <c r="G663" s="13"/>
      <c r="I663" s="14"/>
      <c r="J663" s="15"/>
      <c r="L663" s="15"/>
      <c r="N663" s="16"/>
      <c r="V663" s="20"/>
      <c r="W663" s="21"/>
    </row>
    <row r="664" ht="18.0" customHeight="1">
      <c r="F664" s="12"/>
      <c r="G664" s="13"/>
      <c r="I664" s="14"/>
      <c r="J664" s="15"/>
      <c r="L664" s="15"/>
      <c r="N664" s="16"/>
      <c r="V664" s="20"/>
      <c r="W664" s="21"/>
    </row>
    <row r="665" ht="18.0" customHeight="1">
      <c r="F665" s="12"/>
      <c r="G665" s="13"/>
      <c r="I665" s="14"/>
      <c r="J665" s="15"/>
      <c r="L665" s="15"/>
      <c r="N665" s="16"/>
      <c r="V665" s="20"/>
      <c r="W665" s="21"/>
    </row>
    <row r="666" ht="18.0" customHeight="1">
      <c r="F666" s="12"/>
      <c r="G666" s="13"/>
      <c r="I666" s="14"/>
      <c r="J666" s="15"/>
      <c r="L666" s="15"/>
      <c r="N666" s="16"/>
      <c r="V666" s="20"/>
      <c r="W666" s="21"/>
    </row>
    <row r="667" ht="18.0" customHeight="1">
      <c r="F667" s="12"/>
      <c r="G667" s="13"/>
      <c r="I667" s="14"/>
      <c r="J667" s="15"/>
      <c r="L667" s="15"/>
      <c r="N667" s="16"/>
      <c r="V667" s="20"/>
      <c r="W667" s="21"/>
    </row>
    <row r="668" ht="18.0" customHeight="1">
      <c r="F668" s="12"/>
      <c r="G668" s="13"/>
      <c r="I668" s="14"/>
      <c r="J668" s="15"/>
      <c r="L668" s="15"/>
      <c r="N668" s="16"/>
      <c r="V668" s="20"/>
      <c r="W668" s="21"/>
    </row>
    <row r="669" ht="18.0" customHeight="1">
      <c r="F669" s="12"/>
      <c r="G669" s="13"/>
      <c r="I669" s="14"/>
      <c r="J669" s="15"/>
      <c r="L669" s="15"/>
      <c r="N669" s="16"/>
      <c r="V669" s="20"/>
      <c r="W669" s="21"/>
    </row>
    <row r="670" ht="18.0" customHeight="1">
      <c r="F670" s="12"/>
      <c r="G670" s="13"/>
      <c r="I670" s="14"/>
      <c r="J670" s="15"/>
      <c r="L670" s="15"/>
      <c r="N670" s="16"/>
      <c r="V670" s="20"/>
      <c r="W670" s="21"/>
    </row>
    <row r="671" ht="18.0" customHeight="1">
      <c r="F671" s="12"/>
      <c r="G671" s="13"/>
      <c r="I671" s="14"/>
      <c r="J671" s="15"/>
      <c r="L671" s="15"/>
      <c r="N671" s="16"/>
      <c r="V671" s="20"/>
      <c r="W671" s="21"/>
    </row>
    <row r="672" ht="18.0" customHeight="1">
      <c r="F672" s="12"/>
      <c r="G672" s="13"/>
      <c r="I672" s="14"/>
      <c r="J672" s="15"/>
      <c r="L672" s="15"/>
      <c r="N672" s="16"/>
      <c r="V672" s="20"/>
      <c r="W672" s="21"/>
    </row>
    <row r="673" ht="18.0" customHeight="1">
      <c r="F673" s="12"/>
      <c r="G673" s="13"/>
      <c r="I673" s="14"/>
      <c r="J673" s="15"/>
      <c r="L673" s="15"/>
      <c r="N673" s="16"/>
      <c r="V673" s="20"/>
      <c r="W673" s="21"/>
    </row>
    <row r="674" ht="18.0" customHeight="1">
      <c r="F674" s="12"/>
      <c r="G674" s="13"/>
      <c r="I674" s="14"/>
      <c r="J674" s="15"/>
      <c r="L674" s="15"/>
      <c r="N674" s="16"/>
      <c r="V674" s="20"/>
      <c r="W674" s="21"/>
    </row>
    <row r="675" ht="18.0" customHeight="1">
      <c r="F675" s="12"/>
      <c r="G675" s="13"/>
      <c r="I675" s="14"/>
      <c r="J675" s="15"/>
      <c r="L675" s="15"/>
      <c r="N675" s="16"/>
      <c r="V675" s="20"/>
      <c r="W675" s="21"/>
    </row>
    <row r="676" ht="18.0" customHeight="1">
      <c r="F676" s="12"/>
      <c r="G676" s="13"/>
      <c r="I676" s="14"/>
      <c r="J676" s="15"/>
      <c r="L676" s="15"/>
      <c r="N676" s="16"/>
      <c r="V676" s="20"/>
      <c r="W676" s="21"/>
    </row>
    <row r="677" ht="18.0" customHeight="1">
      <c r="F677" s="12"/>
      <c r="G677" s="13"/>
      <c r="I677" s="14"/>
      <c r="J677" s="15"/>
      <c r="L677" s="15"/>
      <c r="N677" s="16"/>
      <c r="V677" s="20"/>
      <c r="W677" s="21"/>
    </row>
    <row r="678" ht="18.0" customHeight="1">
      <c r="F678" s="12"/>
      <c r="G678" s="13"/>
      <c r="I678" s="14"/>
      <c r="J678" s="15"/>
      <c r="L678" s="15"/>
      <c r="N678" s="16"/>
      <c r="V678" s="20"/>
      <c r="W678" s="21"/>
    </row>
    <row r="679" ht="18.0" customHeight="1">
      <c r="F679" s="12"/>
      <c r="G679" s="13"/>
      <c r="I679" s="14"/>
      <c r="J679" s="15"/>
      <c r="L679" s="15"/>
      <c r="N679" s="16"/>
      <c r="V679" s="20"/>
      <c r="W679" s="21"/>
    </row>
    <row r="680" ht="18.0" customHeight="1">
      <c r="F680" s="12"/>
      <c r="G680" s="13"/>
      <c r="I680" s="14"/>
      <c r="J680" s="15"/>
      <c r="L680" s="15"/>
      <c r="N680" s="16"/>
      <c r="V680" s="20"/>
      <c r="W680" s="21"/>
    </row>
    <row r="681" ht="18.0" customHeight="1">
      <c r="F681" s="12"/>
      <c r="G681" s="13"/>
      <c r="I681" s="14"/>
      <c r="J681" s="15"/>
      <c r="L681" s="15"/>
      <c r="N681" s="16"/>
      <c r="V681" s="20"/>
      <c r="W681" s="21"/>
    </row>
    <row r="682" ht="18.0" customHeight="1">
      <c r="F682" s="12"/>
      <c r="G682" s="13"/>
      <c r="I682" s="14"/>
      <c r="J682" s="15"/>
      <c r="L682" s="15"/>
      <c r="N682" s="16"/>
      <c r="V682" s="20"/>
      <c r="W682" s="21"/>
    </row>
    <row r="683" ht="18.0" customHeight="1">
      <c r="F683" s="12"/>
      <c r="G683" s="13"/>
      <c r="I683" s="14"/>
      <c r="J683" s="15"/>
      <c r="L683" s="15"/>
      <c r="N683" s="16"/>
      <c r="V683" s="20"/>
      <c r="W683" s="21"/>
    </row>
    <row r="684" ht="18.0" customHeight="1">
      <c r="F684" s="12"/>
      <c r="G684" s="13"/>
      <c r="I684" s="14"/>
      <c r="J684" s="15"/>
      <c r="L684" s="15"/>
      <c r="N684" s="16"/>
      <c r="V684" s="20"/>
      <c r="W684" s="21"/>
    </row>
    <row r="685" ht="18.0" customHeight="1">
      <c r="F685" s="12"/>
      <c r="G685" s="13"/>
      <c r="I685" s="14"/>
      <c r="J685" s="15"/>
      <c r="L685" s="15"/>
      <c r="N685" s="16"/>
      <c r="V685" s="20"/>
      <c r="W685" s="21"/>
    </row>
    <row r="686" ht="18.0" customHeight="1">
      <c r="F686" s="12"/>
      <c r="G686" s="13"/>
      <c r="I686" s="14"/>
      <c r="J686" s="15"/>
      <c r="L686" s="15"/>
      <c r="N686" s="16"/>
      <c r="V686" s="20"/>
      <c r="W686" s="21"/>
    </row>
    <row r="687" ht="18.0" customHeight="1">
      <c r="F687" s="12"/>
      <c r="G687" s="13"/>
      <c r="I687" s="14"/>
      <c r="J687" s="15"/>
      <c r="L687" s="15"/>
      <c r="N687" s="16"/>
      <c r="V687" s="20"/>
      <c r="W687" s="21"/>
    </row>
    <row r="688" ht="18.0" customHeight="1">
      <c r="F688" s="12"/>
      <c r="G688" s="13"/>
      <c r="I688" s="14"/>
      <c r="J688" s="15"/>
      <c r="L688" s="15"/>
      <c r="N688" s="16"/>
      <c r="V688" s="20"/>
      <c r="W688" s="21"/>
    </row>
    <row r="689" ht="18.0" customHeight="1">
      <c r="F689" s="12"/>
      <c r="G689" s="13"/>
      <c r="I689" s="14"/>
      <c r="J689" s="15"/>
      <c r="L689" s="15"/>
      <c r="N689" s="16"/>
      <c r="V689" s="20"/>
      <c r="W689" s="21"/>
    </row>
    <row r="690" ht="18.0" customHeight="1">
      <c r="F690" s="12"/>
      <c r="G690" s="13"/>
      <c r="I690" s="14"/>
      <c r="J690" s="15"/>
      <c r="L690" s="15"/>
      <c r="N690" s="16"/>
      <c r="V690" s="20"/>
      <c r="W690" s="21"/>
    </row>
    <row r="691" ht="18.0" customHeight="1">
      <c r="F691" s="12"/>
      <c r="G691" s="13"/>
      <c r="I691" s="14"/>
      <c r="J691" s="15"/>
      <c r="L691" s="15"/>
      <c r="N691" s="16"/>
      <c r="V691" s="20"/>
      <c r="W691" s="21"/>
    </row>
    <row r="692" ht="18.0" customHeight="1">
      <c r="F692" s="12"/>
      <c r="G692" s="13"/>
      <c r="I692" s="14"/>
      <c r="J692" s="15"/>
      <c r="L692" s="15"/>
      <c r="N692" s="16"/>
      <c r="V692" s="20"/>
      <c r="W692" s="21"/>
    </row>
    <row r="693" ht="18.0" customHeight="1">
      <c r="F693" s="12"/>
      <c r="G693" s="13"/>
      <c r="I693" s="14"/>
      <c r="J693" s="15"/>
      <c r="L693" s="15"/>
      <c r="N693" s="16"/>
      <c r="V693" s="20"/>
      <c r="W693" s="21"/>
    </row>
    <row r="694" ht="18.0" customHeight="1">
      <c r="F694" s="12"/>
      <c r="G694" s="13"/>
      <c r="I694" s="14"/>
      <c r="J694" s="15"/>
      <c r="L694" s="15"/>
      <c r="N694" s="16"/>
      <c r="V694" s="20"/>
      <c r="W694" s="21"/>
    </row>
    <row r="695" ht="18.0" customHeight="1">
      <c r="F695" s="12"/>
      <c r="G695" s="13"/>
      <c r="I695" s="14"/>
      <c r="J695" s="15"/>
      <c r="L695" s="15"/>
      <c r="N695" s="16"/>
      <c r="V695" s="20"/>
      <c r="W695" s="21"/>
    </row>
    <row r="696" ht="18.0" customHeight="1">
      <c r="F696" s="12"/>
      <c r="G696" s="13"/>
      <c r="I696" s="14"/>
      <c r="J696" s="15"/>
      <c r="L696" s="15"/>
      <c r="N696" s="16"/>
      <c r="V696" s="20"/>
      <c r="W696" s="21"/>
    </row>
    <row r="697" ht="18.0" customHeight="1">
      <c r="F697" s="12"/>
      <c r="G697" s="13"/>
      <c r="I697" s="14"/>
      <c r="J697" s="15"/>
      <c r="L697" s="15"/>
      <c r="N697" s="16"/>
      <c r="V697" s="20"/>
      <c r="W697" s="21"/>
    </row>
    <row r="698" ht="18.0" customHeight="1">
      <c r="F698" s="12"/>
      <c r="G698" s="13"/>
      <c r="I698" s="14"/>
      <c r="J698" s="15"/>
      <c r="L698" s="15"/>
      <c r="N698" s="16"/>
      <c r="V698" s="20"/>
      <c r="W698" s="21"/>
    </row>
    <row r="699" ht="18.0" customHeight="1">
      <c r="F699" s="12"/>
      <c r="G699" s="13"/>
      <c r="I699" s="14"/>
      <c r="J699" s="15"/>
      <c r="L699" s="15"/>
      <c r="N699" s="16"/>
      <c r="V699" s="20"/>
      <c r="W699" s="21"/>
    </row>
    <row r="700" ht="18.0" customHeight="1">
      <c r="F700" s="12"/>
      <c r="G700" s="13"/>
      <c r="I700" s="14"/>
      <c r="J700" s="15"/>
      <c r="L700" s="15"/>
      <c r="N700" s="16"/>
      <c r="V700" s="20"/>
      <c r="W700" s="21"/>
    </row>
    <row r="701" ht="18.0" customHeight="1">
      <c r="F701" s="12"/>
      <c r="G701" s="13"/>
      <c r="I701" s="14"/>
      <c r="J701" s="15"/>
      <c r="L701" s="15"/>
      <c r="N701" s="16"/>
      <c r="V701" s="20"/>
      <c r="W701" s="21"/>
    </row>
    <row r="702" ht="18.0" customHeight="1">
      <c r="F702" s="12"/>
      <c r="G702" s="13"/>
      <c r="I702" s="14"/>
      <c r="J702" s="15"/>
      <c r="L702" s="15"/>
      <c r="N702" s="16"/>
      <c r="V702" s="20"/>
      <c r="W702" s="21"/>
    </row>
    <row r="703" ht="18.0" customHeight="1">
      <c r="F703" s="12"/>
      <c r="G703" s="13"/>
      <c r="I703" s="14"/>
      <c r="J703" s="15"/>
      <c r="L703" s="15"/>
      <c r="N703" s="16"/>
      <c r="V703" s="20"/>
      <c r="W703" s="21"/>
    </row>
    <row r="704" ht="18.0" customHeight="1">
      <c r="F704" s="12"/>
      <c r="G704" s="13"/>
      <c r="I704" s="14"/>
      <c r="J704" s="15"/>
      <c r="L704" s="15"/>
      <c r="N704" s="16"/>
      <c r="V704" s="20"/>
      <c r="W704" s="21"/>
    </row>
    <row r="705" ht="18.0" customHeight="1">
      <c r="F705" s="12"/>
      <c r="G705" s="13"/>
      <c r="I705" s="14"/>
      <c r="J705" s="15"/>
      <c r="L705" s="15"/>
      <c r="N705" s="16"/>
      <c r="V705" s="20"/>
      <c r="W705" s="21"/>
    </row>
    <row r="706" ht="18.0" customHeight="1">
      <c r="F706" s="12"/>
      <c r="G706" s="13"/>
      <c r="I706" s="14"/>
      <c r="J706" s="15"/>
      <c r="L706" s="15"/>
      <c r="N706" s="16"/>
      <c r="V706" s="20"/>
      <c r="W706" s="21"/>
    </row>
    <row r="707" ht="18.0" customHeight="1">
      <c r="F707" s="12"/>
      <c r="G707" s="13"/>
      <c r="I707" s="14"/>
      <c r="J707" s="15"/>
      <c r="L707" s="15"/>
      <c r="N707" s="16"/>
      <c r="V707" s="20"/>
      <c r="W707" s="21"/>
    </row>
    <row r="708" ht="18.0" customHeight="1">
      <c r="F708" s="12"/>
      <c r="G708" s="13"/>
      <c r="I708" s="14"/>
      <c r="J708" s="15"/>
      <c r="L708" s="15"/>
      <c r="N708" s="16"/>
      <c r="V708" s="20"/>
      <c r="W708" s="21"/>
    </row>
    <row r="709" ht="18.0" customHeight="1">
      <c r="F709" s="12"/>
      <c r="G709" s="13"/>
      <c r="I709" s="14"/>
      <c r="J709" s="15"/>
      <c r="L709" s="15"/>
      <c r="N709" s="16"/>
      <c r="V709" s="20"/>
      <c r="W709" s="21"/>
    </row>
    <row r="710" ht="18.0" customHeight="1">
      <c r="F710" s="12"/>
      <c r="G710" s="13"/>
      <c r="I710" s="14"/>
      <c r="J710" s="15"/>
      <c r="L710" s="15"/>
      <c r="N710" s="16"/>
      <c r="V710" s="20"/>
      <c r="W710" s="21"/>
    </row>
    <row r="711" ht="18.0" customHeight="1">
      <c r="F711" s="12"/>
      <c r="G711" s="13"/>
      <c r="I711" s="14"/>
      <c r="J711" s="15"/>
      <c r="L711" s="15"/>
      <c r="N711" s="16"/>
      <c r="V711" s="20"/>
      <c r="W711" s="21"/>
    </row>
    <row r="712" ht="18.0" customHeight="1">
      <c r="F712" s="12"/>
      <c r="G712" s="13"/>
      <c r="I712" s="14"/>
      <c r="J712" s="15"/>
      <c r="L712" s="15"/>
      <c r="N712" s="16"/>
      <c r="V712" s="20"/>
      <c r="W712" s="21"/>
    </row>
    <row r="713" ht="18.0" customHeight="1">
      <c r="F713" s="12"/>
      <c r="G713" s="13"/>
      <c r="I713" s="14"/>
      <c r="J713" s="15"/>
      <c r="L713" s="15"/>
      <c r="N713" s="16"/>
      <c r="V713" s="20"/>
      <c r="W713" s="21"/>
    </row>
    <row r="714" ht="18.0" customHeight="1">
      <c r="F714" s="12"/>
      <c r="G714" s="13"/>
      <c r="I714" s="14"/>
      <c r="J714" s="15"/>
      <c r="L714" s="15"/>
      <c r="N714" s="16"/>
      <c r="V714" s="20"/>
      <c r="W714" s="21"/>
    </row>
    <row r="715" ht="18.0" customHeight="1">
      <c r="F715" s="12"/>
      <c r="G715" s="13"/>
      <c r="I715" s="14"/>
      <c r="J715" s="15"/>
      <c r="L715" s="15"/>
      <c r="N715" s="16"/>
      <c r="V715" s="20"/>
      <c r="W715" s="21"/>
    </row>
    <row r="716" ht="18.0" customHeight="1">
      <c r="F716" s="12"/>
      <c r="G716" s="13"/>
      <c r="I716" s="14"/>
      <c r="J716" s="15"/>
      <c r="L716" s="15"/>
      <c r="N716" s="16"/>
      <c r="V716" s="20"/>
      <c r="W716" s="21"/>
    </row>
    <row r="717" ht="18.0" customHeight="1">
      <c r="F717" s="12"/>
      <c r="G717" s="13"/>
      <c r="I717" s="14"/>
      <c r="J717" s="15"/>
      <c r="L717" s="15"/>
      <c r="N717" s="16"/>
      <c r="V717" s="20"/>
      <c r="W717" s="21"/>
    </row>
    <row r="718" ht="18.0" customHeight="1">
      <c r="F718" s="12"/>
      <c r="G718" s="13"/>
      <c r="I718" s="14"/>
      <c r="J718" s="15"/>
      <c r="L718" s="15"/>
      <c r="N718" s="16"/>
      <c r="V718" s="20"/>
      <c r="W718" s="21"/>
    </row>
    <row r="719" ht="18.0" customHeight="1">
      <c r="F719" s="12"/>
      <c r="G719" s="13"/>
      <c r="I719" s="14"/>
      <c r="J719" s="15"/>
      <c r="L719" s="15"/>
      <c r="N719" s="16"/>
      <c r="V719" s="20"/>
      <c r="W719" s="21"/>
    </row>
    <row r="720" ht="18.0" customHeight="1">
      <c r="F720" s="12"/>
      <c r="G720" s="13"/>
      <c r="I720" s="14"/>
      <c r="J720" s="15"/>
      <c r="L720" s="15"/>
      <c r="N720" s="16"/>
      <c r="V720" s="20"/>
      <c r="W720" s="21"/>
    </row>
    <row r="721" ht="18.0" customHeight="1">
      <c r="F721" s="12"/>
      <c r="G721" s="13"/>
      <c r="I721" s="14"/>
      <c r="J721" s="15"/>
      <c r="L721" s="15"/>
      <c r="N721" s="16"/>
      <c r="V721" s="20"/>
      <c r="W721" s="21"/>
    </row>
    <row r="722" ht="18.0" customHeight="1">
      <c r="F722" s="12"/>
      <c r="G722" s="13"/>
      <c r="I722" s="14"/>
      <c r="J722" s="15"/>
      <c r="L722" s="15"/>
      <c r="N722" s="16"/>
      <c r="V722" s="20"/>
      <c r="W722" s="21"/>
    </row>
    <row r="723" ht="18.0" customHeight="1">
      <c r="F723" s="12"/>
      <c r="G723" s="13"/>
      <c r="I723" s="14"/>
      <c r="J723" s="15"/>
      <c r="L723" s="15"/>
      <c r="N723" s="16"/>
      <c r="V723" s="20"/>
      <c r="W723" s="21"/>
    </row>
    <row r="724" ht="18.0" customHeight="1">
      <c r="F724" s="12"/>
      <c r="G724" s="13"/>
      <c r="I724" s="14"/>
      <c r="J724" s="15"/>
      <c r="L724" s="15"/>
      <c r="N724" s="16"/>
      <c r="V724" s="20"/>
      <c r="W724" s="21"/>
    </row>
    <row r="725" ht="18.0" customHeight="1">
      <c r="F725" s="12"/>
      <c r="G725" s="13"/>
      <c r="I725" s="14"/>
      <c r="J725" s="15"/>
      <c r="L725" s="15"/>
      <c r="N725" s="16"/>
      <c r="V725" s="20"/>
      <c r="W725" s="21"/>
    </row>
    <row r="726" ht="18.0" customHeight="1">
      <c r="F726" s="12"/>
      <c r="G726" s="13"/>
      <c r="I726" s="14"/>
      <c r="J726" s="15"/>
      <c r="L726" s="15"/>
      <c r="N726" s="16"/>
      <c r="V726" s="20"/>
      <c r="W726" s="21"/>
    </row>
    <row r="727" ht="18.0" customHeight="1">
      <c r="F727" s="12"/>
      <c r="G727" s="13"/>
      <c r="I727" s="14"/>
      <c r="J727" s="15"/>
      <c r="L727" s="15"/>
      <c r="N727" s="16"/>
      <c r="V727" s="20"/>
      <c r="W727" s="21"/>
    </row>
    <row r="728" ht="18.0" customHeight="1">
      <c r="F728" s="12"/>
      <c r="G728" s="13"/>
      <c r="I728" s="14"/>
      <c r="J728" s="15"/>
      <c r="L728" s="15"/>
      <c r="N728" s="16"/>
      <c r="V728" s="20"/>
      <c r="W728" s="21"/>
    </row>
    <row r="729" ht="18.0" customHeight="1">
      <c r="F729" s="12"/>
      <c r="G729" s="13"/>
      <c r="I729" s="14"/>
      <c r="J729" s="15"/>
      <c r="L729" s="15"/>
      <c r="N729" s="16"/>
      <c r="V729" s="20"/>
      <c r="W729" s="21"/>
    </row>
    <row r="730" ht="18.0" customHeight="1">
      <c r="F730" s="12"/>
      <c r="G730" s="13"/>
      <c r="I730" s="14"/>
      <c r="J730" s="15"/>
      <c r="L730" s="15"/>
      <c r="N730" s="16"/>
      <c r="V730" s="20"/>
      <c r="W730" s="21"/>
    </row>
    <row r="731" ht="18.0" customHeight="1">
      <c r="F731" s="12"/>
      <c r="G731" s="13"/>
      <c r="I731" s="14"/>
      <c r="J731" s="15"/>
      <c r="L731" s="15"/>
      <c r="N731" s="16"/>
      <c r="V731" s="20"/>
      <c r="W731" s="21"/>
    </row>
    <row r="732" ht="18.0" customHeight="1">
      <c r="F732" s="12"/>
      <c r="G732" s="13"/>
      <c r="I732" s="14"/>
      <c r="J732" s="15"/>
      <c r="L732" s="15"/>
      <c r="N732" s="16"/>
      <c r="V732" s="20"/>
      <c r="W732" s="21"/>
    </row>
    <row r="733" ht="18.0" customHeight="1">
      <c r="F733" s="12"/>
      <c r="G733" s="13"/>
      <c r="I733" s="14"/>
      <c r="J733" s="15"/>
      <c r="L733" s="15"/>
      <c r="N733" s="16"/>
      <c r="V733" s="20"/>
      <c r="W733" s="21"/>
    </row>
    <row r="734" ht="18.0" customHeight="1">
      <c r="F734" s="12"/>
      <c r="G734" s="13"/>
      <c r="I734" s="14"/>
      <c r="J734" s="15"/>
      <c r="L734" s="15"/>
      <c r="N734" s="16"/>
      <c r="V734" s="20"/>
      <c r="W734" s="21"/>
    </row>
    <row r="735" ht="18.0" customHeight="1">
      <c r="F735" s="12"/>
      <c r="G735" s="13"/>
      <c r="I735" s="14"/>
      <c r="J735" s="15"/>
      <c r="L735" s="15"/>
      <c r="N735" s="16"/>
      <c r="V735" s="20"/>
      <c r="W735" s="21"/>
    </row>
    <row r="736" ht="18.0" customHeight="1">
      <c r="F736" s="12"/>
      <c r="G736" s="13"/>
      <c r="I736" s="14"/>
      <c r="J736" s="15"/>
      <c r="L736" s="15"/>
      <c r="N736" s="16"/>
      <c r="V736" s="20"/>
      <c r="W736" s="21"/>
    </row>
    <row r="737" ht="18.0" customHeight="1">
      <c r="F737" s="12"/>
      <c r="G737" s="13"/>
      <c r="I737" s="14"/>
      <c r="J737" s="15"/>
      <c r="L737" s="15"/>
      <c r="N737" s="16"/>
      <c r="V737" s="20"/>
      <c r="W737" s="21"/>
    </row>
    <row r="738" ht="18.0" customHeight="1">
      <c r="F738" s="12"/>
      <c r="G738" s="13"/>
      <c r="I738" s="14"/>
      <c r="J738" s="15"/>
      <c r="L738" s="15"/>
      <c r="N738" s="16"/>
      <c r="V738" s="20"/>
      <c r="W738" s="21"/>
    </row>
    <row r="739" ht="18.0" customHeight="1">
      <c r="F739" s="12"/>
      <c r="G739" s="13"/>
      <c r="I739" s="14"/>
      <c r="J739" s="15"/>
      <c r="L739" s="15"/>
      <c r="N739" s="16"/>
      <c r="V739" s="20"/>
      <c r="W739" s="21"/>
    </row>
    <row r="740" ht="18.0" customHeight="1">
      <c r="F740" s="12"/>
      <c r="G740" s="13"/>
      <c r="I740" s="14"/>
      <c r="J740" s="15"/>
      <c r="L740" s="15"/>
      <c r="N740" s="16"/>
      <c r="V740" s="20"/>
      <c r="W740" s="21"/>
    </row>
    <row r="741" ht="18.0" customHeight="1">
      <c r="F741" s="12"/>
      <c r="G741" s="13"/>
      <c r="I741" s="14"/>
      <c r="J741" s="15"/>
      <c r="L741" s="15"/>
      <c r="N741" s="16"/>
      <c r="V741" s="20"/>
      <c r="W741" s="21"/>
    </row>
    <row r="742" ht="18.0" customHeight="1">
      <c r="F742" s="12"/>
      <c r="G742" s="13"/>
      <c r="I742" s="14"/>
      <c r="J742" s="15"/>
      <c r="L742" s="15"/>
      <c r="N742" s="16"/>
      <c r="V742" s="20"/>
      <c r="W742" s="21"/>
    </row>
    <row r="743" ht="18.0" customHeight="1">
      <c r="F743" s="12"/>
      <c r="G743" s="13"/>
      <c r="I743" s="14"/>
      <c r="J743" s="15"/>
      <c r="L743" s="15"/>
      <c r="N743" s="16"/>
      <c r="V743" s="20"/>
      <c r="W743" s="21"/>
    </row>
    <row r="744" ht="18.0" customHeight="1">
      <c r="F744" s="12"/>
      <c r="G744" s="13"/>
      <c r="I744" s="14"/>
      <c r="J744" s="15"/>
      <c r="L744" s="15"/>
      <c r="N744" s="16"/>
      <c r="V744" s="20"/>
      <c r="W744" s="21"/>
    </row>
    <row r="745" ht="18.0" customHeight="1">
      <c r="F745" s="12"/>
      <c r="G745" s="13"/>
      <c r="I745" s="14"/>
      <c r="J745" s="15"/>
      <c r="L745" s="15"/>
      <c r="N745" s="16"/>
      <c r="V745" s="20"/>
      <c r="W745" s="21"/>
    </row>
    <row r="746" ht="18.0" customHeight="1">
      <c r="F746" s="12"/>
      <c r="G746" s="13"/>
      <c r="I746" s="14"/>
      <c r="J746" s="15"/>
      <c r="L746" s="15"/>
      <c r="N746" s="16"/>
      <c r="V746" s="20"/>
      <c r="W746" s="21"/>
    </row>
    <row r="747" ht="18.0" customHeight="1">
      <c r="F747" s="12"/>
      <c r="G747" s="13"/>
      <c r="I747" s="14"/>
      <c r="J747" s="15"/>
      <c r="L747" s="15"/>
      <c r="N747" s="16"/>
      <c r="V747" s="20"/>
      <c r="W747" s="21"/>
    </row>
    <row r="748" ht="18.0" customHeight="1">
      <c r="F748" s="12"/>
      <c r="G748" s="13"/>
      <c r="I748" s="14"/>
      <c r="J748" s="15"/>
      <c r="L748" s="15"/>
      <c r="N748" s="16"/>
      <c r="V748" s="20"/>
      <c r="W748" s="21"/>
    </row>
    <row r="749" ht="18.0" customHeight="1">
      <c r="F749" s="12"/>
      <c r="G749" s="13"/>
      <c r="I749" s="14"/>
      <c r="J749" s="15"/>
      <c r="L749" s="15"/>
      <c r="N749" s="16"/>
      <c r="V749" s="20"/>
      <c r="W749" s="21"/>
    </row>
    <row r="750" ht="18.0" customHeight="1">
      <c r="F750" s="12"/>
      <c r="G750" s="13"/>
      <c r="I750" s="14"/>
      <c r="J750" s="15"/>
      <c r="L750" s="15"/>
      <c r="N750" s="16"/>
      <c r="V750" s="20"/>
      <c r="W750" s="21"/>
    </row>
    <row r="751" ht="18.0" customHeight="1">
      <c r="F751" s="12"/>
      <c r="G751" s="13"/>
      <c r="I751" s="14"/>
      <c r="J751" s="15"/>
      <c r="L751" s="15"/>
      <c r="N751" s="16"/>
      <c r="V751" s="20"/>
      <c r="W751" s="21"/>
    </row>
    <row r="752" ht="18.0" customHeight="1">
      <c r="F752" s="12"/>
      <c r="G752" s="13"/>
      <c r="I752" s="14"/>
      <c r="J752" s="15"/>
      <c r="L752" s="15"/>
      <c r="N752" s="16"/>
      <c r="V752" s="20"/>
      <c r="W752" s="21"/>
    </row>
    <row r="753" ht="18.0" customHeight="1">
      <c r="F753" s="12"/>
      <c r="G753" s="13"/>
      <c r="I753" s="14"/>
      <c r="J753" s="15"/>
      <c r="L753" s="15"/>
      <c r="N753" s="16"/>
      <c r="V753" s="20"/>
      <c r="W753" s="21"/>
    </row>
    <row r="754" ht="18.0" customHeight="1">
      <c r="F754" s="12"/>
      <c r="G754" s="13"/>
      <c r="I754" s="14"/>
      <c r="J754" s="15"/>
      <c r="L754" s="15"/>
      <c r="N754" s="16"/>
      <c r="V754" s="20"/>
      <c r="W754" s="21"/>
    </row>
    <row r="755" ht="18.0" customHeight="1">
      <c r="F755" s="12"/>
      <c r="G755" s="13"/>
      <c r="I755" s="14"/>
      <c r="J755" s="15"/>
      <c r="L755" s="15"/>
      <c r="N755" s="16"/>
      <c r="V755" s="20"/>
      <c r="W755" s="21"/>
    </row>
    <row r="756" ht="18.0" customHeight="1">
      <c r="F756" s="12"/>
      <c r="G756" s="13"/>
      <c r="I756" s="14"/>
      <c r="J756" s="15"/>
      <c r="L756" s="15"/>
      <c r="N756" s="16"/>
      <c r="V756" s="20"/>
      <c r="W756" s="21"/>
    </row>
    <row r="757" ht="18.0" customHeight="1">
      <c r="F757" s="12"/>
      <c r="G757" s="13"/>
      <c r="I757" s="14"/>
      <c r="J757" s="15"/>
      <c r="L757" s="15"/>
      <c r="N757" s="16"/>
      <c r="V757" s="20"/>
      <c r="W757" s="21"/>
    </row>
    <row r="758" ht="18.0" customHeight="1">
      <c r="F758" s="12"/>
      <c r="G758" s="13"/>
      <c r="I758" s="14"/>
      <c r="J758" s="15"/>
      <c r="L758" s="15"/>
      <c r="N758" s="16"/>
      <c r="V758" s="20"/>
      <c r="W758" s="21"/>
    </row>
    <row r="759" ht="18.0" customHeight="1">
      <c r="F759" s="12"/>
      <c r="G759" s="13"/>
      <c r="I759" s="14"/>
      <c r="J759" s="15"/>
      <c r="L759" s="15"/>
      <c r="N759" s="16"/>
      <c r="V759" s="20"/>
      <c r="W759" s="21"/>
    </row>
    <row r="760" ht="18.0" customHeight="1">
      <c r="F760" s="12"/>
      <c r="G760" s="13"/>
      <c r="I760" s="14"/>
      <c r="J760" s="15"/>
      <c r="L760" s="15"/>
      <c r="N760" s="16"/>
      <c r="V760" s="20"/>
      <c r="W760" s="21"/>
    </row>
    <row r="761" ht="18.0" customHeight="1">
      <c r="F761" s="12"/>
      <c r="G761" s="13"/>
      <c r="I761" s="14"/>
      <c r="J761" s="15"/>
      <c r="L761" s="15"/>
      <c r="N761" s="16"/>
      <c r="V761" s="20"/>
      <c r="W761" s="21"/>
    </row>
    <row r="762" ht="18.0" customHeight="1">
      <c r="F762" s="12"/>
      <c r="G762" s="13"/>
      <c r="I762" s="14"/>
      <c r="J762" s="15"/>
      <c r="L762" s="15"/>
      <c r="N762" s="16"/>
      <c r="V762" s="20"/>
      <c r="W762" s="21"/>
    </row>
    <row r="763" ht="18.0" customHeight="1">
      <c r="F763" s="12"/>
      <c r="G763" s="13"/>
      <c r="I763" s="14"/>
      <c r="J763" s="15"/>
      <c r="L763" s="15"/>
      <c r="N763" s="16"/>
      <c r="V763" s="20"/>
      <c r="W763" s="21"/>
    </row>
    <row r="764" ht="18.0" customHeight="1">
      <c r="F764" s="12"/>
      <c r="G764" s="13"/>
      <c r="I764" s="14"/>
      <c r="J764" s="15"/>
      <c r="L764" s="15"/>
      <c r="N764" s="16"/>
      <c r="V764" s="20"/>
      <c r="W764" s="21"/>
    </row>
    <row r="765" ht="18.0" customHeight="1">
      <c r="F765" s="12"/>
      <c r="G765" s="13"/>
      <c r="I765" s="14"/>
      <c r="J765" s="15"/>
      <c r="L765" s="15"/>
      <c r="N765" s="16"/>
      <c r="V765" s="20"/>
      <c r="W765" s="21"/>
    </row>
    <row r="766" ht="18.0" customHeight="1">
      <c r="F766" s="12"/>
      <c r="G766" s="13"/>
      <c r="I766" s="14"/>
      <c r="J766" s="15"/>
      <c r="L766" s="15"/>
      <c r="N766" s="16"/>
      <c r="V766" s="20"/>
      <c r="W766" s="21"/>
    </row>
    <row r="767" ht="18.0" customHeight="1">
      <c r="F767" s="12"/>
      <c r="G767" s="13"/>
      <c r="I767" s="14"/>
      <c r="J767" s="15"/>
      <c r="L767" s="15"/>
      <c r="N767" s="16"/>
      <c r="V767" s="20"/>
      <c r="W767" s="21"/>
    </row>
    <row r="768" ht="18.0" customHeight="1">
      <c r="F768" s="12"/>
      <c r="G768" s="13"/>
      <c r="I768" s="14"/>
      <c r="J768" s="15"/>
      <c r="L768" s="15"/>
      <c r="N768" s="16"/>
      <c r="V768" s="20"/>
      <c r="W768" s="21"/>
    </row>
    <row r="769" ht="18.0" customHeight="1">
      <c r="F769" s="12"/>
      <c r="G769" s="13"/>
      <c r="I769" s="14"/>
      <c r="J769" s="15"/>
      <c r="L769" s="15"/>
      <c r="N769" s="16"/>
      <c r="V769" s="20"/>
      <c r="W769" s="21"/>
    </row>
    <row r="770" ht="18.0" customHeight="1">
      <c r="F770" s="12"/>
      <c r="G770" s="13"/>
      <c r="I770" s="14"/>
      <c r="J770" s="15"/>
      <c r="L770" s="15"/>
      <c r="N770" s="16"/>
      <c r="V770" s="20"/>
      <c r="W770" s="21"/>
    </row>
    <row r="771" ht="18.0" customHeight="1">
      <c r="F771" s="12"/>
      <c r="G771" s="13"/>
      <c r="I771" s="14"/>
      <c r="J771" s="15"/>
      <c r="L771" s="15"/>
      <c r="N771" s="16"/>
      <c r="V771" s="20"/>
      <c r="W771" s="21"/>
    </row>
    <row r="772" ht="18.0" customHeight="1">
      <c r="F772" s="12"/>
      <c r="G772" s="13"/>
      <c r="I772" s="14"/>
      <c r="J772" s="15"/>
      <c r="L772" s="15"/>
      <c r="N772" s="16"/>
      <c r="V772" s="20"/>
      <c r="W772" s="21"/>
    </row>
    <row r="773" ht="18.0" customHeight="1">
      <c r="F773" s="12"/>
      <c r="G773" s="13"/>
      <c r="I773" s="14"/>
      <c r="J773" s="15"/>
      <c r="L773" s="15"/>
      <c r="N773" s="16"/>
      <c r="V773" s="20"/>
      <c r="W773" s="21"/>
    </row>
    <row r="774" ht="18.0" customHeight="1">
      <c r="F774" s="12"/>
      <c r="G774" s="13"/>
      <c r="I774" s="14"/>
      <c r="J774" s="15"/>
      <c r="L774" s="15"/>
      <c r="N774" s="16"/>
      <c r="V774" s="20"/>
      <c r="W774" s="21"/>
    </row>
    <row r="775" ht="18.0" customHeight="1">
      <c r="F775" s="12"/>
      <c r="G775" s="13"/>
      <c r="I775" s="14"/>
      <c r="J775" s="15"/>
      <c r="L775" s="15"/>
      <c r="N775" s="16"/>
      <c r="V775" s="20"/>
      <c r="W775" s="21"/>
    </row>
    <row r="776" ht="18.0" customHeight="1">
      <c r="F776" s="12"/>
      <c r="G776" s="13"/>
      <c r="I776" s="14"/>
      <c r="J776" s="15"/>
      <c r="L776" s="15"/>
      <c r="N776" s="16"/>
      <c r="V776" s="20"/>
      <c r="W776" s="21"/>
    </row>
    <row r="777" ht="18.0" customHeight="1">
      <c r="F777" s="12"/>
      <c r="G777" s="13"/>
      <c r="I777" s="14"/>
      <c r="J777" s="15"/>
      <c r="L777" s="15"/>
      <c r="N777" s="16"/>
      <c r="V777" s="20"/>
      <c r="W777" s="21"/>
    </row>
    <row r="778" ht="18.0" customHeight="1">
      <c r="F778" s="12"/>
      <c r="G778" s="13"/>
      <c r="I778" s="14"/>
      <c r="J778" s="15"/>
      <c r="L778" s="15"/>
      <c r="N778" s="16"/>
      <c r="V778" s="20"/>
      <c r="W778" s="21"/>
    </row>
    <row r="779" ht="18.0" customHeight="1">
      <c r="F779" s="12"/>
      <c r="G779" s="13"/>
      <c r="I779" s="14"/>
      <c r="J779" s="15"/>
      <c r="L779" s="15"/>
      <c r="N779" s="16"/>
      <c r="V779" s="20"/>
      <c r="W779" s="21"/>
    </row>
    <row r="780" ht="18.0" customHeight="1">
      <c r="F780" s="12"/>
      <c r="G780" s="13"/>
      <c r="I780" s="14"/>
      <c r="J780" s="15"/>
      <c r="L780" s="15"/>
      <c r="N780" s="16"/>
      <c r="V780" s="20"/>
      <c r="W780" s="21"/>
    </row>
    <row r="781" ht="18.0" customHeight="1">
      <c r="F781" s="12"/>
      <c r="G781" s="13"/>
      <c r="I781" s="14"/>
      <c r="J781" s="15"/>
      <c r="L781" s="15"/>
      <c r="N781" s="16"/>
      <c r="V781" s="20"/>
      <c r="W781" s="21"/>
    </row>
    <row r="782" ht="18.0" customHeight="1">
      <c r="F782" s="12"/>
      <c r="G782" s="13"/>
      <c r="I782" s="14"/>
      <c r="J782" s="15"/>
      <c r="L782" s="15"/>
      <c r="N782" s="16"/>
      <c r="V782" s="20"/>
      <c r="W782" s="21"/>
    </row>
    <row r="783" ht="18.0" customHeight="1">
      <c r="F783" s="12"/>
      <c r="G783" s="13"/>
      <c r="I783" s="14"/>
      <c r="J783" s="15"/>
      <c r="L783" s="15"/>
      <c r="N783" s="16"/>
      <c r="V783" s="20"/>
      <c r="W783" s="21"/>
    </row>
    <row r="784" ht="18.0" customHeight="1">
      <c r="F784" s="12"/>
      <c r="G784" s="13"/>
      <c r="I784" s="14"/>
      <c r="J784" s="15"/>
      <c r="L784" s="15"/>
      <c r="N784" s="16"/>
      <c r="V784" s="20"/>
      <c r="W784" s="21"/>
    </row>
    <row r="785" ht="18.0" customHeight="1">
      <c r="F785" s="12"/>
      <c r="G785" s="13"/>
      <c r="I785" s="14"/>
      <c r="J785" s="15"/>
      <c r="L785" s="15"/>
      <c r="N785" s="16"/>
      <c r="V785" s="20"/>
      <c r="W785" s="21"/>
    </row>
    <row r="786" ht="18.0" customHeight="1">
      <c r="F786" s="12"/>
      <c r="G786" s="13"/>
      <c r="I786" s="14"/>
      <c r="J786" s="15"/>
      <c r="L786" s="15"/>
      <c r="N786" s="16"/>
      <c r="V786" s="20"/>
      <c r="W786" s="21"/>
    </row>
    <row r="787" ht="18.0" customHeight="1">
      <c r="F787" s="12"/>
      <c r="G787" s="13"/>
      <c r="I787" s="14"/>
      <c r="J787" s="15"/>
      <c r="L787" s="15"/>
      <c r="N787" s="16"/>
      <c r="V787" s="20"/>
      <c r="W787" s="21"/>
    </row>
    <row r="788" ht="18.0" customHeight="1">
      <c r="F788" s="12"/>
      <c r="G788" s="13"/>
      <c r="I788" s="14"/>
      <c r="J788" s="15"/>
      <c r="L788" s="15"/>
      <c r="N788" s="16"/>
      <c r="V788" s="20"/>
      <c r="W788" s="21"/>
    </row>
    <row r="789" ht="18.0" customHeight="1">
      <c r="F789" s="12"/>
      <c r="G789" s="13"/>
      <c r="I789" s="14"/>
      <c r="J789" s="15"/>
      <c r="L789" s="15"/>
      <c r="N789" s="16"/>
      <c r="V789" s="20"/>
      <c r="W789" s="21"/>
    </row>
    <row r="790" ht="18.0" customHeight="1">
      <c r="F790" s="12"/>
      <c r="G790" s="13"/>
      <c r="I790" s="14"/>
      <c r="J790" s="15"/>
      <c r="L790" s="15"/>
      <c r="N790" s="16"/>
      <c r="V790" s="20"/>
      <c r="W790" s="21"/>
    </row>
    <row r="791" ht="18.0" customHeight="1">
      <c r="F791" s="12"/>
      <c r="G791" s="13"/>
      <c r="I791" s="14"/>
      <c r="J791" s="15"/>
      <c r="L791" s="15"/>
      <c r="N791" s="16"/>
      <c r="V791" s="20"/>
      <c r="W791" s="21"/>
    </row>
    <row r="792" ht="18.0" customHeight="1">
      <c r="F792" s="12"/>
      <c r="G792" s="13"/>
      <c r="I792" s="14"/>
      <c r="J792" s="15"/>
      <c r="L792" s="15"/>
      <c r="N792" s="16"/>
      <c r="V792" s="20"/>
      <c r="W792" s="21"/>
    </row>
    <row r="793" ht="18.0" customHeight="1">
      <c r="F793" s="12"/>
      <c r="G793" s="13"/>
      <c r="I793" s="14"/>
      <c r="J793" s="15"/>
      <c r="L793" s="15"/>
      <c r="N793" s="16"/>
      <c r="V793" s="20"/>
      <c r="W793" s="21"/>
    </row>
    <row r="794" ht="18.0" customHeight="1">
      <c r="F794" s="12"/>
      <c r="G794" s="13"/>
      <c r="I794" s="14"/>
      <c r="J794" s="15"/>
      <c r="L794" s="15"/>
      <c r="N794" s="16"/>
      <c r="V794" s="20"/>
      <c r="W794" s="21"/>
    </row>
    <row r="795" ht="18.0" customHeight="1">
      <c r="F795" s="12"/>
      <c r="G795" s="13"/>
      <c r="I795" s="14"/>
      <c r="J795" s="15"/>
      <c r="L795" s="15"/>
      <c r="N795" s="16"/>
      <c r="V795" s="20"/>
      <c r="W795" s="21"/>
    </row>
    <row r="796" ht="18.0" customHeight="1">
      <c r="F796" s="12"/>
      <c r="G796" s="13"/>
      <c r="I796" s="14"/>
      <c r="J796" s="15"/>
      <c r="L796" s="15"/>
      <c r="N796" s="16"/>
      <c r="V796" s="20"/>
      <c r="W796" s="21"/>
    </row>
    <row r="797" ht="18.0" customHeight="1">
      <c r="F797" s="12"/>
      <c r="G797" s="13"/>
      <c r="I797" s="14"/>
      <c r="J797" s="15"/>
      <c r="L797" s="15"/>
      <c r="N797" s="16"/>
      <c r="V797" s="20"/>
      <c r="W797" s="21"/>
    </row>
    <row r="798" ht="18.0" customHeight="1">
      <c r="F798" s="12"/>
      <c r="G798" s="13"/>
      <c r="I798" s="14"/>
      <c r="J798" s="15"/>
      <c r="L798" s="15"/>
      <c r="N798" s="16"/>
      <c r="V798" s="20"/>
      <c r="W798" s="21"/>
    </row>
    <row r="799" ht="18.0" customHeight="1">
      <c r="F799" s="12"/>
      <c r="G799" s="13"/>
      <c r="I799" s="14"/>
      <c r="J799" s="15"/>
      <c r="L799" s="15"/>
      <c r="N799" s="16"/>
      <c r="V799" s="20"/>
      <c r="W799" s="21"/>
    </row>
    <row r="800" ht="18.0" customHeight="1">
      <c r="F800" s="12"/>
      <c r="G800" s="13"/>
      <c r="I800" s="14"/>
      <c r="J800" s="15"/>
      <c r="L800" s="15"/>
      <c r="N800" s="16"/>
      <c r="V800" s="20"/>
      <c r="W800" s="21"/>
    </row>
    <row r="801" ht="18.0" customHeight="1">
      <c r="F801" s="12"/>
      <c r="G801" s="13"/>
      <c r="I801" s="14"/>
      <c r="J801" s="15"/>
      <c r="L801" s="15"/>
      <c r="N801" s="16"/>
      <c r="V801" s="20"/>
      <c r="W801" s="21"/>
    </row>
    <row r="802" ht="18.0" customHeight="1">
      <c r="F802" s="12"/>
      <c r="G802" s="13"/>
      <c r="I802" s="14"/>
      <c r="J802" s="15"/>
      <c r="L802" s="15"/>
      <c r="N802" s="16"/>
      <c r="V802" s="20"/>
      <c r="W802" s="21"/>
    </row>
    <row r="803" ht="18.0" customHeight="1">
      <c r="F803" s="12"/>
      <c r="G803" s="13"/>
      <c r="I803" s="14"/>
      <c r="J803" s="15"/>
      <c r="L803" s="15"/>
      <c r="N803" s="16"/>
      <c r="V803" s="20"/>
      <c r="W803" s="21"/>
    </row>
    <row r="804" ht="18.0" customHeight="1">
      <c r="F804" s="12"/>
      <c r="G804" s="13"/>
      <c r="I804" s="14"/>
      <c r="J804" s="15"/>
      <c r="L804" s="15"/>
      <c r="N804" s="16"/>
      <c r="V804" s="20"/>
      <c r="W804" s="21"/>
    </row>
    <row r="805" ht="18.0" customHeight="1">
      <c r="F805" s="12"/>
      <c r="G805" s="13"/>
      <c r="I805" s="14"/>
      <c r="J805" s="15"/>
      <c r="L805" s="15"/>
      <c r="N805" s="16"/>
      <c r="V805" s="20"/>
      <c r="W805" s="21"/>
    </row>
    <row r="806" ht="18.0" customHeight="1">
      <c r="F806" s="12"/>
      <c r="G806" s="13"/>
      <c r="I806" s="14"/>
      <c r="J806" s="15"/>
      <c r="L806" s="15"/>
      <c r="N806" s="16"/>
      <c r="V806" s="20"/>
      <c r="W806" s="21"/>
    </row>
    <row r="807" ht="18.0" customHeight="1">
      <c r="F807" s="12"/>
      <c r="G807" s="13"/>
      <c r="I807" s="14"/>
      <c r="J807" s="15"/>
      <c r="L807" s="15"/>
      <c r="N807" s="16"/>
      <c r="V807" s="20"/>
      <c r="W807" s="21"/>
    </row>
    <row r="808" ht="18.0" customHeight="1">
      <c r="F808" s="12"/>
      <c r="G808" s="13"/>
      <c r="I808" s="14"/>
      <c r="J808" s="15"/>
      <c r="L808" s="15"/>
      <c r="N808" s="16"/>
      <c r="V808" s="20"/>
      <c r="W808" s="21"/>
    </row>
    <row r="809" ht="18.0" customHeight="1">
      <c r="F809" s="12"/>
      <c r="G809" s="13"/>
      <c r="I809" s="14"/>
      <c r="J809" s="15"/>
      <c r="L809" s="15"/>
      <c r="N809" s="16"/>
      <c r="V809" s="20"/>
      <c r="W809" s="21"/>
    </row>
    <row r="810" ht="18.0" customHeight="1">
      <c r="F810" s="12"/>
      <c r="G810" s="13"/>
      <c r="I810" s="14"/>
      <c r="J810" s="15"/>
      <c r="L810" s="15"/>
      <c r="N810" s="16"/>
      <c r="V810" s="20"/>
      <c r="W810" s="21"/>
    </row>
    <row r="811" ht="18.0" customHeight="1">
      <c r="F811" s="12"/>
      <c r="G811" s="13"/>
      <c r="I811" s="14"/>
      <c r="J811" s="15"/>
      <c r="L811" s="15"/>
      <c r="N811" s="16"/>
      <c r="V811" s="20"/>
      <c r="W811" s="21"/>
    </row>
    <row r="812" ht="18.0" customHeight="1">
      <c r="F812" s="12"/>
      <c r="G812" s="13"/>
      <c r="I812" s="14"/>
      <c r="J812" s="15"/>
      <c r="L812" s="15"/>
      <c r="N812" s="16"/>
      <c r="V812" s="20"/>
      <c r="W812" s="21"/>
    </row>
    <row r="813" ht="18.0" customHeight="1">
      <c r="F813" s="12"/>
      <c r="G813" s="13"/>
      <c r="I813" s="14"/>
      <c r="J813" s="15"/>
      <c r="L813" s="15"/>
      <c r="N813" s="16"/>
      <c r="V813" s="20"/>
      <c r="W813" s="21"/>
    </row>
    <row r="814" ht="18.0" customHeight="1">
      <c r="F814" s="12"/>
      <c r="G814" s="13"/>
      <c r="I814" s="14"/>
      <c r="J814" s="15"/>
      <c r="L814" s="15"/>
      <c r="N814" s="16"/>
      <c r="V814" s="20"/>
      <c r="W814" s="21"/>
    </row>
    <row r="815" ht="18.0" customHeight="1">
      <c r="F815" s="12"/>
      <c r="G815" s="13"/>
      <c r="I815" s="14"/>
      <c r="J815" s="15"/>
      <c r="L815" s="15"/>
      <c r="N815" s="16"/>
      <c r="V815" s="20"/>
      <c r="W815" s="21"/>
    </row>
    <row r="816" ht="18.0" customHeight="1">
      <c r="F816" s="12"/>
      <c r="G816" s="13"/>
      <c r="I816" s="14"/>
      <c r="J816" s="15"/>
      <c r="L816" s="15"/>
      <c r="N816" s="16"/>
      <c r="V816" s="20"/>
      <c r="W816" s="21"/>
    </row>
    <row r="817" ht="18.0" customHeight="1">
      <c r="F817" s="12"/>
      <c r="G817" s="13"/>
      <c r="I817" s="14"/>
      <c r="J817" s="15"/>
      <c r="L817" s="15"/>
      <c r="N817" s="16"/>
      <c r="V817" s="20"/>
      <c r="W817" s="21"/>
    </row>
    <row r="818" ht="18.0" customHeight="1">
      <c r="F818" s="12"/>
      <c r="G818" s="13"/>
      <c r="I818" s="14"/>
      <c r="J818" s="15"/>
      <c r="L818" s="15"/>
      <c r="N818" s="16"/>
      <c r="V818" s="20"/>
      <c r="W818" s="21"/>
    </row>
    <row r="819" ht="18.0" customHeight="1">
      <c r="F819" s="12"/>
      <c r="G819" s="13"/>
      <c r="I819" s="14"/>
      <c r="J819" s="15"/>
      <c r="L819" s="15"/>
      <c r="N819" s="16"/>
      <c r="V819" s="20"/>
      <c r="W819" s="21"/>
    </row>
    <row r="820" ht="18.0" customHeight="1">
      <c r="F820" s="12"/>
      <c r="G820" s="13"/>
      <c r="I820" s="14"/>
      <c r="J820" s="15"/>
      <c r="L820" s="15"/>
      <c r="N820" s="16"/>
      <c r="V820" s="20"/>
      <c r="W820" s="21"/>
    </row>
    <row r="821" ht="18.0" customHeight="1">
      <c r="F821" s="12"/>
      <c r="G821" s="13"/>
      <c r="I821" s="14"/>
      <c r="J821" s="15"/>
      <c r="L821" s="15"/>
      <c r="N821" s="16"/>
      <c r="V821" s="20"/>
      <c r="W821" s="21"/>
    </row>
    <row r="822" ht="18.0" customHeight="1">
      <c r="F822" s="12"/>
      <c r="G822" s="13"/>
      <c r="I822" s="14"/>
      <c r="J822" s="15"/>
      <c r="L822" s="15"/>
      <c r="N822" s="16"/>
      <c r="V822" s="20"/>
      <c r="W822" s="21"/>
    </row>
    <row r="823" ht="18.0" customHeight="1">
      <c r="F823" s="12"/>
      <c r="G823" s="13"/>
      <c r="I823" s="14"/>
      <c r="J823" s="15"/>
      <c r="L823" s="15"/>
      <c r="N823" s="16"/>
      <c r="V823" s="20"/>
      <c r="W823" s="21"/>
    </row>
    <row r="824" ht="18.0" customHeight="1">
      <c r="F824" s="12"/>
      <c r="G824" s="13"/>
      <c r="I824" s="14"/>
      <c r="J824" s="15"/>
      <c r="L824" s="15"/>
      <c r="N824" s="16"/>
      <c r="V824" s="20"/>
      <c r="W824" s="21"/>
    </row>
    <row r="825" ht="18.0" customHeight="1">
      <c r="F825" s="12"/>
      <c r="G825" s="13"/>
      <c r="I825" s="14"/>
      <c r="J825" s="15"/>
      <c r="L825" s="15"/>
      <c r="N825" s="16"/>
      <c r="V825" s="20"/>
      <c r="W825" s="21"/>
    </row>
    <row r="826" ht="18.0" customHeight="1">
      <c r="F826" s="12"/>
      <c r="G826" s="13"/>
      <c r="I826" s="14"/>
      <c r="J826" s="15"/>
      <c r="L826" s="15"/>
      <c r="N826" s="16"/>
      <c r="V826" s="20"/>
      <c r="W826" s="21"/>
    </row>
    <row r="827" ht="18.0" customHeight="1">
      <c r="F827" s="12"/>
      <c r="G827" s="13"/>
      <c r="I827" s="14"/>
      <c r="J827" s="15"/>
      <c r="L827" s="15"/>
      <c r="N827" s="16"/>
      <c r="V827" s="20"/>
      <c r="W827" s="21"/>
    </row>
    <row r="828" ht="18.0" customHeight="1">
      <c r="F828" s="12"/>
      <c r="G828" s="13"/>
      <c r="I828" s="14"/>
      <c r="J828" s="15"/>
      <c r="L828" s="15"/>
      <c r="N828" s="16"/>
      <c r="V828" s="20"/>
      <c r="W828" s="21"/>
    </row>
    <row r="829" ht="18.0" customHeight="1">
      <c r="F829" s="12"/>
      <c r="G829" s="13"/>
      <c r="I829" s="14"/>
      <c r="J829" s="15"/>
      <c r="L829" s="15"/>
      <c r="N829" s="16"/>
      <c r="V829" s="20"/>
      <c r="W829" s="21"/>
    </row>
    <row r="830" ht="18.0" customHeight="1">
      <c r="F830" s="12"/>
      <c r="G830" s="13"/>
      <c r="I830" s="14"/>
      <c r="J830" s="15"/>
      <c r="L830" s="15"/>
      <c r="N830" s="16"/>
      <c r="V830" s="20"/>
      <c r="W830" s="21"/>
    </row>
    <row r="831" ht="18.0" customHeight="1">
      <c r="F831" s="12"/>
      <c r="G831" s="13"/>
      <c r="I831" s="14"/>
      <c r="J831" s="15"/>
      <c r="L831" s="15"/>
      <c r="N831" s="16"/>
      <c r="V831" s="20"/>
      <c r="W831" s="21"/>
    </row>
    <row r="832" ht="18.0" customHeight="1">
      <c r="F832" s="12"/>
      <c r="G832" s="13"/>
      <c r="I832" s="14"/>
      <c r="J832" s="15"/>
      <c r="L832" s="15"/>
      <c r="N832" s="16"/>
      <c r="V832" s="20"/>
      <c r="W832" s="21"/>
    </row>
    <row r="833" ht="18.0" customHeight="1">
      <c r="F833" s="12"/>
      <c r="G833" s="13"/>
      <c r="I833" s="14"/>
      <c r="J833" s="15"/>
      <c r="L833" s="15"/>
      <c r="N833" s="16"/>
      <c r="V833" s="20"/>
      <c r="W833" s="21"/>
    </row>
    <row r="834" ht="18.0" customHeight="1">
      <c r="F834" s="12"/>
      <c r="G834" s="13"/>
      <c r="I834" s="14"/>
      <c r="J834" s="15"/>
      <c r="L834" s="15"/>
      <c r="N834" s="16"/>
      <c r="V834" s="20"/>
      <c r="W834" s="21"/>
    </row>
    <row r="835" ht="18.0" customHeight="1">
      <c r="F835" s="12"/>
      <c r="G835" s="13"/>
      <c r="I835" s="14"/>
      <c r="J835" s="15"/>
      <c r="L835" s="15"/>
      <c r="N835" s="16"/>
      <c r="V835" s="20"/>
      <c r="W835" s="21"/>
    </row>
    <row r="836" ht="18.0" customHeight="1">
      <c r="F836" s="12"/>
      <c r="G836" s="13"/>
      <c r="I836" s="14"/>
      <c r="J836" s="15"/>
      <c r="L836" s="15"/>
      <c r="N836" s="16"/>
      <c r="V836" s="20"/>
      <c r="W836" s="21"/>
    </row>
    <row r="837" ht="18.0" customHeight="1">
      <c r="F837" s="12"/>
      <c r="G837" s="13"/>
      <c r="I837" s="14"/>
      <c r="J837" s="15"/>
      <c r="L837" s="15"/>
      <c r="N837" s="16"/>
      <c r="V837" s="20"/>
      <c r="W837" s="21"/>
    </row>
    <row r="838" ht="18.0" customHeight="1">
      <c r="F838" s="12"/>
      <c r="G838" s="13"/>
      <c r="I838" s="14"/>
      <c r="J838" s="15"/>
      <c r="L838" s="15"/>
      <c r="N838" s="16"/>
      <c r="V838" s="20"/>
      <c r="W838" s="21"/>
    </row>
    <row r="839" ht="18.0" customHeight="1">
      <c r="F839" s="12"/>
      <c r="G839" s="13"/>
      <c r="I839" s="14"/>
      <c r="J839" s="15"/>
      <c r="L839" s="15"/>
      <c r="N839" s="16"/>
      <c r="V839" s="20"/>
      <c r="W839" s="21"/>
    </row>
    <row r="840" ht="18.0" customHeight="1">
      <c r="F840" s="12"/>
      <c r="G840" s="13"/>
      <c r="I840" s="14"/>
      <c r="J840" s="15"/>
      <c r="L840" s="15"/>
      <c r="N840" s="16"/>
      <c r="V840" s="20"/>
      <c r="W840" s="21"/>
    </row>
    <row r="841" ht="18.0" customHeight="1">
      <c r="F841" s="12"/>
      <c r="G841" s="13"/>
      <c r="I841" s="14"/>
      <c r="J841" s="15"/>
      <c r="L841" s="15"/>
      <c r="N841" s="16"/>
      <c r="V841" s="20"/>
      <c r="W841" s="21"/>
    </row>
    <row r="842" ht="18.0" customHeight="1">
      <c r="F842" s="12"/>
      <c r="G842" s="13"/>
      <c r="I842" s="14"/>
      <c r="J842" s="15"/>
      <c r="L842" s="15"/>
      <c r="N842" s="16"/>
      <c r="V842" s="20"/>
      <c r="W842" s="21"/>
    </row>
    <row r="843" ht="18.0" customHeight="1">
      <c r="F843" s="12"/>
      <c r="G843" s="13"/>
      <c r="I843" s="14"/>
      <c r="J843" s="15"/>
      <c r="L843" s="15"/>
      <c r="N843" s="16"/>
      <c r="V843" s="20"/>
      <c r="W843" s="21"/>
    </row>
    <row r="844" ht="18.0" customHeight="1">
      <c r="F844" s="12"/>
      <c r="G844" s="13"/>
      <c r="I844" s="14"/>
      <c r="J844" s="15"/>
      <c r="L844" s="15"/>
      <c r="N844" s="16"/>
      <c r="V844" s="20"/>
      <c r="W844" s="21"/>
    </row>
    <row r="845" ht="18.0" customHeight="1">
      <c r="F845" s="12"/>
      <c r="G845" s="13"/>
      <c r="I845" s="14"/>
      <c r="J845" s="15"/>
      <c r="L845" s="15"/>
      <c r="N845" s="16"/>
      <c r="V845" s="20"/>
      <c r="W845" s="21"/>
    </row>
    <row r="846" ht="18.0" customHeight="1">
      <c r="F846" s="12"/>
      <c r="G846" s="13"/>
      <c r="I846" s="14"/>
      <c r="J846" s="15"/>
      <c r="L846" s="15"/>
      <c r="N846" s="16"/>
      <c r="V846" s="20"/>
      <c r="W846" s="21"/>
    </row>
    <row r="847" ht="18.0" customHeight="1">
      <c r="F847" s="12"/>
      <c r="G847" s="13"/>
      <c r="I847" s="14"/>
      <c r="J847" s="15"/>
      <c r="L847" s="15"/>
      <c r="N847" s="16"/>
      <c r="V847" s="20"/>
      <c r="W847" s="21"/>
    </row>
    <row r="848" ht="18.0" customHeight="1">
      <c r="F848" s="12"/>
      <c r="G848" s="13"/>
      <c r="I848" s="14"/>
      <c r="J848" s="15"/>
      <c r="L848" s="15"/>
      <c r="N848" s="16"/>
      <c r="V848" s="20"/>
      <c r="W848" s="21"/>
    </row>
    <row r="849" ht="18.0" customHeight="1">
      <c r="F849" s="12"/>
      <c r="G849" s="13"/>
      <c r="I849" s="14"/>
      <c r="J849" s="15"/>
      <c r="L849" s="15"/>
      <c r="N849" s="16"/>
      <c r="V849" s="20"/>
      <c r="W849" s="21"/>
    </row>
    <row r="850" ht="18.0" customHeight="1">
      <c r="F850" s="12"/>
      <c r="G850" s="13"/>
      <c r="I850" s="14"/>
      <c r="J850" s="15"/>
      <c r="L850" s="15"/>
      <c r="N850" s="16"/>
      <c r="V850" s="20"/>
      <c r="W850" s="21"/>
    </row>
    <row r="851" ht="18.0" customHeight="1">
      <c r="F851" s="12"/>
      <c r="G851" s="13"/>
      <c r="I851" s="14"/>
      <c r="J851" s="15"/>
      <c r="L851" s="15"/>
      <c r="N851" s="16"/>
      <c r="V851" s="20"/>
      <c r="W851" s="21"/>
    </row>
    <row r="852" ht="18.0" customHeight="1">
      <c r="F852" s="12"/>
      <c r="G852" s="13"/>
      <c r="I852" s="14"/>
      <c r="J852" s="15"/>
      <c r="L852" s="15"/>
      <c r="N852" s="16"/>
      <c r="V852" s="20"/>
      <c r="W852" s="21"/>
    </row>
    <row r="853" ht="18.0" customHeight="1">
      <c r="F853" s="12"/>
      <c r="G853" s="13"/>
      <c r="I853" s="14"/>
      <c r="J853" s="15"/>
      <c r="L853" s="15"/>
      <c r="N853" s="16"/>
      <c r="V853" s="20"/>
      <c r="W853" s="21"/>
    </row>
    <row r="854" ht="18.0" customHeight="1">
      <c r="F854" s="12"/>
      <c r="G854" s="13"/>
      <c r="I854" s="14"/>
      <c r="J854" s="15"/>
      <c r="L854" s="15"/>
      <c r="N854" s="16"/>
      <c r="V854" s="20"/>
      <c r="W854" s="21"/>
    </row>
    <row r="855" ht="18.0" customHeight="1">
      <c r="F855" s="12"/>
      <c r="G855" s="13"/>
      <c r="I855" s="14"/>
      <c r="J855" s="15"/>
      <c r="L855" s="15"/>
      <c r="N855" s="16"/>
      <c r="V855" s="20"/>
      <c r="W855" s="21"/>
    </row>
    <row r="856" ht="18.0" customHeight="1">
      <c r="F856" s="12"/>
      <c r="G856" s="13"/>
      <c r="I856" s="14"/>
      <c r="J856" s="15"/>
      <c r="L856" s="15"/>
      <c r="N856" s="16"/>
      <c r="V856" s="20"/>
      <c r="W856" s="21"/>
    </row>
    <row r="857" ht="18.0" customHeight="1">
      <c r="F857" s="12"/>
      <c r="G857" s="13"/>
      <c r="I857" s="14"/>
      <c r="J857" s="15"/>
      <c r="L857" s="15"/>
      <c r="N857" s="16"/>
      <c r="V857" s="20"/>
      <c r="W857" s="21"/>
    </row>
    <row r="858" ht="18.0" customHeight="1">
      <c r="F858" s="12"/>
      <c r="G858" s="13"/>
      <c r="I858" s="14"/>
      <c r="J858" s="15"/>
      <c r="L858" s="15"/>
      <c r="N858" s="16"/>
      <c r="V858" s="20"/>
      <c r="W858" s="21"/>
    </row>
    <row r="859" ht="18.0" customHeight="1">
      <c r="F859" s="12"/>
      <c r="G859" s="13"/>
      <c r="I859" s="14"/>
      <c r="J859" s="15"/>
      <c r="L859" s="15"/>
      <c r="N859" s="16"/>
      <c r="V859" s="20"/>
      <c r="W859" s="21"/>
    </row>
    <row r="860" ht="18.0" customHeight="1">
      <c r="F860" s="12"/>
      <c r="G860" s="13"/>
      <c r="I860" s="14"/>
      <c r="J860" s="15"/>
      <c r="L860" s="15"/>
      <c r="N860" s="16"/>
      <c r="V860" s="20"/>
      <c r="W860" s="21"/>
    </row>
    <row r="861" ht="18.0" customHeight="1">
      <c r="F861" s="12"/>
      <c r="G861" s="13"/>
      <c r="I861" s="14"/>
      <c r="J861" s="15"/>
      <c r="L861" s="15"/>
      <c r="N861" s="16"/>
      <c r="V861" s="20"/>
      <c r="W861" s="21"/>
    </row>
    <row r="862" ht="18.0" customHeight="1">
      <c r="F862" s="12"/>
      <c r="G862" s="13"/>
      <c r="I862" s="14"/>
      <c r="J862" s="15"/>
      <c r="L862" s="15"/>
      <c r="N862" s="16"/>
      <c r="V862" s="20"/>
      <c r="W862" s="21"/>
    </row>
    <row r="863" ht="18.0" customHeight="1">
      <c r="F863" s="12"/>
      <c r="G863" s="13"/>
      <c r="I863" s="14"/>
      <c r="J863" s="15"/>
      <c r="L863" s="15"/>
      <c r="N863" s="16"/>
      <c r="V863" s="20"/>
      <c r="W863" s="21"/>
    </row>
    <row r="864" ht="18.0" customHeight="1">
      <c r="F864" s="12"/>
      <c r="G864" s="13"/>
      <c r="I864" s="14"/>
      <c r="J864" s="15"/>
      <c r="L864" s="15"/>
      <c r="N864" s="16"/>
      <c r="V864" s="20"/>
      <c r="W864" s="21"/>
    </row>
    <row r="865" ht="18.0" customHeight="1">
      <c r="F865" s="12"/>
      <c r="G865" s="13"/>
      <c r="I865" s="14"/>
      <c r="J865" s="15"/>
      <c r="L865" s="15"/>
      <c r="N865" s="16"/>
      <c r="V865" s="20"/>
      <c r="W865" s="21"/>
    </row>
    <row r="866" ht="18.0" customHeight="1">
      <c r="F866" s="12"/>
      <c r="G866" s="13"/>
      <c r="I866" s="14"/>
      <c r="J866" s="15"/>
      <c r="L866" s="15"/>
      <c r="N866" s="16"/>
      <c r="V866" s="20"/>
      <c r="W866" s="21"/>
    </row>
    <row r="867" ht="18.0" customHeight="1">
      <c r="F867" s="12"/>
      <c r="G867" s="13"/>
      <c r="I867" s="14"/>
      <c r="J867" s="15"/>
      <c r="L867" s="15"/>
      <c r="N867" s="16"/>
      <c r="V867" s="20"/>
      <c r="W867" s="21"/>
    </row>
    <row r="868" ht="18.0" customHeight="1">
      <c r="F868" s="12"/>
      <c r="G868" s="13"/>
      <c r="I868" s="14"/>
      <c r="J868" s="15"/>
      <c r="L868" s="15"/>
      <c r="N868" s="16"/>
      <c r="V868" s="20"/>
      <c r="W868" s="21"/>
    </row>
    <row r="869" ht="18.0" customHeight="1">
      <c r="F869" s="12"/>
      <c r="G869" s="13"/>
      <c r="I869" s="14"/>
      <c r="J869" s="15"/>
      <c r="L869" s="15"/>
      <c r="N869" s="16"/>
      <c r="V869" s="20"/>
      <c r="W869" s="21"/>
    </row>
    <row r="870" ht="18.0" customHeight="1">
      <c r="F870" s="12"/>
      <c r="G870" s="13"/>
      <c r="I870" s="14"/>
      <c r="J870" s="15"/>
      <c r="L870" s="15"/>
      <c r="N870" s="16"/>
      <c r="V870" s="20"/>
      <c r="W870" s="21"/>
    </row>
    <row r="871" ht="18.0" customHeight="1">
      <c r="F871" s="12"/>
      <c r="G871" s="13"/>
      <c r="I871" s="14"/>
      <c r="J871" s="15"/>
      <c r="L871" s="15"/>
      <c r="N871" s="16"/>
      <c r="V871" s="20"/>
      <c r="W871" s="21"/>
    </row>
    <row r="872" ht="18.0" customHeight="1">
      <c r="F872" s="12"/>
      <c r="G872" s="13"/>
      <c r="I872" s="14"/>
      <c r="J872" s="15"/>
      <c r="L872" s="15"/>
      <c r="N872" s="16"/>
      <c r="V872" s="20"/>
      <c r="W872" s="21"/>
    </row>
    <row r="873" ht="18.0" customHeight="1">
      <c r="F873" s="12"/>
      <c r="G873" s="13"/>
      <c r="I873" s="14"/>
      <c r="J873" s="15"/>
      <c r="L873" s="15"/>
      <c r="N873" s="16"/>
      <c r="V873" s="20"/>
      <c r="W873" s="21"/>
    </row>
    <row r="874" ht="18.0" customHeight="1">
      <c r="F874" s="12"/>
      <c r="G874" s="13"/>
      <c r="I874" s="14"/>
      <c r="J874" s="15"/>
      <c r="L874" s="15"/>
      <c r="N874" s="16"/>
      <c r="V874" s="20"/>
      <c r="W874" s="21"/>
    </row>
    <row r="875" ht="18.0" customHeight="1">
      <c r="F875" s="12"/>
      <c r="G875" s="13"/>
      <c r="I875" s="14"/>
      <c r="J875" s="15"/>
      <c r="L875" s="15"/>
      <c r="N875" s="16"/>
      <c r="V875" s="20"/>
      <c r="W875" s="21"/>
    </row>
    <row r="876" ht="18.0" customHeight="1">
      <c r="F876" s="12"/>
      <c r="G876" s="13"/>
      <c r="I876" s="14"/>
      <c r="J876" s="15"/>
      <c r="L876" s="15"/>
      <c r="N876" s="16"/>
      <c r="V876" s="20"/>
      <c r="W876" s="21"/>
    </row>
    <row r="877" ht="18.0" customHeight="1">
      <c r="F877" s="12"/>
      <c r="G877" s="13"/>
      <c r="I877" s="14"/>
      <c r="J877" s="15"/>
      <c r="L877" s="15"/>
      <c r="N877" s="16"/>
      <c r="V877" s="20"/>
      <c r="W877" s="21"/>
    </row>
    <row r="878" ht="18.0" customHeight="1">
      <c r="F878" s="12"/>
      <c r="G878" s="13"/>
      <c r="I878" s="14"/>
      <c r="J878" s="15"/>
      <c r="L878" s="15"/>
      <c r="N878" s="16"/>
      <c r="V878" s="20"/>
      <c r="W878" s="21"/>
    </row>
    <row r="879" ht="18.0" customHeight="1">
      <c r="F879" s="12"/>
      <c r="G879" s="13"/>
      <c r="I879" s="14"/>
      <c r="J879" s="15"/>
      <c r="L879" s="15"/>
      <c r="N879" s="16"/>
      <c r="V879" s="20"/>
      <c r="W879" s="21"/>
    </row>
    <row r="880" ht="18.0" customHeight="1">
      <c r="F880" s="12"/>
      <c r="G880" s="13"/>
      <c r="I880" s="14"/>
      <c r="J880" s="15"/>
      <c r="L880" s="15"/>
      <c r="N880" s="16"/>
      <c r="V880" s="20"/>
      <c r="W880" s="21"/>
    </row>
    <row r="881" ht="18.0" customHeight="1">
      <c r="F881" s="12"/>
      <c r="G881" s="13"/>
      <c r="I881" s="14"/>
      <c r="J881" s="15"/>
      <c r="L881" s="15"/>
      <c r="N881" s="16"/>
      <c r="V881" s="20"/>
      <c r="W881" s="21"/>
    </row>
    <row r="882" ht="18.0" customHeight="1">
      <c r="F882" s="12"/>
      <c r="G882" s="13"/>
      <c r="I882" s="14"/>
      <c r="J882" s="15"/>
      <c r="L882" s="15"/>
      <c r="N882" s="16"/>
      <c r="V882" s="20"/>
      <c r="W882" s="21"/>
    </row>
    <row r="883" ht="18.0" customHeight="1">
      <c r="F883" s="12"/>
      <c r="G883" s="13"/>
      <c r="I883" s="14"/>
      <c r="J883" s="15"/>
      <c r="L883" s="15"/>
      <c r="N883" s="16"/>
      <c r="V883" s="20"/>
      <c r="W883" s="21"/>
    </row>
    <row r="884" ht="18.0" customHeight="1">
      <c r="F884" s="12"/>
      <c r="G884" s="13"/>
      <c r="I884" s="14"/>
      <c r="J884" s="15"/>
      <c r="L884" s="15"/>
      <c r="N884" s="16"/>
      <c r="V884" s="20"/>
      <c r="W884" s="21"/>
    </row>
    <row r="885" ht="18.0" customHeight="1">
      <c r="F885" s="12"/>
      <c r="G885" s="13"/>
      <c r="I885" s="14"/>
      <c r="J885" s="15"/>
      <c r="L885" s="15"/>
      <c r="N885" s="16"/>
      <c r="V885" s="20"/>
      <c r="W885" s="21"/>
    </row>
    <row r="886" ht="18.0" customHeight="1">
      <c r="F886" s="12"/>
      <c r="G886" s="13"/>
      <c r="I886" s="14"/>
      <c r="J886" s="15"/>
      <c r="L886" s="15"/>
      <c r="N886" s="16"/>
      <c r="V886" s="20"/>
      <c r="W886" s="21"/>
    </row>
    <row r="887" ht="18.0" customHeight="1">
      <c r="F887" s="12"/>
      <c r="G887" s="13"/>
      <c r="I887" s="14"/>
      <c r="J887" s="15"/>
      <c r="L887" s="15"/>
      <c r="N887" s="16"/>
      <c r="V887" s="20"/>
      <c r="W887" s="21"/>
    </row>
    <row r="888" ht="18.0" customHeight="1">
      <c r="F888" s="12"/>
      <c r="G888" s="13"/>
      <c r="I888" s="14"/>
      <c r="J888" s="15"/>
      <c r="L888" s="15"/>
      <c r="N888" s="16"/>
      <c r="V888" s="20"/>
      <c r="W888" s="21"/>
    </row>
    <row r="889" ht="18.0" customHeight="1">
      <c r="F889" s="12"/>
      <c r="G889" s="13"/>
      <c r="I889" s="14"/>
      <c r="J889" s="15"/>
      <c r="L889" s="15"/>
      <c r="N889" s="16"/>
      <c r="V889" s="20"/>
      <c r="W889" s="21"/>
    </row>
    <row r="890" ht="18.0" customHeight="1">
      <c r="F890" s="12"/>
      <c r="G890" s="13"/>
      <c r="I890" s="14"/>
      <c r="J890" s="15"/>
      <c r="L890" s="15"/>
      <c r="N890" s="16"/>
      <c r="V890" s="20"/>
      <c r="W890" s="21"/>
    </row>
    <row r="891" ht="18.0" customHeight="1">
      <c r="F891" s="12"/>
      <c r="G891" s="13"/>
      <c r="I891" s="14"/>
      <c r="J891" s="15"/>
      <c r="L891" s="15"/>
      <c r="N891" s="16"/>
      <c r="V891" s="20"/>
      <c r="W891" s="21"/>
    </row>
    <row r="892" ht="18.0" customHeight="1">
      <c r="F892" s="12"/>
      <c r="G892" s="13"/>
      <c r="I892" s="14"/>
      <c r="J892" s="15"/>
      <c r="L892" s="15"/>
      <c r="N892" s="16"/>
      <c r="V892" s="20"/>
      <c r="W892" s="21"/>
    </row>
    <row r="893" ht="18.0" customHeight="1">
      <c r="F893" s="12"/>
      <c r="G893" s="13"/>
      <c r="I893" s="14"/>
      <c r="J893" s="15"/>
      <c r="L893" s="15"/>
      <c r="N893" s="16"/>
      <c r="V893" s="20"/>
      <c r="W893" s="21"/>
    </row>
    <row r="894" ht="18.0" customHeight="1">
      <c r="F894" s="12"/>
      <c r="G894" s="13"/>
      <c r="I894" s="14"/>
      <c r="J894" s="15"/>
      <c r="L894" s="15"/>
      <c r="N894" s="16"/>
      <c r="V894" s="20"/>
      <c r="W894" s="21"/>
    </row>
    <row r="895" ht="18.0" customHeight="1">
      <c r="F895" s="12"/>
      <c r="G895" s="13"/>
      <c r="I895" s="14"/>
      <c r="J895" s="15"/>
      <c r="L895" s="15"/>
      <c r="N895" s="16"/>
      <c r="V895" s="20"/>
      <c r="W895" s="21"/>
    </row>
    <row r="896" ht="18.0" customHeight="1">
      <c r="F896" s="12"/>
      <c r="G896" s="13"/>
      <c r="I896" s="14"/>
      <c r="J896" s="15"/>
      <c r="L896" s="15"/>
      <c r="N896" s="16"/>
      <c r="V896" s="20"/>
      <c r="W896" s="21"/>
    </row>
    <row r="897" ht="18.0" customHeight="1">
      <c r="F897" s="12"/>
      <c r="G897" s="13"/>
      <c r="I897" s="14"/>
      <c r="J897" s="15"/>
      <c r="L897" s="15"/>
      <c r="N897" s="16"/>
      <c r="V897" s="20"/>
      <c r="W897" s="21"/>
    </row>
    <row r="898" ht="18.0" customHeight="1">
      <c r="F898" s="12"/>
      <c r="G898" s="13"/>
      <c r="I898" s="14"/>
      <c r="J898" s="15"/>
      <c r="L898" s="15"/>
      <c r="N898" s="16"/>
      <c r="V898" s="20"/>
      <c r="W898" s="21"/>
    </row>
    <row r="899" ht="18.0" customHeight="1">
      <c r="F899" s="12"/>
      <c r="G899" s="13"/>
      <c r="I899" s="14"/>
      <c r="J899" s="15"/>
      <c r="L899" s="15"/>
      <c r="N899" s="16"/>
      <c r="V899" s="20"/>
      <c r="W899" s="21"/>
    </row>
    <row r="900" ht="18.0" customHeight="1">
      <c r="F900" s="12"/>
      <c r="G900" s="13"/>
      <c r="I900" s="14"/>
      <c r="J900" s="15"/>
      <c r="L900" s="15"/>
      <c r="N900" s="16"/>
      <c r="V900" s="20"/>
      <c r="W900" s="21"/>
    </row>
    <row r="901" ht="18.0" customHeight="1">
      <c r="F901" s="12"/>
      <c r="G901" s="13"/>
      <c r="I901" s="14"/>
      <c r="J901" s="15"/>
      <c r="L901" s="15"/>
      <c r="N901" s="16"/>
      <c r="V901" s="20"/>
      <c r="W901" s="21"/>
    </row>
    <row r="902" ht="18.0" customHeight="1">
      <c r="F902" s="12"/>
      <c r="G902" s="13"/>
      <c r="I902" s="14"/>
      <c r="J902" s="15"/>
      <c r="L902" s="15"/>
      <c r="N902" s="16"/>
      <c r="V902" s="20"/>
      <c r="W902" s="21"/>
    </row>
    <row r="903" ht="18.0" customHeight="1">
      <c r="F903" s="12"/>
      <c r="G903" s="13"/>
      <c r="I903" s="14"/>
      <c r="J903" s="15"/>
      <c r="L903" s="15"/>
      <c r="N903" s="16"/>
      <c r="V903" s="20"/>
      <c r="W903" s="21"/>
    </row>
    <row r="904" ht="18.0" customHeight="1">
      <c r="F904" s="12"/>
      <c r="G904" s="13"/>
      <c r="I904" s="14"/>
      <c r="J904" s="15"/>
      <c r="L904" s="15"/>
      <c r="N904" s="16"/>
      <c r="V904" s="20"/>
      <c r="W904" s="21"/>
    </row>
    <row r="905" ht="18.0" customHeight="1">
      <c r="F905" s="12"/>
      <c r="G905" s="13"/>
      <c r="I905" s="14"/>
      <c r="J905" s="15"/>
      <c r="L905" s="15"/>
      <c r="N905" s="16"/>
      <c r="V905" s="20"/>
      <c r="W905" s="21"/>
    </row>
    <row r="906" ht="18.0" customHeight="1">
      <c r="F906" s="12"/>
      <c r="G906" s="13"/>
      <c r="I906" s="14"/>
      <c r="J906" s="15"/>
      <c r="L906" s="15"/>
      <c r="N906" s="16"/>
      <c r="V906" s="20"/>
      <c r="W906" s="21"/>
    </row>
    <row r="907" ht="18.0" customHeight="1">
      <c r="F907" s="12"/>
      <c r="G907" s="13"/>
      <c r="I907" s="14"/>
      <c r="J907" s="15"/>
      <c r="L907" s="15"/>
      <c r="N907" s="16"/>
      <c r="V907" s="20"/>
      <c r="W907" s="21"/>
    </row>
    <row r="908" ht="18.0" customHeight="1">
      <c r="F908" s="12"/>
      <c r="G908" s="13"/>
      <c r="I908" s="14"/>
      <c r="J908" s="15"/>
      <c r="L908" s="15"/>
      <c r="N908" s="16"/>
      <c r="V908" s="20"/>
      <c r="W908" s="21"/>
    </row>
    <row r="909" ht="18.0" customHeight="1">
      <c r="F909" s="12"/>
      <c r="G909" s="13"/>
      <c r="I909" s="14"/>
      <c r="J909" s="15"/>
      <c r="L909" s="15"/>
      <c r="N909" s="16"/>
      <c r="V909" s="20"/>
      <c r="W909" s="21"/>
    </row>
    <row r="910" ht="18.0" customHeight="1">
      <c r="F910" s="12"/>
      <c r="G910" s="13"/>
      <c r="I910" s="14"/>
      <c r="J910" s="15"/>
      <c r="L910" s="15"/>
      <c r="N910" s="16"/>
      <c r="V910" s="20"/>
      <c r="W910" s="21"/>
    </row>
    <row r="911" ht="18.0" customHeight="1">
      <c r="F911" s="12"/>
      <c r="G911" s="13"/>
      <c r="I911" s="14"/>
      <c r="J911" s="15"/>
      <c r="L911" s="15"/>
      <c r="N911" s="16"/>
      <c r="V911" s="20"/>
      <c r="W911" s="21"/>
    </row>
    <row r="912" ht="18.0" customHeight="1">
      <c r="F912" s="12"/>
      <c r="G912" s="13"/>
      <c r="I912" s="14"/>
      <c r="J912" s="15"/>
      <c r="L912" s="15"/>
      <c r="N912" s="16"/>
      <c r="V912" s="20"/>
      <c r="W912" s="21"/>
    </row>
    <row r="913" ht="18.0" customHeight="1">
      <c r="F913" s="12"/>
      <c r="G913" s="13"/>
      <c r="I913" s="14"/>
      <c r="J913" s="15"/>
      <c r="L913" s="15"/>
      <c r="N913" s="16"/>
      <c r="V913" s="20"/>
      <c r="W913" s="21"/>
    </row>
    <row r="914" ht="18.0" customHeight="1">
      <c r="F914" s="12"/>
      <c r="G914" s="13"/>
      <c r="I914" s="14"/>
      <c r="J914" s="15"/>
      <c r="L914" s="15"/>
      <c r="N914" s="16"/>
      <c r="V914" s="20"/>
      <c r="W914" s="21"/>
    </row>
    <row r="915" ht="18.0" customHeight="1">
      <c r="F915" s="12"/>
      <c r="G915" s="13"/>
      <c r="I915" s="14"/>
      <c r="J915" s="15"/>
      <c r="L915" s="15"/>
      <c r="N915" s="16"/>
      <c r="V915" s="20"/>
      <c r="W915" s="21"/>
    </row>
    <row r="916" ht="18.0" customHeight="1">
      <c r="F916" s="12"/>
      <c r="G916" s="13"/>
      <c r="I916" s="14"/>
      <c r="J916" s="15"/>
      <c r="L916" s="15"/>
      <c r="N916" s="16"/>
      <c r="V916" s="20"/>
      <c r="W916" s="21"/>
    </row>
    <row r="917" ht="18.0" customHeight="1">
      <c r="F917" s="12"/>
      <c r="G917" s="13"/>
      <c r="I917" s="14"/>
      <c r="J917" s="15"/>
      <c r="L917" s="15"/>
      <c r="N917" s="16"/>
      <c r="V917" s="20"/>
      <c r="W917" s="21"/>
    </row>
    <row r="918" ht="18.0" customHeight="1">
      <c r="F918" s="12"/>
      <c r="G918" s="13"/>
      <c r="I918" s="14"/>
      <c r="J918" s="15"/>
      <c r="L918" s="15"/>
      <c r="N918" s="16"/>
      <c r="V918" s="20"/>
      <c r="W918" s="21"/>
    </row>
    <row r="919" ht="18.0" customHeight="1">
      <c r="F919" s="12"/>
      <c r="G919" s="13"/>
      <c r="I919" s="14"/>
      <c r="J919" s="15"/>
      <c r="L919" s="15"/>
      <c r="N919" s="16"/>
      <c r="V919" s="20"/>
      <c r="W919" s="21"/>
    </row>
    <row r="920" ht="18.0" customHeight="1">
      <c r="F920" s="12"/>
      <c r="G920" s="13"/>
      <c r="I920" s="14"/>
      <c r="J920" s="15"/>
      <c r="L920" s="15"/>
      <c r="N920" s="16"/>
      <c r="V920" s="20"/>
      <c r="W920" s="21"/>
    </row>
    <row r="921" ht="18.0" customHeight="1">
      <c r="F921" s="12"/>
      <c r="G921" s="13"/>
      <c r="I921" s="14"/>
      <c r="J921" s="15"/>
      <c r="L921" s="15"/>
      <c r="N921" s="16"/>
      <c r="V921" s="20"/>
      <c r="W921" s="21"/>
    </row>
    <row r="922" ht="18.0" customHeight="1">
      <c r="F922" s="12"/>
      <c r="G922" s="13"/>
      <c r="I922" s="14"/>
      <c r="J922" s="15"/>
      <c r="L922" s="15"/>
      <c r="N922" s="16"/>
      <c r="V922" s="20"/>
      <c r="W922" s="21"/>
    </row>
    <row r="923" ht="18.0" customHeight="1">
      <c r="F923" s="12"/>
      <c r="G923" s="13"/>
      <c r="I923" s="14"/>
      <c r="J923" s="15"/>
      <c r="L923" s="15"/>
      <c r="N923" s="16"/>
      <c r="V923" s="20"/>
      <c r="W923" s="21"/>
    </row>
    <row r="924" ht="18.0" customHeight="1">
      <c r="F924" s="12"/>
      <c r="G924" s="13"/>
      <c r="I924" s="14"/>
      <c r="J924" s="15"/>
      <c r="L924" s="15"/>
      <c r="N924" s="16"/>
      <c r="V924" s="20"/>
      <c r="W924" s="21"/>
    </row>
    <row r="925" ht="18.0" customHeight="1">
      <c r="F925" s="12"/>
      <c r="G925" s="13"/>
      <c r="I925" s="14"/>
      <c r="J925" s="15"/>
      <c r="L925" s="15"/>
      <c r="N925" s="16"/>
      <c r="V925" s="20"/>
      <c r="W925" s="21"/>
    </row>
    <row r="926" ht="18.0" customHeight="1">
      <c r="F926" s="12"/>
      <c r="G926" s="13"/>
      <c r="I926" s="14"/>
      <c r="J926" s="15"/>
      <c r="L926" s="15"/>
      <c r="N926" s="16"/>
      <c r="V926" s="20"/>
      <c r="W926" s="21"/>
    </row>
    <row r="927" ht="18.0" customHeight="1">
      <c r="F927" s="12"/>
      <c r="G927" s="13"/>
      <c r="I927" s="14"/>
      <c r="J927" s="15"/>
      <c r="L927" s="15"/>
      <c r="N927" s="16"/>
      <c r="V927" s="20"/>
      <c r="W927" s="21"/>
    </row>
    <row r="928" ht="18.0" customHeight="1">
      <c r="F928" s="12"/>
      <c r="G928" s="13"/>
      <c r="I928" s="14"/>
      <c r="J928" s="15"/>
      <c r="L928" s="15"/>
      <c r="N928" s="16"/>
      <c r="V928" s="20"/>
      <c r="W928" s="21"/>
    </row>
    <row r="929" ht="18.0" customHeight="1">
      <c r="F929" s="12"/>
      <c r="G929" s="13"/>
      <c r="I929" s="14"/>
      <c r="J929" s="15"/>
      <c r="L929" s="15"/>
      <c r="N929" s="16"/>
      <c r="V929" s="20"/>
      <c r="W929" s="21"/>
    </row>
    <row r="930" ht="18.0" customHeight="1">
      <c r="F930" s="12"/>
      <c r="G930" s="13"/>
      <c r="I930" s="14"/>
      <c r="J930" s="15"/>
      <c r="L930" s="15"/>
      <c r="N930" s="16"/>
      <c r="V930" s="20"/>
      <c r="W930" s="21"/>
    </row>
    <row r="931" ht="18.0" customHeight="1">
      <c r="F931" s="12"/>
      <c r="G931" s="13"/>
      <c r="I931" s="14"/>
      <c r="J931" s="15"/>
      <c r="L931" s="15"/>
      <c r="N931" s="16"/>
      <c r="V931" s="20"/>
      <c r="W931" s="21"/>
    </row>
    <row r="932" ht="18.0" customHeight="1">
      <c r="F932" s="12"/>
      <c r="G932" s="13"/>
      <c r="I932" s="14"/>
      <c r="J932" s="15"/>
      <c r="L932" s="15"/>
      <c r="N932" s="16"/>
      <c r="V932" s="20"/>
      <c r="W932" s="21"/>
    </row>
    <row r="933" ht="18.0" customHeight="1">
      <c r="F933" s="12"/>
      <c r="G933" s="13"/>
      <c r="I933" s="14"/>
      <c r="J933" s="15"/>
      <c r="L933" s="15"/>
      <c r="N933" s="16"/>
      <c r="V933" s="20"/>
      <c r="W933" s="21"/>
    </row>
    <row r="934" ht="18.0" customHeight="1">
      <c r="F934" s="12"/>
      <c r="G934" s="13"/>
      <c r="I934" s="14"/>
      <c r="J934" s="15"/>
      <c r="L934" s="15"/>
      <c r="N934" s="16"/>
      <c r="V934" s="20"/>
      <c r="W934" s="21"/>
    </row>
    <row r="935" ht="18.0" customHeight="1">
      <c r="F935" s="12"/>
      <c r="G935" s="13"/>
      <c r="I935" s="14"/>
      <c r="J935" s="15"/>
      <c r="L935" s="15"/>
      <c r="N935" s="16"/>
      <c r="V935" s="20"/>
      <c r="W935" s="21"/>
    </row>
    <row r="936" ht="18.0" customHeight="1">
      <c r="F936" s="12"/>
      <c r="G936" s="13"/>
      <c r="I936" s="14"/>
      <c r="J936" s="15"/>
      <c r="L936" s="15"/>
      <c r="N936" s="16"/>
      <c r="V936" s="20"/>
      <c r="W936" s="21"/>
    </row>
    <row r="937" ht="18.0" customHeight="1">
      <c r="F937" s="12"/>
      <c r="G937" s="13"/>
      <c r="I937" s="14"/>
      <c r="J937" s="15"/>
      <c r="L937" s="15"/>
      <c r="N937" s="16"/>
      <c r="V937" s="20"/>
      <c r="W937" s="21"/>
    </row>
    <row r="938" ht="18.0" customHeight="1">
      <c r="F938" s="12"/>
      <c r="G938" s="13"/>
      <c r="I938" s="14"/>
      <c r="J938" s="15"/>
      <c r="L938" s="15"/>
      <c r="N938" s="16"/>
      <c r="V938" s="20"/>
      <c r="W938" s="21"/>
    </row>
    <row r="939" ht="18.0" customHeight="1">
      <c r="F939" s="12"/>
      <c r="G939" s="13"/>
      <c r="I939" s="14"/>
      <c r="J939" s="15"/>
      <c r="L939" s="15"/>
      <c r="N939" s="16"/>
      <c r="V939" s="20"/>
      <c r="W939" s="21"/>
    </row>
    <row r="940" ht="18.0" customHeight="1">
      <c r="F940" s="12"/>
      <c r="G940" s="13"/>
      <c r="I940" s="14"/>
      <c r="J940" s="15"/>
      <c r="L940" s="15"/>
      <c r="N940" s="16"/>
      <c r="V940" s="20"/>
      <c r="W940" s="21"/>
    </row>
    <row r="941" ht="18.0" customHeight="1">
      <c r="F941" s="12"/>
      <c r="G941" s="13"/>
      <c r="I941" s="14"/>
      <c r="J941" s="15"/>
      <c r="L941" s="15"/>
      <c r="N941" s="16"/>
      <c r="V941" s="20"/>
      <c r="W941" s="21"/>
    </row>
    <row r="942" ht="18.0" customHeight="1">
      <c r="F942" s="12"/>
      <c r="G942" s="13"/>
      <c r="I942" s="14"/>
      <c r="J942" s="15"/>
      <c r="L942" s="15"/>
      <c r="N942" s="16"/>
      <c r="V942" s="20"/>
      <c r="W942" s="21"/>
    </row>
    <row r="943" ht="18.0" customHeight="1">
      <c r="F943" s="12"/>
      <c r="G943" s="13"/>
      <c r="I943" s="14"/>
      <c r="J943" s="15"/>
      <c r="L943" s="15"/>
      <c r="N943" s="16"/>
      <c r="V943" s="20"/>
      <c r="W943" s="21"/>
    </row>
    <row r="944" ht="18.0" customHeight="1">
      <c r="F944" s="12"/>
      <c r="G944" s="13"/>
      <c r="I944" s="14"/>
      <c r="J944" s="15"/>
      <c r="L944" s="15"/>
      <c r="N944" s="16"/>
      <c r="V944" s="20"/>
      <c r="W944" s="21"/>
    </row>
    <row r="945" ht="18.0" customHeight="1">
      <c r="F945" s="12"/>
      <c r="G945" s="13"/>
      <c r="I945" s="14"/>
      <c r="J945" s="15"/>
      <c r="L945" s="15"/>
      <c r="N945" s="16"/>
      <c r="V945" s="20"/>
      <c r="W945" s="21"/>
    </row>
    <row r="946" ht="18.0" customHeight="1">
      <c r="F946" s="12"/>
      <c r="G946" s="13"/>
      <c r="I946" s="14"/>
      <c r="J946" s="15"/>
      <c r="L946" s="15"/>
      <c r="N946" s="16"/>
      <c r="V946" s="20"/>
      <c r="W946" s="21"/>
    </row>
    <row r="947" ht="18.0" customHeight="1">
      <c r="F947" s="12"/>
      <c r="G947" s="13"/>
      <c r="I947" s="14"/>
      <c r="J947" s="15"/>
      <c r="L947" s="15"/>
      <c r="N947" s="16"/>
      <c r="V947" s="20"/>
      <c r="W947" s="21"/>
    </row>
    <row r="948" ht="18.0" customHeight="1">
      <c r="F948" s="12"/>
      <c r="G948" s="13"/>
      <c r="I948" s="14"/>
      <c r="J948" s="15"/>
      <c r="L948" s="15"/>
      <c r="N948" s="16"/>
      <c r="V948" s="20"/>
      <c r="W948" s="21"/>
    </row>
    <row r="949" ht="18.0" customHeight="1">
      <c r="F949" s="12"/>
      <c r="G949" s="13"/>
      <c r="I949" s="14"/>
      <c r="J949" s="15"/>
      <c r="L949" s="15"/>
      <c r="N949" s="16"/>
      <c r="V949" s="20"/>
      <c r="W949" s="21"/>
    </row>
    <row r="950" ht="18.0" customHeight="1">
      <c r="F950" s="12"/>
      <c r="G950" s="13"/>
      <c r="I950" s="14"/>
      <c r="J950" s="15"/>
      <c r="L950" s="15"/>
      <c r="N950" s="16"/>
      <c r="V950" s="20"/>
      <c r="W950" s="21"/>
    </row>
    <row r="951" ht="18.0" customHeight="1">
      <c r="F951" s="12"/>
      <c r="G951" s="13"/>
      <c r="I951" s="14"/>
      <c r="J951" s="15"/>
      <c r="L951" s="15"/>
      <c r="N951" s="16"/>
      <c r="V951" s="20"/>
      <c r="W951" s="21"/>
    </row>
    <row r="952" ht="18.0" customHeight="1">
      <c r="F952" s="12"/>
      <c r="G952" s="13"/>
      <c r="I952" s="14"/>
      <c r="J952" s="15"/>
      <c r="L952" s="15"/>
      <c r="N952" s="16"/>
      <c r="V952" s="20"/>
      <c r="W952" s="21"/>
    </row>
    <row r="953" ht="18.0" customHeight="1">
      <c r="F953" s="12"/>
      <c r="G953" s="13"/>
      <c r="I953" s="14"/>
      <c r="J953" s="15"/>
      <c r="L953" s="15"/>
      <c r="N953" s="16"/>
      <c r="V953" s="20"/>
      <c r="W953" s="21"/>
    </row>
    <row r="954" ht="18.0" customHeight="1">
      <c r="F954" s="12"/>
      <c r="G954" s="13"/>
      <c r="I954" s="14"/>
      <c r="J954" s="15"/>
      <c r="L954" s="15"/>
      <c r="N954" s="16"/>
      <c r="V954" s="20"/>
      <c r="W954" s="21"/>
    </row>
    <row r="955" ht="18.0" customHeight="1">
      <c r="F955" s="12"/>
      <c r="G955" s="13"/>
      <c r="I955" s="14"/>
      <c r="J955" s="15"/>
      <c r="L955" s="15"/>
      <c r="N955" s="16"/>
      <c r="V955" s="20"/>
      <c r="W955" s="21"/>
    </row>
    <row r="956" ht="18.0" customHeight="1">
      <c r="F956" s="12"/>
      <c r="G956" s="13"/>
      <c r="I956" s="14"/>
      <c r="J956" s="15"/>
      <c r="L956" s="15"/>
      <c r="N956" s="16"/>
      <c r="V956" s="20"/>
      <c r="W956" s="21"/>
    </row>
    <row r="957" ht="18.0" customHeight="1">
      <c r="F957" s="12"/>
      <c r="G957" s="13"/>
      <c r="I957" s="14"/>
      <c r="J957" s="15"/>
      <c r="L957" s="15"/>
      <c r="N957" s="16"/>
      <c r="V957" s="20"/>
      <c r="W957" s="21"/>
    </row>
    <row r="958" ht="18.0" customHeight="1">
      <c r="F958" s="12"/>
      <c r="G958" s="13"/>
      <c r="I958" s="14"/>
      <c r="J958" s="15"/>
      <c r="L958" s="15"/>
      <c r="N958" s="16"/>
      <c r="V958" s="20"/>
      <c r="W958" s="21"/>
    </row>
    <row r="959" ht="18.0" customHeight="1">
      <c r="F959" s="12"/>
      <c r="G959" s="13"/>
      <c r="I959" s="14"/>
      <c r="J959" s="15"/>
      <c r="L959" s="15"/>
      <c r="N959" s="16"/>
      <c r="V959" s="20"/>
      <c r="W959" s="21"/>
    </row>
    <row r="960" ht="18.0" customHeight="1">
      <c r="F960" s="12"/>
      <c r="G960" s="13"/>
      <c r="I960" s="14"/>
      <c r="J960" s="15"/>
      <c r="L960" s="15"/>
      <c r="N960" s="16"/>
      <c r="V960" s="20"/>
      <c r="W960" s="21"/>
    </row>
    <row r="961" ht="18.0" customHeight="1">
      <c r="F961" s="12"/>
      <c r="G961" s="13"/>
      <c r="I961" s="14"/>
      <c r="J961" s="15"/>
      <c r="L961" s="15"/>
      <c r="N961" s="16"/>
      <c r="V961" s="20"/>
      <c r="W961" s="21"/>
    </row>
    <row r="962" ht="18.0" customHeight="1">
      <c r="F962" s="12"/>
      <c r="G962" s="13"/>
      <c r="I962" s="14"/>
      <c r="J962" s="15"/>
      <c r="L962" s="15"/>
      <c r="N962" s="16"/>
      <c r="V962" s="20"/>
      <c r="W962" s="21"/>
    </row>
    <row r="963" ht="18.0" customHeight="1">
      <c r="F963" s="12"/>
      <c r="G963" s="13"/>
      <c r="I963" s="14"/>
      <c r="J963" s="15"/>
      <c r="L963" s="15"/>
      <c r="N963" s="16"/>
      <c r="V963" s="20"/>
      <c r="W963" s="21"/>
    </row>
    <row r="964" ht="18.0" customHeight="1">
      <c r="F964" s="12"/>
      <c r="G964" s="13"/>
      <c r="I964" s="14"/>
      <c r="J964" s="15"/>
      <c r="L964" s="15"/>
      <c r="N964" s="16"/>
      <c r="V964" s="20"/>
      <c r="W964" s="21"/>
    </row>
    <row r="965" ht="18.0" customHeight="1">
      <c r="F965" s="12"/>
      <c r="G965" s="13"/>
      <c r="I965" s="14"/>
      <c r="J965" s="15"/>
      <c r="L965" s="15"/>
      <c r="N965" s="16"/>
      <c r="V965" s="20"/>
      <c r="W965" s="21"/>
    </row>
    <row r="966" ht="18.0" customHeight="1">
      <c r="F966" s="12"/>
      <c r="G966" s="13"/>
      <c r="I966" s="14"/>
      <c r="J966" s="15"/>
      <c r="L966" s="15"/>
      <c r="N966" s="16"/>
      <c r="V966" s="20"/>
      <c r="W966" s="21"/>
    </row>
    <row r="967" ht="18.0" customHeight="1">
      <c r="F967" s="12"/>
      <c r="G967" s="13"/>
      <c r="I967" s="14"/>
      <c r="J967" s="15"/>
      <c r="L967" s="15"/>
      <c r="N967" s="16"/>
      <c r="V967" s="20"/>
      <c r="W967" s="21"/>
    </row>
    <row r="968" ht="18.0" customHeight="1">
      <c r="F968" s="12"/>
      <c r="G968" s="13"/>
      <c r="I968" s="14"/>
      <c r="J968" s="15"/>
      <c r="L968" s="15"/>
      <c r="N968" s="16"/>
      <c r="V968" s="20"/>
      <c r="W968" s="21"/>
    </row>
    <row r="969" ht="18.0" customHeight="1">
      <c r="F969" s="12"/>
      <c r="G969" s="13"/>
      <c r="I969" s="14"/>
      <c r="J969" s="15"/>
      <c r="L969" s="15"/>
      <c r="N969" s="16"/>
      <c r="V969" s="20"/>
      <c r="W969" s="21"/>
    </row>
    <row r="970" ht="18.0" customHeight="1">
      <c r="F970" s="12"/>
      <c r="G970" s="13"/>
      <c r="I970" s="14"/>
      <c r="J970" s="15"/>
      <c r="L970" s="15"/>
      <c r="N970" s="16"/>
      <c r="V970" s="20"/>
      <c r="W970" s="21"/>
    </row>
    <row r="971" ht="18.0" customHeight="1">
      <c r="F971" s="12"/>
      <c r="G971" s="13"/>
      <c r="I971" s="14"/>
      <c r="J971" s="15"/>
      <c r="L971" s="15"/>
      <c r="N971" s="16"/>
      <c r="V971" s="20"/>
      <c r="W971" s="21"/>
    </row>
    <row r="972" ht="18.0" customHeight="1">
      <c r="F972" s="12"/>
      <c r="G972" s="13"/>
      <c r="I972" s="14"/>
      <c r="J972" s="15"/>
      <c r="L972" s="15"/>
      <c r="N972" s="16"/>
      <c r="V972" s="20"/>
      <c r="W972" s="21"/>
    </row>
    <row r="973" ht="18.0" customHeight="1">
      <c r="F973" s="12"/>
      <c r="G973" s="13"/>
      <c r="I973" s="14"/>
      <c r="J973" s="15"/>
      <c r="L973" s="15"/>
      <c r="N973" s="16"/>
      <c r="V973" s="20"/>
      <c r="W973" s="21"/>
    </row>
    <row r="974" ht="18.0" customHeight="1">
      <c r="F974" s="12"/>
      <c r="G974" s="13"/>
      <c r="I974" s="14"/>
      <c r="J974" s="15"/>
      <c r="L974" s="15"/>
      <c r="N974" s="16"/>
      <c r="V974" s="20"/>
      <c r="W974" s="21"/>
    </row>
    <row r="975" ht="18.0" customHeight="1">
      <c r="F975" s="12"/>
      <c r="G975" s="13"/>
      <c r="I975" s="14"/>
      <c r="J975" s="15"/>
      <c r="L975" s="15"/>
      <c r="N975" s="16"/>
      <c r="V975" s="20"/>
      <c r="W975" s="21"/>
    </row>
    <row r="976" ht="18.0" customHeight="1">
      <c r="F976" s="12"/>
      <c r="G976" s="13"/>
      <c r="I976" s="14"/>
      <c r="J976" s="15"/>
      <c r="L976" s="15"/>
      <c r="N976" s="16"/>
      <c r="V976" s="20"/>
      <c r="W976" s="21"/>
    </row>
    <row r="977" ht="18.0" customHeight="1">
      <c r="F977" s="12"/>
      <c r="G977" s="13"/>
      <c r="I977" s="14"/>
      <c r="J977" s="15"/>
      <c r="L977" s="15"/>
      <c r="N977" s="16"/>
      <c r="V977" s="20"/>
      <c r="W977" s="21"/>
    </row>
    <row r="978" ht="18.0" customHeight="1">
      <c r="F978" s="12"/>
      <c r="G978" s="13"/>
      <c r="I978" s="14"/>
      <c r="J978" s="15"/>
      <c r="L978" s="15"/>
      <c r="N978" s="16"/>
      <c r="V978" s="20"/>
      <c r="W978" s="21"/>
    </row>
    <row r="979" ht="18.0" customHeight="1">
      <c r="F979" s="12"/>
      <c r="G979" s="13"/>
      <c r="I979" s="14"/>
      <c r="J979" s="15"/>
      <c r="L979" s="15"/>
      <c r="N979" s="16"/>
      <c r="V979" s="20"/>
      <c r="W979" s="21"/>
    </row>
    <row r="980" ht="18.0" customHeight="1">
      <c r="F980" s="12"/>
      <c r="G980" s="13"/>
      <c r="I980" s="14"/>
      <c r="J980" s="15"/>
      <c r="L980" s="15"/>
      <c r="N980" s="16"/>
      <c r="V980" s="20"/>
      <c r="W980" s="21"/>
    </row>
    <row r="981" ht="18.0" customHeight="1">
      <c r="F981" s="12"/>
      <c r="G981" s="13"/>
      <c r="I981" s="14"/>
      <c r="J981" s="15"/>
      <c r="L981" s="15"/>
      <c r="N981" s="16"/>
      <c r="V981" s="20"/>
      <c r="W981" s="21"/>
    </row>
    <row r="982" ht="18.0" customHeight="1">
      <c r="F982" s="12"/>
      <c r="G982" s="13"/>
      <c r="I982" s="14"/>
      <c r="J982" s="15"/>
      <c r="L982" s="15"/>
      <c r="N982" s="16"/>
      <c r="V982" s="20"/>
      <c r="W982" s="21"/>
    </row>
    <row r="983" ht="18.0" customHeight="1">
      <c r="F983" s="12"/>
      <c r="G983" s="13"/>
      <c r="I983" s="14"/>
      <c r="J983" s="15"/>
      <c r="L983" s="15"/>
      <c r="N983" s="16"/>
      <c r="V983" s="20"/>
      <c r="W983" s="21"/>
    </row>
    <row r="984" ht="18.0" customHeight="1">
      <c r="F984" s="12"/>
      <c r="G984" s="13"/>
      <c r="I984" s="14"/>
      <c r="J984" s="15"/>
      <c r="L984" s="15"/>
      <c r="N984" s="16"/>
      <c r="V984" s="20"/>
      <c r="W984" s="21"/>
    </row>
    <row r="985" ht="18.0" customHeight="1">
      <c r="F985" s="12"/>
      <c r="G985" s="13"/>
      <c r="I985" s="14"/>
      <c r="J985" s="15"/>
      <c r="L985" s="15"/>
      <c r="N985" s="16"/>
      <c r="V985" s="20"/>
      <c r="W985" s="21"/>
    </row>
    <row r="986" ht="18.0" customHeight="1">
      <c r="F986" s="12"/>
      <c r="G986" s="13"/>
      <c r="I986" s="14"/>
      <c r="J986" s="15"/>
      <c r="L986" s="15"/>
      <c r="N986" s="16"/>
      <c r="V986" s="20"/>
      <c r="W986" s="21"/>
    </row>
    <row r="987" ht="18.0" customHeight="1">
      <c r="F987" s="12"/>
      <c r="G987" s="13"/>
      <c r="I987" s="14"/>
      <c r="J987" s="15"/>
      <c r="L987" s="15"/>
      <c r="N987" s="16"/>
      <c r="V987" s="20"/>
      <c r="W987" s="21"/>
    </row>
    <row r="988" ht="18.0" customHeight="1">
      <c r="F988" s="12"/>
      <c r="G988" s="13"/>
      <c r="I988" s="14"/>
      <c r="J988" s="15"/>
      <c r="L988" s="15"/>
      <c r="N988" s="16"/>
      <c r="V988" s="20"/>
      <c r="W988" s="21"/>
    </row>
    <row r="989" ht="18.0" customHeight="1">
      <c r="F989" s="12"/>
      <c r="G989" s="13"/>
      <c r="I989" s="14"/>
      <c r="J989" s="15"/>
      <c r="L989" s="15"/>
      <c r="N989" s="16"/>
      <c r="V989" s="20"/>
      <c r="W989" s="21"/>
    </row>
    <row r="990" ht="18.0" customHeight="1">
      <c r="F990" s="12"/>
      <c r="G990" s="13"/>
      <c r="I990" s="14"/>
      <c r="J990" s="15"/>
      <c r="L990" s="15"/>
      <c r="N990" s="16"/>
      <c r="V990" s="20"/>
      <c r="W990" s="21"/>
    </row>
    <row r="991" ht="18.0" customHeight="1">
      <c r="F991" s="12"/>
      <c r="G991" s="13"/>
      <c r="I991" s="14"/>
      <c r="J991" s="15"/>
      <c r="L991" s="15"/>
      <c r="N991" s="16"/>
      <c r="V991" s="20"/>
      <c r="W991" s="21"/>
    </row>
    <row r="992" ht="18.0" customHeight="1">
      <c r="F992" s="12"/>
      <c r="G992" s="13"/>
      <c r="I992" s="14"/>
      <c r="J992" s="15"/>
      <c r="L992" s="15"/>
      <c r="N992" s="16"/>
      <c r="V992" s="20"/>
      <c r="W992" s="21"/>
    </row>
    <row r="993" ht="18.0" customHeight="1">
      <c r="F993" s="12"/>
      <c r="G993" s="13"/>
      <c r="I993" s="14"/>
      <c r="J993" s="15"/>
      <c r="L993" s="15"/>
      <c r="N993" s="16"/>
      <c r="V993" s="20"/>
      <c r="W993" s="21"/>
    </row>
    <row r="994" ht="18.0" customHeight="1">
      <c r="F994" s="12"/>
      <c r="G994" s="13"/>
      <c r="I994" s="14"/>
      <c r="J994" s="15"/>
      <c r="L994" s="15"/>
      <c r="N994" s="16"/>
      <c r="V994" s="20"/>
      <c r="W994" s="21"/>
    </row>
    <row r="995" ht="18.0" customHeight="1">
      <c r="F995" s="12"/>
      <c r="G995" s="13"/>
      <c r="I995" s="14"/>
      <c r="J995" s="15"/>
      <c r="L995" s="15"/>
      <c r="N995" s="16"/>
      <c r="V995" s="20"/>
      <c r="W995" s="21"/>
    </row>
    <row r="996" ht="18.0" customHeight="1">
      <c r="F996" s="12"/>
      <c r="G996" s="13"/>
      <c r="I996" s="14"/>
      <c r="J996" s="15"/>
      <c r="L996" s="15"/>
      <c r="N996" s="16"/>
      <c r="V996" s="20"/>
      <c r="W996" s="21"/>
    </row>
    <row r="997" ht="18.0" customHeight="1">
      <c r="F997" s="12"/>
      <c r="G997" s="13"/>
      <c r="I997" s="14"/>
      <c r="J997" s="15"/>
      <c r="L997" s="15"/>
      <c r="N997" s="16"/>
      <c r="V997" s="20"/>
      <c r="W997" s="21"/>
    </row>
    <row r="998" ht="18.0" customHeight="1">
      <c r="F998" s="12"/>
      <c r="G998" s="13"/>
      <c r="I998" s="14"/>
      <c r="J998" s="15"/>
      <c r="L998" s="15"/>
      <c r="N998" s="16"/>
      <c r="V998" s="20"/>
      <c r="W998" s="21"/>
    </row>
    <row r="999" ht="18.0" customHeight="1">
      <c r="F999" s="12"/>
      <c r="G999" s="13"/>
      <c r="I999" s="14"/>
      <c r="J999" s="15"/>
      <c r="L999" s="15"/>
      <c r="N999" s="16"/>
      <c r="V999" s="20"/>
      <c r="W999" s="21"/>
    </row>
    <row r="1000" ht="18.0" customHeight="1">
      <c r="F1000" s="12"/>
      <c r="G1000" s="13"/>
      <c r="I1000" s="14"/>
      <c r="J1000" s="15"/>
      <c r="L1000" s="15"/>
      <c r="N1000" s="16"/>
      <c r="V1000" s="20"/>
      <c r="W1000" s="21"/>
    </row>
  </sheetData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0"/>
    <col customWidth="1" min="3" max="3" width="11.63"/>
    <col customWidth="1" min="4" max="4" width="8.63"/>
    <col customWidth="1" min="5" max="5" width="12.0"/>
    <col customWidth="1" min="6" max="6" width="11.63"/>
    <col customWidth="1" min="7" max="26" width="8.63"/>
  </cols>
  <sheetData>
    <row r="1" ht="12.75" customHeight="1">
      <c r="A1" s="10" t="s">
        <v>211</v>
      </c>
      <c r="B1" s="10" t="s">
        <v>212</v>
      </c>
      <c r="C1" s="10" t="s">
        <v>213</v>
      </c>
      <c r="D1" s="10" t="s">
        <v>211</v>
      </c>
      <c r="E1" s="10" t="s">
        <v>212</v>
      </c>
      <c r="F1" s="10" t="s">
        <v>213</v>
      </c>
    </row>
    <row r="2" ht="12.75" customHeight="1">
      <c r="A2" s="10">
        <v>2.03</v>
      </c>
      <c r="B2" s="10">
        <v>0.0</v>
      </c>
      <c r="C2" s="10">
        <v>100.0</v>
      </c>
      <c r="D2" s="10">
        <v>2.34</v>
      </c>
      <c r="E2" s="10">
        <v>0.0</v>
      </c>
      <c r="F2" s="10">
        <v>100.0</v>
      </c>
    </row>
    <row r="3" ht="12.75" customHeight="1">
      <c r="A3" s="10">
        <v>2.06</v>
      </c>
      <c r="B3" s="10">
        <v>2.0</v>
      </c>
      <c r="C3" s="10">
        <v>98.0</v>
      </c>
      <c r="D3" s="10">
        <v>2.42</v>
      </c>
      <c r="E3" s="10">
        <v>2.0</v>
      </c>
      <c r="F3" s="10">
        <v>98.0</v>
      </c>
    </row>
    <row r="4" ht="12.75" customHeight="1">
      <c r="A4" s="10">
        <v>2.15</v>
      </c>
      <c r="B4" s="10">
        <v>4.0</v>
      </c>
      <c r="C4" s="10">
        <v>96.0</v>
      </c>
      <c r="D4" s="10">
        <v>2.46</v>
      </c>
      <c r="E4" s="10">
        <v>4.0</v>
      </c>
      <c r="F4" s="10">
        <v>96.0</v>
      </c>
    </row>
    <row r="5" ht="12.75" customHeight="1">
      <c r="A5" s="10">
        <v>2.25</v>
      </c>
      <c r="B5" s="10">
        <v>6.0</v>
      </c>
      <c r="C5" s="10">
        <v>94.0</v>
      </c>
      <c r="D5" s="10">
        <v>2.55</v>
      </c>
      <c r="E5" s="10">
        <v>6.0</v>
      </c>
      <c r="F5" s="10">
        <v>94.0</v>
      </c>
    </row>
    <row r="6" ht="12.75" customHeight="1">
      <c r="A6" s="10">
        <v>2.36</v>
      </c>
      <c r="B6" s="10">
        <v>8.0</v>
      </c>
      <c r="C6" s="10">
        <v>92.0</v>
      </c>
      <c r="D6" s="10">
        <v>2.64</v>
      </c>
      <c r="E6" s="10">
        <v>8.0</v>
      </c>
      <c r="F6" s="10">
        <v>92.0</v>
      </c>
    </row>
    <row r="7" ht="12.75" customHeight="1">
      <c r="A7" s="10">
        <v>2.47</v>
      </c>
      <c r="B7" s="10">
        <v>10.0</v>
      </c>
      <c r="C7" s="10">
        <v>90.0</v>
      </c>
      <c r="D7" s="10">
        <v>2.72</v>
      </c>
      <c r="E7" s="10">
        <v>10.0</v>
      </c>
      <c r="F7" s="10">
        <v>90.0</v>
      </c>
    </row>
    <row r="8" ht="12.75" customHeight="1">
      <c r="A8" s="10">
        <v>2.57</v>
      </c>
      <c r="B8" s="10">
        <v>12.0</v>
      </c>
      <c r="C8" s="10">
        <v>88.0</v>
      </c>
      <c r="D8" s="10">
        <v>2.83</v>
      </c>
      <c r="E8" s="10">
        <v>12.0</v>
      </c>
      <c r="F8" s="10">
        <v>88.0</v>
      </c>
    </row>
    <row r="9" ht="12.75" customHeight="1">
      <c r="A9" s="10">
        <v>2.66</v>
      </c>
      <c r="B9" s="10">
        <v>14.0</v>
      </c>
      <c r="C9" s="10">
        <v>86.0</v>
      </c>
      <c r="D9" s="10">
        <v>2.9</v>
      </c>
      <c r="E9" s="10">
        <v>14.0</v>
      </c>
      <c r="F9" s="10">
        <v>86.0</v>
      </c>
    </row>
    <row r="10" ht="12.75" customHeight="1">
      <c r="A10" s="10">
        <v>2.75</v>
      </c>
      <c r="B10" s="10">
        <v>16.0</v>
      </c>
      <c r="C10" s="10">
        <v>84.0</v>
      </c>
      <c r="D10" s="10">
        <v>2.96</v>
      </c>
      <c r="E10" s="10">
        <v>16.0</v>
      </c>
      <c r="F10" s="10">
        <v>84.0</v>
      </c>
    </row>
    <row r="11" ht="12.75" customHeight="1">
      <c r="A11" s="10">
        <v>2.84</v>
      </c>
      <c r="B11" s="10">
        <v>18.0</v>
      </c>
      <c r="C11" s="10">
        <v>82.0</v>
      </c>
      <c r="D11" s="10">
        <v>3.04</v>
      </c>
      <c r="E11" s="10">
        <v>18.0</v>
      </c>
      <c r="F11" s="10">
        <v>82.0</v>
      </c>
    </row>
    <row r="12" ht="12.75" customHeight="1">
      <c r="A12" s="10">
        <v>2.92</v>
      </c>
      <c r="B12" s="10">
        <v>20.0</v>
      </c>
      <c r="C12" s="10">
        <v>80.0</v>
      </c>
      <c r="D12" s="10">
        <v>3.11</v>
      </c>
      <c r="E12" s="10">
        <v>20.0</v>
      </c>
      <c r="F12" s="10">
        <v>80.0</v>
      </c>
    </row>
    <row r="13" ht="12.75" customHeight="1">
      <c r="A13" s="10">
        <v>3.01</v>
      </c>
      <c r="B13" s="10">
        <v>22.0</v>
      </c>
      <c r="C13" s="10">
        <v>78.0</v>
      </c>
      <c r="D13" s="10">
        <v>3.18</v>
      </c>
      <c r="E13" s="10">
        <v>22.0</v>
      </c>
      <c r="F13" s="10">
        <v>78.0</v>
      </c>
    </row>
    <row r="14" ht="12.75" customHeight="1">
      <c r="A14" s="10">
        <v>3.11</v>
      </c>
      <c r="B14" s="10">
        <v>24.0</v>
      </c>
      <c r="C14" s="10">
        <v>76.0</v>
      </c>
      <c r="D14" s="10">
        <v>3.27</v>
      </c>
      <c r="E14" s="10">
        <v>24.0</v>
      </c>
      <c r="F14" s="10">
        <v>76.0</v>
      </c>
    </row>
    <row r="15" ht="12.75" customHeight="1">
      <c r="A15" s="10">
        <v>3.21</v>
      </c>
      <c r="B15" s="10">
        <v>26.0</v>
      </c>
      <c r="C15" s="10">
        <v>74.0</v>
      </c>
      <c r="D15" s="10">
        <v>3.32</v>
      </c>
      <c r="E15" s="10">
        <v>26.0</v>
      </c>
      <c r="F15" s="10">
        <v>74.0</v>
      </c>
    </row>
    <row r="16" ht="12.75" customHeight="1">
      <c r="A16" s="10">
        <v>3.3</v>
      </c>
      <c r="B16" s="10">
        <v>28.0</v>
      </c>
      <c r="C16" s="10">
        <v>72.0</v>
      </c>
      <c r="D16" s="10">
        <v>3.39</v>
      </c>
      <c r="E16" s="10">
        <v>28.0</v>
      </c>
      <c r="F16" s="10">
        <v>72.0</v>
      </c>
    </row>
    <row r="17" ht="12.75" customHeight="1">
      <c r="A17" s="10">
        <v>3.4</v>
      </c>
      <c r="B17" s="10">
        <v>30.0</v>
      </c>
      <c r="C17" s="10">
        <v>70.0</v>
      </c>
      <c r="D17" s="10">
        <v>3.51</v>
      </c>
      <c r="E17" s="10">
        <v>30.0</v>
      </c>
      <c r="F17" s="10">
        <v>70.0</v>
      </c>
    </row>
    <row r="18" ht="12.75" customHeight="1">
      <c r="A18" s="10">
        <v>3.49</v>
      </c>
      <c r="B18" s="10">
        <v>32.0</v>
      </c>
      <c r="C18" s="10">
        <v>68.0</v>
      </c>
      <c r="D18" s="10">
        <v>3.57</v>
      </c>
      <c r="E18" s="10">
        <v>32.0</v>
      </c>
      <c r="F18" s="10">
        <v>68.0</v>
      </c>
    </row>
    <row r="19" ht="12.75" customHeight="1">
      <c r="A19" s="10">
        <v>3.59</v>
      </c>
      <c r="B19" s="10">
        <v>34.0</v>
      </c>
      <c r="C19" s="10">
        <v>66.0</v>
      </c>
      <c r="D19" s="10">
        <v>3.64</v>
      </c>
      <c r="E19" s="10">
        <v>34.0</v>
      </c>
      <c r="F19" s="10">
        <v>66.0</v>
      </c>
    </row>
    <row r="20" ht="12.75" customHeight="1">
      <c r="A20" s="10">
        <v>3.68</v>
      </c>
      <c r="B20" s="10">
        <v>36.0</v>
      </c>
      <c r="C20" s="10">
        <v>64.0</v>
      </c>
      <c r="D20" s="10">
        <v>3.74</v>
      </c>
      <c r="E20" s="10">
        <v>36.0</v>
      </c>
      <c r="F20" s="10">
        <v>64.0</v>
      </c>
    </row>
    <row r="21" ht="12.75" customHeight="1">
      <c r="A21" s="10">
        <v>3.77</v>
      </c>
      <c r="B21" s="10">
        <v>38.0</v>
      </c>
      <c r="C21" s="10">
        <v>62.0</v>
      </c>
      <c r="D21" s="10">
        <v>3.81</v>
      </c>
      <c r="E21" s="10">
        <v>38.0</v>
      </c>
      <c r="F21" s="10">
        <v>62.0</v>
      </c>
    </row>
    <row r="22" ht="12.75" customHeight="1">
      <c r="A22" s="10">
        <v>3.86</v>
      </c>
      <c r="B22" s="10">
        <v>40.0</v>
      </c>
      <c r="C22" s="10">
        <v>60.0</v>
      </c>
      <c r="D22" s="10">
        <v>3.9</v>
      </c>
      <c r="E22" s="10">
        <v>40.0</v>
      </c>
      <c r="F22" s="10">
        <v>60.0</v>
      </c>
    </row>
    <row r="23" ht="12.75" customHeight="1">
      <c r="A23" s="10">
        <v>3.94</v>
      </c>
      <c r="B23" s="10">
        <v>42.0</v>
      </c>
      <c r="C23" s="10">
        <v>58.0</v>
      </c>
      <c r="D23" s="10">
        <v>4.0</v>
      </c>
      <c r="E23" s="10">
        <v>42.0</v>
      </c>
      <c r="F23" s="10">
        <v>58.0</v>
      </c>
    </row>
    <row r="24" ht="12.75" customHeight="1">
      <c r="A24" s="10">
        <v>4.01</v>
      </c>
      <c r="B24" s="10">
        <v>44.0</v>
      </c>
      <c r="C24" s="10">
        <v>56.0</v>
      </c>
      <c r="D24" s="10">
        <v>4.08</v>
      </c>
      <c r="E24" s="10">
        <v>44.0</v>
      </c>
      <c r="F24" s="10">
        <v>56.0</v>
      </c>
    </row>
    <row r="25" ht="12.75" customHeight="1">
      <c r="A25" s="10">
        <v>4.1</v>
      </c>
      <c r="B25" s="10">
        <v>46.0</v>
      </c>
      <c r="C25" s="10">
        <v>54.0</v>
      </c>
      <c r="D25" s="10">
        <v>4.14</v>
      </c>
      <c r="E25" s="10">
        <v>46.0</v>
      </c>
      <c r="F25" s="10">
        <v>54.0</v>
      </c>
    </row>
    <row r="26" ht="12.75" customHeight="1">
      <c r="A26" s="10">
        <v>4.18</v>
      </c>
      <c r="B26" s="10">
        <v>48.0</v>
      </c>
      <c r="C26" s="10">
        <v>52.0</v>
      </c>
      <c r="D26" s="10">
        <v>4.22</v>
      </c>
      <c r="E26" s="10">
        <v>48.0</v>
      </c>
      <c r="F26" s="10">
        <v>52.0</v>
      </c>
    </row>
    <row r="27" ht="12.75" customHeight="1">
      <c r="A27" s="10">
        <v>4.25</v>
      </c>
      <c r="B27" s="10">
        <v>50.0</v>
      </c>
      <c r="C27" s="10">
        <v>50.0</v>
      </c>
      <c r="D27" s="10">
        <v>4.32</v>
      </c>
      <c r="E27" s="10">
        <v>50.0</v>
      </c>
      <c r="F27" s="10">
        <v>50.0</v>
      </c>
    </row>
    <row r="28" ht="12.75" customHeight="1">
      <c r="A28" s="10">
        <v>4.33</v>
      </c>
      <c r="B28" s="10">
        <v>52.0</v>
      </c>
      <c r="C28" s="10">
        <v>48.0</v>
      </c>
      <c r="D28" s="10">
        <v>4.39</v>
      </c>
      <c r="E28" s="10">
        <v>52.0</v>
      </c>
      <c r="F28" s="10">
        <v>48.0</v>
      </c>
    </row>
    <row r="29" ht="12.75" customHeight="1">
      <c r="A29" s="10">
        <v>4.4</v>
      </c>
      <c r="B29" s="10">
        <v>54.0</v>
      </c>
      <c r="C29" s="10">
        <v>46.0</v>
      </c>
      <c r="D29" s="10">
        <v>4.45</v>
      </c>
      <c r="E29" s="10">
        <v>54.0</v>
      </c>
      <c r="F29" s="10">
        <v>46.0</v>
      </c>
    </row>
    <row r="30" ht="12.75" customHeight="1">
      <c r="A30" s="10">
        <v>4.49</v>
      </c>
      <c r="B30" s="10">
        <v>56.0</v>
      </c>
      <c r="C30" s="10">
        <v>44.0</v>
      </c>
      <c r="D30" s="10">
        <v>4.55</v>
      </c>
      <c r="E30" s="10">
        <v>56.0</v>
      </c>
      <c r="F30" s="10">
        <v>44.0</v>
      </c>
    </row>
    <row r="31" ht="12.75" customHeight="1">
      <c r="A31" s="10">
        <v>4.56</v>
      </c>
      <c r="B31" s="10">
        <v>58.0</v>
      </c>
      <c r="C31" s="10">
        <v>42.0</v>
      </c>
      <c r="D31" s="10">
        <v>4.62</v>
      </c>
      <c r="E31" s="10">
        <v>58.0</v>
      </c>
      <c r="F31" s="10">
        <v>42.0</v>
      </c>
    </row>
    <row r="32" ht="12.75" customHeight="1">
      <c r="A32" s="10">
        <v>4.64</v>
      </c>
      <c r="B32" s="10">
        <v>60.0</v>
      </c>
      <c r="C32" s="10">
        <v>40.0</v>
      </c>
      <c r="D32" s="10">
        <v>4.72</v>
      </c>
      <c r="E32" s="10">
        <v>60.0</v>
      </c>
      <c r="F32" s="10">
        <v>40.0</v>
      </c>
    </row>
    <row r="33" ht="12.75" customHeight="1">
      <c r="A33" s="10">
        <v>4.71</v>
      </c>
      <c r="B33" s="10">
        <v>62.0</v>
      </c>
      <c r="C33" s="10">
        <v>38.0</v>
      </c>
      <c r="D33" s="10">
        <v>4.81</v>
      </c>
      <c r="E33" s="10">
        <v>62.0</v>
      </c>
      <c r="F33" s="10">
        <v>38.0</v>
      </c>
    </row>
    <row r="34" ht="12.75" customHeight="1">
      <c r="A34" s="10">
        <v>4.8</v>
      </c>
      <c r="B34" s="10">
        <v>64.0</v>
      </c>
      <c r="C34" s="10">
        <v>36.0</v>
      </c>
      <c r="D34" s="10">
        <v>4.88</v>
      </c>
      <c r="E34" s="10">
        <v>64.0</v>
      </c>
      <c r="F34" s="10">
        <v>36.0</v>
      </c>
    </row>
    <row r="35" ht="12.75" customHeight="1">
      <c r="A35" s="10">
        <v>4.87</v>
      </c>
      <c r="B35" s="10">
        <v>66.0</v>
      </c>
      <c r="C35" s="10">
        <v>34.0</v>
      </c>
      <c r="D35" s="10">
        <v>4.96</v>
      </c>
      <c r="E35" s="10">
        <v>66.0</v>
      </c>
      <c r="F35" s="10">
        <v>34.0</v>
      </c>
    </row>
    <row r="36" ht="12.75" customHeight="1">
      <c r="A36" s="10">
        <v>4.95</v>
      </c>
      <c r="B36" s="10">
        <v>68.0</v>
      </c>
      <c r="C36" s="10">
        <v>32.0</v>
      </c>
      <c r="D36" s="10">
        <v>5.02</v>
      </c>
      <c r="E36" s="10">
        <v>68.0</v>
      </c>
      <c r="F36" s="10">
        <v>32.0</v>
      </c>
    </row>
    <row r="37" ht="12.75" customHeight="1">
      <c r="A37" s="10">
        <v>5.03</v>
      </c>
      <c r="B37" s="10">
        <v>70.0</v>
      </c>
      <c r="C37" s="10">
        <v>30.0</v>
      </c>
      <c r="D37" s="10">
        <v>5.09</v>
      </c>
      <c r="E37" s="10">
        <v>70.0</v>
      </c>
      <c r="F37" s="10">
        <v>30.0</v>
      </c>
    </row>
    <row r="38" ht="12.75" customHeight="1">
      <c r="A38" s="10">
        <v>5.12</v>
      </c>
      <c r="B38" s="10">
        <v>72.0</v>
      </c>
      <c r="C38" s="10">
        <v>28.0</v>
      </c>
      <c r="D38" s="10">
        <v>5.23</v>
      </c>
      <c r="E38" s="10">
        <v>72.0</v>
      </c>
      <c r="F38" s="10">
        <v>28.0</v>
      </c>
    </row>
    <row r="39" ht="12.75" customHeight="1">
      <c r="A39" s="10">
        <v>5.2</v>
      </c>
      <c r="B39" s="10">
        <v>74.0</v>
      </c>
      <c r="C39" s="10">
        <v>26.0</v>
      </c>
      <c r="D39" s="10">
        <v>5.28</v>
      </c>
      <c r="E39" s="10">
        <v>74.0</v>
      </c>
      <c r="F39" s="10">
        <v>26.0</v>
      </c>
    </row>
    <row r="40" ht="12.75" customHeight="1">
      <c r="A40" s="10">
        <v>5.28</v>
      </c>
      <c r="B40" s="10">
        <v>76.0</v>
      </c>
      <c r="C40" s="10">
        <v>24.0</v>
      </c>
      <c r="D40" s="10">
        <v>5.36</v>
      </c>
      <c r="E40" s="10">
        <v>76.0</v>
      </c>
      <c r="F40" s="10">
        <v>24.0</v>
      </c>
    </row>
    <row r="41" ht="12.75" customHeight="1">
      <c r="A41" s="10">
        <v>5.36</v>
      </c>
      <c r="B41" s="10">
        <v>78.0</v>
      </c>
      <c r="C41" s="10">
        <v>22.0</v>
      </c>
      <c r="D41" s="10">
        <v>5.45</v>
      </c>
      <c r="E41" s="10">
        <v>78.0</v>
      </c>
      <c r="F41" s="10">
        <v>22.0</v>
      </c>
    </row>
    <row r="42" ht="12.75" customHeight="1">
      <c r="A42" s="10">
        <v>5.46</v>
      </c>
      <c r="B42" s="10">
        <v>80.0</v>
      </c>
      <c r="C42" s="10">
        <v>20.0</v>
      </c>
      <c r="D42" s="10">
        <v>5.55</v>
      </c>
      <c r="E42" s="10">
        <v>80.0</v>
      </c>
      <c r="F42" s="10">
        <v>20.0</v>
      </c>
    </row>
    <row r="43" ht="12.75" customHeight="1">
      <c r="A43" s="10">
        <v>5.54</v>
      </c>
      <c r="B43" s="10">
        <v>82.0</v>
      </c>
      <c r="C43" s="10">
        <v>18.0</v>
      </c>
      <c r="D43" s="10">
        <v>5.62</v>
      </c>
      <c r="E43" s="10">
        <v>82.0</v>
      </c>
      <c r="F43" s="10">
        <v>18.0</v>
      </c>
    </row>
    <row r="44" ht="12.75" customHeight="1">
      <c r="A44" s="10">
        <v>5.63</v>
      </c>
      <c r="B44" s="10">
        <v>84.0</v>
      </c>
      <c r="C44" s="10">
        <v>16.0</v>
      </c>
      <c r="D44" s="10">
        <v>5.71</v>
      </c>
      <c r="E44" s="10">
        <v>84.0</v>
      </c>
      <c r="F44" s="10">
        <v>16.0</v>
      </c>
    </row>
    <row r="45" ht="12.75" customHeight="1">
      <c r="A45" s="10">
        <v>5.72</v>
      </c>
      <c r="B45" s="10">
        <v>86.0</v>
      </c>
      <c r="C45" s="10">
        <v>14.0</v>
      </c>
      <c r="D45" s="10">
        <v>5.82</v>
      </c>
      <c r="E45" s="10">
        <v>86.0</v>
      </c>
      <c r="F45" s="10">
        <v>14.0</v>
      </c>
    </row>
    <row r="46" ht="12.75" customHeight="1">
      <c r="A46" s="10">
        <v>5.82</v>
      </c>
      <c r="B46" s="10">
        <v>88.0</v>
      </c>
      <c r="C46" s="10">
        <v>12.0</v>
      </c>
      <c r="D46" s="10">
        <v>5.9</v>
      </c>
      <c r="E46" s="10">
        <v>88.0</v>
      </c>
      <c r="F46" s="10">
        <v>12.0</v>
      </c>
    </row>
    <row r="47" ht="12.75" customHeight="1">
      <c r="A47" s="10">
        <v>5.93</v>
      </c>
      <c r="B47" s="10">
        <v>90.0</v>
      </c>
      <c r="C47" s="10">
        <v>10.0</v>
      </c>
      <c r="D47" s="10">
        <v>6.0</v>
      </c>
      <c r="E47" s="10">
        <v>90.0</v>
      </c>
      <c r="F47" s="10">
        <v>10.0</v>
      </c>
    </row>
    <row r="48" ht="12.75" customHeight="1">
      <c r="A48" s="10">
        <v>6.04</v>
      </c>
      <c r="B48" s="10">
        <v>92.0</v>
      </c>
      <c r="C48" s="10">
        <v>8.0</v>
      </c>
      <c r="E48" s="10">
        <v>92.0</v>
      </c>
      <c r="F48" s="10">
        <v>8.0</v>
      </c>
    </row>
    <row r="49" ht="12.75" customHeight="1">
      <c r="A49" s="10">
        <v>6.2</v>
      </c>
      <c r="B49" s="10">
        <v>94.0</v>
      </c>
      <c r="C49" s="10">
        <v>6.0</v>
      </c>
      <c r="E49" s="10">
        <v>94.0</v>
      </c>
      <c r="F49" s="10">
        <v>6.0</v>
      </c>
    </row>
    <row r="50" ht="12.75" customHeight="1">
      <c r="A50" s="10">
        <v>6.39</v>
      </c>
      <c r="B50" s="10">
        <v>96.0</v>
      </c>
      <c r="C50" s="10">
        <v>4.0</v>
      </c>
      <c r="E50" s="10">
        <v>96.0</v>
      </c>
      <c r="F50" s="10">
        <v>4.0</v>
      </c>
    </row>
    <row r="51" ht="12.75" customHeight="1">
      <c r="A51" s="10">
        <v>6.68</v>
      </c>
      <c r="B51" s="10">
        <v>98.0</v>
      </c>
      <c r="C51" s="10">
        <v>2.0</v>
      </c>
      <c r="E51" s="10">
        <v>98.0</v>
      </c>
      <c r="F51" s="10">
        <v>2.0</v>
      </c>
    </row>
    <row r="52" ht="12.75" customHeight="1">
      <c r="A52" s="10">
        <v>8.39</v>
      </c>
      <c r="B52" s="10">
        <v>100.0</v>
      </c>
      <c r="C52" s="10">
        <v>0.0</v>
      </c>
      <c r="E52" s="10">
        <v>100.0</v>
      </c>
      <c r="F52" s="10">
        <v>0.0</v>
      </c>
    </row>
    <row r="53" ht="12.75" customHeight="1"/>
    <row r="54" ht="12.75" customHeight="1"/>
    <row r="55" ht="12.75" customHeight="1"/>
    <row r="56" ht="12.75" customHeight="1">
      <c r="D56" s="10">
        <f t="array" ref="D56">TREND(D2:D47,E2:E47,43,TRUE)</f>
        <v>4.038126735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1.63"/>
    <col customWidth="1" min="4" max="26" width="8.63"/>
  </cols>
  <sheetData>
    <row r="1" ht="12.75" customHeight="1">
      <c r="A1" s="10" t="s">
        <v>211</v>
      </c>
      <c r="B1" s="10" t="s">
        <v>214</v>
      </c>
      <c r="C1" s="10" t="s">
        <v>213</v>
      </c>
    </row>
    <row r="2" ht="12.75" customHeight="1">
      <c r="A2" s="10">
        <v>2.18</v>
      </c>
      <c r="B2" s="10">
        <f t="shared" ref="B2:B52" si="1">100-C2</f>
        <v>0</v>
      </c>
      <c r="C2" s="10">
        <v>100.0</v>
      </c>
    </row>
    <row r="3" ht="12.75" customHeight="1">
      <c r="A3" s="10">
        <v>2.25</v>
      </c>
      <c r="B3" s="10">
        <f t="shared" si="1"/>
        <v>2</v>
      </c>
      <c r="C3" s="10">
        <v>98.0</v>
      </c>
    </row>
    <row r="4" ht="12.75" customHeight="1">
      <c r="A4" s="10">
        <v>2.3</v>
      </c>
      <c r="B4" s="10">
        <f t="shared" si="1"/>
        <v>4</v>
      </c>
      <c r="C4" s="10">
        <v>96.0</v>
      </c>
    </row>
    <row r="5" ht="12.75" customHeight="1">
      <c r="A5" s="10">
        <v>2.33</v>
      </c>
      <c r="B5" s="10">
        <f t="shared" si="1"/>
        <v>6</v>
      </c>
      <c r="C5" s="10">
        <v>94.0</v>
      </c>
    </row>
    <row r="6" ht="12.75" customHeight="1">
      <c r="A6" s="10">
        <v>2.39</v>
      </c>
      <c r="B6" s="10">
        <f t="shared" si="1"/>
        <v>8</v>
      </c>
      <c r="C6" s="10">
        <v>92.0</v>
      </c>
    </row>
    <row r="7" ht="12.75" customHeight="1">
      <c r="A7" s="10">
        <v>2.43</v>
      </c>
      <c r="B7" s="10">
        <f t="shared" si="1"/>
        <v>10</v>
      </c>
      <c r="C7" s="10">
        <v>90.0</v>
      </c>
    </row>
    <row r="8" ht="12.75" customHeight="1">
      <c r="A8" s="10">
        <v>2.46</v>
      </c>
      <c r="B8" s="10">
        <f t="shared" si="1"/>
        <v>12</v>
      </c>
      <c r="C8" s="10">
        <v>88.0</v>
      </c>
    </row>
    <row r="9" ht="12.75" customHeight="1">
      <c r="A9" s="10">
        <v>2.54</v>
      </c>
      <c r="B9" s="10">
        <f t="shared" si="1"/>
        <v>14</v>
      </c>
      <c r="C9" s="10">
        <v>86.0</v>
      </c>
    </row>
    <row r="10" ht="12.75" customHeight="1">
      <c r="A10" s="10">
        <v>2.6</v>
      </c>
      <c r="B10" s="10">
        <f t="shared" si="1"/>
        <v>16</v>
      </c>
      <c r="C10" s="10">
        <v>84.0</v>
      </c>
    </row>
    <row r="11" ht="12.75" customHeight="1">
      <c r="A11" s="10">
        <v>2.65</v>
      </c>
      <c r="B11" s="10">
        <f t="shared" si="1"/>
        <v>18</v>
      </c>
      <c r="C11" s="10">
        <v>82.0</v>
      </c>
    </row>
    <row r="12" ht="12.75" customHeight="1">
      <c r="A12" s="10">
        <v>2.7</v>
      </c>
      <c r="B12" s="10">
        <f t="shared" si="1"/>
        <v>20</v>
      </c>
      <c r="C12" s="10">
        <v>80.0</v>
      </c>
    </row>
    <row r="13" ht="12.75" customHeight="1">
      <c r="A13" s="10">
        <v>2.74</v>
      </c>
      <c r="B13" s="10">
        <f t="shared" si="1"/>
        <v>22</v>
      </c>
      <c r="C13" s="10">
        <v>78.0</v>
      </c>
    </row>
    <row r="14" ht="12.75" customHeight="1">
      <c r="A14" s="10">
        <v>2.79</v>
      </c>
      <c r="B14" s="10">
        <f t="shared" si="1"/>
        <v>24</v>
      </c>
      <c r="C14" s="10">
        <v>76.0</v>
      </c>
    </row>
    <row r="15" ht="12.75" customHeight="1">
      <c r="A15" s="10">
        <v>2.84</v>
      </c>
      <c r="B15" s="10">
        <f t="shared" si="1"/>
        <v>26</v>
      </c>
      <c r="C15" s="10">
        <v>74.0</v>
      </c>
    </row>
    <row r="16" ht="12.75" customHeight="1">
      <c r="A16" s="10">
        <v>2.89</v>
      </c>
      <c r="B16" s="10">
        <f t="shared" si="1"/>
        <v>28</v>
      </c>
      <c r="C16" s="10">
        <v>72.0</v>
      </c>
    </row>
    <row r="17" ht="12.75" customHeight="1">
      <c r="A17" s="10">
        <v>2.98</v>
      </c>
      <c r="B17" s="10">
        <f t="shared" si="1"/>
        <v>30</v>
      </c>
      <c r="C17" s="10">
        <v>70.0</v>
      </c>
    </row>
    <row r="18" ht="12.75" customHeight="1">
      <c r="A18" s="10">
        <v>3.01</v>
      </c>
      <c r="B18" s="10">
        <f t="shared" si="1"/>
        <v>32</v>
      </c>
      <c r="C18" s="10">
        <v>68.0</v>
      </c>
    </row>
    <row r="19" ht="12.75" customHeight="1">
      <c r="A19" s="10">
        <v>3.06</v>
      </c>
      <c r="B19" s="10">
        <f t="shared" si="1"/>
        <v>34</v>
      </c>
      <c r="C19" s="10">
        <v>66.0</v>
      </c>
    </row>
    <row r="20" ht="12.75" customHeight="1">
      <c r="A20" s="10">
        <v>3.12</v>
      </c>
      <c r="B20" s="10">
        <f t="shared" si="1"/>
        <v>36</v>
      </c>
      <c r="C20" s="10">
        <v>64.0</v>
      </c>
    </row>
    <row r="21" ht="12.75" customHeight="1">
      <c r="A21" s="10">
        <v>3.19</v>
      </c>
      <c r="B21" s="10">
        <f t="shared" si="1"/>
        <v>38</v>
      </c>
      <c r="C21" s="10">
        <v>62.0</v>
      </c>
    </row>
    <row r="22" ht="12.75" customHeight="1">
      <c r="A22" s="10">
        <v>3.26</v>
      </c>
      <c r="B22" s="10">
        <f t="shared" si="1"/>
        <v>40</v>
      </c>
      <c r="C22" s="10">
        <v>60.0</v>
      </c>
    </row>
    <row r="23" ht="12.75" customHeight="1">
      <c r="A23" s="10">
        <v>3.4</v>
      </c>
      <c r="B23" s="10">
        <f t="shared" si="1"/>
        <v>42</v>
      </c>
      <c r="C23" s="10">
        <v>58.0</v>
      </c>
    </row>
    <row r="24" ht="12.75" customHeight="1">
      <c r="A24" s="10">
        <v>3.45</v>
      </c>
      <c r="B24" s="10">
        <f t="shared" si="1"/>
        <v>44</v>
      </c>
      <c r="C24" s="10">
        <v>56.0</v>
      </c>
    </row>
    <row r="25" ht="12.75" customHeight="1">
      <c r="A25" s="10">
        <v>3.57</v>
      </c>
      <c r="B25" s="10">
        <f t="shared" si="1"/>
        <v>46</v>
      </c>
      <c r="C25" s="10">
        <v>54.0</v>
      </c>
    </row>
    <row r="26" ht="12.75" customHeight="1">
      <c r="A26" s="10">
        <v>3.61</v>
      </c>
      <c r="B26" s="10">
        <f t="shared" si="1"/>
        <v>48</v>
      </c>
      <c r="C26" s="10">
        <v>52.0</v>
      </c>
    </row>
    <row r="27" ht="12.75" customHeight="1">
      <c r="A27" s="10">
        <v>3.8</v>
      </c>
      <c r="B27" s="10">
        <f t="shared" si="1"/>
        <v>50</v>
      </c>
      <c r="C27" s="10">
        <v>50.0</v>
      </c>
    </row>
    <row r="28" ht="12.75" customHeight="1">
      <c r="A28" s="10">
        <v>3.88</v>
      </c>
      <c r="B28" s="10">
        <f t="shared" si="1"/>
        <v>52</v>
      </c>
      <c r="C28" s="10">
        <v>48.0</v>
      </c>
    </row>
    <row r="29" ht="12.75" customHeight="1">
      <c r="A29" s="10">
        <v>4.0</v>
      </c>
      <c r="B29" s="10">
        <f t="shared" si="1"/>
        <v>54</v>
      </c>
      <c r="C29" s="10">
        <v>46.0</v>
      </c>
    </row>
    <row r="30" ht="12.75" customHeight="1">
      <c r="A30" s="10">
        <v>4.12</v>
      </c>
      <c r="B30" s="10">
        <f t="shared" si="1"/>
        <v>56</v>
      </c>
      <c r="C30" s="10">
        <v>44.0</v>
      </c>
    </row>
    <row r="31" ht="12.75" customHeight="1">
      <c r="A31" s="10">
        <v>4.29</v>
      </c>
      <c r="B31" s="10">
        <f t="shared" si="1"/>
        <v>58</v>
      </c>
      <c r="C31" s="10">
        <v>42.0</v>
      </c>
    </row>
    <row r="32" ht="12.75" customHeight="1">
      <c r="A32" s="10">
        <v>4.45</v>
      </c>
      <c r="B32" s="10">
        <f t="shared" si="1"/>
        <v>60</v>
      </c>
      <c r="C32" s="10">
        <v>40.0</v>
      </c>
    </row>
    <row r="33" ht="12.75" customHeight="1">
      <c r="A33" s="10">
        <v>4.62</v>
      </c>
      <c r="B33" s="10">
        <f t="shared" si="1"/>
        <v>62</v>
      </c>
      <c r="C33" s="10">
        <v>38.0</v>
      </c>
    </row>
    <row r="34" ht="12.75" customHeight="1">
      <c r="A34" s="10">
        <v>4.8</v>
      </c>
      <c r="B34" s="10">
        <f t="shared" si="1"/>
        <v>64</v>
      </c>
      <c r="C34" s="10">
        <v>36.0</v>
      </c>
    </row>
    <row r="35" ht="12.75" customHeight="1">
      <c r="A35" s="10">
        <v>5.0</v>
      </c>
      <c r="B35" s="10">
        <f t="shared" si="1"/>
        <v>66</v>
      </c>
      <c r="C35" s="10">
        <v>34.0</v>
      </c>
    </row>
    <row r="36" ht="12.75" customHeight="1">
      <c r="A36" s="10">
        <v>5.2</v>
      </c>
      <c r="B36" s="10">
        <f t="shared" si="1"/>
        <v>68</v>
      </c>
      <c r="C36" s="10">
        <v>32.0</v>
      </c>
    </row>
    <row r="37" ht="12.75" customHeight="1">
      <c r="A37" s="10">
        <v>5.48</v>
      </c>
      <c r="B37" s="10">
        <f t="shared" si="1"/>
        <v>70</v>
      </c>
      <c r="C37" s="10">
        <v>30.0</v>
      </c>
    </row>
    <row r="38" ht="12.75" customHeight="1">
      <c r="A38" s="10">
        <v>5.69</v>
      </c>
      <c r="B38" s="10">
        <f t="shared" si="1"/>
        <v>72</v>
      </c>
      <c r="C38" s="10">
        <v>28.0</v>
      </c>
    </row>
    <row r="39" ht="12.75" customHeight="1">
      <c r="A39" s="10">
        <v>5.9</v>
      </c>
      <c r="B39" s="10">
        <f t="shared" si="1"/>
        <v>74</v>
      </c>
      <c r="C39" s="10">
        <v>26.0</v>
      </c>
    </row>
    <row r="40" ht="12.75" customHeight="1">
      <c r="A40" s="10">
        <v>6.16</v>
      </c>
      <c r="B40" s="10">
        <f t="shared" si="1"/>
        <v>76</v>
      </c>
      <c r="C40" s="10">
        <v>24.0</v>
      </c>
    </row>
    <row r="41" ht="12.75" customHeight="1">
      <c r="A41" s="10">
        <v>6.29</v>
      </c>
      <c r="B41" s="10">
        <f t="shared" si="1"/>
        <v>78</v>
      </c>
      <c r="C41" s="10">
        <v>22.0</v>
      </c>
    </row>
    <row r="42" ht="12.75" customHeight="1">
      <c r="A42" s="10">
        <v>6.51</v>
      </c>
      <c r="B42" s="10">
        <f t="shared" si="1"/>
        <v>80</v>
      </c>
      <c r="C42" s="10">
        <v>20.0</v>
      </c>
    </row>
    <row r="43" ht="12.75" customHeight="1">
      <c r="A43" s="10">
        <v>6.62</v>
      </c>
      <c r="B43" s="10">
        <f t="shared" si="1"/>
        <v>82</v>
      </c>
      <c r="C43" s="10">
        <v>18.0</v>
      </c>
    </row>
    <row r="44" ht="12.75" customHeight="1">
      <c r="A44" s="10">
        <v>6.75</v>
      </c>
      <c r="B44" s="10">
        <f t="shared" si="1"/>
        <v>84</v>
      </c>
      <c r="C44" s="10">
        <v>16.0</v>
      </c>
    </row>
    <row r="45" ht="12.75" customHeight="1">
      <c r="A45" s="10">
        <v>6.89</v>
      </c>
      <c r="B45" s="10">
        <f t="shared" si="1"/>
        <v>86</v>
      </c>
      <c r="C45" s="10">
        <v>14.0</v>
      </c>
    </row>
    <row r="46" ht="12.75" customHeight="1">
      <c r="A46" s="10">
        <v>7.0</v>
      </c>
      <c r="B46" s="10">
        <f t="shared" si="1"/>
        <v>88</v>
      </c>
      <c r="C46" s="10">
        <v>12.0</v>
      </c>
    </row>
    <row r="47" ht="12.75" customHeight="1">
      <c r="A47" s="10">
        <v>7.16</v>
      </c>
      <c r="B47" s="10">
        <f t="shared" si="1"/>
        <v>90</v>
      </c>
      <c r="C47" s="10">
        <v>10.0</v>
      </c>
    </row>
    <row r="48" ht="12.75" customHeight="1">
      <c r="A48" s="10">
        <v>7.32</v>
      </c>
      <c r="B48" s="10">
        <f t="shared" si="1"/>
        <v>92</v>
      </c>
      <c r="C48" s="10">
        <v>8.0</v>
      </c>
    </row>
    <row r="49" ht="12.75" customHeight="1">
      <c r="A49" s="10">
        <v>7.49</v>
      </c>
      <c r="B49" s="10">
        <f t="shared" si="1"/>
        <v>94</v>
      </c>
      <c r="C49" s="10">
        <v>6.0</v>
      </c>
    </row>
    <row r="50" ht="12.75" customHeight="1">
      <c r="A50" s="10">
        <v>7.71</v>
      </c>
      <c r="B50" s="10">
        <f t="shared" si="1"/>
        <v>96</v>
      </c>
      <c r="C50" s="10">
        <v>4.0</v>
      </c>
    </row>
    <row r="51" ht="12.75" customHeight="1">
      <c r="A51" s="10">
        <v>8.12</v>
      </c>
      <c r="B51" s="10">
        <f t="shared" si="1"/>
        <v>98</v>
      </c>
      <c r="C51" s="10">
        <v>2.0</v>
      </c>
    </row>
    <row r="52" ht="12.75" customHeight="1">
      <c r="A52" s="10">
        <v>9.27</v>
      </c>
      <c r="B52" s="10">
        <f t="shared" si="1"/>
        <v>100</v>
      </c>
      <c r="C52" s="10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88"/>
    <col customWidth="1" min="3" max="3" width="21.88"/>
    <col customWidth="1" min="4" max="4" width="8.63"/>
    <col customWidth="1" min="5" max="5" width="13.13"/>
    <col customWidth="1" min="6" max="26" width="8.63"/>
  </cols>
  <sheetData>
    <row r="1" ht="12.75" customHeight="1">
      <c r="A1" s="10" t="s">
        <v>211</v>
      </c>
      <c r="B1" s="10" t="s">
        <v>215</v>
      </c>
      <c r="C1" s="10" t="s">
        <v>216</v>
      </c>
      <c r="E1" s="14"/>
    </row>
    <row r="2" ht="12.75" customHeight="1">
      <c r="A2" s="10">
        <v>6.12</v>
      </c>
      <c r="B2" s="10">
        <v>0.0</v>
      </c>
      <c r="C2" s="10">
        <v>100.0</v>
      </c>
      <c r="D2" s="10">
        <v>1.0</v>
      </c>
      <c r="E2" s="14">
        <f t="shared" ref="E2:E52" si="1"> 0.000000004485*B2^5 -0.000001116*B2^4 + 0.00009604*B2^3 -0.003272*B2^2 + 0.07444*B2 + 6.12</f>
        <v>6.12</v>
      </c>
    </row>
    <row r="3" ht="12.75" customHeight="1">
      <c r="A3" s="10">
        <v>6.24</v>
      </c>
      <c r="B3" s="10">
        <v>2.0</v>
      </c>
      <c r="C3" s="10">
        <v>98.0</v>
      </c>
      <c r="D3" s="10">
        <v>2.0</v>
      </c>
      <c r="E3" s="14">
        <f t="shared" si="1"/>
        <v>6.256542608</v>
      </c>
    </row>
    <row r="4" ht="12.75" customHeight="1">
      <c r="A4" s="10">
        <v>6.4</v>
      </c>
      <c r="B4" s="10">
        <v>4.0</v>
      </c>
      <c r="C4" s="10">
        <v>96.0</v>
      </c>
      <c r="D4" s="10">
        <v>3.0</v>
      </c>
      <c r="E4" s="14">
        <f t="shared" si="1"/>
        <v>6.371273457</v>
      </c>
    </row>
    <row r="5" ht="12.75" customHeight="1">
      <c r="A5" s="10">
        <v>6.52</v>
      </c>
      <c r="B5" s="10">
        <v>6.0</v>
      </c>
      <c r="C5" s="10">
        <v>94.0</v>
      </c>
      <c r="D5" s="10">
        <v>4.0</v>
      </c>
      <c r="E5" s="14">
        <f t="shared" si="1"/>
        <v>6.468181179</v>
      </c>
    </row>
    <row r="6" ht="12.75" customHeight="1">
      <c r="A6" s="10">
        <v>6.55</v>
      </c>
      <c r="B6" s="10">
        <v>8.0</v>
      </c>
      <c r="C6" s="10">
        <v>92.0</v>
      </c>
      <c r="D6" s="10">
        <v>5.0</v>
      </c>
      <c r="E6" s="14">
        <f t="shared" si="1"/>
        <v>6.550860308</v>
      </c>
    </row>
    <row r="7" ht="12.75" customHeight="1">
      <c r="A7" s="10">
        <v>6.59</v>
      </c>
      <c r="B7" s="10">
        <v>10.0</v>
      </c>
      <c r="C7" s="10">
        <v>90.0</v>
      </c>
      <c r="D7" s="10">
        <v>6.0</v>
      </c>
      <c r="E7" s="14">
        <f t="shared" si="1"/>
        <v>6.6225285</v>
      </c>
    </row>
    <row r="8" ht="12.75" customHeight="1">
      <c r="A8" s="10">
        <v>6.66</v>
      </c>
      <c r="B8" s="10">
        <v>12.0</v>
      </c>
      <c r="C8" s="10">
        <v>88.0</v>
      </c>
      <c r="D8" s="10">
        <v>7.0</v>
      </c>
      <c r="E8" s="14">
        <f t="shared" si="1"/>
        <v>6.686043756</v>
      </c>
    </row>
    <row r="9" ht="12.75" customHeight="1">
      <c r="A9" s="10">
        <v>6.74</v>
      </c>
      <c r="B9" s="10">
        <v>14.0</v>
      </c>
      <c r="C9" s="10">
        <v>86.0</v>
      </c>
      <c r="D9" s="10">
        <v>8.0</v>
      </c>
      <c r="E9" s="14">
        <f t="shared" si="1"/>
        <v>6.743921645</v>
      </c>
    </row>
    <row r="10" ht="12.75" customHeight="1">
      <c r="A10" s="10">
        <v>6.79</v>
      </c>
      <c r="B10" s="10">
        <v>16.0</v>
      </c>
      <c r="C10" s="10">
        <v>84.0</v>
      </c>
      <c r="D10" s="10">
        <v>9.0</v>
      </c>
      <c r="E10" s="14">
        <f t="shared" si="1"/>
        <v>6.798352527</v>
      </c>
    </row>
    <row r="11" ht="12.75" customHeight="1">
      <c r="A11" s="10">
        <v>6.86</v>
      </c>
      <c r="B11" s="10">
        <v>18.0</v>
      </c>
      <c r="C11" s="10">
        <v>82.0</v>
      </c>
      <c r="D11" s="10">
        <v>10.0</v>
      </c>
      <c r="E11" s="14">
        <f t="shared" si="1"/>
        <v>6.851218776</v>
      </c>
    </row>
    <row r="12" ht="12.75" customHeight="1">
      <c r="A12" s="10">
        <v>6.92</v>
      </c>
      <c r="B12" s="10">
        <v>20.0</v>
      </c>
      <c r="C12" s="10">
        <v>80.0</v>
      </c>
      <c r="D12" s="10">
        <v>11.0</v>
      </c>
      <c r="E12" s="14">
        <f t="shared" si="1"/>
        <v>6.904112</v>
      </c>
    </row>
    <row r="13" ht="12.75" customHeight="1">
      <c r="A13" s="10">
        <v>6.98</v>
      </c>
      <c r="B13" s="10">
        <v>22.0</v>
      </c>
      <c r="C13" s="10">
        <v>78.0</v>
      </c>
      <c r="D13" s="10">
        <v>12.0</v>
      </c>
      <c r="E13" s="14">
        <f t="shared" si="1"/>
        <v>6.958350264</v>
      </c>
    </row>
    <row r="14" ht="12.75" customHeight="1">
      <c r="A14" s="10">
        <v>7.03</v>
      </c>
      <c r="B14" s="10">
        <v>24.0</v>
      </c>
      <c r="C14" s="10">
        <v>76.0</v>
      </c>
      <c r="D14" s="10">
        <v>13.0</v>
      </c>
      <c r="E14" s="14">
        <f t="shared" si="1"/>
        <v>7.014995313</v>
      </c>
    </row>
    <row r="15" ht="12.75" customHeight="1">
      <c r="A15" s="10">
        <v>7.09</v>
      </c>
      <c r="B15" s="10">
        <v>26.0</v>
      </c>
      <c r="C15" s="10">
        <v>74.0</v>
      </c>
      <c r="D15" s="10">
        <v>14.0</v>
      </c>
      <c r="E15" s="14">
        <f t="shared" si="1"/>
        <v>7.074869795</v>
      </c>
    </row>
    <row r="16" ht="12.75" customHeight="1">
      <c r="A16" s="10">
        <v>7.15</v>
      </c>
      <c r="B16" s="10">
        <v>28.0</v>
      </c>
      <c r="C16" s="10">
        <v>72.0</v>
      </c>
      <c r="D16" s="10">
        <v>15.0</v>
      </c>
      <c r="E16" s="14">
        <f t="shared" si="1"/>
        <v>7.138574484</v>
      </c>
    </row>
    <row r="17" ht="12.75" customHeight="1">
      <c r="A17" s="10">
        <v>7.21</v>
      </c>
      <c r="B17" s="10">
        <v>30.0</v>
      </c>
      <c r="C17" s="10">
        <v>70.0</v>
      </c>
      <c r="D17" s="10">
        <v>16.0</v>
      </c>
      <c r="E17" s="14">
        <f t="shared" si="1"/>
        <v>7.2065055</v>
      </c>
    </row>
    <row r="18" ht="12.75" customHeight="1">
      <c r="A18" s="10">
        <v>7.28</v>
      </c>
      <c r="B18" s="10">
        <v>32.0</v>
      </c>
      <c r="C18" s="10">
        <v>68.0</v>
      </c>
      <c r="D18" s="10">
        <v>17.0</v>
      </c>
      <c r="E18" s="14">
        <f t="shared" si="1"/>
        <v>7.278871532</v>
      </c>
    </row>
    <row r="19" ht="12.75" customHeight="1">
      <c r="A19" s="10">
        <v>7.34</v>
      </c>
      <c r="B19" s="10">
        <v>34.0</v>
      </c>
      <c r="C19" s="10">
        <v>66.0</v>
      </c>
      <c r="D19" s="10">
        <v>18.0</v>
      </c>
      <c r="E19" s="14">
        <f t="shared" si="1"/>
        <v>7.355711061</v>
      </c>
    </row>
    <row r="20" ht="12.75" customHeight="1">
      <c r="A20" s="10">
        <v>7.42</v>
      </c>
      <c r="B20" s="10">
        <v>36.0</v>
      </c>
      <c r="C20" s="10">
        <v>64.0</v>
      </c>
      <c r="D20" s="10">
        <v>19.0</v>
      </c>
      <c r="E20" s="14">
        <f t="shared" si="1"/>
        <v>7.436909583</v>
      </c>
    </row>
    <row r="21" ht="12.75" customHeight="1">
      <c r="A21" s="10">
        <v>7.48</v>
      </c>
      <c r="B21" s="10">
        <v>38.0</v>
      </c>
      <c r="C21" s="10">
        <v>62.0</v>
      </c>
      <c r="D21" s="10">
        <v>20.0</v>
      </c>
      <c r="E21" s="14">
        <f t="shared" si="1"/>
        <v>7.522216832</v>
      </c>
    </row>
    <row r="22" ht="12.75" customHeight="1">
      <c r="A22" s="10">
        <v>7.6</v>
      </c>
      <c r="B22" s="10">
        <v>40.0</v>
      </c>
      <c r="C22" s="10">
        <v>60.0</v>
      </c>
      <c r="D22" s="10">
        <v>21.0</v>
      </c>
      <c r="E22" s="14">
        <f t="shared" si="1"/>
        <v>7.611264</v>
      </c>
    </row>
    <row r="23" ht="12.75" customHeight="1">
      <c r="A23" s="10">
        <v>7.69</v>
      </c>
      <c r="B23" s="10">
        <v>42.0</v>
      </c>
      <c r="C23" s="10">
        <v>58.0</v>
      </c>
      <c r="D23" s="10">
        <v>22.0</v>
      </c>
      <c r="E23" s="14">
        <f t="shared" si="1"/>
        <v>7.70358096</v>
      </c>
    </row>
    <row r="24" ht="12.75" customHeight="1">
      <c r="A24" s="10">
        <v>7.79</v>
      </c>
      <c r="B24" s="10">
        <v>44.0</v>
      </c>
      <c r="C24" s="10">
        <v>56.0</v>
      </c>
      <c r="D24" s="10">
        <v>23.0</v>
      </c>
      <c r="E24" s="14">
        <f t="shared" si="1"/>
        <v>7.798613489</v>
      </c>
    </row>
    <row r="25" ht="12.75" customHeight="1">
      <c r="A25" s="10">
        <v>7.89</v>
      </c>
      <c r="B25" s="10">
        <v>46.0</v>
      </c>
      <c r="C25" s="10">
        <v>54.0</v>
      </c>
      <c r="D25" s="10">
        <v>24.0</v>
      </c>
      <c r="E25" s="14">
        <f t="shared" si="1"/>
        <v>7.895740491</v>
      </c>
    </row>
    <row r="26" ht="12.75" customHeight="1">
      <c r="A26" s="10">
        <v>7.96</v>
      </c>
      <c r="B26" s="10">
        <v>48.0</v>
      </c>
      <c r="C26" s="10">
        <v>52.0</v>
      </c>
      <c r="D26" s="10">
        <v>25.0</v>
      </c>
      <c r="E26" s="14">
        <f t="shared" si="1"/>
        <v>7.99429122</v>
      </c>
    </row>
    <row r="27" ht="12.75" customHeight="1">
      <c r="A27" s="10">
        <v>8.08</v>
      </c>
      <c r="B27" s="10">
        <v>50.0</v>
      </c>
      <c r="C27" s="10">
        <v>50.0</v>
      </c>
      <c r="D27" s="10">
        <v>26.0</v>
      </c>
      <c r="E27" s="14">
        <f t="shared" si="1"/>
        <v>8.0935625</v>
      </c>
    </row>
    <row r="28" ht="12.75" customHeight="1">
      <c r="A28" s="10">
        <v>8.19</v>
      </c>
      <c r="B28" s="10">
        <v>52.0</v>
      </c>
      <c r="C28" s="10">
        <v>48.0</v>
      </c>
      <c r="D28" s="10">
        <v>27.0</v>
      </c>
      <c r="E28" s="14">
        <f t="shared" si="1"/>
        <v>8.192835948</v>
      </c>
    </row>
    <row r="29" ht="12.75" customHeight="1">
      <c r="A29" s="10">
        <v>8.34</v>
      </c>
      <c r="B29" s="10">
        <v>54.0</v>
      </c>
      <c r="C29" s="10">
        <v>46.0</v>
      </c>
      <c r="D29" s="10">
        <v>28.0</v>
      </c>
      <c r="E29" s="14">
        <f t="shared" si="1"/>
        <v>8.291395197</v>
      </c>
    </row>
    <row r="30" ht="12.75" customHeight="1">
      <c r="A30" s="10">
        <v>8.4</v>
      </c>
      <c r="B30" s="10">
        <v>56.0</v>
      </c>
      <c r="C30" s="10">
        <v>44.0</v>
      </c>
      <c r="D30" s="10">
        <v>29.0</v>
      </c>
      <c r="E30" s="14">
        <f t="shared" si="1"/>
        <v>8.388543119</v>
      </c>
    </row>
    <row r="31" ht="12.75" customHeight="1">
      <c r="A31" s="10">
        <v>8.48</v>
      </c>
      <c r="B31" s="10">
        <v>58.0</v>
      </c>
      <c r="C31" s="10">
        <v>42.0</v>
      </c>
      <c r="D31" s="10">
        <v>30.0</v>
      </c>
      <c r="E31" s="14">
        <f t="shared" si="1"/>
        <v>8.483619048</v>
      </c>
    </row>
    <row r="32" ht="12.75" customHeight="1">
      <c r="A32" s="10">
        <v>8.62</v>
      </c>
      <c r="B32" s="10">
        <v>60.0</v>
      </c>
      <c r="C32" s="10">
        <v>40.0</v>
      </c>
      <c r="D32" s="10">
        <v>31.0</v>
      </c>
      <c r="E32" s="14">
        <f t="shared" si="1"/>
        <v>8.576016</v>
      </c>
    </row>
    <row r="33" ht="12.75" customHeight="1">
      <c r="A33" s="10">
        <v>8.7</v>
      </c>
      <c r="B33" s="10">
        <v>62.0</v>
      </c>
      <c r="C33" s="10">
        <v>38.0</v>
      </c>
      <c r="D33" s="10">
        <v>32.0</v>
      </c>
      <c r="E33" s="14">
        <f t="shared" si="1"/>
        <v>8.665197896</v>
      </c>
    </row>
    <row r="34" ht="12.75" customHeight="1">
      <c r="A34" s="10">
        <v>8.77</v>
      </c>
      <c r="B34" s="10">
        <v>64.0</v>
      </c>
      <c r="C34" s="10">
        <v>36.0</v>
      </c>
      <c r="D34" s="10">
        <v>33.0</v>
      </c>
      <c r="E34" s="14">
        <f t="shared" si="1"/>
        <v>8.750716785</v>
      </c>
    </row>
    <row r="35" ht="12.75" customHeight="1">
      <c r="A35" s="10">
        <v>8.84</v>
      </c>
      <c r="B35" s="10">
        <v>66.0</v>
      </c>
      <c r="C35" s="10">
        <v>34.0</v>
      </c>
      <c r="D35" s="10">
        <v>34.0</v>
      </c>
      <c r="E35" s="14">
        <f t="shared" si="1"/>
        <v>8.832230067</v>
      </c>
    </row>
    <row r="36" ht="12.75" customHeight="1">
      <c r="A36" s="10">
        <v>8.89</v>
      </c>
      <c r="B36" s="10">
        <v>68.0</v>
      </c>
      <c r="C36" s="10">
        <v>32.0</v>
      </c>
      <c r="D36" s="10">
        <v>35.0</v>
      </c>
      <c r="E36" s="14">
        <f t="shared" si="1"/>
        <v>8.909517716</v>
      </c>
    </row>
    <row r="37" ht="12.75" customHeight="1">
      <c r="A37" s="10">
        <v>8.93</v>
      </c>
      <c r="B37" s="10">
        <v>70.0</v>
      </c>
      <c r="C37" s="10">
        <v>30.0</v>
      </c>
      <c r="D37" s="10">
        <v>36.0</v>
      </c>
      <c r="E37" s="14">
        <f t="shared" si="1"/>
        <v>8.9824995</v>
      </c>
    </row>
    <row r="38" ht="12.75" customHeight="1">
      <c r="A38" s="10">
        <v>9.0</v>
      </c>
      <c r="B38" s="10">
        <v>72.0</v>
      </c>
      <c r="C38" s="10">
        <v>28.0</v>
      </c>
      <c r="D38" s="10">
        <v>37.0</v>
      </c>
      <c r="E38" s="14">
        <f t="shared" si="1"/>
        <v>9.051252204</v>
      </c>
    </row>
    <row r="39" ht="12.75" customHeight="1">
      <c r="A39" s="10">
        <v>9.07</v>
      </c>
      <c r="B39" s="10">
        <v>74.0</v>
      </c>
      <c r="C39" s="10">
        <v>26.0</v>
      </c>
      <c r="D39" s="10">
        <v>38.0</v>
      </c>
      <c r="E39" s="14">
        <f t="shared" si="1"/>
        <v>9.116026853</v>
      </c>
    </row>
    <row r="40" ht="12.75" customHeight="1">
      <c r="A40" s="10">
        <v>9.14</v>
      </c>
      <c r="B40" s="10">
        <v>76.0</v>
      </c>
      <c r="C40" s="10">
        <v>24.0</v>
      </c>
      <c r="D40" s="10">
        <v>39.0</v>
      </c>
      <c r="E40" s="14">
        <f t="shared" si="1"/>
        <v>9.177265935</v>
      </c>
    </row>
    <row r="41" ht="12.75" customHeight="1">
      <c r="A41" s="10">
        <v>9.21</v>
      </c>
      <c r="B41" s="10">
        <v>78.0</v>
      </c>
      <c r="C41" s="10">
        <v>22.0</v>
      </c>
      <c r="D41" s="10">
        <v>40.0</v>
      </c>
      <c r="E41" s="14">
        <f t="shared" si="1"/>
        <v>9.235620624</v>
      </c>
    </row>
    <row r="42" ht="12.75" customHeight="1">
      <c r="A42" s="10">
        <v>9.26</v>
      </c>
      <c r="B42" s="10">
        <v>80.0</v>
      </c>
      <c r="C42" s="10">
        <v>20.0</v>
      </c>
      <c r="D42" s="10">
        <v>41.0</v>
      </c>
      <c r="E42" s="14">
        <f t="shared" si="1"/>
        <v>9.291968</v>
      </c>
    </row>
    <row r="43" ht="12.75" customHeight="1">
      <c r="A43" s="10">
        <v>9.3</v>
      </c>
      <c r="B43" s="10">
        <v>82.0</v>
      </c>
      <c r="C43" s="10">
        <v>18.0</v>
      </c>
      <c r="D43" s="10">
        <v>42.0</v>
      </c>
      <c r="E43" s="14">
        <f t="shared" si="1"/>
        <v>9.347428272</v>
      </c>
    </row>
    <row r="44" ht="12.75" customHeight="1">
      <c r="A44" s="10">
        <v>9.38</v>
      </c>
      <c r="B44" s="10">
        <v>84.0</v>
      </c>
      <c r="C44" s="10">
        <v>16.0</v>
      </c>
      <c r="D44" s="10">
        <v>43.0</v>
      </c>
      <c r="E44" s="14">
        <f t="shared" si="1"/>
        <v>9.403382001</v>
      </c>
    </row>
    <row r="45" ht="12.75" customHeight="1">
      <c r="A45" s="10">
        <v>9.43</v>
      </c>
      <c r="B45" s="10">
        <v>86.0</v>
      </c>
      <c r="C45" s="10">
        <v>14.0</v>
      </c>
      <c r="D45" s="10">
        <v>44.0</v>
      </c>
      <c r="E45" s="14">
        <f t="shared" si="1"/>
        <v>9.461487323</v>
      </c>
    </row>
    <row r="46" ht="12.75" customHeight="1">
      <c r="A46" s="10">
        <v>9.49</v>
      </c>
      <c r="B46" s="10">
        <v>88.0</v>
      </c>
      <c r="C46" s="10">
        <v>12.0</v>
      </c>
      <c r="D46" s="10">
        <v>45.0</v>
      </c>
      <c r="E46" s="14">
        <f t="shared" si="1"/>
        <v>9.523697172</v>
      </c>
    </row>
    <row r="47" ht="12.75" customHeight="1">
      <c r="A47" s="10">
        <v>9.59</v>
      </c>
      <c r="B47" s="10">
        <v>90.0</v>
      </c>
      <c r="C47" s="10">
        <v>10.0</v>
      </c>
      <c r="D47" s="10">
        <v>46.0</v>
      </c>
      <c r="E47" s="14">
        <f t="shared" si="1"/>
        <v>9.5922765</v>
      </c>
    </row>
    <row r="48" ht="12.75" customHeight="1">
      <c r="A48" s="10">
        <v>9.68</v>
      </c>
      <c r="B48" s="10">
        <v>92.0</v>
      </c>
      <c r="C48" s="10">
        <v>8.0</v>
      </c>
      <c r="D48" s="10">
        <v>47.0</v>
      </c>
      <c r="E48" s="14">
        <f t="shared" si="1"/>
        <v>9.6698195</v>
      </c>
    </row>
    <row r="49" ht="12.75" customHeight="1">
      <c r="A49" s="10">
        <v>9.74</v>
      </c>
      <c r="B49" s="10">
        <v>94.0</v>
      </c>
      <c r="C49" s="10">
        <v>6.0</v>
      </c>
      <c r="D49" s="10">
        <v>48.0</v>
      </c>
      <c r="E49" s="14">
        <f t="shared" si="1"/>
        <v>9.759266829</v>
      </c>
    </row>
    <row r="50" ht="12.75" customHeight="1">
      <c r="A50" s="10">
        <v>9.82</v>
      </c>
      <c r="B50" s="10">
        <v>96.0</v>
      </c>
      <c r="C50" s="10">
        <v>4.0</v>
      </c>
      <c r="D50" s="10">
        <v>49.0</v>
      </c>
      <c r="E50" s="14">
        <f t="shared" si="1"/>
        <v>9.863922831</v>
      </c>
    </row>
    <row r="51" ht="12.75" customHeight="1">
      <c r="A51" s="10">
        <v>9.92</v>
      </c>
      <c r="B51" s="10">
        <v>98.0</v>
      </c>
      <c r="C51" s="10">
        <v>2.0</v>
      </c>
      <c r="D51" s="10">
        <v>50.0</v>
      </c>
      <c r="E51" s="14">
        <f t="shared" si="1"/>
        <v>9.98747276</v>
      </c>
    </row>
    <row r="52" ht="12.75" customHeight="1">
      <c r="A52" s="10">
        <v>10.06</v>
      </c>
      <c r="B52" s="10">
        <v>100.0</v>
      </c>
      <c r="C52" s="10">
        <v>0.0</v>
      </c>
      <c r="D52" s="10">
        <v>51.0</v>
      </c>
      <c r="E52" s="14">
        <f t="shared" si="1"/>
        <v>10.134</v>
      </c>
    </row>
    <row r="53" ht="12.75" customHeight="1">
      <c r="E53" s="14"/>
    </row>
    <row r="54" ht="12.75" customHeight="1">
      <c r="E54" s="14"/>
    </row>
    <row r="55" ht="12.75" customHeight="1">
      <c r="E55" s="14"/>
    </row>
    <row r="56" ht="12.75" customHeight="1">
      <c r="E56" s="14"/>
    </row>
    <row r="57" ht="12.75" customHeight="1">
      <c r="E57" s="14"/>
    </row>
    <row r="58" ht="12.75" customHeight="1">
      <c r="E58" s="14"/>
    </row>
    <row r="59" ht="12.75" customHeight="1">
      <c r="E59" s="14"/>
    </row>
    <row r="60" ht="12.75" customHeight="1">
      <c r="E60" s="14"/>
    </row>
    <row r="61" ht="12.75" customHeight="1">
      <c r="E61" s="14"/>
    </row>
    <row r="62" ht="12.75" customHeight="1">
      <c r="E62" s="14"/>
    </row>
    <row r="63" ht="12.75" customHeight="1">
      <c r="E63" s="14"/>
    </row>
    <row r="64" ht="12.75" customHeight="1">
      <c r="E64" s="14"/>
    </row>
    <row r="65" ht="12.75" customHeight="1">
      <c r="E65" s="14"/>
    </row>
    <row r="66" ht="12.75" customHeight="1">
      <c r="E66" s="14"/>
    </row>
    <row r="67" ht="12.75" customHeight="1">
      <c r="E67" s="14"/>
    </row>
    <row r="68" ht="12.75" customHeight="1">
      <c r="E68" s="14"/>
    </row>
    <row r="69" ht="12.75" customHeight="1">
      <c r="E69" s="14"/>
    </row>
    <row r="70" ht="12.75" customHeight="1">
      <c r="E70" s="14"/>
    </row>
    <row r="71" ht="12.75" customHeight="1">
      <c r="E71" s="14"/>
    </row>
    <row r="72" ht="12.75" customHeight="1">
      <c r="E72" s="14"/>
    </row>
    <row r="73" ht="12.75" customHeight="1">
      <c r="E73" s="14"/>
    </row>
    <row r="74" ht="12.75" customHeight="1">
      <c r="E74" s="14"/>
    </row>
    <row r="75" ht="12.75" customHeight="1">
      <c r="E75" s="14"/>
    </row>
    <row r="76" ht="12.75" customHeight="1">
      <c r="E76" s="14"/>
    </row>
    <row r="77" ht="12.75" customHeight="1">
      <c r="E77" s="14"/>
    </row>
    <row r="78" ht="12.75" customHeight="1">
      <c r="E78" s="14"/>
    </row>
    <row r="79" ht="12.75" customHeight="1">
      <c r="E79" s="14"/>
    </row>
    <row r="80" ht="12.75" customHeight="1">
      <c r="E80" s="14"/>
    </row>
    <row r="81" ht="12.75" customHeight="1">
      <c r="E81" s="14"/>
    </row>
    <row r="82" ht="12.75" customHeight="1">
      <c r="E82" s="14"/>
    </row>
    <row r="83" ht="12.75" customHeight="1">
      <c r="E83" s="14"/>
    </row>
    <row r="84" ht="12.75" customHeight="1">
      <c r="E84" s="14"/>
    </row>
    <row r="85" ht="12.75" customHeight="1">
      <c r="E85" s="14"/>
    </row>
    <row r="86" ht="12.75" customHeight="1">
      <c r="E86" s="14"/>
    </row>
    <row r="87" ht="12.75" customHeight="1">
      <c r="E87" s="14"/>
    </row>
    <row r="88" ht="12.75" customHeight="1">
      <c r="E88" s="14"/>
    </row>
    <row r="89" ht="12.75" customHeight="1">
      <c r="E89" s="14"/>
    </row>
    <row r="90" ht="12.75" customHeight="1">
      <c r="E90" s="14"/>
    </row>
    <row r="91" ht="12.75" customHeight="1">
      <c r="E91" s="14"/>
    </row>
    <row r="92" ht="12.75" customHeight="1">
      <c r="E92" s="14"/>
    </row>
    <row r="93" ht="12.75" customHeight="1">
      <c r="E93" s="14"/>
    </row>
    <row r="94" ht="12.75" customHeight="1">
      <c r="E94" s="14"/>
    </row>
    <row r="95" ht="12.75" customHeight="1">
      <c r="E95" s="14"/>
    </row>
    <row r="96" ht="12.75" customHeight="1">
      <c r="E96" s="14"/>
    </row>
    <row r="97" ht="12.75" customHeight="1">
      <c r="E97" s="14"/>
    </row>
    <row r="98" ht="12.75" customHeight="1">
      <c r="E98" s="14"/>
    </row>
    <row r="99" ht="12.75" customHeight="1">
      <c r="E99" s="14"/>
    </row>
    <row r="100" ht="12.75" customHeight="1">
      <c r="E100" s="14"/>
    </row>
    <row r="101" ht="12.75" customHeight="1">
      <c r="E101" s="14"/>
    </row>
    <row r="102" ht="12.75" customHeight="1">
      <c r="E102" s="14"/>
    </row>
    <row r="103" ht="12.75" customHeight="1">
      <c r="E103" s="14"/>
    </row>
    <row r="104" ht="12.75" customHeight="1">
      <c r="E104" s="14"/>
    </row>
    <row r="105" ht="12.75" customHeight="1">
      <c r="E105" s="14"/>
    </row>
    <row r="106" ht="12.75" customHeight="1">
      <c r="E106" s="14"/>
    </row>
    <row r="107" ht="12.75" customHeight="1">
      <c r="E107" s="14"/>
    </row>
    <row r="108" ht="12.75" customHeight="1">
      <c r="E108" s="14"/>
    </row>
    <row r="109" ht="12.75" customHeight="1">
      <c r="E109" s="14"/>
    </row>
    <row r="110" ht="12.75" customHeight="1">
      <c r="E110" s="14"/>
    </row>
    <row r="111" ht="12.75" customHeight="1">
      <c r="E111" s="14"/>
    </row>
    <row r="112" ht="12.75" customHeight="1">
      <c r="E112" s="14"/>
    </row>
    <row r="113" ht="12.75" customHeight="1">
      <c r="E113" s="14"/>
    </row>
    <row r="114" ht="12.75" customHeight="1">
      <c r="E114" s="14"/>
    </row>
    <row r="115" ht="12.75" customHeight="1">
      <c r="E115" s="14"/>
    </row>
    <row r="116" ht="12.75" customHeight="1">
      <c r="E116" s="14"/>
    </row>
    <row r="117" ht="12.75" customHeight="1">
      <c r="E117" s="14"/>
    </row>
    <row r="118" ht="12.75" customHeight="1">
      <c r="E118" s="14"/>
    </row>
    <row r="119" ht="12.75" customHeight="1">
      <c r="E119" s="14"/>
    </row>
    <row r="120" ht="12.75" customHeight="1">
      <c r="E120" s="14"/>
    </row>
    <row r="121" ht="12.75" customHeight="1">
      <c r="E121" s="14"/>
    </row>
    <row r="122" ht="12.75" customHeight="1">
      <c r="E122" s="14"/>
    </row>
    <row r="123" ht="12.75" customHeight="1">
      <c r="E123" s="14"/>
    </row>
    <row r="124" ht="12.75" customHeight="1">
      <c r="E124" s="14"/>
    </row>
    <row r="125" ht="12.75" customHeight="1">
      <c r="E125" s="14"/>
    </row>
    <row r="126" ht="12.75" customHeight="1">
      <c r="E126" s="14"/>
    </row>
    <row r="127" ht="12.75" customHeight="1">
      <c r="E127" s="14"/>
    </row>
    <row r="128" ht="12.75" customHeight="1">
      <c r="E128" s="14"/>
    </row>
    <row r="129" ht="12.75" customHeight="1">
      <c r="E129" s="14"/>
    </row>
    <row r="130" ht="12.75" customHeight="1">
      <c r="E130" s="14"/>
    </row>
    <row r="131" ht="12.75" customHeight="1">
      <c r="E131" s="14"/>
    </row>
    <row r="132" ht="12.75" customHeight="1">
      <c r="E132" s="14"/>
    </row>
    <row r="133" ht="12.75" customHeight="1">
      <c r="E133" s="14"/>
    </row>
    <row r="134" ht="12.75" customHeight="1">
      <c r="E134" s="14"/>
    </row>
    <row r="135" ht="12.75" customHeight="1">
      <c r="E135" s="14"/>
    </row>
    <row r="136" ht="12.75" customHeight="1">
      <c r="E136" s="14"/>
    </row>
    <row r="137" ht="12.75" customHeight="1">
      <c r="E137" s="14"/>
    </row>
    <row r="138" ht="12.75" customHeight="1">
      <c r="E138" s="14"/>
    </row>
    <row r="139" ht="12.75" customHeight="1">
      <c r="E139" s="14"/>
    </row>
    <row r="140" ht="12.75" customHeight="1">
      <c r="E140" s="14"/>
    </row>
    <row r="141" ht="12.75" customHeight="1">
      <c r="E141" s="14"/>
    </row>
    <row r="142" ht="12.75" customHeight="1">
      <c r="E142" s="14"/>
    </row>
    <row r="143" ht="12.75" customHeight="1">
      <c r="E143" s="14"/>
    </row>
    <row r="144" ht="12.75" customHeight="1">
      <c r="E144" s="14"/>
    </row>
    <row r="145" ht="12.75" customHeight="1">
      <c r="E145" s="14"/>
    </row>
    <row r="146" ht="12.75" customHeight="1">
      <c r="E146" s="14"/>
    </row>
    <row r="147" ht="12.75" customHeight="1">
      <c r="E147" s="14"/>
    </row>
    <row r="148" ht="12.75" customHeight="1">
      <c r="E148" s="14"/>
    </row>
    <row r="149" ht="12.75" customHeight="1">
      <c r="E149" s="14"/>
    </row>
    <row r="150" ht="12.75" customHeight="1">
      <c r="E150" s="14"/>
    </row>
    <row r="151" ht="12.75" customHeight="1">
      <c r="E151" s="14"/>
    </row>
    <row r="152" ht="12.75" customHeight="1">
      <c r="E152" s="14"/>
    </row>
    <row r="153" ht="12.75" customHeight="1">
      <c r="E153" s="14"/>
    </row>
    <row r="154" ht="12.75" customHeight="1">
      <c r="E154" s="14"/>
    </row>
    <row r="155" ht="12.75" customHeight="1">
      <c r="E155" s="14"/>
    </row>
    <row r="156" ht="12.75" customHeight="1">
      <c r="E156" s="14"/>
    </row>
    <row r="157" ht="12.75" customHeight="1">
      <c r="E157" s="14"/>
    </row>
    <row r="158" ht="12.75" customHeight="1">
      <c r="E158" s="14"/>
    </row>
    <row r="159" ht="12.75" customHeight="1">
      <c r="E159" s="14"/>
    </row>
    <row r="160" ht="12.75" customHeight="1">
      <c r="E160" s="14"/>
    </row>
    <row r="161" ht="12.75" customHeight="1">
      <c r="E161" s="14"/>
    </row>
    <row r="162" ht="12.75" customHeight="1">
      <c r="E162" s="14"/>
    </row>
    <row r="163" ht="12.75" customHeight="1">
      <c r="E163" s="14"/>
    </row>
    <row r="164" ht="12.75" customHeight="1">
      <c r="E164" s="14"/>
    </row>
    <row r="165" ht="12.75" customHeight="1">
      <c r="E165" s="14"/>
    </row>
    <row r="166" ht="12.75" customHeight="1">
      <c r="E166" s="14"/>
    </row>
    <row r="167" ht="12.75" customHeight="1">
      <c r="E167" s="14"/>
    </row>
    <row r="168" ht="12.75" customHeight="1">
      <c r="E168" s="14"/>
    </row>
    <row r="169" ht="12.75" customHeight="1">
      <c r="E169" s="14"/>
    </row>
    <row r="170" ht="12.75" customHeight="1">
      <c r="E170" s="14"/>
    </row>
    <row r="171" ht="12.75" customHeight="1">
      <c r="E171" s="14"/>
    </row>
    <row r="172" ht="12.75" customHeight="1">
      <c r="E172" s="14"/>
    </row>
    <row r="173" ht="12.75" customHeight="1">
      <c r="E173" s="14"/>
    </row>
    <row r="174" ht="12.75" customHeight="1">
      <c r="E174" s="14"/>
    </row>
    <row r="175" ht="12.75" customHeight="1">
      <c r="E175" s="14"/>
    </row>
    <row r="176" ht="12.75" customHeight="1">
      <c r="E176" s="14"/>
    </row>
    <row r="177" ht="12.75" customHeight="1">
      <c r="E177" s="14"/>
    </row>
    <row r="178" ht="12.75" customHeight="1">
      <c r="E178" s="14"/>
    </row>
    <row r="179" ht="12.75" customHeight="1">
      <c r="E179" s="14"/>
    </row>
    <row r="180" ht="12.75" customHeight="1">
      <c r="E180" s="14"/>
    </row>
    <row r="181" ht="12.75" customHeight="1">
      <c r="E181" s="14"/>
    </row>
    <row r="182" ht="12.75" customHeight="1">
      <c r="E182" s="14"/>
    </row>
    <row r="183" ht="12.75" customHeight="1">
      <c r="E183" s="14"/>
    </row>
    <row r="184" ht="12.75" customHeight="1">
      <c r="E184" s="14"/>
    </row>
    <row r="185" ht="12.75" customHeight="1">
      <c r="E185" s="14"/>
    </row>
    <row r="186" ht="12.75" customHeight="1">
      <c r="E186" s="14"/>
    </row>
    <row r="187" ht="12.75" customHeight="1">
      <c r="E187" s="14"/>
    </row>
    <row r="188" ht="12.75" customHeight="1">
      <c r="E188" s="14"/>
    </row>
    <row r="189" ht="12.75" customHeight="1">
      <c r="E189" s="14"/>
    </row>
    <row r="190" ht="12.75" customHeight="1">
      <c r="E190" s="14"/>
    </row>
    <row r="191" ht="12.75" customHeight="1">
      <c r="E191" s="14"/>
    </row>
    <row r="192" ht="12.75" customHeight="1">
      <c r="E192" s="14"/>
    </row>
    <row r="193" ht="12.75" customHeight="1">
      <c r="E193" s="14"/>
    </row>
    <row r="194" ht="12.75" customHeight="1">
      <c r="E194" s="14"/>
    </row>
    <row r="195" ht="12.75" customHeight="1">
      <c r="E195" s="14"/>
    </row>
    <row r="196" ht="12.75" customHeight="1">
      <c r="E196" s="14"/>
    </row>
    <row r="197" ht="12.75" customHeight="1">
      <c r="E197" s="14"/>
    </row>
    <row r="198" ht="12.75" customHeight="1">
      <c r="E198" s="14"/>
    </row>
    <row r="199" ht="12.75" customHeight="1">
      <c r="E199" s="14"/>
    </row>
    <row r="200" ht="12.75" customHeight="1">
      <c r="E200" s="14"/>
    </row>
    <row r="201" ht="12.75" customHeight="1">
      <c r="E201" s="14"/>
    </row>
    <row r="202" ht="12.75" customHeight="1">
      <c r="E202" s="14"/>
    </row>
    <row r="203" ht="12.75" customHeight="1">
      <c r="E203" s="14"/>
    </row>
    <row r="204" ht="12.75" customHeight="1">
      <c r="E204" s="14"/>
    </row>
    <row r="205" ht="12.75" customHeight="1">
      <c r="E205" s="14"/>
    </row>
    <row r="206" ht="12.75" customHeight="1">
      <c r="E206" s="14"/>
    </row>
    <row r="207" ht="12.75" customHeight="1">
      <c r="E207" s="14"/>
    </row>
    <row r="208" ht="12.75" customHeight="1">
      <c r="E208" s="14"/>
    </row>
    <row r="209" ht="12.75" customHeight="1">
      <c r="E209" s="14"/>
    </row>
    <row r="210" ht="12.75" customHeight="1">
      <c r="E210" s="14"/>
    </row>
    <row r="211" ht="12.75" customHeight="1">
      <c r="E211" s="14"/>
    </row>
    <row r="212" ht="12.75" customHeight="1">
      <c r="E212" s="14"/>
    </row>
    <row r="213" ht="12.75" customHeight="1">
      <c r="E213" s="14"/>
    </row>
    <row r="214" ht="12.75" customHeight="1">
      <c r="E214" s="14"/>
    </row>
    <row r="215" ht="12.75" customHeight="1">
      <c r="E215" s="14"/>
    </row>
    <row r="216" ht="12.75" customHeight="1">
      <c r="E216" s="14"/>
    </row>
    <row r="217" ht="12.75" customHeight="1">
      <c r="E217" s="14"/>
    </row>
    <row r="218" ht="12.75" customHeight="1">
      <c r="E218" s="14"/>
    </row>
    <row r="219" ht="12.75" customHeight="1">
      <c r="E219" s="14"/>
    </row>
    <row r="220" ht="12.75" customHeight="1">
      <c r="E220" s="14"/>
    </row>
    <row r="221" ht="12.75" customHeight="1">
      <c r="E221" s="14"/>
    </row>
    <row r="222" ht="12.75" customHeight="1">
      <c r="E222" s="14"/>
    </row>
    <row r="223" ht="12.75" customHeight="1">
      <c r="E223" s="14"/>
    </row>
    <row r="224" ht="12.75" customHeight="1">
      <c r="E224" s="14"/>
    </row>
    <row r="225" ht="12.75" customHeight="1">
      <c r="E225" s="14"/>
    </row>
    <row r="226" ht="12.75" customHeight="1">
      <c r="E226" s="14"/>
    </row>
    <row r="227" ht="12.75" customHeight="1">
      <c r="E227" s="14"/>
    </row>
    <row r="228" ht="12.75" customHeight="1">
      <c r="E228" s="14"/>
    </row>
    <row r="229" ht="12.75" customHeight="1">
      <c r="E229" s="14"/>
    </row>
    <row r="230" ht="12.75" customHeight="1">
      <c r="E230" s="14"/>
    </row>
    <row r="231" ht="12.75" customHeight="1">
      <c r="E231" s="14"/>
    </row>
    <row r="232" ht="12.75" customHeight="1">
      <c r="E232" s="14"/>
    </row>
    <row r="233" ht="12.75" customHeight="1">
      <c r="E233" s="14"/>
    </row>
    <row r="234" ht="12.75" customHeight="1">
      <c r="E234" s="14"/>
    </row>
    <row r="235" ht="12.75" customHeight="1">
      <c r="E235" s="14"/>
    </row>
    <row r="236" ht="12.75" customHeight="1">
      <c r="E236" s="14"/>
    </row>
    <row r="237" ht="12.75" customHeight="1">
      <c r="E237" s="14"/>
    </row>
    <row r="238" ht="12.75" customHeight="1">
      <c r="E238" s="14"/>
    </row>
    <row r="239" ht="12.75" customHeight="1">
      <c r="E239" s="14"/>
    </row>
    <row r="240" ht="12.75" customHeight="1">
      <c r="E240" s="14"/>
    </row>
    <row r="241" ht="12.75" customHeight="1">
      <c r="E241" s="14"/>
    </row>
    <row r="242" ht="12.75" customHeight="1">
      <c r="E242" s="14"/>
    </row>
    <row r="243" ht="12.75" customHeight="1">
      <c r="E243" s="14"/>
    </row>
    <row r="244" ht="12.75" customHeight="1">
      <c r="E244" s="14"/>
    </row>
    <row r="245" ht="12.75" customHeight="1">
      <c r="E245" s="14"/>
    </row>
    <row r="246" ht="12.75" customHeight="1">
      <c r="E246" s="14"/>
    </row>
    <row r="247" ht="12.75" customHeight="1">
      <c r="E247" s="14"/>
    </row>
    <row r="248" ht="12.75" customHeight="1">
      <c r="E248" s="14"/>
    </row>
    <row r="249" ht="12.75" customHeight="1">
      <c r="E249" s="14"/>
    </row>
    <row r="250" ht="12.75" customHeight="1">
      <c r="E250" s="14"/>
    </row>
    <row r="251" ht="12.75" customHeight="1">
      <c r="E251" s="14"/>
    </row>
    <row r="252" ht="12.75" customHeight="1">
      <c r="E252" s="14"/>
    </row>
    <row r="253" ht="12.75" customHeight="1">
      <c r="E253" s="14"/>
    </row>
    <row r="254" ht="12.75" customHeight="1">
      <c r="E254" s="14"/>
    </row>
    <row r="255" ht="12.75" customHeight="1">
      <c r="E255" s="14"/>
    </row>
    <row r="256" ht="12.75" customHeight="1">
      <c r="E256" s="14"/>
    </row>
    <row r="257" ht="12.75" customHeight="1">
      <c r="E257" s="14"/>
    </row>
    <row r="258" ht="12.75" customHeight="1">
      <c r="E258" s="14"/>
    </row>
    <row r="259" ht="12.75" customHeight="1">
      <c r="E259" s="14"/>
    </row>
    <row r="260" ht="12.75" customHeight="1">
      <c r="E260" s="14"/>
    </row>
    <row r="261" ht="12.75" customHeight="1">
      <c r="E261" s="14"/>
    </row>
    <row r="262" ht="12.75" customHeight="1">
      <c r="E262" s="14"/>
    </row>
    <row r="263" ht="12.75" customHeight="1">
      <c r="E263" s="14"/>
    </row>
    <row r="264" ht="12.75" customHeight="1">
      <c r="E264" s="14"/>
    </row>
    <row r="265" ht="12.75" customHeight="1">
      <c r="E265" s="14"/>
    </row>
    <row r="266" ht="12.75" customHeight="1">
      <c r="E266" s="14"/>
    </row>
    <row r="267" ht="12.75" customHeight="1">
      <c r="E267" s="14"/>
    </row>
    <row r="268" ht="12.75" customHeight="1">
      <c r="E268" s="14"/>
    </row>
    <row r="269" ht="12.75" customHeight="1">
      <c r="E269" s="14"/>
    </row>
    <row r="270" ht="12.75" customHeight="1">
      <c r="E270" s="14"/>
    </row>
    <row r="271" ht="12.75" customHeight="1">
      <c r="E271" s="14"/>
    </row>
    <row r="272" ht="12.75" customHeight="1">
      <c r="E272" s="14"/>
    </row>
    <row r="273" ht="12.75" customHeight="1">
      <c r="E273" s="14"/>
    </row>
    <row r="274" ht="12.75" customHeight="1">
      <c r="E274" s="14"/>
    </row>
    <row r="275" ht="12.75" customHeight="1">
      <c r="E275" s="14"/>
    </row>
    <row r="276" ht="12.75" customHeight="1">
      <c r="E276" s="14"/>
    </row>
    <row r="277" ht="12.75" customHeight="1">
      <c r="E277" s="14"/>
    </row>
    <row r="278" ht="12.75" customHeight="1">
      <c r="E278" s="14"/>
    </row>
    <row r="279" ht="12.75" customHeight="1">
      <c r="E279" s="14"/>
    </row>
    <row r="280" ht="12.75" customHeight="1">
      <c r="E280" s="14"/>
    </row>
    <row r="281" ht="12.75" customHeight="1">
      <c r="E281" s="14"/>
    </row>
    <row r="282" ht="12.75" customHeight="1">
      <c r="E282" s="14"/>
    </row>
    <row r="283" ht="12.75" customHeight="1">
      <c r="E283" s="14"/>
    </row>
    <row r="284" ht="12.75" customHeight="1">
      <c r="E284" s="14"/>
    </row>
    <row r="285" ht="12.75" customHeight="1">
      <c r="E285" s="14"/>
    </row>
    <row r="286" ht="12.75" customHeight="1">
      <c r="E286" s="14"/>
    </row>
    <row r="287" ht="12.75" customHeight="1">
      <c r="E287" s="14"/>
    </row>
    <row r="288" ht="12.75" customHeight="1">
      <c r="E288" s="14"/>
    </row>
    <row r="289" ht="12.75" customHeight="1">
      <c r="E289" s="14"/>
    </row>
    <row r="290" ht="12.75" customHeight="1">
      <c r="E290" s="14"/>
    </row>
    <row r="291" ht="12.75" customHeight="1">
      <c r="E291" s="14"/>
    </row>
    <row r="292" ht="12.75" customHeight="1">
      <c r="E292" s="14"/>
    </row>
    <row r="293" ht="12.75" customHeight="1">
      <c r="E293" s="14"/>
    </row>
    <row r="294" ht="12.75" customHeight="1">
      <c r="E294" s="14"/>
    </row>
    <row r="295" ht="12.75" customHeight="1">
      <c r="E295" s="14"/>
    </row>
    <row r="296" ht="12.75" customHeight="1">
      <c r="E296" s="14"/>
    </row>
    <row r="297" ht="12.75" customHeight="1">
      <c r="E297" s="14"/>
    </row>
    <row r="298" ht="12.75" customHeight="1">
      <c r="E298" s="14"/>
    </row>
    <row r="299" ht="12.75" customHeight="1">
      <c r="E299" s="14"/>
    </row>
    <row r="300" ht="12.75" customHeight="1">
      <c r="E300" s="14"/>
    </row>
    <row r="301" ht="12.75" customHeight="1">
      <c r="E301" s="14"/>
    </row>
    <row r="302" ht="12.75" customHeight="1">
      <c r="E302" s="14"/>
    </row>
    <row r="303" ht="12.75" customHeight="1">
      <c r="E303" s="14"/>
    </row>
    <row r="304" ht="12.75" customHeight="1">
      <c r="E304" s="14"/>
    </row>
    <row r="305" ht="12.75" customHeight="1">
      <c r="E305" s="14"/>
    </row>
    <row r="306" ht="12.75" customHeight="1">
      <c r="E306" s="14"/>
    </row>
    <row r="307" ht="12.75" customHeight="1">
      <c r="E307" s="14"/>
    </row>
    <row r="308" ht="12.75" customHeight="1">
      <c r="E308" s="14"/>
    </row>
    <row r="309" ht="12.75" customHeight="1">
      <c r="E309" s="14"/>
    </row>
    <row r="310" ht="12.75" customHeight="1">
      <c r="E310" s="14"/>
    </row>
    <row r="311" ht="12.75" customHeight="1">
      <c r="E311" s="14"/>
    </row>
    <row r="312" ht="12.75" customHeight="1">
      <c r="E312" s="14"/>
    </row>
    <row r="313" ht="12.75" customHeight="1">
      <c r="E313" s="14"/>
    </row>
    <row r="314" ht="12.75" customHeight="1">
      <c r="E314" s="14"/>
    </row>
    <row r="315" ht="12.75" customHeight="1">
      <c r="E315" s="14"/>
    </row>
    <row r="316" ht="12.75" customHeight="1">
      <c r="E316" s="14"/>
    </row>
    <row r="317" ht="12.75" customHeight="1">
      <c r="E317" s="14"/>
    </row>
    <row r="318" ht="12.75" customHeight="1">
      <c r="E318" s="14"/>
    </row>
    <row r="319" ht="12.75" customHeight="1">
      <c r="E319" s="14"/>
    </row>
    <row r="320" ht="12.75" customHeight="1">
      <c r="E320" s="14"/>
    </row>
    <row r="321" ht="12.75" customHeight="1">
      <c r="E321" s="14"/>
    </row>
    <row r="322" ht="12.75" customHeight="1">
      <c r="E322" s="14"/>
    </row>
    <row r="323" ht="12.75" customHeight="1">
      <c r="E323" s="14"/>
    </row>
    <row r="324" ht="12.75" customHeight="1">
      <c r="E324" s="14"/>
    </row>
    <row r="325" ht="12.75" customHeight="1">
      <c r="E325" s="14"/>
    </row>
    <row r="326" ht="12.75" customHeight="1">
      <c r="E326" s="14"/>
    </row>
    <row r="327" ht="12.75" customHeight="1">
      <c r="E327" s="14"/>
    </row>
    <row r="328" ht="12.75" customHeight="1">
      <c r="E328" s="14"/>
    </row>
    <row r="329" ht="12.75" customHeight="1">
      <c r="E329" s="14"/>
    </row>
    <row r="330" ht="12.75" customHeight="1">
      <c r="E330" s="14"/>
    </row>
    <row r="331" ht="12.75" customHeight="1">
      <c r="E331" s="14"/>
    </row>
    <row r="332" ht="12.75" customHeight="1">
      <c r="E332" s="14"/>
    </row>
    <row r="333" ht="12.75" customHeight="1">
      <c r="E333" s="14"/>
    </row>
    <row r="334" ht="12.75" customHeight="1">
      <c r="E334" s="14"/>
    </row>
    <row r="335" ht="12.75" customHeight="1">
      <c r="E335" s="14"/>
    </row>
    <row r="336" ht="12.75" customHeight="1">
      <c r="E336" s="14"/>
    </row>
    <row r="337" ht="12.75" customHeight="1">
      <c r="E337" s="14"/>
    </row>
    <row r="338" ht="12.75" customHeight="1">
      <c r="E338" s="14"/>
    </row>
    <row r="339" ht="12.75" customHeight="1">
      <c r="E339" s="14"/>
    </row>
    <row r="340" ht="12.75" customHeight="1">
      <c r="E340" s="14"/>
    </row>
    <row r="341" ht="12.75" customHeight="1">
      <c r="E341" s="14"/>
    </row>
    <row r="342" ht="12.75" customHeight="1">
      <c r="E342" s="14"/>
    </row>
    <row r="343" ht="12.75" customHeight="1">
      <c r="E343" s="14"/>
    </row>
    <row r="344" ht="12.75" customHeight="1">
      <c r="E344" s="14"/>
    </row>
    <row r="345" ht="12.75" customHeight="1">
      <c r="E345" s="14"/>
    </row>
    <row r="346" ht="12.75" customHeight="1">
      <c r="E346" s="14"/>
    </row>
    <row r="347" ht="12.75" customHeight="1">
      <c r="E347" s="14"/>
    </row>
    <row r="348" ht="12.75" customHeight="1">
      <c r="E348" s="14"/>
    </row>
    <row r="349" ht="12.75" customHeight="1">
      <c r="E349" s="14"/>
    </row>
    <row r="350" ht="12.75" customHeight="1">
      <c r="E350" s="14"/>
    </row>
    <row r="351" ht="12.75" customHeight="1">
      <c r="E351" s="14"/>
    </row>
    <row r="352" ht="12.75" customHeight="1">
      <c r="E352" s="14"/>
    </row>
    <row r="353" ht="12.75" customHeight="1">
      <c r="E353" s="14"/>
    </row>
    <row r="354" ht="12.75" customHeight="1">
      <c r="E354" s="14"/>
    </row>
    <row r="355" ht="12.75" customHeight="1">
      <c r="E355" s="14"/>
    </row>
    <row r="356" ht="12.75" customHeight="1">
      <c r="E356" s="14"/>
    </row>
    <row r="357" ht="12.75" customHeight="1">
      <c r="E357" s="14"/>
    </row>
    <row r="358" ht="12.75" customHeight="1">
      <c r="E358" s="14"/>
    </row>
    <row r="359" ht="12.75" customHeight="1">
      <c r="E359" s="14"/>
    </row>
    <row r="360" ht="12.75" customHeight="1">
      <c r="E360" s="14"/>
    </row>
    <row r="361" ht="12.75" customHeight="1">
      <c r="E361" s="14"/>
    </row>
    <row r="362" ht="12.75" customHeight="1">
      <c r="E362" s="14"/>
    </row>
    <row r="363" ht="12.75" customHeight="1">
      <c r="E363" s="14"/>
    </row>
    <row r="364" ht="12.75" customHeight="1">
      <c r="E364" s="14"/>
    </row>
    <row r="365" ht="12.75" customHeight="1">
      <c r="E365" s="14"/>
    </row>
    <row r="366" ht="12.75" customHeight="1">
      <c r="E366" s="14"/>
    </row>
    <row r="367" ht="12.75" customHeight="1">
      <c r="E367" s="14"/>
    </row>
    <row r="368" ht="12.75" customHeight="1">
      <c r="E368" s="14"/>
    </row>
    <row r="369" ht="12.75" customHeight="1">
      <c r="E369" s="14"/>
    </row>
    <row r="370" ht="12.75" customHeight="1">
      <c r="E370" s="14"/>
    </row>
    <row r="371" ht="12.75" customHeight="1">
      <c r="E371" s="14"/>
    </row>
    <row r="372" ht="12.75" customHeight="1">
      <c r="E372" s="14"/>
    </row>
    <row r="373" ht="12.75" customHeight="1">
      <c r="E373" s="14"/>
    </row>
    <row r="374" ht="12.75" customHeight="1">
      <c r="E374" s="14"/>
    </row>
    <row r="375" ht="12.75" customHeight="1">
      <c r="E375" s="14"/>
    </row>
    <row r="376" ht="12.75" customHeight="1">
      <c r="E376" s="14"/>
    </row>
    <row r="377" ht="12.75" customHeight="1">
      <c r="E377" s="14"/>
    </row>
    <row r="378" ht="12.75" customHeight="1">
      <c r="E378" s="14"/>
    </row>
    <row r="379" ht="12.75" customHeight="1">
      <c r="E379" s="14"/>
    </row>
    <row r="380" ht="12.75" customHeight="1">
      <c r="E380" s="14"/>
    </row>
    <row r="381" ht="12.75" customHeight="1">
      <c r="E381" s="14"/>
    </row>
    <row r="382" ht="12.75" customHeight="1">
      <c r="E382" s="14"/>
    </row>
    <row r="383" ht="12.75" customHeight="1">
      <c r="E383" s="14"/>
    </row>
    <row r="384" ht="12.75" customHeight="1">
      <c r="E384" s="14"/>
    </row>
    <row r="385" ht="12.75" customHeight="1">
      <c r="E385" s="14"/>
    </row>
    <row r="386" ht="12.75" customHeight="1">
      <c r="E386" s="14"/>
    </row>
    <row r="387" ht="12.75" customHeight="1">
      <c r="E387" s="14"/>
    </row>
    <row r="388" ht="12.75" customHeight="1">
      <c r="E388" s="14"/>
    </row>
    <row r="389" ht="12.75" customHeight="1">
      <c r="E389" s="14"/>
    </row>
    <row r="390" ht="12.75" customHeight="1">
      <c r="E390" s="14"/>
    </row>
    <row r="391" ht="12.75" customHeight="1">
      <c r="E391" s="14"/>
    </row>
    <row r="392" ht="12.75" customHeight="1">
      <c r="E392" s="14"/>
    </row>
    <row r="393" ht="12.75" customHeight="1">
      <c r="E393" s="14"/>
    </row>
    <row r="394" ht="12.75" customHeight="1">
      <c r="E394" s="14"/>
    </row>
    <row r="395" ht="12.75" customHeight="1">
      <c r="E395" s="14"/>
    </row>
    <row r="396" ht="12.75" customHeight="1">
      <c r="E396" s="14"/>
    </row>
    <row r="397" ht="12.75" customHeight="1">
      <c r="E397" s="14"/>
    </row>
    <row r="398" ht="12.75" customHeight="1">
      <c r="E398" s="14"/>
    </row>
    <row r="399" ht="12.75" customHeight="1">
      <c r="E399" s="14"/>
    </row>
    <row r="400" ht="12.75" customHeight="1">
      <c r="E400" s="14"/>
    </row>
    <row r="401" ht="12.75" customHeight="1">
      <c r="E401" s="14"/>
    </row>
    <row r="402" ht="12.75" customHeight="1">
      <c r="E402" s="14"/>
    </row>
    <row r="403" ht="12.75" customHeight="1">
      <c r="E403" s="14"/>
    </row>
    <row r="404" ht="12.75" customHeight="1">
      <c r="E404" s="14"/>
    </row>
    <row r="405" ht="12.75" customHeight="1">
      <c r="E405" s="14"/>
    </row>
    <row r="406" ht="12.75" customHeight="1">
      <c r="E406" s="14"/>
    </row>
    <row r="407" ht="12.75" customHeight="1">
      <c r="E407" s="14"/>
    </row>
    <row r="408" ht="12.75" customHeight="1">
      <c r="E408" s="14"/>
    </row>
    <row r="409" ht="12.75" customHeight="1">
      <c r="E409" s="14"/>
    </row>
    <row r="410" ht="12.75" customHeight="1">
      <c r="E410" s="14"/>
    </row>
    <row r="411" ht="12.75" customHeight="1">
      <c r="E411" s="14"/>
    </row>
    <row r="412" ht="12.75" customHeight="1">
      <c r="E412" s="14"/>
    </row>
    <row r="413" ht="12.75" customHeight="1">
      <c r="E413" s="14"/>
    </row>
    <row r="414" ht="12.75" customHeight="1">
      <c r="E414" s="14"/>
    </row>
    <row r="415" ht="12.75" customHeight="1">
      <c r="E415" s="14"/>
    </row>
    <row r="416" ht="12.75" customHeight="1">
      <c r="E416" s="14"/>
    </row>
    <row r="417" ht="12.75" customHeight="1">
      <c r="E417" s="14"/>
    </row>
    <row r="418" ht="12.75" customHeight="1">
      <c r="E418" s="14"/>
    </row>
    <row r="419" ht="12.75" customHeight="1">
      <c r="E419" s="14"/>
    </row>
    <row r="420" ht="12.75" customHeight="1">
      <c r="E420" s="14"/>
    </row>
    <row r="421" ht="12.75" customHeight="1">
      <c r="E421" s="14"/>
    </row>
    <row r="422" ht="12.75" customHeight="1">
      <c r="E422" s="14"/>
    </row>
    <row r="423" ht="12.75" customHeight="1">
      <c r="E423" s="14"/>
    </row>
    <row r="424" ht="12.75" customHeight="1">
      <c r="E424" s="14"/>
    </row>
    <row r="425" ht="12.75" customHeight="1">
      <c r="E425" s="14"/>
    </row>
    <row r="426" ht="12.75" customHeight="1">
      <c r="E426" s="14"/>
    </row>
    <row r="427" ht="12.75" customHeight="1">
      <c r="E427" s="14"/>
    </row>
    <row r="428" ht="12.75" customHeight="1">
      <c r="E428" s="14"/>
    </row>
    <row r="429" ht="12.75" customHeight="1">
      <c r="E429" s="14"/>
    </row>
    <row r="430" ht="12.75" customHeight="1">
      <c r="E430" s="14"/>
    </row>
    <row r="431" ht="12.75" customHeight="1">
      <c r="E431" s="14"/>
    </row>
    <row r="432" ht="12.75" customHeight="1">
      <c r="E432" s="14"/>
    </row>
    <row r="433" ht="12.75" customHeight="1">
      <c r="E433" s="14"/>
    </row>
    <row r="434" ht="12.75" customHeight="1">
      <c r="E434" s="14"/>
    </row>
    <row r="435" ht="12.75" customHeight="1">
      <c r="E435" s="14"/>
    </row>
    <row r="436" ht="12.75" customHeight="1">
      <c r="E436" s="14"/>
    </row>
    <row r="437" ht="12.75" customHeight="1">
      <c r="E437" s="14"/>
    </row>
    <row r="438" ht="12.75" customHeight="1">
      <c r="E438" s="14"/>
    </row>
    <row r="439" ht="12.75" customHeight="1">
      <c r="E439" s="14"/>
    </row>
    <row r="440" ht="12.75" customHeight="1">
      <c r="E440" s="14"/>
    </row>
    <row r="441" ht="12.75" customHeight="1">
      <c r="E441" s="14"/>
    </row>
    <row r="442" ht="12.75" customHeight="1">
      <c r="E442" s="14"/>
    </row>
    <row r="443" ht="12.75" customHeight="1">
      <c r="E443" s="14"/>
    </row>
    <row r="444" ht="12.75" customHeight="1">
      <c r="E444" s="14"/>
    </row>
    <row r="445" ht="12.75" customHeight="1">
      <c r="E445" s="14"/>
    </row>
    <row r="446" ht="12.75" customHeight="1">
      <c r="E446" s="14"/>
    </row>
    <row r="447" ht="12.75" customHeight="1">
      <c r="E447" s="14"/>
    </row>
    <row r="448" ht="12.75" customHeight="1">
      <c r="E448" s="14"/>
    </row>
    <row r="449" ht="12.75" customHeight="1">
      <c r="E449" s="14"/>
    </row>
    <row r="450" ht="12.75" customHeight="1">
      <c r="E450" s="14"/>
    </row>
    <row r="451" ht="12.75" customHeight="1">
      <c r="E451" s="14"/>
    </row>
    <row r="452" ht="12.75" customHeight="1">
      <c r="E452" s="14"/>
    </row>
    <row r="453" ht="12.75" customHeight="1">
      <c r="E453" s="14"/>
    </row>
    <row r="454" ht="12.75" customHeight="1">
      <c r="E454" s="14"/>
    </row>
    <row r="455" ht="12.75" customHeight="1">
      <c r="E455" s="14"/>
    </row>
    <row r="456" ht="12.75" customHeight="1">
      <c r="E456" s="14"/>
    </row>
    <row r="457" ht="12.75" customHeight="1">
      <c r="E457" s="14"/>
    </row>
    <row r="458" ht="12.75" customHeight="1">
      <c r="E458" s="14"/>
    </row>
    <row r="459" ht="12.75" customHeight="1">
      <c r="E459" s="14"/>
    </row>
    <row r="460" ht="12.75" customHeight="1">
      <c r="E460" s="14"/>
    </row>
    <row r="461" ht="12.75" customHeight="1">
      <c r="E461" s="14"/>
    </row>
    <row r="462" ht="12.75" customHeight="1">
      <c r="E462" s="14"/>
    </row>
    <row r="463" ht="12.75" customHeight="1">
      <c r="E463" s="14"/>
    </row>
    <row r="464" ht="12.75" customHeight="1">
      <c r="E464" s="14"/>
    </row>
    <row r="465" ht="12.75" customHeight="1">
      <c r="E465" s="14"/>
    </row>
    <row r="466" ht="12.75" customHeight="1">
      <c r="E466" s="14"/>
    </row>
    <row r="467" ht="12.75" customHeight="1">
      <c r="E467" s="14"/>
    </row>
    <row r="468" ht="12.75" customHeight="1">
      <c r="E468" s="14"/>
    </row>
    <row r="469" ht="12.75" customHeight="1">
      <c r="E469" s="14"/>
    </row>
    <row r="470" ht="12.75" customHeight="1">
      <c r="E470" s="14"/>
    </row>
    <row r="471" ht="12.75" customHeight="1">
      <c r="E471" s="14"/>
    </row>
    <row r="472" ht="12.75" customHeight="1">
      <c r="E472" s="14"/>
    </row>
    <row r="473" ht="12.75" customHeight="1">
      <c r="E473" s="14"/>
    </row>
    <row r="474" ht="12.75" customHeight="1">
      <c r="E474" s="14"/>
    </row>
    <row r="475" ht="12.75" customHeight="1">
      <c r="E475" s="14"/>
    </row>
    <row r="476" ht="12.75" customHeight="1">
      <c r="E476" s="14"/>
    </row>
    <row r="477" ht="12.75" customHeight="1">
      <c r="E477" s="14"/>
    </row>
    <row r="478" ht="12.75" customHeight="1">
      <c r="E478" s="14"/>
    </row>
    <row r="479" ht="12.75" customHeight="1">
      <c r="E479" s="14"/>
    </row>
    <row r="480" ht="12.75" customHeight="1">
      <c r="E480" s="14"/>
    </row>
    <row r="481" ht="12.75" customHeight="1">
      <c r="E481" s="14"/>
    </row>
    <row r="482" ht="12.75" customHeight="1">
      <c r="E482" s="14"/>
    </row>
    <row r="483" ht="12.75" customHeight="1">
      <c r="E483" s="14"/>
    </row>
    <row r="484" ht="12.75" customHeight="1">
      <c r="E484" s="14"/>
    </row>
    <row r="485" ht="12.75" customHeight="1">
      <c r="E485" s="14"/>
    </row>
    <row r="486" ht="12.75" customHeight="1">
      <c r="E486" s="14"/>
    </row>
    <row r="487" ht="12.75" customHeight="1">
      <c r="E487" s="14"/>
    </row>
    <row r="488" ht="12.75" customHeight="1">
      <c r="E488" s="14"/>
    </row>
    <row r="489" ht="12.75" customHeight="1">
      <c r="E489" s="14"/>
    </row>
    <row r="490" ht="12.75" customHeight="1">
      <c r="E490" s="14"/>
    </row>
    <row r="491" ht="12.75" customHeight="1">
      <c r="E491" s="14"/>
    </row>
    <row r="492" ht="12.75" customHeight="1">
      <c r="E492" s="14"/>
    </row>
    <row r="493" ht="12.75" customHeight="1">
      <c r="E493" s="14"/>
    </row>
    <row r="494" ht="12.75" customHeight="1">
      <c r="E494" s="14"/>
    </row>
    <row r="495" ht="12.75" customHeight="1">
      <c r="E495" s="14"/>
    </row>
    <row r="496" ht="12.75" customHeight="1">
      <c r="E496" s="14"/>
    </row>
    <row r="497" ht="12.75" customHeight="1">
      <c r="E497" s="14"/>
    </row>
    <row r="498" ht="12.75" customHeight="1">
      <c r="E498" s="14"/>
    </row>
    <row r="499" ht="12.75" customHeight="1">
      <c r="E499" s="14"/>
    </row>
    <row r="500" ht="12.75" customHeight="1">
      <c r="E500" s="14"/>
    </row>
    <row r="501" ht="12.75" customHeight="1">
      <c r="E501" s="14"/>
    </row>
    <row r="502" ht="12.75" customHeight="1">
      <c r="E502" s="14"/>
    </row>
    <row r="503" ht="12.75" customHeight="1">
      <c r="E503" s="14"/>
    </row>
    <row r="504" ht="12.75" customHeight="1">
      <c r="E504" s="14"/>
    </row>
    <row r="505" ht="12.75" customHeight="1">
      <c r="E505" s="14"/>
    </row>
    <row r="506" ht="12.75" customHeight="1">
      <c r="E506" s="14"/>
    </row>
    <row r="507" ht="12.75" customHeight="1">
      <c r="E507" s="14"/>
    </row>
    <row r="508" ht="12.75" customHeight="1">
      <c r="E508" s="14"/>
    </row>
    <row r="509" ht="12.75" customHeight="1">
      <c r="E509" s="14"/>
    </row>
    <row r="510" ht="12.75" customHeight="1">
      <c r="E510" s="14"/>
    </row>
    <row r="511" ht="12.75" customHeight="1">
      <c r="E511" s="14"/>
    </row>
    <row r="512" ht="12.75" customHeight="1">
      <c r="E512" s="14"/>
    </row>
    <row r="513" ht="12.75" customHeight="1">
      <c r="E513" s="14"/>
    </row>
    <row r="514" ht="12.75" customHeight="1">
      <c r="E514" s="14"/>
    </row>
    <row r="515" ht="12.75" customHeight="1">
      <c r="E515" s="14"/>
    </row>
    <row r="516" ht="12.75" customHeight="1">
      <c r="E516" s="14"/>
    </row>
    <row r="517" ht="12.75" customHeight="1">
      <c r="E517" s="14"/>
    </row>
    <row r="518" ht="12.75" customHeight="1">
      <c r="E518" s="14"/>
    </row>
    <row r="519" ht="12.75" customHeight="1">
      <c r="E519" s="14"/>
    </row>
    <row r="520" ht="12.75" customHeight="1">
      <c r="E520" s="14"/>
    </row>
    <row r="521" ht="12.75" customHeight="1">
      <c r="E521" s="14"/>
    </row>
    <row r="522" ht="12.75" customHeight="1">
      <c r="E522" s="14"/>
    </row>
    <row r="523" ht="12.75" customHeight="1">
      <c r="E523" s="14"/>
    </row>
    <row r="524" ht="12.75" customHeight="1">
      <c r="E524" s="14"/>
    </row>
    <row r="525" ht="12.75" customHeight="1">
      <c r="E525" s="14"/>
    </row>
    <row r="526" ht="12.75" customHeight="1">
      <c r="E526" s="14"/>
    </row>
    <row r="527" ht="12.75" customHeight="1">
      <c r="E527" s="14"/>
    </row>
    <row r="528" ht="12.75" customHeight="1">
      <c r="E528" s="14"/>
    </row>
    <row r="529" ht="12.75" customHeight="1">
      <c r="E529" s="14"/>
    </row>
    <row r="530" ht="12.75" customHeight="1">
      <c r="E530" s="14"/>
    </row>
    <row r="531" ht="12.75" customHeight="1">
      <c r="E531" s="14"/>
    </row>
    <row r="532" ht="12.75" customHeight="1">
      <c r="E532" s="14"/>
    </row>
    <row r="533" ht="12.75" customHeight="1">
      <c r="E533" s="14"/>
    </row>
    <row r="534" ht="12.75" customHeight="1">
      <c r="E534" s="14"/>
    </row>
    <row r="535" ht="12.75" customHeight="1">
      <c r="E535" s="14"/>
    </row>
    <row r="536" ht="12.75" customHeight="1">
      <c r="E536" s="14"/>
    </row>
    <row r="537" ht="12.75" customHeight="1">
      <c r="E537" s="14"/>
    </row>
    <row r="538" ht="12.75" customHeight="1">
      <c r="E538" s="14"/>
    </row>
    <row r="539" ht="12.75" customHeight="1">
      <c r="E539" s="14"/>
    </row>
    <row r="540" ht="12.75" customHeight="1">
      <c r="E540" s="14"/>
    </row>
    <row r="541" ht="12.75" customHeight="1">
      <c r="E541" s="14"/>
    </row>
    <row r="542" ht="12.75" customHeight="1">
      <c r="E542" s="14"/>
    </row>
    <row r="543" ht="12.75" customHeight="1">
      <c r="E543" s="14"/>
    </row>
    <row r="544" ht="12.75" customHeight="1">
      <c r="E544" s="14"/>
    </row>
    <row r="545" ht="12.75" customHeight="1">
      <c r="E545" s="14"/>
    </row>
    <row r="546" ht="12.75" customHeight="1">
      <c r="E546" s="14"/>
    </row>
    <row r="547" ht="12.75" customHeight="1">
      <c r="E547" s="14"/>
    </row>
    <row r="548" ht="12.75" customHeight="1">
      <c r="E548" s="14"/>
    </row>
    <row r="549" ht="12.75" customHeight="1">
      <c r="E549" s="14"/>
    </row>
    <row r="550" ht="12.75" customHeight="1">
      <c r="E550" s="14"/>
    </row>
    <row r="551" ht="12.75" customHeight="1">
      <c r="E551" s="14"/>
    </row>
    <row r="552" ht="12.75" customHeight="1">
      <c r="E552" s="14"/>
    </row>
    <row r="553" ht="12.75" customHeight="1">
      <c r="E553" s="14"/>
    </row>
    <row r="554" ht="12.75" customHeight="1">
      <c r="E554" s="14"/>
    </row>
    <row r="555" ht="12.75" customHeight="1">
      <c r="E555" s="14"/>
    </row>
    <row r="556" ht="12.75" customHeight="1">
      <c r="E556" s="14"/>
    </row>
    <row r="557" ht="12.75" customHeight="1">
      <c r="E557" s="14"/>
    </row>
    <row r="558" ht="12.75" customHeight="1">
      <c r="E558" s="14"/>
    </row>
    <row r="559" ht="12.75" customHeight="1">
      <c r="E559" s="14"/>
    </row>
    <row r="560" ht="12.75" customHeight="1">
      <c r="E560" s="14"/>
    </row>
    <row r="561" ht="12.75" customHeight="1">
      <c r="E561" s="14"/>
    </row>
    <row r="562" ht="12.75" customHeight="1">
      <c r="E562" s="14"/>
    </row>
    <row r="563" ht="12.75" customHeight="1">
      <c r="E563" s="14"/>
    </row>
    <row r="564" ht="12.75" customHeight="1">
      <c r="E564" s="14"/>
    </row>
    <row r="565" ht="12.75" customHeight="1">
      <c r="E565" s="14"/>
    </row>
    <row r="566" ht="12.75" customHeight="1">
      <c r="E566" s="14"/>
    </row>
    <row r="567" ht="12.75" customHeight="1">
      <c r="E567" s="14"/>
    </row>
    <row r="568" ht="12.75" customHeight="1">
      <c r="E568" s="14"/>
    </row>
    <row r="569" ht="12.75" customHeight="1">
      <c r="E569" s="14"/>
    </row>
    <row r="570" ht="12.75" customHeight="1">
      <c r="E570" s="14"/>
    </row>
    <row r="571" ht="12.75" customHeight="1">
      <c r="E571" s="14"/>
    </row>
    <row r="572" ht="12.75" customHeight="1">
      <c r="E572" s="14"/>
    </row>
    <row r="573" ht="12.75" customHeight="1">
      <c r="E573" s="14"/>
    </row>
    <row r="574" ht="12.75" customHeight="1">
      <c r="E574" s="14"/>
    </row>
    <row r="575" ht="12.75" customHeight="1">
      <c r="E575" s="14"/>
    </row>
    <row r="576" ht="12.75" customHeight="1">
      <c r="E576" s="14"/>
    </row>
    <row r="577" ht="12.75" customHeight="1">
      <c r="E577" s="14"/>
    </row>
    <row r="578" ht="12.75" customHeight="1">
      <c r="E578" s="14"/>
    </row>
    <row r="579" ht="12.75" customHeight="1">
      <c r="E579" s="14"/>
    </row>
    <row r="580" ht="12.75" customHeight="1">
      <c r="E580" s="14"/>
    </row>
    <row r="581" ht="12.75" customHeight="1">
      <c r="E581" s="14"/>
    </row>
    <row r="582" ht="12.75" customHeight="1">
      <c r="E582" s="14"/>
    </row>
    <row r="583" ht="12.75" customHeight="1">
      <c r="E583" s="14"/>
    </row>
    <row r="584" ht="12.75" customHeight="1">
      <c r="E584" s="14"/>
    </row>
    <row r="585" ht="12.75" customHeight="1">
      <c r="E585" s="14"/>
    </row>
    <row r="586" ht="12.75" customHeight="1">
      <c r="E586" s="14"/>
    </row>
    <row r="587" ht="12.75" customHeight="1">
      <c r="E587" s="14"/>
    </row>
    <row r="588" ht="12.75" customHeight="1">
      <c r="E588" s="14"/>
    </row>
    <row r="589" ht="12.75" customHeight="1">
      <c r="E589" s="14"/>
    </row>
    <row r="590" ht="12.75" customHeight="1">
      <c r="E590" s="14"/>
    </row>
    <row r="591" ht="12.75" customHeight="1">
      <c r="E591" s="14"/>
    </row>
    <row r="592" ht="12.75" customHeight="1">
      <c r="E592" s="14"/>
    </row>
    <row r="593" ht="12.75" customHeight="1">
      <c r="E593" s="14"/>
    </row>
    <row r="594" ht="12.75" customHeight="1">
      <c r="E594" s="14"/>
    </row>
    <row r="595" ht="12.75" customHeight="1">
      <c r="E595" s="14"/>
    </row>
    <row r="596" ht="12.75" customHeight="1">
      <c r="E596" s="14"/>
    </row>
    <row r="597" ht="12.75" customHeight="1">
      <c r="E597" s="14"/>
    </row>
    <row r="598" ht="12.75" customHeight="1">
      <c r="E598" s="14"/>
    </row>
    <row r="599" ht="12.75" customHeight="1">
      <c r="E599" s="14"/>
    </row>
    <row r="600" ht="12.75" customHeight="1">
      <c r="E600" s="14"/>
    </row>
    <row r="601" ht="12.75" customHeight="1">
      <c r="E601" s="14"/>
    </row>
    <row r="602" ht="12.75" customHeight="1">
      <c r="E602" s="14"/>
    </row>
    <row r="603" ht="12.75" customHeight="1">
      <c r="E603" s="14"/>
    </row>
    <row r="604" ht="12.75" customHeight="1">
      <c r="E604" s="14"/>
    </row>
    <row r="605" ht="12.75" customHeight="1">
      <c r="E605" s="14"/>
    </row>
    <row r="606" ht="12.75" customHeight="1">
      <c r="E606" s="14"/>
    </row>
    <row r="607" ht="12.75" customHeight="1">
      <c r="E607" s="14"/>
    </row>
    <row r="608" ht="12.75" customHeight="1">
      <c r="E608" s="14"/>
    </row>
    <row r="609" ht="12.75" customHeight="1">
      <c r="E609" s="14"/>
    </row>
    <row r="610" ht="12.75" customHeight="1">
      <c r="E610" s="14"/>
    </row>
    <row r="611" ht="12.75" customHeight="1">
      <c r="E611" s="14"/>
    </row>
    <row r="612" ht="12.75" customHeight="1">
      <c r="E612" s="14"/>
    </row>
    <row r="613" ht="12.75" customHeight="1">
      <c r="E613" s="14"/>
    </row>
    <row r="614" ht="12.75" customHeight="1">
      <c r="E614" s="14"/>
    </row>
    <row r="615" ht="12.75" customHeight="1">
      <c r="E615" s="14"/>
    </row>
    <row r="616" ht="12.75" customHeight="1">
      <c r="E616" s="14"/>
    </row>
    <row r="617" ht="12.75" customHeight="1">
      <c r="E617" s="14"/>
    </row>
    <row r="618" ht="12.75" customHeight="1">
      <c r="E618" s="14"/>
    </row>
    <row r="619" ht="12.75" customHeight="1">
      <c r="E619" s="14"/>
    </row>
    <row r="620" ht="12.75" customHeight="1">
      <c r="E620" s="14"/>
    </row>
    <row r="621" ht="12.75" customHeight="1">
      <c r="E621" s="14"/>
    </row>
    <row r="622" ht="12.75" customHeight="1">
      <c r="E622" s="14"/>
    </row>
    <row r="623" ht="12.75" customHeight="1">
      <c r="E623" s="14"/>
    </row>
    <row r="624" ht="12.75" customHeight="1">
      <c r="E624" s="14"/>
    </row>
    <row r="625" ht="12.75" customHeight="1">
      <c r="E625" s="14"/>
    </row>
    <row r="626" ht="12.75" customHeight="1">
      <c r="E626" s="14"/>
    </row>
    <row r="627" ht="12.75" customHeight="1">
      <c r="E627" s="14"/>
    </row>
    <row r="628" ht="12.75" customHeight="1">
      <c r="E628" s="14"/>
    </row>
    <row r="629" ht="12.75" customHeight="1">
      <c r="E629" s="14"/>
    </row>
    <row r="630" ht="12.75" customHeight="1">
      <c r="E630" s="14"/>
    </row>
    <row r="631" ht="12.75" customHeight="1">
      <c r="E631" s="14"/>
    </row>
    <row r="632" ht="12.75" customHeight="1">
      <c r="E632" s="14"/>
    </row>
    <row r="633" ht="12.75" customHeight="1">
      <c r="E633" s="14"/>
    </row>
    <row r="634" ht="12.75" customHeight="1">
      <c r="E634" s="14"/>
    </row>
    <row r="635" ht="12.75" customHeight="1">
      <c r="E635" s="14"/>
    </row>
    <row r="636" ht="12.75" customHeight="1">
      <c r="E636" s="14"/>
    </row>
    <row r="637" ht="12.75" customHeight="1">
      <c r="E637" s="14"/>
    </row>
    <row r="638" ht="12.75" customHeight="1">
      <c r="E638" s="14"/>
    </row>
    <row r="639" ht="12.75" customHeight="1">
      <c r="E639" s="14"/>
    </row>
    <row r="640" ht="12.75" customHeight="1">
      <c r="E640" s="14"/>
    </row>
    <row r="641" ht="12.75" customHeight="1">
      <c r="E641" s="14"/>
    </row>
    <row r="642" ht="12.75" customHeight="1">
      <c r="E642" s="14"/>
    </row>
    <row r="643" ht="12.75" customHeight="1">
      <c r="E643" s="14"/>
    </row>
    <row r="644" ht="12.75" customHeight="1">
      <c r="E644" s="14"/>
    </row>
    <row r="645" ht="12.75" customHeight="1">
      <c r="E645" s="14"/>
    </row>
    <row r="646" ht="12.75" customHeight="1">
      <c r="E646" s="14"/>
    </row>
    <row r="647" ht="12.75" customHeight="1">
      <c r="E647" s="14"/>
    </row>
    <row r="648" ht="12.75" customHeight="1">
      <c r="E648" s="14"/>
    </row>
    <row r="649" ht="12.75" customHeight="1">
      <c r="E649" s="14"/>
    </row>
    <row r="650" ht="12.75" customHeight="1">
      <c r="E650" s="14"/>
    </row>
    <row r="651" ht="12.75" customHeight="1">
      <c r="E651" s="14"/>
    </row>
    <row r="652" ht="12.75" customHeight="1">
      <c r="E652" s="14"/>
    </row>
    <row r="653" ht="12.75" customHeight="1">
      <c r="E653" s="14"/>
    </row>
    <row r="654" ht="12.75" customHeight="1">
      <c r="E654" s="14"/>
    </row>
    <row r="655" ht="12.75" customHeight="1">
      <c r="E655" s="14"/>
    </row>
    <row r="656" ht="12.75" customHeight="1">
      <c r="E656" s="14"/>
    </row>
    <row r="657" ht="12.75" customHeight="1">
      <c r="E657" s="14"/>
    </row>
    <row r="658" ht="12.75" customHeight="1">
      <c r="E658" s="14"/>
    </row>
    <row r="659" ht="12.75" customHeight="1">
      <c r="E659" s="14"/>
    </row>
    <row r="660" ht="12.75" customHeight="1">
      <c r="E660" s="14"/>
    </row>
    <row r="661" ht="12.75" customHeight="1">
      <c r="E661" s="14"/>
    </row>
    <row r="662" ht="12.75" customHeight="1">
      <c r="E662" s="14"/>
    </row>
    <row r="663" ht="12.75" customHeight="1">
      <c r="E663" s="14"/>
    </row>
    <row r="664" ht="12.75" customHeight="1">
      <c r="E664" s="14"/>
    </row>
    <row r="665" ht="12.75" customHeight="1">
      <c r="E665" s="14"/>
    </row>
    <row r="666" ht="12.75" customHeight="1">
      <c r="E666" s="14"/>
    </row>
    <row r="667" ht="12.75" customHeight="1">
      <c r="E667" s="14"/>
    </row>
    <row r="668" ht="12.75" customHeight="1">
      <c r="E668" s="14"/>
    </row>
    <row r="669" ht="12.75" customHeight="1">
      <c r="E669" s="14"/>
    </row>
    <row r="670" ht="12.75" customHeight="1">
      <c r="E670" s="14"/>
    </row>
    <row r="671" ht="12.75" customHeight="1">
      <c r="E671" s="14"/>
    </row>
    <row r="672" ht="12.75" customHeight="1">
      <c r="E672" s="14"/>
    </row>
    <row r="673" ht="12.75" customHeight="1">
      <c r="E673" s="14"/>
    </row>
    <row r="674" ht="12.75" customHeight="1">
      <c r="E674" s="14"/>
    </row>
    <row r="675" ht="12.75" customHeight="1">
      <c r="E675" s="14"/>
    </row>
    <row r="676" ht="12.75" customHeight="1">
      <c r="E676" s="14"/>
    </row>
    <row r="677" ht="12.75" customHeight="1">
      <c r="E677" s="14"/>
    </row>
    <row r="678" ht="12.75" customHeight="1">
      <c r="E678" s="14"/>
    </row>
    <row r="679" ht="12.75" customHeight="1">
      <c r="E679" s="14"/>
    </row>
    <row r="680" ht="12.75" customHeight="1">
      <c r="E680" s="14"/>
    </row>
    <row r="681" ht="12.75" customHeight="1">
      <c r="E681" s="14"/>
    </row>
    <row r="682" ht="12.75" customHeight="1">
      <c r="E682" s="14"/>
    </row>
    <row r="683" ht="12.75" customHeight="1">
      <c r="E683" s="14"/>
    </row>
    <row r="684" ht="12.75" customHeight="1">
      <c r="E684" s="14"/>
    </row>
    <row r="685" ht="12.75" customHeight="1">
      <c r="E685" s="14"/>
    </row>
    <row r="686" ht="12.75" customHeight="1">
      <c r="E686" s="14"/>
    </row>
    <row r="687" ht="12.75" customHeight="1">
      <c r="E687" s="14"/>
    </row>
    <row r="688" ht="12.75" customHeight="1">
      <c r="E688" s="14"/>
    </row>
    <row r="689" ht="12.75" customHeight="1">
      <c r="E689" s="14"/>
    </row>
    <row r="690" ht="12.75" customHeight="1">
      <c r="E690" s="14"/>
    </row>
    <row r="691" ht="12.75" customHeight="1">
      <c r="E691" s="14"/>
    </row>
    <row r="692" ht="12.75" customHeight="1">
      <c r="E692" s="14"/>
    </row>
    <row r="693" ht="12.75" customHeight="1">
      <c r="E693" s="14"/>
    </row>
    <row r="694" ht="12.75" customHeight="1">
      <c r="E694" s="14"/>
    </row>
    <row r="695" ht="12.75" customHeight="1">
      <c r="E695" s="14"/>
    </row>
    <row r="696" ht="12.75" customHeight="1">
      <c r="E696" s="14"/>
    </row>
    <row r="697" ht="12.75" customHeight="1">
      <c r="E697" s="14"/>
    </row>
    <row r="698" ht="12.75" customHeight="1">
      <c r="E698" s="14"/>
    </row>
    <row r="699" ht="12.75" customHeight="1">
      <c r="E699" s="14"/>
    </row>
    <row r="700" ht="12.75" customHeight="1">
      <c r="E700" s="14"/>
    </row>
    <row r="701" ht="12.75" customHeight="1">
      <c r="E701" s="14"/>
    </row>
    <row r="702" ht="12.75" customHeight="1">
      <c r="E702" s="14"/>
    </row>
    <row r="703" ht="12.75" customHeight="1">
      <c r="E703" s="14"/>
    </row>
    <row r="704" ht="12.75" customHeight="1">
      <c r="E704" s="14"/>
    </row>
    <row r="705" ht="12.75" customHeight="1">
      <c r="E705" s="14"/>
    </row>
    <row r="706" ht="12.75" customHeight="1">
      <c r="E706" s="14"/>
    </row>
    <row r="707" ht="12.75" customHeight="1">
      <c r="E707" s="14"/>
    </row>
    <row r="708" ht="12.75" customHeight="1">
      <c r="E708" s="14"/>
    </row>
    <row r="709" ht="12.75" customHeight="1">
      <c r="E709" s="14"/>
    </row>
    <row r="710" ht="12.75" customHeight="1">
      <c r="E710" s="14"/>
    </row>
    <row r="711" ht="12.75" customHeight="1">
      <c r="E711" s="14"/>
    </row>
    <row r="712" ht="12.75" customHeight="1">
      <c r="E712" s="14"/>
    </row>
    <row r="713" ht="12.75" customHeight="1">
      <c r="E713" s="14"/>
    </row>
    <row r="714" ht="12.75" customHeight="1">
      <c r="E714" s="14"/>
    </row>
    <row r="715" ht="12.75" customHeight="1">
      <c r="E715" s="14"/>
    </row>
    <row r="716" ht="12.75" customHeight="1">
      <c r="E716" s="14"/>
    </row>
    <row r="717" ht="12.75" customHeight="1">
      <c r="E717" s="14"/>
    </row>
    <row r="718" ht="12.75" customHeight="1">
      <c r="E718" s="14"/>
    </row>
    <row r="719" ht="12.75" customHeight="1">
      <c r="E719" s="14"/>
    </row>
    <row r="720" ht="12.75" customHeight="1">
      <c r="E720" s="14"/>
    </row>
    <row r="721" ht="12.75" customHeight="1">
      <c r="E721" s="14"/>
    </row>
    <row r="722" ht="12.75" customHeight="1">
      <c r="E722" s="14"/>
    </row>
    <row r="723" ht="12.75" customHeight="1">
      <c r="E723" s="14"/>
    </row>
    <row r="724" ht="12.75" customHeight="1">
      <c r="E724" s="14"/>
    </row>
    <row r="725" ht="12.75" customHeight="1">
      <c r="E725" s="14"/>
    </row>
    <row r="726" ht="12.75" customHeight="1">
      <c r="E726" s="14"/>
    </row>
    <row r="727" ht="12.75" customHeight="1">
      <c r="E727" s="14"/>
    </row>
    <row r="728" ht="12.75" customHeight="1">
      <c r="E728" s="14"/>
    </row>
    <row r="729" ht="12.75" customHeight="1">
      <c r="E729" s="14"/>
    </row>
    <row r="730" ht="12.75" customHeight="1">
      <c r="E730" s="14"/>
    </row>
    <row r="731" ht="12.75" customHeight="1">
      <c r="E731" s="14"/>
    </row>
    <row r="732" ht="12.75" customHeight="1">
      <c r="E732" s="14"/>
    </row>
    <row r="733" ht="12.75" customHeight="1">
      <c r="E733" s="14"/>
    </row>
    <row r="734" ht="12.75" customHeight="1">
      <c r="E734" s="14"/>
    </row>
    <row r="735" ht="12.75" customHeight="1">
      <c r="E735" s="14"/>
    </row>
    <row r="736" ht="12.75" customHeight="1">
      <c r="E736" s="14"/>
    </row>
    <row r="737" ht="12.75" customHeight="1">
      <c r="E737" s="14"/>
    </row>
    <row r="738" ht="12.75" customHeight="1">
      <c r="E738" s="14"/>
    </row>
    <row r="739" ht="12.75" customHeight="1">
      <c r="E739" s="14"/>
    </row>
    <row r="740" ht="12.75" customHeight="1">
      <c r="E740" s="14"/>
    </row>
    <row r="741" ht="12.75" customHeight="1">
      <c r="E741" s="14"/>
    </row>
    <row r="742" ht="12.75" customHeight="1">
      <c r="E742" s="14"/>
    </row>
    <row r="743" ht="12.75" customHeight="1">
      <c r="E743" s="14"/>
    </row>
    <row r="744" ht="12.75" customHeight="1">
      <c r="E744" s="14"/>
    </row>
    <row r="745" ht="12.75" customHeight="1">
      <c r="E745" s="14"/>
    </row>
    <row r="746" ht="12.75" customHeight="1">
      <c r="E746" s="14"/>
    </row>
    <row r="747" ht="12.75" customHeight="1">
      <c r="E747" s="14"/>
    </row>
    <row r="748" ht="12.75" customHeight="1">
      <c r="E748" s="14"/>
    </row>
    <row r="749" ht="12.75" customHeight="1">
      <c r="E749" s="14"/>
    </row>
    <row r="750" ht="12.75" customHeight="1">
      <c r="E750" s="14"/>
    </row>
    <row r="751" ht="12.75" customHeight="1">
      <c r="E751" s="14"/>
    </row>
    <row r="752" ht="12.75" customHeight="1">
      <c r="E752" s="14"/>
    </row>
    <row r="753" ht="12.75" customHeight="1">
      <c r="E753" s="14"/>
    </row>
    <row r="754" ht="12.75" customHeight="1">
      <c r="E754" s="14"/>
    </row>
    <row r="755" ht="12.75" customHeight="1">
      <c r="E755" s="14"/>
    </row>
    <row r="756" ht="12.75" customHeight="1">
      <c r="E756" s="14"/>
    </row>
    <row r="757" ht="12.75" customHeight="1">
      <c r="E757" s="14"/>
    </row>
    <row r="758" ht="12.75" customHeight="1">
      <c r="E758" s="14"/>
    </row>
    <row r="759" ht="12.75" customHeight="1">
      <c r="E759" s="14"/>
    </row>
    <row r="760" ht="12.75" customHeight="1">
      <c r="E760" s="14"/>
    </row>
    <row r="761" ht="12.75" customHeight="1">
      <c r="E761" s="14"/>
    </row>
    <row r="762" ht="12.75" customHeight="1">
      <c r="E762" s="14"/>
    </row>
    <row r="763" ht="12.75" customHeight="1">
      <c r="E763" s="14"/>
    </row>
    <row r="764" ht="12.75" customHeight="1">
      <c r="E764" s="14"/>
    </row>
    <row r="765" ht="12.75" customHeight="1">
      <c r="E765" s="14"/>
    </row>
    <row r="766" ht="12.75" customHeight="1">
      <c r="E766" s="14"/>
    </row>
    <row r="767" ht="12.75" customHeight="1">
      <c r="E767" s="14"/>
    </row>
    <row r="768" ht="12.75" customHeight="1">
      <c r="E768" s="14"/>
    </row>
    <row r="769" ht="12.75" customHeight="1">
      <c r="E769" s="14"/>
    </row>
    <row r="770" ht="12.75" customHeight="1">
      <c r="E770" s="14"/>
    </row>
    <row r="771" ht="12.75" customHeight="1">
      <c r="E771" s="14"/>
    </row>
    <row r="772" ht="12.75" customHeight="1">
      <c r="E772" s="14"/>
    </row>
    <row r="773" ht="12.75" customHeight="1">
      <c r="E773" s="14"/>
    </row>
    <row r="774" ht="12.75" customHeight="1">
      <c r="E774" s="14"/>
    </row>
    <row r="775" ht="12.75" customHeight="1">
      <c r="E775" s="14"/>
    </row>
    <row r="776" ht="12.75" customHeight="1">
      <c r="E776" s="14"/>
    </row>
    <row r="777" ht="12.75" customHeight="1">
      <c r="E777" s="14"/>
    </row>
    <row r="778" ht="12.75" customHeight="1">
      <c r="E778" s="14"/>
    </row>
    <row r="779" ht="12.75" customHeight="1">
      <c r="E779" s="14"/>
    </row>
    <row r="780" ht="12.75" customHeight="1">
      <c r="E780" s="14"/>
    </row>
    <row r="781" ht="12.75" customHeight="1">
      <c r="E781" s="14"/>
    </row>
    <row r="782" ht="12.75" customHeight="1">
      <c r="E782" s="14"/>
    </row>
    <row r="783" ht="12.75" customHeight="1">
      <c r="E783" s="14"/>
    </row>
    <row r="784" ht="12.75" customHeight="1">
      <c r="E784" s="14"/>
    </row>
    <row r="785" ht="12.75" customHeight="1">
      <c r="E785" s="14"/>
    </row>
    <row r="786" ht="12.75" customHeight="1">
      <c r="E786" s="14"/>
    </row>
    <row r="787" ht="12.75" customHeight="1">
      <c r="E787" s="14"/>
    </row>
    <row r="788" ht="12.75" customHeight="1">
      <c r="E788" s="14"/>
    </row>
    <row r="789" ht="12.75" customHeight="1">
      <c r="E789" s="14"/>
    </row>
    <row r="790" ht="12.75" customHeight="1">
      <c r="E790" s="14"/>
    </row>
    <row r="791" ht="12.75" customHeight="1">
      <c r="E791" s="14"/>
    </row>
    <row r="792" ht="12.75" customHeight="1">
      <c r="E792" s="14"/>
    </row>
    <row r="793" ht="12.75" customHeight="1">
      <c r="E793" s="14"/>
    </row>
    <row r="794" ht="12.75" customHeight="1">
      <c r="E794" s="14"/>
    </row>
    <row r="795" ht="12.75" customHeight="1">
      <c r="E795" s="14"/>
    </row>
    <row r="796" ht="12.75" customHeight="1">
      <c r="E796" s="14"/>
    </row>
    <row r="797" ht="12.75" customHeight="1">
      <c r="E797" s="14"/>
    </row>
    <row r="798" ht="12.75" customHeight="1">
      <c r="E798" s="14"/>
    </row>
    <row r="799" ht="12.75" customHeight="1">
      <c r="E799" s="14"/>
    </row>
    <row r="800" ht="12.75" customHeight="1">
      <c r="E800" s="14"/>
    </row>
    <row r="801" ht="12.75" customHeight="1">
      <c r="E801" s="14"/>
    </row>
    <row r="802" ht="12.75" customHeight="1">
      <c r="E802" s="14"/>
    </row>
    <row r="803" ht="12.75" customHeight="1">
      <c r="E803" s="14"/>
    </row>
    <row r="804" ht="12.75" customHeight="1">
      <c r="E804" s="14"/>
    </row>
    <row r="805" ht="12.75" customHeight="1">
      <c r="E805" s="14"/>
    </row>
    <row r="806" ht="12.75" customHeight="1">
      <c r="E806" s="14"/>
    </row>
    <row r="807" ht="12.75" customHeight="1">
      <c r="E807" s="14"/>
    </row>
    <row r="808" ht="12.75" customHeight="1">
      <c r="E808" s="14"/>
    </row>
    <row r="809" ht="12.75" customHeight="1">
      <c r="E809" s="14"/>
    </row>
    <row r="810" ht="12.75" customHeight="1">
      <c r="E810" s="14"/>
    </row>
    <row r="811" ht="12.75" customHeight="1">
      <c r="E811" s="14"/>
    </row>
    <row r="812" ht="12.75" customHeight="1">
      <c r="E812" s="14"/>
    </row>
    <row r="813" ht="12.75" customHeight="1">
      <c r="E813" s="14"/>
    </row>
    <row r="814" ht="12.75" customHeight="1">
      <c r="E814" s="14"/>
    </row>
    <row r="815" ht="12.75" customHeight="1">
      <c r="E815" s="14"/>
    </row>
    <row r="816" ht="12.75" customHeight="1">
      <c r="E816" s="14"/>
    </row>
    <row r="817" ht="12.75" customHeight="1">
      <c r="E817" s="14"/>
    </row>
    <row r="818" ht="12.75" customHeight="1">
      <c r="E818" s="14"/>
    </row>
    <row r="819" ht="12.75" customHeight="1">
      <c r="E819" s="14"/>
    </row>
    <row r="820" ht="12.75" customHeight="1">
      <c r="E820" s="14"/>
    </row>
    <row r="821" ht="12.75" customHeight="1">
      <c r="E821" s="14"/>
    </row>
    <row r="822" ht="12.75" customHeight="1">
      <c r="E822" s="14"/>
    </row>
    <row r="823" ht="12.75" customHeight="1">
      <c r="E823" s="14"/>
    </row>
    <row r="824" ht="12.75" customHeight="1">
      <c r="E824" s="14"/>
    </row>
    <row r="825" ht="12.75" customHeight="1">
      <c r="E825" s="14"/>
    </row>
    <row r="826" ht="12.75" customHeight="1">
      <c r="E826" s="14"/>
    </row>
    <row r="827" ht="12.75" customHeight="1">
      <c r="E827" s="14"/>
    </row>
    <row r="828" ht="12.75" customHeight="1">
      <c r="E828" s="14"/>
    </row>
    <row r="829" ht="12.75" customHeight="1">
      <c r="E829" s="14"/>
    </row>
    <row r="830" ht="12.75" customHeight="1">
      <c r="E830" s="14"/>
    </row>
    <row r="831" ht="12.75" customHeight="1">
      <c r="E831" s="14"/>
    </row>
    <row r="832" ht="12.75" customHeight="1">
      <c r="E832" s="14"/>
    </row>
    <row r="833" ht="12.75" customHeight="1">
      <c r="E833" s="14"/>
    </row>
    <row r="834" ht="12.75" customHeight="1">
      <c r="E834" s="14"/>
    </row>
    <row r="835" ht="12.75" customHeight="1">
      <c r="E835" s="14"/>
    </row>
    <row r="836" ht="12.75" customHeight="1">
      <c r="E836" s="14"/>
    </row>
    <row r="837" ht="12.75" customHeight="1">
      <c r="E837" s="14"/>
    </row>
    <row r="838" ht="12.75" customHeight="1">
      <c r="E838" s="14"/>
    </row>
    <row r="839" ht="12.75" customHeight="1">
      <c r="E839" s="14"/>
    </row>
    <row r="840" ht="12.75" customHeight="1">
      <c r="E840" s="14"/>
    </row>
    <row r="841" ht="12.75" customHeight="1">
      <c r="E841" s="14"/>
    </row>
    <row r="842" ht="12.75" customHeight="1">
      <c r="E842" s="14"/>
    </row>
    <row r="843" ht="12.75" customHeight="1">
      <c r="E843" s="14"/>
    </row>
    <row r="844" ht="12.75" customHeight="1">
      <c r="E844" s="14"/>
    </row>
    <row r="845" ht="12.75" customHeight="1">
      <c r="E845" s="14"/>
    </row>
    <row r="846" ht="12.75" customHeight="1">
      <c r="E846" s="14"/>
    </row>
    <row r="847" ht="12.75" customHeight="1">
      <c r="E847" s="14"/>
    </row>
    <row r="848" ht="12.75" customHeight="1">
      <c r="E848" s="14"/>
    </row>
    <row r="849" ht="12.75" customHeight="1">
      <c r="E849" s="14"/>
    </row>
    <row r="850" ht="12.75" customHeight="1">
      <c r="E850" s="14"/>
    </row>
    <row r="851" ht="12.75" customHeight="1">
      <c r="E851" s="14"/>
    </row>
    <row r="852" ht="12.75" customHeight="1">
      <c r="E852" s="14"/>
    </row>
    <row r="853" ht="12.75" customHeight="1">
      <c r="E853" s="14"/>
    </row>
    <row r="854" ht="12.75" customHeight="1">
      <c r="E854" s="14"/>
    </row>
    <row r="855" ht="12.75" customHeight="1">
      <c r="E855" s="14"/>
    </row>
    <row r="856" ht="12.75" customHeight="1">
      <c r="E856" s="14"/>
    </row>
    <row r="857" ht="12.75" customHeight="1">
      <c r="E857" s="14"/>
    </row>
    <row r="858" ht="12.75" customHeight="1">
      <c r="E858" s="14"/>
    </row>
    <row r="859" ht="12.75" customHeight="1">
      <c r="E859" s="14"/>
    </row>
    <row r="860" ht="12.75" customHeight="1">
      <c r="E860" s="14"/>
    </row>
    <row r="861" ht="12.75" customHeight="1">
      <c r="E861" s="14"/>
    </row>
    <row r="862" ht="12.75" customHeight="1">
      <c r="E862" s="14"/>
    </row>
    <row r="863" ht="12.75" customHeight="1">
      <c r="E863" s="14"/>
    </row>
    <row r="864" ht="12.75" customHeight="1">
      <c r="E864" s="14"/>
    </row>
    <row r="865" ht="12.75" customHeight="1">
      <c r="E865" s="14"/>
    </row>
    <row r="866" ht="12.75" customHeight="1">
      <c r="E866" s="14"/>
    </row>
    <row r="867" ht="12.75" customHeight="1">
      <c r="E867" s="14"/>
    </row>
    <row r="868" ht="12.75" customHeight="1">
      <c r="E868" s="14"/>
    </row>
    <row r="869" ht="12.75" customHeight="1">
      <c r="E869" s="14"/>
    </row>
    <row r="870" ht="12.75" customHeight="1">
      <c r="E870" s="14"/>
    </row>
    <row r="871" ht="12.75" customHeight="1">
      <c r="E871" s="14"/>
    </row>
    <row r="872" ht="12.75" customHeight="1">
      <c r="E872" s="14"/>
    </row>
    <row r="873" ht="12.75" customHeight="1">
      <c r="E873" s="14"/>
    </row>
    <row r="874" ht="12.75" customHeight="1">
      <c r="E874" s="14"/>
    </row>
    <row r="875" ht="12.75" customHeight="1">
      <c r="E875" s="14"/>
    </row>
    <row r="876" ht="12.75" customHeight="1">
      <c r="E876" s="14"/>
    </row>
    <row r="877" ht="12.75" customHeight="1">
      <c r="E877" s="14"/>
    </row>
    <row r="878" ht="12.75" customHeight="1">
      <c r="E878" s="14"/>
    </row>
    <row r="879" ht="12.75" customHeight="1">
      <c r="E879" s="14"/>
    </row>
    <row r="880" ht="12.75" customHeight="1">
      <c r="E880" s="14"/>
    </row>
    <row r="881" ht="12.75" customHeight="1">
      <c r="E881" s="14"/>
    </row>
    <row r="882" ht="12.75" customHeight="1">
      <c r="E882" s="14"/>
    </row>
    <row r="883" ht="12.75" customHeight="1">
      <c r="E883" s="14"/>
    </row>
    <row r="884" ht="12.75" customHeight="1">
      <c r="E884" s="14"/>
    </row>
    <row r="885" ht="12.75" customHeight="1">
      <c r="E885" s="14"/>
    </row>
    <row r="886" ht="12.75" customHeight="1">
      <c r="E886" s="14"/>
    </row>
    <row r="887" ht="12.75" customHeight="1">
      <c r="E887" s="14"/>
    </row>
    <row r="888" ht="12.75" customHeight="1">
      <c r="E888" s="14"/>
    </row>
    <row r="889" ht="12.75" customHeight="1">
      <c r="E889" s="14"/>
    </row>
    <row r="890" ht="12.75" customHeight="1">
      <c r="E890" s="14"/>
    </row>
    <row r="891" ht="12.75" customHeight="1">
      <c r="E891" s="14"/>
    </row>
    <row r="892" ht="12.75" customHeight="1">
      <c r="E892" s="14"/>
    </row>
    <row r="893" ht="12.75" customHeight="1">
      <c r="E893" s="14"/>
    </row>
    <row r="894" ht="12.75" customHeight="1">
      <c r="E894" s="14"/>
    </row>
    <row r="895" ht="12.75" customHeight="1">
      <c r="E895" s="14"/>
    </row>
    <row r="896" ht="12.75" customHeight="1">
      <c r="E896" s="14"/>
    </row>
    <row r="897" ht="12.75" customHeight="1">
      <c r="E897" s="14"/>
    </row>
    <row r="898" ht="12.75" customHeight="1">
      <c r="E898" s="14"/>
    </row>
    <row r="899" ht="12.75" customHeight="1">
      <c r="E899" s="14"/>
    </row>
    <row r="900" ht="12.75" customHeight="1">
      <c r="E900" s="14"/>
    </row>
    <row r="901" ht="12.75" customHeight="1">
      <c r="E901" s="14"/>
    </row>
    <row r="902" ht="12.75" customHeight="1">
      <c r="E902" s="14"/>
    </row>
    <row r="903" ht="12.75" customHeight="1">
      <c r="E903" s="14"/>
    </row>
    <row r="904" ht="12.75" customHeight="1">
      <c r="E904" s="14"/>
    </row>
    <row r="905" ht="12.75" customHeight="1">
      <c r="E905" s="14"/>
    </row>
    <row r="906" ht="12.75" customHeight="1">
      <c r="E906" s="14"/>
    </row>
    <row r="907" ht="12.75" customHeight="1">
      <c r="E907" s="14"/>
    </row>
    <row r="908" ht="12.75" customHeight="1">
      <c r="E908" s="14"/>
    </row>
    <row r="909" ht="12.75" customHeight="1">
      <c r="E909" s="14"/>
    </row>
    <row r="910" ht="12.75" customHeight="1">
      <c r="E910" s="14"/>
    </row>
    <row r="911" ht="12.75" customHeight="1">
      <c r="E911" s="14"/>
    </row>
    <row r="912" ht="12.75" customHeight="1">
      <c r="E912" s="14"/>
    </row>
    <row r="913" ht="12.75" customHeight="1">
      <c r="E913" s="14"/>
    </row>
    <row r="914" ht="12.75" customHeight="1">
      <c r="E914" s="14"/>
    </row>
    <row r="915" ht="12.75" customHeight="1">
      <c r="E915" s="14"/>
    </row>
    <row r="916" ht="12.75" customHeight="1">
      <c r="E916" s="14"/>
    </row>
    <row r="917" ht="12.75" customHeight="1">
      <c r="E917" s="14"/>
    </row>
    <row r="918" ht="12.75" customHeight="1">
      <c r="E918" s="14"/>
    </row>
    <row r="919" ht="12.75" customHeight="1">
      <c r="E919" s="14"/>
    </row>
    <row r="920" ht="12.75" customHeight="1">
      <c r="E920" s="14"/>
    </row>
    <row r="921" ht="12.75" customHeight="1">
      <c r="E921" s="14"/>
    </row>
    <row r="922" ht="12.75" customHeight="1">
      <c r="E922" s="14"/>
    </row>
    <row r="923" ht="12.75" customHeight="1">
      <c r="E923" s="14"/>
    </row>
    <row r="924" ht="12.75" customHeight="1">
      <c r="E924" s="14"/>
    </row>
    <row r="925" ht="12.75" customHeight="1">
      <c r="E925" s="14"/>
    </row>
    <row r="926" ht="12.75" customHeight="1">
      <c r="E926" s="14"/>
    </row>
    <row r="927" ht="12.75" customHeight="1">
      <c r="E927" s="14"/>
    </row>
    <row r="928" ht="12.75" customHeight="1">
      <c r="E928" s="14"/>
    </row>
    <row r="929" ht="12.75" customHeight="1">
      <c r="E929" s="14"/>
    </row>
    <row r="930" ht="12.75" customHeight="1">
      <c r="E930" s="14"/>
    </row>
    <row r="931" ht="12.75" customHeight="1">
      <c r="E931" s="14"/>
    </row>
    <row r="932" ht="12.75" customHeight="1">
      <c r="E932" s="14"/>
    </row>
    <row r="933" ht="12.75" customHeight="1">
      <c r="E933" s="14"/>
    </row>
    <row r="934" ht="12.75" customHeight="1">
      <c r="E934" s="14"/>
    </row>
    <row r="935" ht="12.75" customHeight="1">
      <c r="E935" s="14"/>
    </row>
    <row r="936" ht="12.75" customHeight="1">
      <c r="E936" s="14"/>
    </row>
    <row r="937" ht="12.75" customHeight="1">
      <c r="E937" s="14"/>
    </row>
    <row r="938" ht="12.75" customHeight="1">
      <c r="E938" s="14"/>
    </row>
    <row r="939" ht="12.75" customHeight="1">
      <c r="E939" s="14"/>
    </row>
    <row r="940" ht="12.75" customHeight="1">
      <c r="E940" s="14"/>
    </row>
    <row r="941" ht="12.75" customHeight="1">
      <c r="E941" s="14"/>
    </row>
    <row r="942" ht="12.75" customHeight="1">
      <c r="E942" s="14"/>
    </row>
    <row r="943" ht="12.75" customHeight="1">
      <c r="E943" s="14"/>
    </row>
    <row r="944" ht="12.75" customHeight="1">
      <c r="E944" s="14"/>
    </row>
    <row r="945" ht="12.75" customHeight="1">
      <c r="E945" s="14"/>
    </row>
    <row r="946" ht="12.75" customHeight="1">
      <c r="E946" s="14"/>
    </row>
    <row r="947" ht="12.75" customHeight="1">
      <c r="E947" s="14"/>
    </row>
    <row r="948" ht="12.75" customHeight="1">
      <c r="E948" s="14"/>
    </row>
    <row r="949" ht="12.75" customHeight="1">
      <c r="E949" s="14"/>
    </row>
    <row r="950" ht="12.75" customHeight="1">
      <c r="E950" s="14"/>
    </row>
    <row r="951" ht="12.75" customHeight="1">
      <c r="E951" s="14"/>
    </row>
    <row r="952" ht="12.75" customHeight="1">
      <c r="E952" s="14"/>
    </row>
    <row r="953" ht="12.75" customHeight="1">
      <c r="E953" s="14"/>
    </row>
    <row r="954" ht="12.75" customHeight="1">
      <c r="E954" s="14"/>
    </row>
    <row r="955" ht="12.75" customHeight="1">
      <c r="E955" s="14"/>
    </row>
    <row r="956" ht="12.75" customHeight="1">
      <c r="E956" s="14"/>
    </row>
    <row r="957" ht="12.75" customHeight="1">
      <c r="E957" s="14"/>
    </row>
    <row r="958" ht="12.75" customHeight="1">
      <c r="E958" s="14"/>
    </row>
    <row r="959" ht="12.75" customHeight="1">
      <c r="E959" s="14"/>
    </row>
    <row r="960" ht="12.75" customHeight="1">
      <c r="E960" s="14"/>
    </row>
    <row r="961" ht="12.75" customHeight="1">
      <c r="E961" s="14"/>
    </row>
    <row r="962" ht="12.75" customHeight="1">
      <c r="E962" s="14"/>
    </row>
    <row r="963" ht="12.75" customHeight="1">
      <c r="E963" s="14"/>
    </row>
    <row r="964" ht="12.75" customHeight="1">
      <c r="E964" s="14"/>
    </row>
    <row r="965" ht="12.75" customHeight="1">
      <c r="E965" s="14"/>
    </row>
    <row r="966" ht="12.75" customHeight="1">
      <c r="E966" s="14"/>
    </row>
    <row r="967" ht="12.75" customHeight="1">
      <c r="E967" s="14"/>
    </row>
    <row r="968" ht="12.75" customHeight="1">
      <c r="E968" s="14"/>
    </row>
    <row r="969" ht="12.75" customHeight="1">
      <c r="E969" s="14"/>
    </row>
    <row r="970" ht="12.75" customHeight="1">
      <c r="E970" s="14"/>
    </row>
    <row r="971" ht="12.75" customHeight="1">
      <c r="E971" s="14"/>
    </row>
    <row r="972" ht="12.75" customHeight="1">
      <c r="E972" s="14"/>
    </row>
    <row r="973" ht="12.75" customHeight="1">
      <c r="E973" s="14"/>
    </row>
    <row r="974" ht="12.75" customHeight="1">
      <c r="E974" s="14"/>
    </row>
    <row r="975" ht="12.75" customHeight="1">
      <c r="E975" s="14"/>
    </row>
    <row r="976" ht="12.75" customHeight="1">
      <c r="E976" s="14"/>
    </row>
    <row r="977" ht="12.75" customHeight="1">
      <c r="E977" s="14"/>
    </row>
    <row r="978" ht="12.75" customHeight="1">
      <c r="E978" s="14"/>
    </row>
    <row r="979" ht="12.75" customHeight="1">
      <c r="E979" s="14"/>
    </row>
    <row r="980" ht="12.75" customHeight="1">
      <c r="E980" s="14"/>
    </row>
    <row r="981" ht="12.75" customHeight="1">
      <c r="E981" s="14"/>
    </row>
    <row r="982" ht="12.75" customHeight="1">
      <c r="E982" s="14"/>
    </row>
    <row r="983" ht="12.75" customHeight="1">
      <c r="E983" s="14"/>
    </row>
    <row r="984" ht="12.75" customHeight="1">
      <c r="E984" s="14"/>
    </row>
    <row r="985" ht="12.75" customHeight="1">
      <c r="E985" s="14"/>
    </row>
    <row r="986" ht="12.75" customHeight="1">
      <c r="E986" s="14"/>
    </row>
    <row r="987" ht="12.75" customHeight="1">
      <c r="E987" s="14"/>
    </row>
    <row r="988" ht="12.75" customHeight="1">
      <c r="E988" s="14"/>
    </row>
    <row r="989" ht="12.75" customHeight="1">
      <c r="E989" s="14"/>
    </row>
    <row r="990" ht="12.75" customHeight="1">
      <c r="E990" s="14"/>
    </row>
    <row r="991" ht="12.75" customHeight="1">
      <c r="E991" s="14"/>
    </row>
    <row r="992" ht="12.75" customHeight="1">
      <c r="E992" s="14"/>
    </row>
    <row r="993" ht="12.75" customHeight="1">
      <c r="E993" s="14"/>
    </row>
    <row r="994" ht="12.75" customHeight="1">
      <c r="E994" s="14"/>
    </row>
    <row r="995" ht="12.75" customHeight="1">
      <c r="E995" s="14"/>
    </row>
    <row r="996" ht="12.75" customHeight="1">
      <c r="E996" s="14"/>
    </row>
    <row r="997" ht="12.75" customHeight="1">
      <c r="E997" s="14"/>
    </row>
    <row r="998" ht="12.75" customHeight="1">
      <c r="E998" s="14"/>
    </row>
    <row r="999" ht="12.75" customHeight="1">
      <c r="E999" s="14"/>
    </row>
    <row r="1000" ht="12.75" customHeight="1">
      <c r="E1000" s="1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1.63"/>
    <col customWidth="1" min="4" max="26" width="8.63"/>
  </cols>
  <sheetData>
    <row r="1" ht="12.75" customHeight="1">
      <c r="A1" s="10" t="s">
        <v>211</v>
      </c>
      <c r="B1" s="10" t="s">
        <v>217</v>
      </c>
      <c r="C1" s="10" t="s">
        <v>218</v>
      </c>
    </row>
    <row r="2" ht="12.75" customHeight="1">
      <c r="A2" s="11">
        <v>1.97</v>
      </c>
      <c r="B2" s="10">
        <v>0.0</v>
      </c>
      <c r="C2" s="10">
        <f t="shared" ref="C2:C52" si="1">100-B2</f>
        <v>100</v>
      </c>
    </row>
    <row r="3" ht="12.75" customHeight="1">
      <c r="A3" s="11">
        <v>2.13</v>
      </c>
      <c r="B3" s="10">
        <v>2.0</v>
      </c>
      <c r="C3" s="10">
        <f t="shared" si="1"/>
        <v>98</v>
      </c>
    </row>
    <row r="4" ht="12.75" customHeight="1">
      <c r="A4" s="11">
        <v>2.17</v>
      </c>
      <c r="B4" s="10">
        <v>4.0</v>
      </c>
      <c r="C4" s="10">
        <f t="shared" si="1"/>
        <v>96</v>
      </c>
    </row>
    <row r="5" ht="12.75" customHeight="1">
      <c r="A5" s="11">
        <v>2.24</v>
      </c>
      <c r="B5" s="10">
        <v>6.0</v>
      </c>
      <c r="C5" s="10">
        <f t="shared" si="1"/>
        <v>94</v>
      </c>
    </row>
    <row r="6" ht="12.75" customHeight="1">
      <c r="A6" s="11">
        <v>2.35</v>
      </c>
      <c r="B6" s="10">
        <v>8.0</v>
      </c>
      <c r="C6" s="10">
        <f t="shared" si="1"/>
        <v>92</v>
      </c>
    </row>
    <row r="7" ht="12.75" customHeight="1">
      <c r="A7" s="11">
        <v>2.41</v>
      </c>
      <c r="B7" s="10">
        <v>10.0</v>
      </c>
      <c r="C7" s="10">
        <f t="shared" si="1"/>
        <v>90</v>
      </c>
    </row>
    <row r="8" ht="12.75" customHeight="1">
      <c r="A8" s="11">
        <v>2.48</v>
      </c>
      <c r="B8" s="10">
        <v>12.0</v>
      </c>
      <c r="C8" s="10">
        <f t="shared" si="1"/>
        <v>88</v>
      </c>
    </row>
    <row r="9" ht="12.75" customHeight="1">
      <c r="A9" s="11">
        <v>2.55</v>
      </c>
      <c r="B9" s="10">
        <v>14.0</v>
      </c>
      <c r="C9" s="10">
        <f t="shared" si="1"/>
        <v>86</v>
      </c>
    </row>
    <row r="10" ht="12.75" customHeight="1">
      <c r="A10" s="11">
        <v>2.62</v>
      </c>
      <c r="B10" s="10">
        <v>16.0</v>
      </c>
      <c r="C10" s="10">
        <f t="shared" si="1"/>
        <v>84</v>
      </c>
    </row>
    <row r="11" ht="12.75" customHeight="1">
      <c r="A11" s="11">
        <v>2.7</v>
      </c>
      <c r="B11" s="10">
        <v>18.0</v>
      </c>
      <c r="C11" s="10">
        <f t="shared" si="1"/>
        <v>82</v>
      </c>
    </row>
    <row r="12" ht="12.75" customHeight="1">
      <c r="A12" s="11">
        <v>2.79</v>
      </c>
      <c r="B12" s="10">
        <v>20.0</v>
      </c>
      <c r="C12" s="10">
        <f t="shared" si="1"/>
        <v>80</v>
      </c>
    </row>
    <row r="13" ht="12.75" customHeight="1">
      <c r="A13" s="11">
        <v>2.88</v>
      </c>
      <c r="B13" s="10">
        <v>22.0</v>
      </c>
      <c r="C13" s="10">
        <f t="shared" si="1"/>
        <v>78</v>
      </c>
    </row>
    <row r="14" ht="12.75" customHeight="1">
      <c r="A14" s="11">
        <v>2.96</v>
      </c>
      <c r="B14" s="10">
        <v>24.0</v>
      </c>
      <c r="C14" s="10">
        <f t="shared" si="1"/>
        <v>76</v>
      </c>
    </row>
    <row r="15" ht="12.75" customHeight="1">
      <c r="A15" s="11">
        <v>3.06</v>
      </c>
      <c r="B15" s="10">
        <v>26.0</v>
      </c>
      <c r="C15" s="10">
        <f t="shared" si="1"/>
        <v>74</v>
      </c>
    </row>
    <row r="16" ht="12.75" customHeight="1">
      <c r="A16" s="11">
        <v>3.16</v>
      </c>
      <c r="B16" s="10">
        <v>28.0</v>
      </c>
      <c r="C16" s="10">
        <f t="shared" si="1"/>
        <v>72</v>
      </c>
    </row>
    <row r="17" ht="12.75" customHeight="1">
      <c r="A17" s="11">
        <v>3.27</v>
      </c>
      <c r="B17" s="10">
        <v>30.0</v>
      </c>
      <c r="C17" s="10">
        <f t="shared" si="1"/>
        <v>70</v>
      </c>
    </row>
    <row r="18" ht="12.75" customHeight="1">
      <c r="A18" s="11">
        <v>3.41</v>
      </c>
      <c r="B18" s="10">
        <v>32.0</v>
      </c>
      <c r="C18" s="10">
        <f t="shared" si="1"/>
        <v>68</v>
      </c>
    </row>
    <row r="19" ht="12.75" customHeight="1">
      <c r="A19" s="11">
        <v>3.52</v>
      </c>
      <c r="B19" s="10">
        <v>34.0</v>
      </c>
      <c r="C19" s="10">
        <f t="shared" si="1"/>
        <v>66</v>
      </c>
    </row>
    <row r="20" ht="12.75" customHeight="1">
      <c r="A20" s="11">
        <v>3.68</v>
      </c>
      <c r="B20" s="10">
        <v>36.0</v>
      </c>
      <c r="C20" s="10">
        <f t="shared" si="1"/>
        <v>64</v>
      </c>
    </row>
    <row r="21" ht="12.75" customHeight="1">
      <c r="A21" s="11">
        <v>3.82</v>
      </c>
      <c r="B21" s="10">
        <v>38.0</v>
      </c>
      <c r="C21" s="10">
        <f t="shared" si="1"/>
        <v>62</v>
      </c>
    </row>
    <row r="22" ht="12.75" customHeight="1">
      <c r="A22" s="11">
        <v>3.93</v>
      </c>
      <c r="B22" s="10">
        <v>40.0</v>
      </c>
      <c r="C22" s="10">
        <f t="shared" si="1"/>
        <v>60</v>
      </c>
    </row>
    <row r="23" ht="12.75" customHeight="1">
      <c r="A23" s="11">
        <v>4.12</v>
      </c>
      <c r="B23" s="10">
        <v>42.0</v>
      </c>
      <c r="C23" s="10">
        <f t="shared" si="1"/>
        <v>58</v>
      </c>
    </row>
    <row r="24" ht="12.75" customHeight="1">
      <c r="A24" s="11">
        <v>4.25</v>
      </c>
      <c r="B24" s="10">
        <v>44.0</v>
      </c>
      <c r="C24" s="10">
        <f t="shared" si="1"/>
        <v>56</v>
      </c>
    </row>
    <row r="25" ht="12.75" customHeight="1">
      <c r="A25" s="11">
        <v>4.44</v>
      </c>
      <c r="B25" s="10">
        <v>46.0</v>
      </c>
      <c r="C25" s="10">
        <f t="shared" si="1"/>
        <v>54</v>
      </c>
    </row>
    <row r="26" ht="12.75" customHeight="1">
      <c r="A26" s="11">
        <v>4.61</v>
      </c>
      <c r="B26" s="10">
        <v>48.0</v>
      </c>
      <c r="C26" s="10">
        <f t="shared" si="1"/>
        <v>52</v>
      </c>
    </row>
    <row r="27" ht="12.75" customHeight="1">
      <c r="A27" s="11">
        <v>4.85</v>
      </c>
      <c r="B27" s="10">
        <v>50.0</v>
      </c>
      <c r="C27" s="10">
        <f t="shared" si="1"/>
        <v>50</v>
      </c>
    </row>
    <row r="28" ht="12.75" customHeight="1">
      <c r="A28" s="11">
        <v>5.06</v>
      </c>
      <c r="B28" s="10">
        <v>52.0</v>
      </c>
      <c r="C28" s="10">
        <f t="shared" si="1"/>
        <v>48</v>
      </c>
    </row>
    <row r="29" ht="12.75" customHeight="1">
      <c r="A29" s="11">
        <v>5.27</v>
      </c>
      <c r="B29" s="10">
        <v>54.0</v>
      </c>
      <c r="C29" s="10">
        <f t="shared" si="1"/>
        <v>46</v>
      </c>
    </row>
    <row r="30" ht="12.75" customHeight="1">
      <c r="A30" s="11">
        <v>5.51</v>
      </c>
      <c r="B30" s="10">
        <v>56.0</v>
      </c>
      <c r="C30" s="10">
        <f t="shared" si="1"/>
        <v>44</v>
      </c>
    </row>
    <row r="31" ht="12.75" customHeight="1">
      <c r="A31" s="11">
        <v>5.79</v>
      </c>
      <c r="B31" s="10">
        <v>58.0</v>
      </c>
      <c r="C31" s="10">
        <f t="shared" si="1"/>
        <v>42</v>
      </c>
    </row>
    <row r="32" ht="12.75" customHeight="1">
      <c r="A32" s="11">
        <v>6.13</v>
      </c>
      <c r="B32" s="10">
        <v>60.0</v>
      </c>
      <c r="C32" s="10">
        <f t="shared" si="1"/>
        <v>40</v>
      </c>
    </row>
    <row r="33" ht="12.75" customHeight="1">
      <c r="A33" s="11">
        <v>6.44</v>
      </c>
      <c r="B33" s="10">
        <v>62.0</v>
      </c>
      <c r="C33" s="10">
        <f t="shared" si="1"/>
        <v>38</v>
      </c>
    </row>
    <row r="34" ht="12.75" customHeight="1">
      <c r="A34" s="11">
        <v>6.71</v>
      </c>
      <c r="B34" s="10">
        <v>64.0</v>
      </c>
      <c r="C34" s="10">
        <f t="shared" si="1"/>
        <v>36</v>
      </c>
    </row>
    <row r="35" ht="12.75" customHeight="1">
      <c r="A35" s="11">
        <v>6.95</v>
      </c>
      <c r="B35" s="10">
        <v>66.0</v>
      </c>
      <c r="C35" s="10">
        <f t="shared" si="1"/>
        <v>34</v>
      </c>
    </row>
    <row r="36" ht="12.75" customHeight="1">
      <c r="A36" s="11">
        <v>7.17</v>
      </c>
      <c r="B36" s="10">
        <v>68.0</v>
      </c>
      <c r="C36" s="10">
        <f t="shared" si="1"/>
        <v>32</v>
      </c>
    </row>
    <row r="37" ht="12.75" customHeight="1">
      <c r="A37" s="11">
        <v>7.39</v>
      </c>
      <c r="B37" s="10">
        <v>70.0</v>
      </c>
      <c r="C37" s="10">
        <f t="shared" si="1"/>
        <v>30</v>
      </c>
    </row>
    <row r="38" ht="12.75" customHeight="1">
      <c r="A38" s="11">
        <v>7.64</v>
      </c>
      <c r="B38" s="10">
        <v>72.0</v>
      </c>
      <c r="C38" s="10">
        <f t="shared" si="1"/>
        <v>28</v>
      </c>
    </row>
    <row r="39" ht="12.75" customHeight="1">
      <c r="A39" s="11">
        <v>7.9</v>
      </c>
      <c r="B39" s="10">
        <v>74.0</v>
      </c>
      <c r="C39" s="10">
        <f t="shared" si="1"/>
        <v>26</v>
      </c>
    </row>
    <row r="40" ht="12.75" customHeight="1">
      <c r="A40" s="11">
        <v>8.18</v>
      </c>
      <c r="B40" s="10">
        <v>76.0</v>
      </c>
      <c r="C40" s="10">
        <f t="shared" si="1"/>
        <v>24</v>
      </c>
    </row>
    <row r="41" ht="12.75" customHeight="1">
      <c r="A41" s="11">
        <v>8.42</v>
      </c>
      <c r="B41" s="10">
        <v>78.0</v>
      </c>
      <c r="C41" s="10">
        <f t="shared" si="1"/>
        <v>22</v>
      </c>
    </row>
    <row r="42" ht="12.75" customHeight="1">
      <c r="A42" s="11">
        <v>8.62</v>
      </c>
      <c r="B42" s="10">
        <v>80.0</v>
      </c>
      <c r="C42" s="10">
        <f t="shared" si="1"/>
        <v>20</v>
      </c>
    </row>
    <row r="43" ht="12.75" customHeight="1">
      <c r="A43" s="11">
        <v>8.83</v>
      </c>
      <c r="B43" s="10">
        <v>82.0</v>
      </c>
      <c r="C43" s="10">
        <f t="shared" si="1"/>
        <v>18</v>
      </c>
    </row>
    <row r="44" ht="12.75" customHeight="1">
      <c r="A44" s="11">
        <v>8.98</v>
      </c>
      <c r="B44" s="10">
        <v>84.0</v>
      </c>
      <c r="C44" s="10">
        <f t="shared" si="1"/>
        <v>16</v>
      </c>
    </row>
    <row r="45" ht="12.75" customHeight="1">
      <c r="A45" s="11">
        <v>9.13</v>
      </c>
      <c r="B45" s="10">
        <v>86.0</v>
      </c>
      <c r="C45" s="10">
        <f t="shared" si="1"/>
        <v>14</v>
      </c>
    </row>
    <row r="46" ht="12.75" customHeight="1">
      <c r="A46" s="11">
        <v>9.25</v>
      </c>
      <c r="B46" s="10">
        <v>88.0</v>
      </c>
      <c r="C46" s="10">
        <f t="shared" si="1"/>
        <v>12</v>
      </c>
    </row>
    <row r="47" ht="12.75" customHeight="1">
      <c r="A47" s="11">
        <v>9.39</v>
      </c>
      <c r="B47" s="10">
        <v>90.0</v>
      </c>
      <c r="C47" s="10">
        <f t="shared" si="1"/>
        <v>10</v>
      </c>
    </row>
    <row r="48" ht="12.75" customHeight="1">
      <c r="A48" s="11">
        <v>9.59</v>
      </c>
      <c r="B48" s="10">
        <v>92.0</v>
      </c>
      <c r="C48" s="10">
        <f t="shared" si="1"/>
        <v>8</v>
      </c>
    </row>
    <row r="49" ht="12.75" customHeight="1">
      <c r="A49" s="11">
        <v>9.75</v>
      </c>
      <c r="B49" s="10">
        <v>94.0</v>
      </c>
      <c r="C49" s="10">
        <f t="shared" si="1"/>
        <v>6</v>
      </c>
    </row>
    <row r="50" ht="12.75" customHeight="1">
      <c r="A50" s="11">
        <v>9.95</v>
      </c>
      <c r="B50" s="10">
        <v>96.0</v>
      </c>
      <c r="C50" s="10">
        <f t="shared" si="1"/>
        <v>4</v>
      </c>
    </row>
    <row r="51" ht="12.75" customHeight="1">
      <c r="A51" s="11">
        <v>10.23</v>
      </c>
      <c r="B51" s="10">
        <v>98.0</v>
      </c>
      <c r="C51" s="10">
        <f t="shared" si="1"/>
        <v>2</v>
      </c>
    </row>
    <row r="52" ht="12.75" customHeight="1">
      <c r="A52" s="11">
        <v>10.84</v>
      </c>
      <c r="B52" s="10">
        <v>100.0</v>
      </c>
      <c r="C52" s="10">
        <f t="shared" si="1"/>
        <v>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1.63"/>
    <col customWidth="1" min="4" max="26" width="8.63"/>
  </cols>
  <sheetData>
    <row r="1" ht="12.75" customHeight="1">
      <c r="A1" s="10" t="s">
        <v>211</v>
      </c>
      <c r="B1" s="10" t="s">
        <v>219</v>
      </c>
      <c r="C1" s="10" t="s">
        <v>220</v>
      </c>
    </row>
    <row r="2" ht="12.75" customHeight="1">
      <c r="A2" s="11">
        <v>1.46</v>
      </c>
      <c r="B2" s="10">
        <v>0.0</v>
      </c>
      <c r="C2" s="10">
        <f t="shared" ref="C2:C52" si="1">100-B2</f>
        <v>100</v>
      </c>
    </row>
    <row r="3" ht="12.75" customHeight="1">
      <c r="A3" s="11">
        <v>1.41</v>
      </c>
      <c r="B3" s="10">
        <v>2.0</v>
      </c>
      <c r="C3" s="10">
        <f t="shared" si="1"/>
        <v>98</v>
      </c>
    </row>
    <row r="4" ht="12.75" customHeight="1">
      <c r="A4" s="11">
        <v>1.44</v>
      </c>
      <c r="B4" s="10">
        <v>4.0</v>
      </c>
      <c r="C4" s="10">
        <f t="shared" si="1"/>
        <v>96</v>
      </c>
    </row>
    <row r="5" ht="12.75" customHeight="1">
      <c r="A5" s="11">
        <v>1.46</v>
      </c>
      <c r="B5" s="10">
        <v>6.0</v>
      </c>
      <c r="C5" s="10">
        <f t="shared" si="1"/>
        <v>94</v>
      </c>
    </row>
    <row r="6" ht="12.75" customHeight="1">
      <c r="A6" s="11">
        <v>1.47</v>
      </c>
      <c r="B6" s="10">
        <v>8.0</v>
      </c>
      <c r="C6" s="10">
        <f t="shared" si="1"/>
        <v>92</v>
      </c>
    </row>
    <row r="7" ht="12.75" customHeight="1">
      <c r="A7" s="11">
        <v>1.48</v>
      </c>
      <c r="B7" s="10">
        <v>10.0</v>
      </c>
      <c r="C7" s="10">
        <f t="shared" si="1"/>
        <v>90</v>
      </c>
    </row>
    <row r="8" ht="12.75" customHeight="1">
      <c r="A8" s="11">
        <v>1.49</v>
      </c>
      <c r="B8" s="10">
        <v>12.0</v>
      </c>
      <c r="C8" s="10">
        <f t="shared" si="1"/>
        <v>88</v>
      </c>
    </row>
    <row r="9" ht="12.75" customHeight="1">
      <c r="A9" s="11">
        <v>1.51</v>
      </c>
      <c r="B9" s="10">
        <v>14.0</v>
      </c>
      <c r="C9" s="10">
        <f t="shared" si="1"/>
        <v>86</v>
      </c>
    </row>
    <row r="10" ht="12.75" customHeight="1">
      <c r="A10" s="11">
        <v>1.55</v>
      </c>
      <c r="B10" s="10">
        <v>16.0</v>
      </c>
      <c r="C10" s="10">
        <f t="shared" si="1"/>
        <v>84</v>
      </c>
    </row>
    <row r="11" ht="12.75" customHeight="1">
      <c r="A11" s="11">
        <v>1.58</v>
      </c>
      <c r="B11" s="10">
        <v>18.0</v>
      </c>
      <c r="C11" s="10">
        <f t="shared" si="1"/>
        <v>82</v>
      </c>
    </row>
    <row r="12" ht="12.75" customHeight="1">
      <c r="A12" s="11">
        <v>1.62</v>
      </c>
      <c r="B12" s="10">
        <v>20.0</v>
      </c>
      <c r="C12" s="10">
        <f t="shared" si="1"/>
        <v>80</v>
      </c>
    </row>
    <row r="13" ht="12.75" customHeight="1">
      <c r="A13" s="11">
        <v>1.65</v>
      </c>
      <c r="B13" s="10">
        <v>22.0</v>
      </c>
      <c r="C13" s="10">
        <f t="shared" si="1"/>
        <v>78</v>
      </c>
    </row>
    <row r="14" ht="12.75" customHeight="1">
      <c r="A14" s="11">
        <v>1.68</v>
      </c>
      <c r="B14" s="10">
        <v>24.0</v>
      </c>
      <c r="C14" s="10">
        <f t="shared" si="1"/>
        <v>76</v>
      </c>
    </row>
    <row r="15" ht="12.75" customHeight="1">
      <c r="A15" s="11">
        <v>1.71</v>
      </c>
      <c r="B15" s="10">
        <v>26.0</v>
      </c>
      <c r="C15" s="10">
        <f t="shared" si="1"/>
        <v>74</v>
      </c>
    </row>
    <row r="16" ht="12.75" customHeight="1">
      <c r="A16" s="11">
        <v>1.75</v>
      </c>
      <c r="B16" s="10">
        <v>28.0</v>
      </c>
      <c r="C16" s="10">
        <f t="shared" si="1"/>
        <v>72</v>
      </c>
    </row>
    <row r="17" ht="12.75" customHeight="1">
      <c r="A17" s="11">
        <v>1.8</v>
      </c>
      <c r="B17" s="10">
        <v>30.0</v>
      </c>
      <c r="C17" s="10">
        <f t="shared" si="1"/>
        <v>70</v>
      </c>
    </row>
    <row r="18" ht="12.75" customHeight="1">
      <c r="A18" s="11">
        <v>1.85</v>
      </c>
      <c r="B18" s="10">
        <v>32.0</v>
      </c>
      <c r="C18" s="10">
        <f t="shared" si="1"/>
        <v>68</v>
      </c>
    </row>
    <row r="19" ht="12.75" customHeight="1">
      <c r="A19" s="11">
        <v>1.92</v>
      </c>
      <c r="B19" s="10">
        <v>34.0</v>
      </c>
      <c r="C19" s="10">
        <f t="shared" si="1"/>
        <v>66</v>
      </c>
    </row>
    <row r="20" ht="12.75" customHeight="1">
      <c r="A20" s="11">
        <v>1.97</v>
      </c>
      <c r="B20" s="10">
        <v>36.0</v>
      </c>
      <c r="C20" s="10">
        <f t="shared" si="1"/>
        <v>64</v>
      </c>
    </row>
    <row r="21" ht="12.75" customHeight="1">
      <c r="A21" s="11">
        <v>2.02</v>
      </c>
      <c r="B21" s="10">
        <v>38.0</v>
      </c>
      <c r="C21" s="10">
        <f t="shared" si="1"/>
        <v>62</v>
      </c>
    </row>
    <row r="22" ht="12.75" customHeight="1">
      <c r="A22" s="11">
        <v>2.15</v>
      </c>
      <c r="B22" s="10">
        <v>40.0</v>
      </c>
      <c r="C22" s="10">
        <f t="shared" si="1"/>
        <v>60</v>
      </c>
    </row>
    <row r="23" ht="12.75" customHeight="1">
      <c r="A23" s="11">
        <v>2.22</v>
      </c>
      <c r="B23" s="10">
        <v>42.0</v>
      </c>
      <c r="C23" s="10">
        <f t="shared" si="1"/>
        <v>58</v>
      </c>
    </row>
    <row r="24" ht="12.75" customHeight="1">
      <c r="A24" s="11">
        <v>2.4</v>
      </c>
      <c r="B24" s="10">
        <v>44.0</v>
      </c>
      <c r="C24" s="10">
        <f t="shared" si="1"/>
        <v>56</v>
      </c>
    </row>
    <row r="25" ht="12.75" customHeight="1">
      <c r="A25" s="11">
        <v>2.53</v>
      </c>
      <c r="B25" s="10">
        <v>46.0</v>
      </c>
      <c r="C25" s="10">
        <f t="shared" si="1"/>
        <v>54</v>
      </c>
    </row>
    <row r="26" ht="12.75" customHeight="1">
      <c r="A26" s="11">
        <v>2.77</v>
      </c>
      <c r="B26" s="10">
        <v>48.0</v>
      </c>
      <c r="C26" s="10">
        <f t="shared" si="1"/>
        <v>52</v>
      </c>
    </row>
    <row r="27" ht="12.75" customHeight="1">
      <c r="A27" s="11">
        <v>3.08</v>
      </c>
      <c r="B27" s="10">
        <v>50.0</v>
      </c>
      <c r="C27" s="10">
        <f t="shared" si="1"/>
        <v>50</v>
      </c>
    </row>
    <row r="28" ht="12.75" customHeight="1">
      <c r="A28" s="11">
        <v>4.69</v>
      </c>
      <c r="B28" s="10">
        <v>52.0</v>
      </c>
      <c r="C28" s="10">
        <f t="shared" si="1"/>
        <v>48</v>
      </c>
    </row>
    <row r="29" ht="12.75" customHeight="1">
      <c r="A29" s="11">
        <v>5.12</v>
      </c>
      <c r="B29" s="10">
        <v>54.0</v>
      </c>
      <c r="C29" s="10">
        <f t="shared" si="1"/>
        <v>46</v>
      </c>
    </row>
    <row r="30" ht="12.75" customHeight="1">
      <c r="A30" s="11">
        <v>5.38</v>
      </c>
      <c r="B30" s="10">
        <v>56.0</v>
      </c>
      <c r="C30" s="10">
        <f t="shared" si="1"/>
        <v>44</v>
      </c>
    </row>
    <row r="31" ht="12.75" customHeight="1">
      <c r="A31" s="11">
        <v>5.62</v>
      </c>
      <c r="B31" s="10">
        <v>58.0</v>
      </c>
      <c r="C31" s="10">
        <f t="shared" si="1"/>
        <v>42</v>
      </c>
    </row>
    <row r="32" ht="12.75" customHeight="1">
      <c r="A32" s="11">
        <v>5.84</v>
      </c>
      <c r="B32" s="10">
        <v>60.0</v>
      </c>
      <c r="C32" s="10">
        <f t="shared" si="1"/>
        <v>40</v>
      </c>
    </row>
    <row r="33" ht="12.75" customHeight="1">
      <c r="A33" s="11">
        <v>6.06</v>
      </c>
      <c r="B33" s="10">
        <v>62.0</v>
      </c>
      <c r="C33" s="10">
        <f t="shared" si="1"/>
        <v>38</v>
      </c>
    </row>
    <row r="34" ht="12.75" customHeight="1">
      <c r="A34" s="11">
        <v>6.3</v>
      </c>
      <c r="B34" s="10">
        <v>64.0</v>
      </c>
      <c r="C34" s="10">
        <f t="shared" si="1"/>
        <v>36</v>
      </c>
    </row>
    <row r="35" ht="12.75" customHeight="1">
      <c r="A35" s="11">
        <v>6.66</v>
      </c>
      <c r="B35" s="10">
        <v>66.0</v>
      </c>
      <c r="C35" s="10">
        <f t="shared" si="1"/>
        <v>34</v>
      </c>
    </row>
    <row r="36" ht="12.75" customHeight="1">
      <c r="A36" s="11">
        <v>7.06</v>
      </c>
      <c r="B36" s="10">
        <v>68.0</v>
      </c>
      <c r="C36" s="10">
        <f t="shared" si="1"/>
        <v>32</v>
      </c>
    </row>
    <row r="37" ht="12.75" customHeight="1">
      <c r="A37" s="11">
        <v>7.4</v>
      </c>
      <c r="B37" s="10">
        <v>70.0</v>
      </c>
      <c r="C37" s="10">
        <f t="shared" si="1"/>
        <v>30</v>
      </c>
    </row>
    <row r="38" ht="12.75" customHeight="1">
      <c r="A38" s="11">
        <v>7.62</v>
      </c>
      <c r="B38" s="10">
        <v>72.0</v>
      </c>
      <c r="C38" s="10">
        <f t="shared" si="1"/>
        <v>28</v>
      </c>
    </row>
    <row r="39" ht="12.75" customHeight="1">
      <c r="A39" s="11">
        <v>7.8</v>
      </c>
      <c r="B39" s="10">
        <v>74.0</v>
      </c>
      <c r="C39" s="10">
        <f t="shared" si="1"/>
        <v>26</v>
      </c>
    </row>
    <row r="40" ht="12.75" customHeight="1">
      <c r="A40" s="11">
        <v>7.96</v>
      </c>
      <c r="B40" s="10">
        <v>76.0</v>
      </c>
      <c r="C40" s="10">
        <f t="shared" si="1"/>
        <v>24</v>
      </c>
    </row>
    <row r="41" ht="12.75" customHeight="1">
      <c r="A41" s="11">
        <v>8.08</v>
      </c>
      <c r="B41" s="10">
        <v>78.0</v>
      </c>
      <c r="C41" s="10">
        <f t="shared" si="1"/>
        <v>22</v>
      </c>
    </row>
    <row r="42" ht="12.75" customHeight="1">
      <c r="A42" s="11">
        <v>8.2</v>
      </c>
      <c r="B42" s="10">
        <v>80.0</v>
      </c>
      <c r="C42" s="10">
        <f t="shared" si="1"/>
        <v>20</v>
      </c>
    </row>
    <row r="43" ht="12.75" customHeight="1">
      <c r="A43" s="11">
        <v>8.27</v>
      </c>
      <c r="B43" s="10">
        <v>82.0</v>
      </c>
      <c r="C43" s="10">
        <f t="shared" si="1"/>
        <v>18</v>
      </c>
    </row>
    <row r="44" ht="12.75" customHeight="1">
      <c r="A44" s="11">
        <v>8.39</v>
      </c>
      <c r="B44" s="10">
        <v>84.0</v>
      </c>
      <c r="C44" s="10">
        <f t="shared" si="1"/>
        <v>16</v>
      </c>
    </row>
    <row r="45" ht="12.75" customHeight="1">
      <c r="A45" s="11">
        <v>8.49</v>
      </c>
      <c r="B45" s="10">
        <v>86.0</v>
      </c>
      <c r="C45" s="10">
        <f t="shared" si="1"/>
        <v>14</v>
      </c>
    </row>
    <row r="46" ht="12.75" customHeight="1">
      <c r="A46" s="11">
        <v>8.59</v>
      </c>
      <c r="B46" s="10">
        <v>88.0</v>
      </c>
      <c r="C46" s="10">
        <f t="shared" si="1"/>
        <v>12</v>
      </c>
    </row>
    <row r="47" ht="12.75" customHeight="1">
      <c r="A47" s="11">
        <v>8.69</v>
      </c>
      <c r="B47" s="10">
        <v>90.0</v>
      </c>
      <c r="C47" s="10">
        <f t="shared" si="1"/>
        <v>10</v>
      </c>
    </row>
    <row r="48" ht="12.75" customHeight="1">
      <c r="A48" s="11">
        <v>8.8</v>
      </c>
      <c r="B48" s="10">
        <v>92.0</v>
      </c>
      <c r="C48" s="10">
        <f t="shared" si="1"/>
        <v>8</v>
      </c>
    </row>
    <row r="49" ht="12.75" customHeight="1">
      <c r="A49" s="11">
        <v>8.92</v>
      </c>
      <c r="B49" s="10">
        <v>94.0</v>
      </c>
      <c r="C49" s="10">
        <f t="shared" si="1"/>
        <v>6</v>
      </c>
    </row>
    <row r="50" ht="12.75" customHeight="1">
      <c r="A50" s="11">
        <v>9.06</v>
      </c>
      <c r="B50" s="10">
        <v>96.0</v>
      </c>
      <c r="C50" s="10">
        <f t="shared" si="1"/>
        <v>4</v>
      </c>
    </row>
    <row r="51" ht="12.75" customHeight="1">
      <c r="A51" s="11">
        <v>9.22</v>
      </c>
      <c r="B51" s="10">
        <v>98.0</v>
      </c>
      <c r="C51" s="10">
        <f t="shared" si="1"/>
        <v>2</v>
      </c>
    </row>
    <row r="52" ht="12.75" customHeight="1">
      <c r="A52" s="11">
        <v>9.44</v>
      </c>
      <c r="B52" s="10">
        <v>100.0</v>
      </c>
      <c r="C52" s="10">
        <f t="shared" si="1"/>
        <v>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1.63"/>
    <col customWidth="1" min="4" max="26" width="8.63"/>
  </cols>
  <sheetData>
    <row r="1" ht="12.75" customHeight="1">
      <c r="A1" s="10" t="s">
        <v>211</v>
      </c>
      <c r="B1" s="10" t="s">
        <v>221</v>
      </c>
      <c r="C1" s="10" t="s">
        <v>220</v>
      </c>
    </row>
    <row r="2" ht="12.75" customHeight="1">
      <c r="A2" s="11">
        <v>1.42</v>
      </c>
      <c r="B2" s="10">
        <v>0.0</v>
      </c>
      <c r="C2" s="10">
        <f t="shared" ref="C2:C52" si="1">100-B2</f>
        <v>100</v>
      </c>
    </row>
    <row r="3" ht="12.75" customHeight="1">
      <c r="A3" s="11">
        <v>1.44</v>
      </c>
      <c r="B3" s="10">
        <v>2.0</v>
      </c>
      <c r="C3" s="10">
        <f t="shared" si="1"/>
        <v>98</v>
      </c>
    </row>
    <row r="4" ht="12.75" customHeight="1">
      <c r="A4" s="11">
        <v>1.46</v>
      </c>
      <c r="B4" s="10">
        <v>4.0</v>
      </c>
      <c r="C4" s="10">
        <f t="shared" si="1"/>
        <v>96</v>
      </c>
    </row>
    <row r="5" ht="12.75" customHeight="1">
      <c r="A5" s="11">
        <v>1.43</v>
      </c>
      <c r="B5" s="10">
        <v>6.0</v>
      </c>
      <c r="C5" s="10">
        <f t="shared" si="1"/>
        <v>94</v>
      </c>
    </row>
    <row r="6" ht="12.75" customHeight="1">
      <c r="A6" s="11">
        <v>1.47</v>
      </c>
      <c r="B6" s="10">
        <v>8.0</v>
      </c>
      <c r="C6" s="10">
        <f t="shared" si="1"/>
        <v>92</v>
      </c>
    </row>
    <row r="7" ht="12.75" customHeight="1">
      <c r="A7" s="11">
        <v>1.49</v>
      </c>
      <c r="B7" s="10">
        <v>10.0</v>
      </c>
      <c r="C7" s="10">
        <f t="shared" si="1"/>
        <v>90</v>
      </c>
    </row>
    <row r="8" ht="12.75" customHeight="1">
      <c r="A8" s="11">
        <v>1.44</v>
      </c>
      <c r="B8" s="10">
        <v>12.0</v>
      </c>
      <c r="C8" s="10">
        <f t="shared" si="1"/>
        <v>88</v>
      </c>
    </row>
    <row r="9" ht="12.75" customHeight="1">
      <c r="A9" s="11">
        <v>1.54</v>
      </c>
      <c r="B9" s="10">
        <v>14.0</v>
      </c>
      <c r="C9" s="10">
        <f t="shared" si="1"/>
        <v>86</v>
      </c>
    </row>
    <row r="10" ht="12.75" customHeight="1">
      <c r="A10" s="11">
        <v>1.57</v>
      </c>
      <c r="B10" s="10">
        <v>16.0</v>
      </c>
      <c r="C10" s="10">
        <f t="shared" si="1"/>
        <v>84</v>
      </c>
    </row>
    <row r="11" ht="12.75" customHeight="1">
      <c r="A11" s="11">
        <v>1.6</v>
      </c>
      <c r="B11" s="10">
        <v>18.0</v>
      </c>
      <c r="C11" s="10">
        <f t="shared" si="1"/>
        <v>82</v>
      </c>
    </row>
    <row r="12" ht="12.75" customHeight="1">
      <c r="A12" s="11">
        <v>1.64</v>
      </c>
      <c r="B12" s="10">
        <v>20.0</v>
      </c>
      <c r="C12" s="10">
        <f t="shared" si="1"/>
        <v>80</v>
      </c>
    </row>
    <row r="13" ht="12.75" customHeight="1">
      <c r="A13" s="11">
        <v>1.66</v>
      </c>
      <c r="B13" s="10">
        <v>22.0</v>
      </c>
      <c r="C13" s="10">
        <f t="shared" si="1"/>
        <v>78</v>
      </c>
    </row>
    <row r="14" ht="12.75" customHeight="1">
      <c r="A14" s="11">
        <v>1.7</v>
      </c>
      <c r="B14" s="10">
        <v>24.0</v>
      </c>
      <c r="C14" s="10">
        <f t="shared" si="1"/>
        <v>76</v>
      </c>
    </row>
    <row r="15" ht="12.75" customHeight="1">
      <c r="A15" s="11">
        <v>1.73</v>
      </c>
      <c r="B15" s="10">
        <v>26.0</v>
      </c>
      <c r="C15" s="10">
        <f t="shared" si="1"/>
        <v>74</v>
      </c>
    </row>
    <row r="16" ht="12.75" customHeight="1">
      <c r="A16" s="11">
        <v>1.77</v>
      </c>
      <c r="B16" s="10">
        <v>28.0</v>
      </c>
      <c r="C16" s="10">
        <f t="shared" si="1"/>
        <v>72</v>
      </c>
    </row>
    <row r="17" ht="12.75" customHeight="1">
      <c r="A17" s="11">
        <v>1.81</v>
      </c>
      <c r="B17" s="10">
        <v>30.0</v>
      </c>
      <c r="C17" s="10">
        <f t="shared" si="1"/>
        <v>70</v>
      </c>
    </row>
    <row r="18" ht="12.75" customHeight="1">
      <c r="A18" s="11">
        <v>1.86</v>
      </c>
      <c r="B18" s="10">
        <v>32.0</v>
      </c>
      <c r="C18" s="10">
        <f t="shared" si="1"/>
        <v>68</v>
      </c>
    </row>
    <row r="19" ht="12.75" customHeight="1">
      <c r="A19" s="11">
        <v>1.91</v>
      </c>
      <c r="B19" s="10">
        <v>34.0</v>
      </c>
      <c r="C19" s="10">
        <f t="shared" si="1"/>
        <v>66</v>
      </c>
    </row>
    <row r="20" ht="12.75" customHeight="1">
      <c r="A20" s="11">
        <v>2.01</v>
      </c>
      <c r="B20" s="10">
        <v>36.0</v>
      </c>
      <c r="C20" s="10">
        <f t="shared" si="1"/>
        <v>64</v>
      </c>
    </row>
    <row r="21" ht="12.75" customHeight="1">
      <c r="A21" s="11">
        <v>2.07</v>
      </c>
      <c r="B21" s="10">
        <v>38.0</v>
      </c>
      <c r="C21" s="10">
        <f t="shared" si="1"/>
        <v>62</v>
      </c>
    </row>
    <row r="22" ht="12.75" customHeight="1">
      <c r="A22" s="11">
        <v>2.17</v>
      </c>
      <c r="B22" s="10">
        <v>40.0</v>
      </c>
      <c r="C22" s="10">
        <f t="shared" si="1"/>
        <v>60</v>
      </c>
    </row>
    <row r="23" ht="12.75" customHeight="1">
      <c r="A23" s="11">
        <v>2.26</v>
      </c>
      <c r="B23" s="10">
        <v>42.0</v>
      </c>
      <c r="C23" s="10">
        <f t="shared" si="1"/>
        <v>58</v>
      </c>
    </row>
    <row r="24" ht="12.75" customHeight="1">
      <c r="A24" s="11">
        <v>2.38</v>
      </c>
      <c r="B24" s="10">
        <v>44.0</v>
      </c>
      <c r="C24" s="10">
        <f t="shared" si="1"/>
        <v>56</v>
      </c>
    </row>
    <row r="25" ht="12.75" customHeight="1">
      <c r="A25" s="11">
        <v>2.58</v>
      </c>
      <c r="B25" s="10">
        <v>46.0</v>
      </c>
      <c r="C25" s="10">
        <f t="shared" si="1"/>
        <v>54</v>
      </c>
    </row>
    <row r="26" ht="12.75" customHeight="1">
      <c r="A26" s="11">
        <v>2.93</v>
      </c>
      <c r="B26" s="10">
        <v>48.0</v>
      </c>
      <c r="C26" s="10">
        <f t="shared" si="1"/>
        <v>52</v>
      </c>
    </row>
    <row r="27" ht="12.75" customHeight="1">
      <c r="A27" s="11">
        <v>4.09</v>
      </c>
      <c r="B27" s="10">
        <v>50.0</v>
      </c>
      <c r="C27" s="10">
        <f t="shared" si="1"/>
        <v>50</v>
      </c>
    </row>
    <row r="28" ht="12.75" customHeight="1">
      <c r="A28" s="11">
        <v>4.86</v>
      </c>
      <c r="B28" s="10">
        <v>52.0</v>
      </c>
      <c r="C28" s="10">
        <f t="shared" si="1"/>
        <v>48</v>
      </c>
    </row>
    <row r="29" ht="12.75" customHeight="1">
      <c r="A29" s="11">
        <v>5.2</v>
      </c>
      <c r="B29" s="10">
        <v>54.0</v>
      </c>
      <c r="C29" s="10">
        <f t="shared" si="1"/>
        <v>46</v>
      </c>
    </row>
    <row r="30" ht="12.75" customHeight="1">
      <c r="A30" s="11">
        <v>5.44</v>
      </c>
      <c r="B30" s="10">
        <v>56.0</v>
      </c>
      <c r="C30" s="10">
        <f t="shared" si="1"/>
        <v>44</v>
      </c>
    </row>
    <row r="31" ht="12.75" customHeight="1">
      <c r="A31" s="11">
        <v>5.64</v>
      </c>
      <c r="B31" s="10">
        <v>58.0</v>
      </c>
      <c r="C31" s="10">
        <f t="shared" si="1"/>
        <v>42</v>
      </c>
    </row>
    <row r="32" ht="12.75" customHeight="1">
      <c r="A32" s="11">
        <v>5.8</v>
      </c>
      <c r="B32" s="10">
        <v>60.0</v>
      </c>
      <c r="C32" s="10">
        <f t="shared" si="1"/>
        <v>40</v>
      </c>
    </row>
    <row r="33" ht="12.75" customHeight="1">
      <c r="A33" s="11">
        <v>5.97</v>
      </c>
      <c r="B33" s="10">
        <v>62.0</v>
      </c>
      <c r="C33" s="10">
        <f t="shared" si="1"/>
        <v>38</v>
      </c>
    </row>
    <row r="34" ht="12.75" customHeight="1">
      <c r="A34" s="11">
        <v>6.11</v>
      </c>
      <c r="B34" s="10">
        <v>64.0</v>
      </c>
      <c r="C34" s="10">
        <f t="shared" si="1"/>
        <v>36</v>
      </c>
    </row>
    <row r="35" ht="12.75" customHeight="1">
      <c r="A35" s="11">
        <v>6.26</v>
      </c>
      <c r="B35" s="10">
        <v>66.0</v>
      </c>
      <c r="C35" s="10">
        <f t="shared" si="1"/>
        <v>34</v>
      </c>
    </row>
    <row r="36" ht="12.75" customHeight="1">
      <c r="A36" s="11">
        <v>6.4</v>
      </c>
      <c r="B36" s="10">
        <v>68.0</v>
      </c>
      <c r="C36" s="10">
        <f t="shared" si="1"/>
        <v>32</v>
      </c>
    </row>
    <row r="37" ht="12.75" customHeight="1">
      <c r="A37" s="11">
        <v>6.54</v>
      </c>
      <c r="B37" s="10">
        <v>70.0</v>
      </c>
      <c r="C37" s="10">
        <f t="shared" si="1"/>
        <v>30</v>
      </c>
    </row>
    <row r="38" ht="12.75" customHeight="1">
      <c r="A38" s="11">
        <v>6.68</v>
      </c>
      <c r="B38" s="10">
        <v>72.0</v>
      </c>
      <c r="C38" s="10">
        <f t="shared" si="1"/>
        <v>28</v>
      </c>
    </row>
    <row r="39" ht="12.75" customHeight="1">
      <c r="A39" s="11">
        <v>6.8</v>
      </c>
      <c r="B39" s="10">
        <v>74.0</v>
      </c>
      <c r="C39" s="10">
        <f t="shared" si="1"/>
        <v>26</v>
      </c>
    </row>
    <row r="40" ht="12.75" customHeight="1">
      <c r="A40" s="11">
        <v>6.9</v>
      </c>
      <c r="B40" s="10">
        <v>76.0</v>
      </c>
      <c r="C40" s="10">
        <f t="shared" si="1"/>
        <v>24</v>
      </c>
    </row>
    <row r="41" ht="12.75" customHeight="1">
      <c r="A41" s="11">
        <v>7.0</v>
      </c>
      <c r="B41" s="10">
        <v>78.0</v>
      </c>
      <c r="C41" s="10">
        <f t="shared" si="1"/>
        <v>22</v>
      </c>
    </row>
    <row r="42" ht="12.75" customHeight="1">
      <c r="A42" s="11">
        <v>7.1</v>
      </c>
      <c r="B42" s="10">
        <v>80.0</v>
      </c>
      <c r="C42" s="10">
        <f t="shared" si="1"/>
        <v>20</v>
      </c>
    </row>
    <row r="43" ht="12.75" customHeight="1">
      <c r="A43" s="11">
        <v>7.2</v>
      </c>
      <c r="B43" s="10">
        <v>82.0</v>
      </c>
      <c r="C43" s="10">
        <f t="shared" si="1"/>
        <v>18</v>
      </c>
    </row>
    <row r="44" ht="12.75" customHeight="1">
      <c r="A44" s="11">
        <v>7.29</v>
      </c>
      <c r="B44" s="10">
        <v>84.0</v>
      </c>
      <c r="C44" s="10">
        <f t="shared" si="1"/>
        <v>16</v>
      </c>
    </row>
    <row r="45" ht="12.75" customHeight="1">
      <c r="A45" s="11">
        <v>7.4</v>
      </c>
      <c r="B45" s="10">
        <v>86.0</v>
      </c>
      <c r="C45" s="10">
        <f t="shared" si="1"/>
        <v>14</v>
      </c>
    </row>
    <row r="46" ht="12.75" customHeight="1">
      <c r="A46" s="11">
        <v>7.49</v>
      </c>
      <c r="B46" s="10">
        <v>88.0</v>
      </c>
      <c r="C46" s="10">
        <f t="shared" si="1"/>
        <v>12</v>
      </c>
    </row>
    <row r="47" ht="12.75" customHeight="1">
      <c r="A47" s="11">
        <v>7.62</v>
      </c>
      <c r="B47" s="10">
        <v>90.0</v>
      </c>
      <c r="C47" s="10">
        <f t="shared" si="1"/>
        <v>10</v>
      </c>
    </row>
    <row r="48" ht="12.75" customHeight="1">
      <c r="A48" s="11">
        <v>7.79</v>
      </c>
      <c r="B48" s="10">
        <v>92.0</v>
      </c>
      <c r="C48" s="10">
        <f t="shared" si="1"/>
        <v>8</v>
      </c>
    </row>
    <row r="49" ht="12.75" customHeight="1">
      <c r="A49" s="11">
        <v>7.87</v>
      </c>
      <c r="B49" s="10">
        <v>94.0</v>
      </c>
      <c r="C49" s="10">
        <f t="shared" si="1"/>
        <v>6</v>
      </c>
    </row>
    <row r="50" ht="12.75" customHeight="1">
      <c r="A50" s="11">
        <v>8.06</v>
      </c>
      <c r="B50" s="10">
        <v>96.0</v>
      </c>
      <c r="C50" s="10">
        <f t="shared" si="1"/>
        <v>4</v>
      </c>
    </row>
    <row r="51" ht="12.75" customHeight="1">
      <c r="A51" s="11">
        <v>8.26</v>
      </c>
      <c r="B51" s="10">
        <v>98.0</v>
      </c>
      <c r="C51" s="10">
        <f t="shared" si="1"/>
        <v>2</v>
      </c>
    </row>
    <row r="52" ht="12.75" customHeight="1">
      <c r="A52" s="11">
        <v>9.4</v>
      </c>
      <c r="B52" s="10">
        <v>100.0</v>
      </c>
      <c r="C52" s="10">
        <f t="shared" si="1"/>
        <v>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7.75"/>
    <col customWidth="1" min="3" max="3" width="13.88"/>
    <col customWidth="1" min="4" max="26" width="8.63"/>
  </cols>
  <sheetData>
    <row r="1" ht="12.75" customHeight="1">
      <c r="A1" s="10" t="s">
        <v>222</v>
      </c>
      <c r="B1" s="10" t="s">
        <v>223</v>
      </c>
      <c r="C1" s="10" t="s">
        <v>224</v>
      </c>
    </row>
    <row r="2" ht="12.75" customHeight="1">
      <c r="A2" s="10">
        <v>1.8</v>
      </c>
      <c r="B2" s="10">
        <v>0.0</v>
      </c>
      <c r="C2" s="10">
        <v>100.0</v>
      </c>
    </row>
    <row r="3" ht="12.75" customHeight="1">
      <c r="A3" s="10">
        <v>1.85</v>
      </c>
      <c r="B3" s="10">
        <v>2.0</v>
      </c>
      <c r="C3" s="10">
        <v>98.0</v>
      </c>
    </row>
    <row r="4" ht="12.75" customHeight="1">
      <c r="A4" s="10">
        <v>1.91</v>
      </c>
      <c r="B4" s="10">
        <v>4.0</v>
      </c>
      <c r="C4" s="10">
        <v>96.0</v>
      </c>
    </row>
    <row r="5" ht="12.75" customHeight="1">
      <c r="A5" s="10">
        <v>1.98</v>
      </c>
      <c r="B5" s="10">
        <v>6.0</v>
      </c>
      <c r="C5" s="10">
        <v>94.0</v>
      </c>
    </row>
    <row r="6" ht="12.75" customHeight="1">
      <c r="A6" s="10">
        <v>2.04</v>
      </c>
      <c r="B6" s="10">
        <v>8.0</v>
      </c>
      <c r="C6" s="10">
        <v>92.0</v>
      </c>
    </row>
    <row r="7" ht="12.75" customHeight="1">
      <c r="A7" s="10">
        <v>2.08</v>
      </c>
      <c r="B7" s="10">
        <v>10.0</v>
      </c>
      <c r="C7" s="10">
        <v>90.0</v>
      </c>
    </row>
    <row r="8" ht="12.75" customHeight="1">
      <c r="A8" s="10">
        <v>2.16</v>
      </c>
      <c r="B8" s="10">
        <v>12.0</v>
      </c>
      <c r="C8" s="10">
        <v>88.0</v>
      </c>
    </row>
    <row r="9" ht="12.75" customHeight="1">
      <c r="A9" s="10">
        <v>2.22</v>
      </c>
      <c r="B9" s="10">
        <v>14.0</v>
      </c>
      <c r="C9" s="10">
        <v>86.0</v>
      </c>
    </row>
    <row r="10" ht="12.75" customHeight="1">
      <c r="A10" s="10">
        <v>2.28</v>
      </c>
      <c r="B10" s="10">
        <v>16.0</v>
      </c>
      <c r="C10" s="10">
        <v>84.0</v>
      </c>
    </row>
    <row r="11" ht="12.75" customHeight="1">
      <c r="A11" s="10">
        <v>2.34</v>
      </c>
      <c r="B11" s="10">
        <v>18.0</v>
      </c>
      <c r="C11" s="10">
        <v>82.0</v>
      </c>
    </row>
    <row r="12" ht="12.75" customHeight="1">
      <c r="A12" s="10">
        <v>2.4</v>
      </c>
      <c r="B12" s="10">
        <v>20.0</v>
      </c>
      <c r="C12" s="10">
        <v>80.0</v>
      </c>
    </row>
    <row r="13" ht="12.75" customHeight="1">
      <c r="A13" s="10">
        <v>2.48</v>
      </c>
      <c r="B13" s="10">
        <v>22.0</v>
      </c>
      <c r="C13" s="10">
        <v>78.0</v>
      </c>
    </row>
    <row r="14" ht="12.75" customHeight="1">
      <c r="A14" s="10">
        <v>2.54</v>
      </c>
      <c r="B14" s="10">
        <v>24.0</v>
      </c>
      <c r="C14" s="10">
        <v>76.0</v>
      </c>
    </row>
    <row r="15" ht="12.75" customHeight="1">
      <c r="A15" s="10">
        <v>2.6</v>
      </c>
      <c r="B15" s="10">
        <v>26.0</v>
      </c>
      <c r="C15" s="10">
        <v>74.0</v>
      </c>
    </row>
    <row r="16" ht="12.75" customHeight="1">
      <c r="A16" s="10">
        <v>2.65</v>
      </c>
      <c r="B16" s="10">
        <v>28.0</v>
      </c>
      <c r="C16" s="10">
        <v>72.0</v>
      </c>
    </row>
    <row r="17" ht="12.75" customHeight="1">
      <c r="A17" s="10">
        <v>2.74</v>
      </c>
      <c r="B17" s="10">
        <v>30.0</v>
      </c>
      <c r="C17" s="10">
        <v>70.0</v>
      </c>
    </row>
    <row r="18" ht="12.75" customHeight="1">
      <c r="A18" s="10">
        <v>2.81</v>
      </c>
      <c r="B18" s="10">
        <v>32.0</v>
      </c>
      <c r="C18" s="10">
        <v>68.0</v>
      </c>
    </row>
    <row r="19" ht="12.75" customHeight="1">
      <c r="A19" s="10">
        <v>2.87</v>
      </c>
      <c r="B19" s="10">
        <v>34.0</v>
      </c>
      <c r="C19" s="10">
        <v>66.0</v>
      </c>
    </row>
    <row r="20" ht="12.75" customHeight="1">
      <c r="A20" s="10">
        <v>2.96</v>
      </c>
      <c r="B20" s="10">
        <v>36.0</v>
      </c>
      <c r="C20" s="10">
        <v>64.0</v>
      </c>
    </row>
    <row r="21" ht="12.75" customHeight="1">
      <c r="A21" s="10">
        <v>3.03</v>
      </c>
      <c r="B21" s="10">
        <v>38.0</v>
      </c>
      <c r="C21" s="10">
        <v>62.0</v>
      </c>
    </row>
    <row r="22" ht="12.75" customHeight="1">
      <c r="A22" s="10">
        <v>3.13</v>
      </c>
      <c r="B22" s="10">
        <v>40.0</v>
      </c>
      <c r="C22" s="10">
        <v>60.0</v>
      </c>
    </row>
    <row r="23" ht="12.75" customHeight="1">
      <c r="A23" s="10">
        <v>3.24</v>
      </c>
      <c r="B23" s="10">
        <v>42.0</v>
      </c>
      <c r="C23" s="10">
        <v>58.0</v>
      </c>
    </row>
    <row r="24" ht="12.75" customHeight="1">
      <c r="A24" s="10">
        <v>3.35</v>
      </c>
      <c r="B24" s="10">
        <v>44.0</v>
      </c>
      <c r="C24" s="10">
        <v>56.0</v>
      </c>
    </row>
    <row r="25" ht="12.75" customHeight="1">
      <c r="A25" s="10">
        <v>3.49</v>
      </c>
      <c r="B25" s="10">
        <v>46.0</v>
      </c>
      <c r="C25" s="10">
        <v>54.0</v>
      </c>
    </row>
    <row r="26" ht="12.75" customHeight="1">
      <c r="A26" s="10">
        <v>3.66</v>
      </c>
      <c r="B26" s="10">
        <v>48.0</v>
      </c>
      <c r="C26" s="10">
        <v>52.0</v>
      </c>
    </row>
    <row r="27" ht="12.75" customHeight="1">
      <c r="A27" s="10">
        <v>3.85</v>
      </c>
      <c r="B27" s="10">
        <v>50.0</v>
      </c>
      <c r="C27" s="10">
        <v>50.0</v>
      </c>
    </row>
    <row r="28" ht="12.75" customHeight="1">
      <c r="A28" s="10">
        <v>4.03</v>
      </c>
      <c r="B28" s="10">
        <v>52.0</v>
      </c>
      <c r="C28" s="10">
        <v>48.0</v>
      </c>
    </row>
    <row r="29" ht="12.75" customHeight="1">
      <c r="A29" s="10">
        <v>4.19</v>
      </c>
      <c r="B29" s="10">
        <v>54.0</v>
      </c>
      <c r="C29" s="10">
        <v>46.0</v>
      </c>
    </row>
    <row r="30" ht="12.75" customHeight="1">
      <c r="A30" s="10">
        <v>4.34</v>
      </c>
      <c r="B30" s="10">
        <v>56.0</v>
      </c>
      <c r="C30" s="10">
        <v>44.0</v>
      </c>
    </row>
    <row r="31" ht="12.75" customHeight="1">
      <c r="A31" s="10">
        <v>4.47</v>
      </c>
      <c r="B31" s="10">
        <v>58.0</v>
      </c>
      <c r="C31" s="10">
        <v>42.0</v>
      </c>
    </row>
    <row r="32" ht="12.75" customHeight="1">
      <c r="A32" s="10">
        <v>4.57</v>
      </c>
      <c r="B32" s="10">
        <v>60.0</v>
      </c>
      <c r="C32" s="10">
        <v>40.0</v>
      </c>
    </row>
    <row r="33" ht="12.75" customHeight="1">
      <c r="A33" s="10">
        <v>4.67</v>
      </c>
      <c r="B33" s="10">
        <v>62.0</v>
      </c>
      <c r="C33" s="10">
        <v>38.0</v>
      </c>
    </row>
    <row r="34" ht="12.75" customHeight="1">
      <c r="A34" s="10">
        <v>4.74</v>
      </c>
      <c r="B34" s="10">
        <v>64.0</v>
      </c>
      <c r="C34" s="10">
        <v>36.0</v>
      </c>
    </row>
    <row r="35" ht="12.75" customHeight="1">
      <c r="A35" s="10">
        <v>4.82</v>
      </c>
      <c r="B35" s="10">
        <v>66.0</v>
      </c>
      <c r="C35" s="10">
        <v>34.0</v>
      </c>
    </row>
    <row r="36" ht="12.75" customHeight="1">
      <c r="A36" s="10">
        <v>4.89</v>
      </c>
      <c r="B36" s="10">
        <v>68.0</v>
      </c>
      <c r="C36" s="10">
        <v>32.0</v>
      </c>
    </row>
    <row r="37" ht="12.75" customHeight="1">
      <c r="A37" s="10">
        <v>4.96</v>
      </c>
      <c r="B37" s="10">
        <v>70.0</v>
      </c>
      <c r="C37" s="10">
        <v>30.0</v>
      </c>
    </row>
    <row r="38" ht="12.75" customHeight="1">
      <c r="A38" s="10">
        <v>5.03</v>
      </c>
      <c r="B38" s="10">
        <v>72.0</v>
      </c>
      <c r="C38" s="10">
        <v>28.0</v>
      </c>
    </row>
    <row r="39" ht="12.75" customHeight="1">
      <c r="A39" s="10">
        <v>5.1</v>
      </c>
      <c r="B39" s="10">
        <v>74.0</v>
      </c>
      <c r="C39" s="10">
        <v>26.0</v>
      </c>
    </row>
    <row r="40" ht="12.75" customHeight="1">
      <c r="A40" s="10">
        <v>5.16</v>
      </c>
      <c r="B40" s="10">
        <v>76.0</v>
      </c>
      <c r="C40" s="10">
        <v>24.0</v>
      </c>
    </row>
    <row r="41" ht="12.75" customHeight="1">
      <c r="A41" s="10">
        <v>5.25</v>
      </c>
      <c r="B41" s="10">
        <v>78.0</v>
      </c>
      <c r="C41" s="10">
        <v>22.0</v>
      </c>
    </row>
    <row r="42" ht="12.75" customHeight="1">
      <c r="A42" s="10">
        <v>5.34</v>
      </c>
      <c r="B42" s="10">
        <v>80.0</v>
      </c>
      <c r="C42" s="10">
        <v>20.0</v>
      </c>
    </row>
    <row r="43" ht="12.75" customHeight="1">
      <c r="A43" s="10">
        <v>5.42</v>
      </c>
      <c r="B43" s="10">
        <v>82.0</v>
      </c>
      <c r="C43" s="10">
        <v>18.0</v>
      </c>
    </row>
    <row r="44" ht="12.75" customHeight="1">
      <c r="A44" s="10">
        <v>5.49</v>
      </c>
      <c r="B44" s="10">
        <v>84.0</v>
      </c>
      <c r="C44" s="10">
        <v>16.0</v>
      </c>
    </row>
    <row r="45" ht="12.75" customHeight="1">
      <c r="A45" s="10">
        <v>5.59</v>
      </c>
      <c r="B45" s="10">
        <v>86.0</v>
      </c>
      <c r="C45" s="10">
        <v>14.0</v>
      </c>
    </row>
    <row r="46" ht="12.75" customHeight="1">
      <c r="A46" s="10">
        <v>5.69</v>
      </c>
      <c r="B46" s="10">
        <v>88.0</v>
      </c>
      <c r="C46" s="10">
        <v>12.0</v>
      </c>
    </row>
    <row r="47" ht="12.75" customHeight="1">
      <c r="A47" s="10">
        <v>5.79</v>
      </c>
      <c r="B47" s="10">
        <v>90.0</v>
      </c>
      <c r="C47" s="10">
        <v>10.0</v>
      </c>
    </row>
    <row r="48" ht="12.75" customHeight="1">
      <c r="A48" s="10">
        <v>5.92</v>
      </c>
      <c r="B48" s="10">
        <v>92.0</v>
      </c>
      <c r="C48" s="10">
        <v>8.0</v>
      </c>
    </row>
    <row r="49" ht="12.75" customHeight="1">
      <c r="A49" s="10">
        <v>6.09</v>
      </c>
      <c r="B49" s="10">
        <v>94.0</v>
      </c>
      <c r="C49" s="10">
        <v>6.0</v>
      </c>
    </row>
    <row r="50" ht="12.75" customHeight="1">
      <c r="A50" s="10">
        <v>6.29</v>
      </c>
      <c r="B50" s="10">
        <v>96.0</v>
      </c>
      <c r="C50" s="10">
        <v>4.0</v>
      </c>
    </row>
    <row r="51" ht="12.75" customHeight="1">
      <c r="A51" s="10">
        <v>6.42</v>
      </c>
      <c r="B51" s="10">
        <v>98.0</v>
      </c>
      <c r="C51" s="10">
        <v>2.0</v>
      </c>
    </row>
    <row r="52" ht="12.75" customHeight="1">
      <c r="A52" s="10">
        <v>7.8</v>
      </c>
      <c r="B52" s="10">
        <v>100.0</v>
      </c>
      <c r="C52" s="10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1.75"/>
    <col customWidth="1" min="3" max="3" width="13.88"/>
    <col customWidth="1" min="4" max="4" width="8.63"/>
    <col customWidth="1" min="5" max="5" width="13.25"/>
    <col customWidth="1" min="6" max="26" width="8.63"/>
  </cols>
  <sheetData>
    <row r="1" ht="12.75" customHeight="1">
      <c r="A1" s="10" t="s">
        <v>222</v>
      </c>
      <c r="B1" s="10" t="s">
        <v>225</v>
      </c>
      <c r="C1" s="10" t="s">
        <v>224</v>
      </c>
      <c r="E1" s="10" t="s">
        <v>226</v>
      </c>
    </row>
    <row r="2" ht="12.75" customHeight="1">
      <c r="A2" s="10">
        <v>1.9</v>
      </c>
      <c r="B2" s="10">
        <v>0.0</v>
      </c>
      <c r="C2" s="10">
        <v>100.0</v>
      </c>
      <c r="E2" s="10">
        <v>1.96</v>
      </c>
    </row>
    <row r="3" ht="12.75" customHeight="1">
      <c r="A3" s="10">
        <v>1.9</v>
      </c>
      <c r="B3" s="10">
        <v>2.0</v>
      </c>
      <c r="C3" s="10">
        <v>98.0</v>
      </c>
      <c r="E3" s="10">
        <v>2.0</v>
      </c>
    </row>
    <row r="4" ht="12.75" customHeight="1">
      <c r="A4" s="10">
        <v>1.92</v>
      </c>
      <c r="B4" s="10">
        <v>4.0</v>
      </c>
      <c r="C4" s="10">
        <v>96.0</v>
      </c>
      <c r="E4" s="10">
        <v>2.0</v>
      </c>
    </row>
    <row r="5" ht="12.75" customHeight="1">
      <c r="A5" s="10">
        <v>1.94</v>
      </c>
      <c r="B5" s="10">
        <v>6.0</v>
      </c>
      <c r="C5" s="10">
        <v>94.0</v>
      </c>
      <c r="E5" s="10">
        <v>2.03</v>
      </c>
    </row>
    <row r="6" ht="12.75" customHeight="1">
      <c r="A6" s="10">
        <v>1.97</v>
      </c>
      <c r="B6" s="10">
        <v>8.0</v>
      </c>
      <c r="C6" s="10">
        <v>92.0</v>
      </c>
      <c r="E6" s="10">
        <v>2.06</v>
      </c>
    </row>
    <row r="7" ht="12.75" customHeight="1">
      <c r="A7" s="10">
        <v>1.99</v>
      </c>
      <c r="B7" s="10">
        <v>10.0</v>
      </c>
      <c r="C7" s="10">
        <v>90.0</v>
      </c>
      <c r="E7" s="10">
        <v>2.12</v>
      </c>
    </row>
    <row r="8" ht="12.75" customHeight="1">
      <c r="A8" s="10">
        <v>2.04</v>
      </c>
      <c r="B8" s="10">
        <v>12.0</v>
      </c>
      <c r="C8" s="10">
        <v>88.0</v>
      </c>
      <c r="E8" s="10">
        <v>2.19</v>
      </c>
    </row>
    <row r="9" ht="12.75" customHeight="1">
      <c r="A9" s="10">
        <v>2.08</v>
      </c>
      <c r="B9" s="10">
        <v>14.0</v>
      </c>
      <c r="C9" s="10">
        <v>86.0</v>
      </c>
      <c r="E9" s="10">
        <v>2.25</v>
      </c>
    </row>
    <row r="10" ht="12.75" customHeight="1">
      <c r="A10" s="10">
        <v>2.12</v>
      </c>
      <c r="B10" s="10">
        <v>16.0</v>
      </c>
      <c r="C10" s="10">
        <v>84.0</v>
      </c>
      <c r="E10" s="10">
        <v>2.34</v>
      </c>
    </row>
    <row r="11" ht="12.75" customHeight="1">
      <c r="A11" s="10">
        <v>2.17</v>
      </c>
      <c r="B11" s="10">
        <v>18.0</v>
      </c>
      <c r="C11" s="10">
        <v>82.0</v>
      </c>
      <c r="E11" s="10">
        <v>2.43</v>
      </c>
    </row>
    <row r="12" ht="12.75" customHeight="1">
      <c r="A12" s="10">
        <v>2.21</v>
      </c>
      <c r="B12" s="10">
        <v>20.0</v>
      </c>
      <c r="C12" s="10">
        <v>80.0</v>
      </c>
      <c r="E12" s="10">
        <v>2.52</v>
      </c>
    </row>
    <row r="13" ht="12.75" customHeight="1">
      <c r="A13" s="10">
        <v>2.26</v>
      </c>
      <c r="B13" s="10">
        <v>22.0</v>
      </c>
      <c r="C13" s="10">
        <v>78.0</v>
      </c>
      <c r="E13" s="10">
        <v>2.63</v>
      </c>
    </row>
    <row r="14" ht="12.75" customHeight="1">
      <c r="A14" s="10">
        <v>2.32</v>
      </c>
      <c r="B14" s="10">
        <v>24.0</v>
      </c>
      <c r="C14" s="10">
        <v>76.0</v>
      </c>
      <c r="E14" s="10">
        <v>2.77</v>
      </c>
    </row>
    <row r="15" ht="12.75" customHeight="1">
      <c r="A15" s="10">
        <v>2.38</v>
      </c>
      <c r="B15" s="10">
        <v>26.0</v>
      </c>
      <c r="C15" s="10">
        <v>74.0</v>
      </c>
      <c r="E15" s="10">
        <v>2.92</v>
      </c>
    </row>
    <row r="16" ht="12.75" customHeight="1">
      <c r="A16" s="10">
        <v>2.44</v>
      </c>
      <c r="B16" s="10">
        <v>28.0</v>
      </c>
      <c r="C16" s="10">
        <v>72.0</v>
      </c>
      <c r="E16" s="10">
        <v>3.12</v>
      </c>
    </row>
    <row r="17" ht="12.75" customHeight="1">
      <c r="A17" s="10">
        <v>2.51</v>
      </c>
      <c r="B17" s="10">
        <v>30.0</v>
      </c>
      <c r="C17" s="10">
        <v>70.0</v>
      </c>
      <c r="E17" s="10">
        <v>3.38</v>
      </c>
    </row>
    <row r="18" ht="12.75" customHeight="1">
      <c r="A18" s="10">
        <v>2.57</v>
      </c>
      <c r="B18" s="10">
        <v>32.0</v>
      </c>
      <c r="C18" s="10">
        <v>68.0</v>
      </c>
      <c r="E18" s="10">
        <v>3.75</v>
      </c>
    </row>
    <row r="19" ht="12.75" customHeight="1">
      <c r="A19" s="10">
        <v>2.64</v>
      </c>
      <c r="B19" s="10">
        <v>34.0</v>
      </c>
      <c r="C19" s="10">
        <v>66.0</v>
      </c>
      <c r="E19" s="10">
        <v>4.19</v>
      </c>
    </row>
    <row r="20" ht="12.75" customHeight="1">
      <c r="A20" s="10">
        <v>2.73</v>
      </c>
      <c r="B20" s="10">
        <v>36.0</v>
      </c>
      <c r="C20" s="10">
        <v>64.0</v>
      </c>
      <c r="E20" s="10">
        <v>4.52</v>
      </c>
    </row>
    <row r="21" ht="12.75" customHeight="1">
      <c r="A21" s="10">
        <v>2.83</v>
      </c>
      <c r="B21" s="10">
        <v>38.0</v>
      </c>
      <c r="C21" s="10">
        <v>62.0</v>
      </c>
      <c r="E21" s="10">
        <v>4.75</v>
      </c>
    </row>
    <row r="22" ht="12.75" customHeight="1">
      <c r="A22" s="10">
        <v>2.93</v>
      </c>
      <c r="B22" s="10">
        <v>40.0</v>
      </c>
      <c r="C22" s="10">
        <v>60.0</v>
      </c>
      <c r="E22" s="10">
        <v>5.0</v>
      </c>
    </row>
    <row r="23" ht="12.75" customHeight="1">
      <c r="A23" s="10">
        <v>3.06</v>
      </c>
      <c r="B23" s="10">
        <v>42.0</v>
      </c>
      <c r="C23" s="10">
        <v>58.0</v>
      </c>
      <c r="E23" s="10">
        <v>5.19</v>
      </c>
    </row>
    <row r="24" ht="12.75" customHeight="1">
      <c r="A24" s="10">
        <v>3.21</v>
      </c>
      <c r="B24" s="10">
        <v>44.0</v>
      </c>
      <c r="C24" s="10">
        <v>56.0</v>
      </c>
      <c r="E24" s="10">
        <v>5.38</v>
      </c>
    </row>
    <row r="25" ht="12.75" customHeight="1">
      <c r="A25" s="10">
        <v>3.44</v>
      </c>
      <c r="B25" s="10">
        <v>46.0</v>
      </c>
      <c r="C25" s="10">
        <v>54.0</v>
      </c>
      <c r="E25" s="10">
        <v>5.59</v>
      </c>
    </row>
    <row r="26" ht="12.75" customHeight="1">
      <c r="A26" s="10">
        <v>3.75</v>
      </c>
      <c r="B26" s="10">
        <v>48.0</v>
      </c>
      <c r="C26" s="10">
        <v>52.0</v>
      </c>
      <c r="E26" s="10">
        <v>5.83</v>
      </c>
    </row>
    <row r="27" ht="12.75" customHeight="1">
      <c r="A27" s="10">
        <v>4.15</v>
      </c>
      <c r="B27" s="10">
        <v>50.0</v>
      </c>
      <c r="C27" s="10">
        <v>50.0</v>
      </c>
      <c r="E27" s="10">
        <v>6.07</v>
      </c>
    </row>
    <row r="28" ht="12.75" customHeight="1">
      <c r="A28" s="10">
        <v>4.47</v>
      </c>
      <c r="B28" s="10">
        <v>52.0</v>
      </c>
      <c r="C28" s="10">
        <v>48.0</v>
      </c>
      <c r="E28" s="10">
        <v>6.28</v>
      </c>
    </row>
    <row r="29" ht="12.75" customHeight="1">
      <c r="A29" s="10">
        <v>4.72</v>
      </c>
      <c r="B29" s="10">
        <v>54.0</v>
      </c>
      <c r="C29" s="10">
        <v>46.0</v>
      </c>
      <c r="E29" s="10">
        <v>6.45</v>
      </c>
    </row>
    <row r="30" ht="12.75" customHeight="1">
      <c r="A30" s="10">
        <v>4.94</v>
      </c>
      <c r="B30" s="10">
        <v>56.0</v>
      </c>
      <c r="C30" s="10">
        <v>44.0</v>
      </c>
      <c r="E30" s="10">
        <v>6.58</v>
      </c>
    </row>
    <row r="31" ht="12.75" customHeight="1">
      <c r="A31" s="10">
        <v>5.14</v>
      </c>
      <c r="B31" s="10">
        <v>58.0</v>
      </c>
      <c r="C31" s="10">
        <v>42.0</v>
      </c>
      <c r="E31" s="10">
        <v>6.7</v>
      </c>
    </row>
    <row r="32" ht="12.75" customHeight="1">
      <c r="A32" s="10">
        <v>5.33</v>
      </c>
      <c r="B32" s="10">
        <v>60.0</v>
      </c>
      <c r="C32" s="10">
        <v>40.0</v>
      </c>
      <c r="E32" s="10">
        <v>6.8</v>
      </c>
    </row>
    <row r="33" ht="12.75" customHeight="1">
      <c r="A33" s="10">
        <v>5.55</v>
      </c>
      <c r="B33" s="10">
        <v>62.0</v>
      </c>
      <c r="C33" s="10">
        <v>38.0</v>
      </c>
      <c r="E33" s="10">
        <v>6.9</v>
      </c>
    </row>
    <row r="34" ht="12.75" customHeight="1">
      <c r="A34" s="10">
        <v>5.77</v>
      </c>
      <c r="B34" s="10">
        <v>64.0</v>
      </c>
      <c r="C34" s="10">
        <v>36.0</v>
      </c>
      <c r="E34" s="10">
        <v>6.98</v>
      </c>
    </row>
    <row r="35" ht="12.75" customHeight="1">
      <c r="A35" s="10">
        <v>6.01</v>
      </c>
      <c r="B35" s="10">
        <v>66.0</v>
      </c>
      <c r="C35" s="10">
        <v>34.0</v>
      </c>
      <c r="E35" s="10">
        <v>7.05</v>
      </c>
    </row>
    <row r="36" ht="12.75" customHeight="1">
      <c r="A36" s="10">
        <v>6.24</v>
      </c>
      <c r="B36" s="10">
        <v>68.0</v>
      </c>
      <c r="C36" s="10">
        <v>32.0</v>
      </c>
      <c r="E36" s="10">
        <v>7.13</v>
      </c>
    </row>
    <row r="37" ht="12.75" customHeight="1">
      <c r="A37" s="10">
        <v>6.44</v>
      </c>
      <c r="B37" s="10">
        <v>70.0</v>
      </c>
      <c r="C37" s="10">
        <v>30.0</v>
      </c>
      <c r="E37" s="10">
        <v>7.2</v>
      </c>
    </row>
    <row r="38" ht="12.75" customHeight="1">
      <c r="A38" s="10">
        <v>6.6</v>
      </c>
      <c r="B38" s="10">
        <v>72.0</v>
      </c>
      <c r="C38" s="10">
        <v>28.0</v>
      </c>
      <c r="E38" s="10">
        <v>7.27</v>
      </c>
    </row>
    <row r="39" ht="12.75" customHeight="1">
      <c r="A39" s="10">
        <v>6.75</v>
      </c>
      <c r="B39" s="10">
        <v>74.0</v>
      </c>
      <c r="C39" s="10">
        <v>26.0</v>
      </c>
      <c r="E39" s="10">
        <v>7.34</v>
      </c>
    </row>
    <row r="40" ht="12.75" customHeight="1">
      <c r="A40" s="10">
        <v>6.86</v>
      </c>
      <c r="B40" s="10">
        <v>76.0</v>
      </c>
      <c r="C40" s="10">
        <v>24.0</v>
      </c>
      <c r="E40" s="10">
        <v>7.41</v>
      </c>
    </row>
    <row r="41" ht="12.75" customHeight="1">
      <c r="A41" s="10">
        <v>6.98</v>
      </c>
      <c r="B41" s="10">
        <v>78.0</v>
      </c>
      <c r="C41" s="10">
        <v>22.0</v>
      </c>
      <c r="E41" s="10">
        <v>7.46</v>
      </c>
    </row>
    <row r="42" ht="12.75" customHeight="1">
      <c r="A42" s="10">
        <v>7.09</v>
      </c>
      <c r="B42" s="10">
        <v>80.0</v>
      </c>
      <c r="C42" s="10">
        <v>20.0</v>
      </c>
      <c r="E42" s="10">
        <v>7.53</v>
      </c>
    </row>
    <row r="43" ht="12.75" customHeight="1">
      <c r="A43" s="10">
        <v>7.19</v>
      </c>
      <c r="B43" s="10">
        <v>82.0</v>
      </c>
      <c r="C43" s="10">
        <v>18.0</v>
      </c>
      <c r="E43" s="10">
        <v>7.62</v>
      </c>
    </row>
    <row r="44" ht="12.75" customHeight="1">
      <c r="A44" s="10">
        <v>7.29</v>
      </c>
      <c r="B44" s="10">
        <v>84.0</v>
      </c>
      <c r="C44" s="10">
        <v>16.0</v>
      </c>
      <c r="E44" s="10">
        <v>7.69</v>
      </c>
    </row>
    <row r="45" ht="12.75" customHeight="1">
      <c r="A45" s="10">
        <v>7.39</v>
      </c>
      <c r="B45" s="10">
        <v>86.0</v>
      </c>
      <c r="C45" s="10">
        <v>14.0</v>
      </c>
      <c r="E45" s="10">
        <v>7.77</v>
      </c>
    </row>
    <row r="46" ht="12.75" customHeight="1">
      <c r="A46" s="10">
        <v>7.49</v>
      </c>
      <c r="B46" s="10">
        <v>88.0</v>
      </c>
      <c r="C46" s="10">
        <v>12.0</v>
      </c>
      <c r="E46" s="10">
        <v>7.86</v>
      </c>
    </row>
    <row r="47" ht="12.75" customHeight="1">
      <c r="A47" s="10">
        <v>7.61</v>
      </c>
      <c r="B47" s="10">
        <v>90.0</v>
      </c>
      <c r="C47" s="10">
        <v>10.0</v>
      </c>
      <c r="E47" s="10">
        <v>7.95</v>
      </c>
    </row>
    <row r="48" ht="12.75" customHeight="1">
      <c r="A48" s="10">
        <v>7.73</v>
      </c>
      <c r="B48" s="10">
        <v>92.0</v>
      </c>
      <c r="C48" s="10">
        <v>8.0</v>
      </c>
      <c r="E48" s="10">
        <v>8.07</v>
      </c>
    </row>
    <row r="49" ht="12.75" customHeight="1">
      <c r="A49" s="10">
        <v>7.88</v>
      </c>
      <c r="B49" s="10">
        <v>94.0</v>
      </c>
      <c r="C49" s="10">
        <v>6.0</v>
      </c>
      <c r="E49" s="10">
        <v>8.19</v>
      </c>
    </row>
    <row r="50" ht="12.75" customHeight="1">
      <c r="A50" s="10">
        <v>8.09</v>
      </c>
      <c r="B50" s="10">
        <v>96.0</v>
      </c>
      <c r="C50" s="10">
        <v>4.0</v>
      </c>
      <c r="E50" s="10">
        <v>8.37</v>
      </c>
    </row>
    <row r="51" ht="12.75" customHeight="1">
      <c r="A51" s="10">
        <v>8.36</v>
      </c>
      <c r="B51" s="10">
        <v>98.0</v>
      </c>
      <c r="C51" s="10">
        <v>2.0</v>
      </c>
      <c r="E51" s="10">
        <v>8.66</v>
      </c>
    </row>
    <row r="52" ht="12.75" customHeight="1">
      <c r="A52" s="10">
        <v>9.51</v>
      </c>
      <c r="B52" s="10">
        <v>100.0</v>
      </c>
      <c r="C52" s="10">
        <v>0.0</v>
      </c>
      <c r="E52" s="10">
        <v>9.34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3" width="11.75"/>
    <col customWidth="1" min="4" max="26" width="8.63"/>
  </cols>
  <sheetData>
    <row r="1" ht="12.75" customHeight="1">
      <c r="A1" s="10" t="s">
        <v>222</v>
      </c>
      <c r="B1" s="10" t="s">
        <v>225</v>
      </c>
      <c r="C1" s="10" t="s">
        <v>227</v>
      </c>
    </row>
    <row r="2" ht="12.75" customHeight="1">
      <c r="A2" s="10">
        <v>2.03</v>
      </c>
      <c r="B2" s="10">
        <v>0.0</v>
      </c>
      <c r="C2" s="10">
        <v>100.0</v>
      </c>
    </row>
    <row r="3" ht="12.75" customHeight="1">
      <c r="A3" s="10">
        <v>2.04</v>
      </c>
      <c r="B3" s="10">
        <v>2.0</v>
      </c>
      <c r="C3" s="10">
        <v>98.0</v>
      </c>
      <c r="F3" s="10">
        <v>1.94</v>
      </c>
      <c r="G3" s="10">
        <v>0.0</v>
      </c>
    </row>
    <row r="4" ht="12.75" customHeight="1">
      <c r="A4" s="10">
        <v>2.08</v>
      </c>
      <c r="B4" s="10">
        <v>4.0</v>
      </c>
      <c r="C4" s="10">
        <v>96.0</v>
      </c>
      <c r="F4" s="10">
        <v>2.2</v>
      </c>
      <c r="G4" s="10">
        <v>5.0</v>
      </c>
    </row>
    <row r="5" ht="12.75" customHeight="1">
      <c r="A5" s="10">
        <v>2.15</v>
      </c>
      <c r="B5" s="10">
        <v>6.0</v>
      </c>
      <c r="C5" s="10">
        <v>94.0</v>
      </c>
      <c r="F5" s="10">
        <v>2.43</v>
      </c>
      <c r="G5" s="10">
        <v>10.0</v>
      </c>
    </row>
    <row r="6" ht="12.75" customHeight="1">
      <c r="A6" s="10">
        <v>2.21</v>
      </c>
      <c r="B6" s="10">
        <v>8.0</v>
      </c>
      <c r="C6" s="10">
        <v>92.0</v>
      </c>
      <c r="F6" s="10">
        <v>2.61</v>
      </c>
      <c r="G6" s="10">
        <v>15.0</v>
      </c>
    </row>
    <row r="7" ht="12.75" customHeight="1">
      <c r="A7" s="10">
        <v>2.3</v>
      </c>
      <c r="B7" s="10">
        <v>10.0</v>
      </c>
      <c r="C7" s="10">
        <v>90.0</v>
      </c>
      <c r="F7" s="10">
        <v>2.83</v>
      </c>
      <c r="G7" s="10">
        <v>20.0</v>
      </c>
    </row>
    <row r="8" ht="12.75" customHeight="1">
      <c r="A8" s="10">
        <v>2.36</v>
      </c>
      <c r="B8" s="10">
        <v>12.0</v>
      </c>
      <c r="C8" s="10">
        <v>88.0</v>
      </c>
      <c r="F8" s="10">
        <v>2.99</v>
      </c>
      <c r="G8" s="10">
        <v>25.0</v>
      </c>
    </row>
    <row r="9" ht="12.75" customHeight="1">
      <c r="A9" s="10">
        <v>2.43</v>
      </c>
      <c r="B9" s="10">
        <v>14.0</v>
      </c>
      <c r="C9" s="10">
        <v>86.0</v>
      </c>
      <c r="F9" s="10">
        <v>3.15</v>
      </c>
      <c r="G9" s="10">
        <v>30.0</v>
      </c>
    </row>
    <row r="10" ht="12.75" customHeight="1">
      <c r="A10" s="10">
        <v>2.49</v>
      </c>
      <c r="B10" s="10">
        <v>16.0</v>
      </c>
      <c r="C10" s="10">
        <v>84.0</v>
      </c>
      <c r="F10" s="10">
        <v>3.32</v>
      </c>
      <c r="G10" s="10">
        <v>35.0</v>
      </c>
    </row>
    <row r="11" ht="12.75" customHeight="1">
      <c r="A11" s="10">
        <v>2.56</v>
      </c>
      <c r="B11" s="10">
        <v>18.0</v>
      </c>
      <c r="C11" s="10">
        <v>82.0</v>
      </c>
      <c r="F11" s="10">
        <v>3.48</v>
      </c>
      <c r="G11" s="10">
        <v>40.0</v>
      </c>
    </row>
    <row r="12" ht="12.75" customHeight="1">
      <c r="A12" s="10">
        <v>2.63</v>
      </c>
      <c r="B12" s="10">
        <v>20.0</v>
      </c>
      <c r="C12" s="10">
        <v>80.0</v>
      </c>
      <c r="F12" s="10">
        <v>3.71</v>
      </c>
      <c r="G12" s="10">
        <v>45.0</v>
      </c>
    </row>
    <row r="13" ht="12.75" customHeight="1">
      <c r="A13" s="10">
        <v>2.71</v>
      </c>
      <c r="B13" s="10">
        <v>22.0</v>
      </c>
      <c r="C13" s="10">
        <v>78.0</v>
      </c>
      <c r="F13" s="10">
        <v>3.95</v>
      </c>
      <c r="G13" s="10">
        <v>50.0</v>
      </c>
    </row>
    <row r="14" ht="12.75" customHeight="1">
      <c r="A14" s="10">
        <v>2.77</v>
      </c>
      <c r="B14" s="10">
        <v>24.0</v>
      </c>
      <c r="C14" s="10">
        <v>76.0</v>
      </c>
      <c r="F14" s="10">
        <v>4.25</v>
      </c>
      <c r="G14" s="10">
        <v>55.0</v>
      </c>
    </row>
    <row r="15" ht="12.75" customHeight="1">
      <c r="A15" s="10">
        <v>2.86</v>
      </c>
      <c r="B15" s="10">
        <v>26.0</v>
      </c>
      <c r="C15" s="10">
        <v>74.0</v>
      </c>
      <c r="F15" s="10">
        <v>4.65</v>
      </c>
      <c r="G15" s="10">
        <v>60.0</v>
      </c>
    </row>
    <row r="16" ht="12.75" customHeight="1">
      <c r="A16" s="10">
        <v>2.91</v>
      </c>
      <c r="B16" s="10">
        <v>28.0</v>
      </c>
      <c r="C16" s="10">
        <v>72.0</v>
      </c>
      <c r="F16" s="10">
        <v>5.22</v>
      </c>
      <c r="G16" s="10">
        <v>65.0</v>
      </c>
    </row>
    <row r="17" ht="12.75" customHeight="1">
      <c r="A17" s="10">
        <v>2.98</v>
      </c>
      <c r="B17" s="10">
        <v>30.0</v>
      </c>
      <c r="C17" s="10">
        <v>70.0</v>
      </c>
      <c r="F17" s="10">
        <v>6.35</v>
      </c>
      <c r="G17" s="10">
        <v>70.0</v>
      </c>
    </row>
    <row r="18" ht="12.75" customHeight="1">
      <c r="A18" s="10">
        <v>3.03</v>
      </c>
      <c r="B18" s="10">
        <v>32.0</v>
      </c>
      <c r="C18" s="10">
        <v>68.0</v>
      </c>
      <c r="F18" s="10">
        <v>6.87</v>
      </c>
      <c r="G18" s="10">
        <v>75.0</v>
      </c>
    </row>
    <row r="19" ht="12.75" customHeight="1">
      <c r="A19" s="10">
        <v>3.12</v>
      </c>
      <c r="B19" s="10">
        <v>34.0</v>
      </c>
      <c r="C19" s="10">
        <v>66.0</v>
      </c>
      <c r="F19" s="10">
        <v>7.27</v>
      </c>
      <c r="G19" s="10">
        <v>80.0</v>
      </c>
    </row>
    <row r="20" ht="12.75" customHeight="1">
      <c r="A20" s="10">
        <v>3.2</v>
      </c>
      <c r="B20" s="10">
        <v>36.0</v>
      </c>
      <c r="C20" s="10">
        <v>64.0</v>
      </c>
      <c r="F20" s="10">
        <v>7.52</v>
      </c>
      <c r="G20" s="10">
        <v>85.0</v>
      </c>
    </row>
    <row r="21" ht="12.75" customHeight="1">
      <c r="A21" s="10">
        <v>3.26</v>
      </c>
      <c r="B21" s="10">
        <v>38.0</v>
      </c>
      <c r="C21" s="10">
        <v>62.0</v>
      </c>
      <c r="F21" s="10">
        <v>7.78</v>
      </c>
      <c r="G21" s="10">
        <v>90.0</v>
      </c>
    </row>
    <row r="22" ht="12.75" customHeight="1">
      <c r="A22" s="10">
        <v>3.35</v>
      </c>
      <c r="B22" s="10">
        <v>40.0</v>
      </c>
      <c r="C22" s="10">
        <v>60.0</v>
      </c>
      <c r="F22" s="10">
        <v>8.12</v>
      </c>
      <c r="G22" s="10">
        <v>95.0</v>
      </c>
    </row>
    <row r="23" ht="12.75" customHeight="1">
      <c r="A23" s="10">
        <v>3.44</v>
      </c>
      <c r="B23" s="10">
        <v>42.0</v>
      </c>
      <c r="C23" s="10">
        <v>58.0</v>
      </c>
      <c r="F23" s="10">
        <v>10.04</v>
      </c>
      <c r="G23" s="10">
        <v>100.0</v>
      </c>
    </row>
    <row r="24" ht="12.75" customHeight="1">
      <c r="A24" s="10">
        <v>3.55</v>
      </c>
      <c r="B24" s="10">
        <v>44.0</v>
      </c>
      <c r="C24" s="10">
        <v>56.0</v>
      </c>
    </row>
    <row r="25" ht="12.75" customHeight="1">
      <c r="A25" s="10">
        <v>3.65</v>
      </c>
      <c r="B25" s="10">
        <v>46.0</v>
      </c>
      <c r="C25" s="10">
        <v>54.0</v>
      </c>
    </row>
    <row r="26" ht="12.75" customHeight="1">
      <c r="A26" s="10">
        <v>3.75</v>
      </c>
      <c r="B26" s="10">
        <v>48.0</v>
      </c>
      <c r="C26" s="10">
        <v>52.0</v>
      </c>
    </row>
    <row r="27" ht="12.75" customHeight="1">
      <c r="A27" s="10">
        <v>3.88</v>
      </c>
      <c r="B27" s="10">
        <v>50.0</v>
      </c>
      <c r="C27" s="10">
        <v>50.0</v>
      </c>
    </row>
    <row r="28" ht="12.75" customHeight="1">
      <c r="A28" s="10">
        <v>4.03</v>
      </c>
      <c r="B28" s="10">
        <v>52.0</v>
      </c>
      <c r="C28" s="10">
        <v>48.0</v>
      </c>
    </row>
    <row r="29" ht="12.75" customHeight="1">
      <c r="A29" s="10">
        <v>4.16</v>
      </c>
      <c r="B29" s="10">
        <v>54.0</v>
      </c>
      <c r="C29" s="10">
        <v>46.0</v>
      </c>
    </row>
    <row r="30" ht="12.75" customHeight="1">
      <c r="A30" s="10">
        <v>4.32</v>
      </c>
      <c r="B30" s="10">
        <v>56.0</v>
      </c>
      <c r="C30" s="10">
        <v>44.0</v>
      </c>
    </row>
    <row r="31" ht="12.75" customHeight="1">
      <c r="A31" s="10">
        <v>4.48</v>
      </c>
      <c r="B31" s="10">
        <v>58.0</v>
      </c>
      <c r="C31" s="10">
        <v>42.0</v>
      </c>
    </row>
    <row r="32" ht="12.75" customHeight="1">
      <c r="A32" s="10">
        <v>4.67</v>
      </c>
      <c r="B32" s="10">
        <v>60.0</v>
      </c>
      <c r="C32" s="10">
        <v>40.0</v>
      </c>
    </row>
    <row r="33" ht="12.75" customHeight="1">
      <c r="A33" s="10">
        <v>4.88</v>
      </c>
      <c r="B33" s="10">
        <v>62.0</v>
      </c>
      <c r="C33" s="10">
        <v>38.0</v>
      </c>
    </row>
    <row r="34" ht="12.75" customHeight="1">
      <c r="A34" s="10">
        <v>5.17</v>
      </c>
      <c r="B34" s="10">
        <v>64.0</v>
      </c>
      <c r="C34" s="10">
        <v>36.0</v>
      </c>
    </row>
    <row r="35" ht="12.75" customHeight="1">
      <c r="A35" s="10">
        <v>5.6</v>
      </c>
      <c r="B35" s="10">
        <v>66.0</v>
      </c>
      <c r="C35" s="10">
        <v>34.0</v>
      </c>
    </row>
    <row r="36" ht="12.75" customHeight="1">
      <c r="A36" s="10">
        <v>5.99</v>
      </c>
      <c r="B36" s="10">
        <v>68.0</v>
      </c>
      <c r="C36" s="10">
        <v>32.0</v>
      </c>
    </row>
    <row r="37" ht="12.75" customHeight="1">
      <c r="A37" s="10">
        <v>6.32</v>
      </c>
      <c r="B37" s="10">
        <v>70.0</v>
      </c>
      <c r="C37" s="10">
        <v>30.0</v>
      </c>
    </row>
    <row r="38" ht="12.75" customHeight="1">
      <c r="A38" s="10">
        <v>6.52</v>
      </c>
      <c r="B38" s="10">
        <v>72.0</v>
      </c>
      <c r="C38" s="10">
        <v>28.0</v>
      </c>
    </row>
    <row r="39" ht="12.75" customHeight="1">
      <c r="A39" s="10">
        <v>6.69</v>
      </c>
      <c r="B39" s="10">
        <v>74.0</v>
      </c>
      <c r="C39" s="10">
        <v>26.0</v>
      </c>
    </row>
    <row r="40" ht="12.75" customHeight="1">
      <c r="A40" s="10">
        <v>6.81</v>
      </c>
      <c r="B40" s="10">
        <v>76.0</v>
      </c>
      <c r="C40" s="10">
        <v>24.0</v>
      </c>
    </row>
    <row r="41" ht="12.75" customHeight="1">
      <c r="A41" s="10">
        <v>6.93</v>
      </c>
      <c r="B41" s="10">
        <v>78.0</v>
      </c>
      <c r="C41" s="10">
        <v>22.0</v>
      </c>
    </row>
    <row r="42" ht="12.75" customHeight="1">
      <c r="A42" s="10">
        <v>7.04</v>
      </c>
      <c r="B42" s="10">
        <v>80.0</v>
      </c>
      <c r="C42" s="10">
        <v>20.0</v>
      </c>
    </row>
    <row r="43" ht="12.75" customHeight="1">
      <c r="A43" s="10">
        <v>7.14</v>
      </c>
      <c r="B43" s="10">
        <v>82.0</v>
      </c>
      <c r="C43" s="10">
        <v>18.0</v>
      </c>
    </row>
    <row r="44" ht="12.75" customHeight="1">
      <c r="A44" s="10">
        <v>7.25</v>
      </c>
      <c r="B44" s="10">
        <v>84.0</v>
      </c>
      <c r="C44" s="10">
        <v>16.0</v>
      </c>
    </row>
    <row r="45" ht="12.75" customHeight="1">
      <c r="A45" s="10">
        <v>7.37</v>
      </c>
      <c r="B45" s="10">
        <v>86.0</v>
      </c>
      <c r="C45" s="10">
        <v>14.0</v>
      </c>
    </row>
    <row r="46" ht="12.75" customHeight="1">
      <c r="A46" s="10">
        <v>7.47</v>
      </c>
      <c r="B46" s="10">
        <v>88.0</v>
      </c>
      <c r="C46" s="10">
        <v>12.0</v>
      </c>
    </row>
    <row r="47" ht="12.75" customHeight="1">
      <c r="A47" s="10">
        <v>7.6</v>
      </c>
      <c r="B47" s="10">
        <v>90.0</v>
      </c>
      <c r="C47" s="10">
        <v>10.0</v>
      </c>
    </row>
    <row r="48" ht="12.75" customHeight="1">
      <c r="A48" s="10">
        <v>7.7</v>
      </c>
      <c r="B48" s="10">
        <v>92.0</v>
      </c>
      <c r="C48" s="10">
        <v>8.0</v>
      </c>
    </row>
    <row r="49" ht="12.75" customHeight="1">
      <c r="A49" s="10">
        <v>7.87</v>
      </c>
      <c r="B49" s="10">
        <v>94.0</v>
      </c>
      <c r="C49" s="10">
        <v>6.0</v>
      </c>
    </row>
    <row r="50" ht="12.75" customHeight="1">
      <c r="A50" s="10">
        <v>8.05</v>
      </c>
      <c r="B50" s="10">
        <v>96.0</v>
      </c>
      <c r="C50" s="10">
        <v>4.0</v>
      </c>
    </row>
    <row r="51" ht="12.75" customHeight="1">
      <c r="A51" s="10">
        <v>8.36</v>
      </c>
      <c r="B51" s="10">
        <v>98.0</v>
      </c>
      <c r="C51" s="10">
        <v>2.0</v>
      </c>
    </row>
    <row r="52" ht="12.75" customHeight="1">
      <c r="A52" s="10">
        <v>9.4</v>
      </c>
      <c r="B52" s="10">
        <v>100.0</v>
      </c>
      <c r="C52" s="10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6.38"/>
    <col customWidth="1" min="4" max="26" width="8.63"/>
  </cols>
  <sheetData>
    <row r="1" ht="12.75" customHeight="1">
      <c r="A1" s="10" t="s">
        <v>211</v>
      </c>
      <c r="B1" s="10" t="s">
        <v>228</v>
      </c>
      <c r="C1" s="10" t="s">
        <v>229</v>
      </c>
    </row>
    <row r="2" ht="12.75" customHeight="1">
      <c r="A2" s="11">
        <v>4.0</v>
      </c>
      <c r="B2" s="10">
        <v>0.0</v>
      </c>
      <c r="C2" s="10">
        <f t="shared" ref="C2:C52" si="1">100-B2</f>
        <v>100</v>
      </c>
    </row>
    <row r="3" ht="12.75" customHeight="1">
      <c r="A3" s="11">
        <v>4.0</v>
      </c>
      <c r="B3" s="10">
        <v>2.0</v>
      </c>
      <c r="C3" s="10">
        <f t="shared" si="1"/>
        <v>98</v>
      </c>
    </row>
    <row r="4" ht="12.75" customHeight="1">
      <c r="A4" s="11">
        <v>4.0</v>
      </c>
      <c r="B4" s="10">
        <v>4.0</v>
      </c>
      <c r="C4" s="10">
        <f t="shared" si="1"/>
        <v>96</v>
      </c>
    </row>
    <row r="5" ht="12.75" customHeight="1">
      <c r="A5" s="11">
        <v>4.03</v>
      </c>
      <c r="B5" s="10">
        <v>6.0</v>
      </c>
      <c r="C5" s="10">
        <f t="shared" si="1"/>
        <v>94</v>
      </c>
    </row>
    <row r="6" ht="12.75" customHeight="1">
      <c r="A6" s="11">
        <v>4.07</v>
      </c>
      <c r="B6" s="10">
        <v>8.0</v>
      </c>
      <c r="C6" s="10">
        <f t="shared" si="1"/>
        <v>92</v>
      </c>
    </row>
    <row r="7" ht="12.75" customHeight="1">
      <c r="A7" s="11">
        <v>4.11</v>
      </c>
      <c r="B7" s="10">
        <v>10.0</v>
      </c>
      <c r="C7" s="10">
        <f t="shared" si="1"/>
        <v>90</v>
      </c>
    </row>
    <row r="8" ht="12.75" customHeight="1">
      <c r="A8" s="11">
        <v>4.16</v>
      </c>
      <c r="B8" s="10">
        <v>12.0</v>
      </c>
      <c r="C8" s="10">
        <f t="shared" si="1"/>
        <v>88</v>
      </c>
    </row>
    <row r="9" ht="12.75" customHeight="1">
      <c r="A9" s="11">
        <v>4.2</v>
      </c>
      <c r="B9" s="10">
        <v>14.0</v>
      </c>
      <c r="C9" s="10">
        <f t="shared" si="1"/>
        <v>86</v>
      </c>
    </row>
    <row r="10" ht="12.75" customHeight="1">
      <c r="A10" s="11">
        <v>4.24</v>
      </c>
      <c r="B10" s="10">
        <v>16.0</v>
      </c>
      <c r="C10" s="10">
        <f t="shared" si="1"/>
        <v>84</v>
      </c>
    </row>
    <row r="11" ht="12.75" customHeight="1">
      <c r="A11" s="11">
        <v>4.28</v>
      </c>
      <c r="B11" s="10">
        <v>18.0</v>
      </c>
      <c r="C11" s="10">
        <f t="shared" si="1"/>
        <v>82</v>
      </c>
    </row>
    <row r="12" ht="12.75" customHeight="1">
      <c r="A12" s="11">
        <v>4.32</v>
      </c>
      <c r="B12" s="10">
        <v>20.0</v>
      </c>
      <c r="C12" s="10">
        <f t="shared" si="1"/>
        <v>80</v>
      </c>
    </row>
    <row r="13" ht="12.75" customHeight="1">
      <c r="A13" s="11">
        <v>4.36</v>
      </c>
      <c r="B13" s="10">
        <v>22.0</v>
      </c>
      <c r="C13" s="10">
        <f t="shared" si="1"/>
        <v>78</v>
      </c>
    </row>
    <row r="14" ht="12.75" customHeight="1">
      <c r="A14" s="11">
        <v>4.4</v>
      </c>
      <c r="B14" s="10">
        <v>24.0</v>
      </c>
      <c r="C14" s="10">
        <f t="shared" si="1"/>
        <v>76</v>
      </c>
    </row>
    <row r="15" ht="12.75" customHeight="1">
      <c r="A15" s="11">
        <v>4.45</v>
      </c>
      <c r="B15" s="10">
        <v>26.0</v>
      </c>
      <c r="C15" s="10">
        <f t="shared" si="1"/>
        <v>74</v>
      </c>
    </row>
    <row r="16" ht="12.75" customHeight="1">
      <c r="A16" s="11">
        <v>4.49</v>
      </c>
      <c r="B16" s="10">
        <v>28.0</v>
      </c>
      <c r="C16" s="10">
        <f t="shared" si="1"/>
        <v>72</v>
      </c>
    </row>
    <row r="17" ht="12.75" customHeight="1">
      <c r="A17" s="11">
        <v>4.52</v>
      </c>
      <c r="B17" s="10">
        <v>30.0</v>
      </c>
      <c r="C17" s="10">
        <f t="shared" si="1"/>
        <v>70</v>
      </c>
    </row>
    <row r="18" ht="12.75" customHeight="1">
      <c r="A18" s="11">
        <v>4.56</v>
      </c>
      <c r="B18" s="10">
        <v>32.0</v>
      </c>
      <c r="C18" s="10">
        <f t="shared" si="1"/>
        <v>68</v>
      </c>
    </row>
    <row r="19" ht="12.75" customHeight="1">
      <c r="A19" s="11">
        <v>4.59</v>
      </c>
      <c r="B19" s="10">
        <v>34.0</v>
      </c>
      <c r="C19" s="10">
        <f t="shared" si="1"/>
        <v>66</v>
      </c>
    </row>
    <row r="20" ht="12.75" customHeight="1">
      <c r="A20" s="11">
        <v>4.63</v>
      </c>
      <c r="B20" s="10">
        <v>36.0</v>
      </c>
      <c r="C20" s="10">
        <f t="shared" si="1"/>
        <v>64</v>
      </c>
    </row>
    <row r="21" ht="12.75" customHeight="1">
      <c r="A21" s="11">
        <v>4.67</v>
      </c>
      <c r="B21" s="10">
        <v>38.0</v>
      </c>
      <c r="C21" s="10">
        <f t="shared" si="1"/>
        <v>62</v>
      </c>
    </row>
    <row r="22" ht="12.75" customHeight="1">
      <c r="A22" s="11">
        <v>4.7</v>
      </c>
      <c r="B22" s="10">
        <v>40.0</v>
      </c>
      <c r="C22" s="10">
        <f t="shared" si="1"/>
        <v>60</v>
      </c>
    </row>
    <row r="23" ht="12.75" customHeight="1">
      <c r="A23" s="11">
        <v>4.74</v>
      </c>
      <c r="B23" s="10">
        <v>42.0</v>
      </c>
      <c r="C23" s="10">
        <f t="shared" si="1"/>
        <v>58</v>
      </c>
    </row>
    <row r="24" ht="12.75" customHeight="1">
      <c r="A24" s="11">
        <v>4.77</v>
      </c>
      <c r="B24" s="10">
        <v>44.0</v>
      </c>
      <c r="C24" s="10">
        <f t="shared" si="1"/>
        <v>56</v>
      </c>
    </row>
    <row r="25" ht="12.75" customHeight="1">
      <c r="A25" s="11">
        <v>4.81</v>
      </c>
      <c r="B25" s="10">
        <v>46.0</v>
      </c>
      <c r="C25" s="10">
        <f t="shared" si="1"/>
        <v>54</v>
      </c>
    </row>
    <row r="26" ht="12.75" customHeight="1">
      <c r="A26" s="11">
        <v>4.84</v>
      </c>
      <c r="B26" s="10">
        <v>48.0</v>
      </c>
      <c r="C26" s="10">
        <f t="shared" si="1"/>
        <v>52</v>
      </c>
    </row>
    <row r="27" ht="12.75" customHeight="1">
      <c r="A27" s="11">
        <v>4.86</v>
      </c>
      <c r="B27" s="10">
        <v>50.0</v>
      </c>
      <c r="C27" s="10">
        <f t="shared" si="1"/>
        <v>50</v>
      </c>
    </row>
    <row r="28" ht="12.75" customHeight="1">
      <c r="A28" s="11">
        <v>4.92</v>
      </c>
      <c r="B28" s="10">
        <v>52.0</v>
      </c>
      <c r="C28" s="10">
        <f t="shared" si="1"/>
        <v>48</v>
      </c>
    </row>
    <row r="29" ht="12.75" customHeight="1">
      <c r="A29" s="11">
        <v>4.96</v>
      </c>
      <c r="B29" s="10">
        <v>54.0</v>
      </c>
      <c r="C29" s="10">
        <f t="shared" si="1"/>
        <v>46</v>
      </c>
    </row>
    <row r="30" ht="12.75" customHeight="1">
      <c r="A30" s="11">
        <v>4.99</v>
      </c>
      <c r="B30" s="10">
        <v>56.0</v>
      </c>
      <c r="C30" s="10">
        <f t="shared" si="1"/>
        <v>44</v>
      </c>
    </row>
    <row r="31" ht="12.75" customHeight="1">
      <c r="A31" s="11">
        <v>5.02</v>
      </c>
      <c r="B31" s="10">
        <v>58.0</v>
      </c>
      <c r="C31" s="10">
        <f t="shared" si="1"/>
        <v>42</v>
      </c>
    </row>
    <row r="32" ht="12.75" customHeight="1">
      <c r="A32" s="11">
        <v>5.06</v>
      </c>
      <c r="B32" s="10">
        <v>60.0</v>
      </c>
      <c r="C32" s="10">
        <f t="shared" si="1"/>
        <v>40</v>
      </c>
    </row>
    <row r="33" ht="12.75" customHeight="1">
      <c r="A33" s="11">
        <v>5.1</v>
      </c>
      <c r="B33" s="10">
        <v>62.0</v>
      </c>
      <c r="C33" s="10">
        <f t="shared" si="1"/>
        <v>38</v>
      </c>
    </row>
    <row r="34" ht="12.75" customHeight="1">
      <c r="A34" s="11">
        <v>5.14</v>
      </c>
      <c r="B34" s="10">
        <v>64.0</v>
      </c>
      <c r="C34" s="10">
        <f t="shared" si="1"/>
        <v>36</v>
      </c>
    </row>
    <row r="35" ht="12.75" customHeight="1">
      <c r="A35" s="11">
        <v>5.18</v>
      </c>
      <c r="B35" s="10">
        <v>66.0</v>
      </c>
      <c r="C35" s="10">
        <f t="shared" si="1"/>
        <v>34</v>
      </c>
    </row>
    <row r="36" ht="12.75" customHeight="1">
      <c r="A36" s="11">
        <v>5.22</v>
      </c>
      <c r="B36" s="10">
        <v>68.0</v>
      </c>
      <c r="C36" s="10">
        <f t="shared" si="1"/>
        <v>32</v>
      </c>
    </row>
    <row r="37" ht="12.75" customHeight="1">
      <c r="A37" s="11">
        <v>5.26</v>
      </c>
      <c r="B37" s="10">
        <v>70.0</v>
      </c>
      <c r="C37" s="10">
        <f t="shared" si="1"/>
        <v>30</v>
      </c>
    </row>
    <row r="38" ht="12.75" customHeight="1">
      <c r="A38" s="11">
        <v>5.31</v>
      </c>
      <c r="B38" s="10">
        <v>72.0</v>
      </c>
      <c r="C38" s="10">
        <f t="shared" si="1"/>
        <v>28</v>
      </c>
    </row>
    <row r="39" ht="12.75" customHeight="1">
      <c r="A39" s="11">
        <v>5.35</v>
      </c>
      <c r="B39" s="10">
        <v>74.0</v>
      </c>
      <c r="C39" s="10">
        <f t="shared" si="1"/>
        <v>26</v>
      </c>
    </row>
    <row r="40" ht="12.75" customHeight="1">
      <c r="A40" s="11">
        <v>5.4</v>
      </c>
      <c r="B40" s="10">
        <v>76.0</v>
      </c>
      <c r="C40" s="10">
        <f t="shared" si="1"/>
        <v>24</v>
      </c>
    </row>
    <row r="41" ht="12.75" customHeight="1">
      <c r="A41" s="11">
        <v>5.45</v>
      </c>
      <c r="B41" s="10">
        <v>78.0</v>
      </c>
      <c r="C41" s="10">
        <f t="shared" si="1"/>
        <v>22</v>
      </c>
    </row>
    <row r="42" ht="12.75" customHeight="1">
      <c r="A42" s="11">
        <v>5.51</v>
      </c>
      <c r="B42" s="10">
        <v>80.0</v>
      </c>
      <c r="C42" s="10">
        <f t="shared" si="1"/>
        <v>20</v>
      </c>
    </row>
    <row r="43" ht="12.75" customHeight="1">
      <c r="A43" s="11">
        <v>5.56</v>
      </c>
      <c r="B43" s="10">
        <v>82.0</v>
      </c>
      <c r="C43" s="10">
        <f t="shared" si="1"/>
        <v>18</v>
      </c>
    </row>
    <row r="44" ht="12.75" customHeight="1">
      <c r="A44" s="11">
        <v>5.62</v>
      </c>
      <c r="B44" s="10">
        <v>84.0</v>
      </c>
      <c r="C44" s="10">
        <f t="shared" si="1"/>
        <v>16</v>
      </c>
    </row>
    <row r="45" ht="12.75" customHeight="1">
      <c r="A45" s="11">
        <v>5.7</v>
      </c>
      <c r="B45" s="10">
        <v>86.0</v>
      </c>
      <c r="C45" s="10">
        <f t="shared" si="1"/>
        <v>14</v>
      </c>
    </row>
    <row r="46" ht="12.75" customHeight="1">
      <c r="A46" s="11">
        <v>5.77</v>
      </c>
      <c r="B46" s="10">
        <v>88.0</v>
      </c>
      <c r="C46" s="10">
        <f t="shared" si="1"/>
        <v>12</v>
      </c>
    </row>
    <row r="47" ht="12.75" customHeight="1">
      <c r="A47" s="11">
        <v>5.86</v>
      </c>
      <c r="B47" s="10">
        <v>90.0</v>
      </c>
      <c r="C47" s="10">
        <f t="shared" si="1"/>
        <v>10</v>
      </c>
    </row>
    <row r="48" ht="12.75" customHeight="1">
      <c r="A48" s="11">
        <v>5.97</v>
      </c>
      <c r="B48" s="10">
        <v>92.0</v>
      </c>
      <c r="C48" s="10">
        <f t="shared" si="1"/>
        <v>8</v>
      </c>
    </row>
    <row r="49" ht="12.75" customHeight="1">
      <c r="A49" s="11">
        <v>6.1</v>
      </c>
      <c r="B49" s="10">
        <v>94.0</v>
      </c>
      <c r="C49" s="10">
        <f t="shared" si="1"/>
        <v>6</v>
      </c>
    </row>
    <row r="50" ht="12.75" customHeight="1">
      <c r="A50" s="11">
        <v>6.27</v>
      </c>
      <c r="B50" s="10">
        <v>96.0</v>
      </c>
      <c r="C50" s="10">
        <f t="shared" si="1"/>
        <v>4</v>
      </c>
    </row>
    <row r="51" ht="12.75" customHeight="1">
      <c r="A51" s="11">
        <v>6.6</v>
      </c>
      <c r="B51" s="10">
        <v>98.0</v>
      </c>
      <c r="C51" s="10">
        <f t="shared" si="1"/>
        <v>2</v>
      </c>
    </row>
    <row r="52" ht="12.75" customHeight="1">
      <c r="A52" s="11">
        <v>7.48</v>
      </c>
      <c r="B52" s="10">
        <v>100.0</v>
      </c>
      <c r="C52" s="10">
        <f t="shared" si="1"/>
        <v>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5.75"/>
    <col customWidth="1" min="3" max="3" width="24.25"/>
    <col customWidth="1" min="4" max="4" width="26.13"/>
    <col customWidth="1" min="5" max="5" width="18.75"/>
    <col customWidth="1" min="6" max="6" width="8.63"/>
    <col customWidth="1" min="7" max="7" width="19.88"/>
    <col customWidth="1" min="8" max="8" width="17.88"/>
    <col customWidth="1" min="9" max="26" width="8.63"/>
  </cols>
  <sheetData>
    <row r="1" ht="12.75" customHeight="1"/>
    <row r="2" ht="12.75" customHeight="1">
      <c r="A2" s="10" t="s">
        <v>230</v>
      </c>
      <c r="B2" s="10" t="s">
        <v>231</v>
      </c>
      <c r="C2" s="10" t="s">
        <v>232</v>
      </c>
      <c r="D2" s="10" t="s">
        <v>233</v>
      </c>
      <c r="E2" s="10" t="s">
        <v>234</v>
      </c>
      <c r="F2" s="10" t="s">
        <v>235</v>
      </c>
      <c r="G2" s="10" t="s">
        <v>236</v>
      </c>
      <c r="H2" s="10" t="s">
        <v>237</v>
      </c>
    </row>
    <row r="3" ht="12.75" customHeight="1">
      <c r="A3" s="10">
        <v>0.0</v>
      </c>
      <c r="B3" s="10">
        <v>4.0</v>
      </c>
      <c r="C3" s="10">
        <v>4.0</v>
      </c>
      <c r="D3" s="10">
        <v>4.0</v>
      </c>
      <c r="E3" s="10">
        <v>4.0</v>
      </c>
      <c r="F3" s="10">
        <v>4.0</v>
      </c>
      <c r="G3" s="10">
        <v>4.0</v>
      </c>
      <c r="H3" s="10">
        <v>4.0</v>
      </c>
    </row>
    <row r="4" ht="12.75" customHeight="1">
      <c r="A4" s="10">
        <v>10.0</v>
      </c>
      <c r="B4" s="10">
        <v>4.7</v>
      </c>
      <c r="C4" s="10">
        <v>4.5</v>
      </c>
      <c r="D4" s="10">
        <v>4.8</v>
      </c>
      <c r="E4" s="10">
        <v>4.7</v>
      </c>
      <c r="F4" s="10">
        <v>4.5</v>
      </c>
      <c r="G4" s="10">
        <v>4.6</v>
      </c>
      <c r="H4" s="10">
        <v>4.3</v>
      </c>
    </row>
    <row r="5" ht="12.75" customHeight="1">
      <c r="A5" s="10">
        <v>20.0</v>
      </c>
      <c r="B5" s="10">
        <v>5.4</v>
      </c>
      <c r="C5" s="10">
        <v>5.1</v>
      </c>
      <c r="D5" s="10">
        <v>5.3</v>
      </c>
      <c r="E5" s="10">
        <v>5.2</v>
      </c>
      <c r="F5" s="10">
        <v>4.9</v>
      </c>
      <c r="G5" s="10">
        <v>5.1</v>
      </c>
      <c r="H5" s="10">
        <v>4.6</v>
      </c>
    </row>
    <row r="6" ht="12.75" customHeight="1">
      <c r="A6" s="10">
        <v>30.0</v>
      </c>
      <c r="B6" s="10">
        <v>6.1</v>
      </c>
      <c r="C6" s="10">
        <v>5.7</v>
      </c>
      <c r="D6" s="10">
        <v>5.7</v>
      </c>
      <c r="E6" s="10">
        <v>5.7</v>
      </c>
      <c r="F6" s="10">
        <v>5.5</v>
      </c>
      <c r="G6" s="10">
        <v>5.6</v>
      </c>
      <c r="H6" s="10">
        <v>5.2</v>
      </c>
    </row>
    <row r="7" ht="12.75" customHeight="1">
      <c r="A7" s="10">
        <v>40.0</v>
      </c>
      <c r="B7" s="10">
        <v>6.5</v>
      </c>
      <c r="C7" s="10">
        <v>6.4</v>
      </c>
      <c r="D7" s="10">
        <v>6.2</v>
      </c>
      <c r="E7" s="10">
        <v>6.2</v>
      </c>
      <c r="F7" s="10">
        <v>6.1</v>
      </c>
      <c r="G7" s="10">
        <v>6.0</v>
      </c>
      <c r="H7" s="10">
        <v>6.1</v>
      </c>
    </row>
    <row r="8" ht="12.75" customHeight="1">
      <c r="A8" s="10">
        <v>50.0</v>
      </c>
      <c r="B8" s="10">
        <v>6.8</v>
      </c>
      <c r="C8" s="10">
        <v>7.1</v>
      </c>
      <c r="D8" s="10">
        <v>6.9</v>
      </c>
      <c r="E8" s="10">
        <v>6.8</v>
      </c>
      <c r="F8" s="10">
        <v>6.6</v>
      </c>
      <c r="G8" s="10">
        <v>6.4</v>
      </c>
      <c r="H8" s="10">
        <v>6.6</v>
      </c>
    </row>
    <row r="9" ht="12.75" customHeight="1">
      <c r="A9" s="10">
        <v>60.0</v>
      </c>
      <c r="B9" s="10">
        <v>7.2</v>
      </c>
      <c r="C9" s="10">
        <v>7.7</v>
      </c>
      <c r="D9" s="10">
        <v>7.4</v>
      </c>
      <c r="E9" s="10">
        <v>7.2</v>
      </c>
      <c r="F9" s="10">
        <v>7.0</v>
      </c>
      <c r="G9" s="10">
        <v>7.0</v>
      </c>
      <c r="H9" s="10">
        <v>7.0</v>
      </c>
    </row>
    <row r="10" ht="12.75" customHeight="1">
      <c r="A10" s="10">
        <v>70.0</v>
      </c>
      <c r="B10" s="10">
        <v>7.8</v>
      </c>
      <c r="C10" s="10">
        <v>8.3</v>
      </c>
      <c r="D10" s="10">
        <v>8.2</v>
      </c>
      <c r="E10" s="10">
        <v>7.6</v>
      </c>
      <c r="F10" s="10">
        <v>7.5</v>
      </c>
      <c r="G10" s="10">
        <v>7.7</v>
      </c>
      <c r="H10" s="10">
        <v>7.5</v>
      </c>
    </row>
    <row r="11" ht="12.75" customHeight="1">
      <c r="A11" s="10">
        <v>80.0</v>
      </c>
      <c r="B11" s="10">
        <v>9.0</v>
      </c>
      <c r="C11" s="10">
        <v>8.9</v>
      </c>
      <c r="D11" s="10">
        <v>8.8</v>
      </c>
      <c r="E11" s="10">
        <v>8.3</v>
      </c>
      <c r="F11" s="10">
        <v>8.0</v>
      </c>
      <c r="G11" s="10">
        <v>8.1</v>
      </c>
      <c r="H11" s="10">
        <v>8.0</v>
      </c>
    </row>
    <row r="12" ht="12.75" customHeight="1">
      <c r="A12" s="10">
        <v>90.0</v>
      </c>
      <c r="B12" s="10">
        <v>9.6</v>
      </c>
      <c r="C12" s="10">
        <v>9.4</v>
      </c>
      <c r="D12" s="10">
        <v>9.3</v>
      </c>
      <c r="E12" s="10">
        <v>9.0</v>
      </c>
      <c r="F12" s="10">
        <v>8.4</v>
      </c>
      <c r="G12" s="10">
        <v>8.5</v>
      </c>
      <c r="H12" s="10">
        <v>8.4</v>
      </c>
    </row>
    <row r="13" ht="12.75" customHeight="1">
      <c r="A13" s="10">
        <v>100.0</v>
      </c>
      <c r="B13" s="10">
        <v>10.0</v>
      </c>
      <c r="C13" s="10">
        <v>10.0</v>
      </c>
      <c r="D13" s="10">
        <v>10.0</v>
      </c>
      <c r="E13" s="10">
        <v>9.5</v>
      </c>
      <c r="F13" s="10">
        <v>9.0</v>
      </c>
      <c r="G13" s="10">
        <v>9.0</v>
      </c>
      <c r="H13" s="10">
        <v>8.9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0"/>
    <col customWidth="1" min="3" max="3" width="10.0"/>
    <col customWidth="1" min="4" max="26" width="8.63"/>
  </cols>
  <sheetData>
    <row r="1" ht="12.75" customHeight="1">
      <c r="A1" s="10" t="s">
        <v>211</v>
      </c>
      <c r="B1" s="10" t="s">
        <v>238</v>
      </c>
      <c r="C1" s="10" t="s">
        <v>239</v>
      </c>
      <c r="D1" s="10" t="s">
        <v>240</v>
      </c>
    </row>
    <row r="2" ht="12.75" customHeight="1">
      <c r="A2" s="10">
        <v>4.64</v>
      </c>
      <c r="B2" s="10">
        <v>0.0</v>
      </c>
      <c r="C2" s="10">
        <v>100.0</v>
      </c>
      <c r="D2" s="10">
        <v>1.0</v>
      </c>
    </row>
    <row r="3" ht="12.75" customHeight="1">
      <c r="A3" s="10">
        <v>5.08</v>
      </c>
      <c r="B3" s="10">
        <v>2.0</v>
      </c>
      <c r="C3" s="10">
        <v>98.0</v>
      </c>
      <c r="D3" s="10">
        <v>2.0</v>
      </c>
    </row>
    <row r="4" ht="12.75" customHeight="1">
      <c r="A4" s="10">
        <v>5.51</v>
      </c>
      <c r="B4" s="10">
        <v>4.0</v>
      </c>
      <c r="C4" s="10">
        <v>96.0</v>
      </c>
      <c r="D4" s="10">
        <v>3.0</v>
      </c>
    </row>
    <row r="5" ht="12.75" customHeight="1">
      <c r="A5" s="10">
        <v>5.68</v>
      </c>
      <c r="B5" s="10">
        <v>6.0</v>
      </c>
      <c r="C5" s="10">
        <v>94.0</v>
      </c>
      <c r="D5" s="10">
        <v>4.0</v>
      </c>
    </row>
    <row r="6" ht="12.75" customHeight="1">
      <c r="A6" s="10">
        <v>5.76</v>
      </c>
      <c r="B6" s="10">
        <v>8.0</v>
      </c>
      <c r="C6" s="10">
        <v>92.0</v>
      </c>
      <c r="D6" s="10">
        <v>5.0</v>
      </c>
    </row>
    <row r="7" ht="12.75" customHeight="1">
      <c r="A7" s="10">
        <v>5.85</v>
      </c>
      <c r="B7" s="10">
        <v>10.0</v>
      </c>
      <c r="C7" s="10">
        <v>90.0</v>
      </c>
      <c r="D7" s="10">
        <v>6.0</v>
      </c>
    </row>
    <row r="8" ht="12.75" customHeight="1">
      <c r="A8" s="10">
        <v>5.9</v>
      </c>
      <c r="B8" s="10">
        <v>12.0</v>
      </c>
      <c r="C8" s="10">
        <v>88.0</v>
      </c>
      <c r="D8" s="10">
        <v>7.0</v>
      </c>
    </row>
    <row r="9" ht="12.75" customHeight="1">
      <c r="A9" s="10">
        <v>6.02</v>
      </c>
      <c r="B9" s="10">
        <v>14.0</v>
      </c>
      <c r="C9" s="10">
        <v>86.0</v>
      </c>
      <c r="D9" s="10">
        <v>8.0</v>
      </c>
    </row>
    <row r="10" ht="12.75" customHeight="1">
      <c r="A10" s="10">
        <v>6.06</v>
      </c>
      <c r="B10" s="10">
        <v>16.0</v>
      </c>
      <c r="C10" s="10">
        <v>84.0</v>
      </c>
      <c r="D10" s="10">
        <v>9.0</v>
      </c>
    </row>
    <row r="11" ht="12.75" customHeight="1">
      <c r="A11" s="10">
        <v>6.13</v>
      </c>
      <c r="B11" s="10">
        <v>18.0</v>
      </c>
      <c r="C11" s="10">
        <v>82.0</v>
      </c>
      <c r="D11" s="10">
        <v>10.0</v>
      </c>
    </row>
    <row r="12" ht="12.75" customHeight="1">
      <c r="A12" s="10">
        <v>6.21</v>
      </c>
      <c r="B12" s="10">
        <v>20.0</v>
      </c>
      <c r="C12" s="10">
        <v>80.0</v>
      </c>
      <c r="D12" s="10">
        <v>11.0</v>
      </c>
    </row>
    <row r="13" ht="12.75" customHeight="1">
      <c r="A13" s="10">
        <v>6.25</v>
      </c>
      <c r="B13" s="10">
        <v>22.0</v>
      </c>
      <c r="C13" s="10">
        <v>78.0</v>
      </c>
      <c r="D13" s="10">
        <v>12.0</v>
      </c>
    </row>
    <row r="14" ht="12.75" customHeight="1">
      <c r="A14" s="10">
        <v>6.3</v>
      </c>
      <c r="B14" s="10">
        <v>24.0</v>
      </c>
      <c r="C14" s="10">
        <v>76.0</v>
      </c>
      <c r="D14" s="10">
        <v>13.0</v>
      </c>
    </row>
    <row r="15" ht="12.75" customHeight="1">
      <c r="A15" s="10">
        <v>6.35</v>
      </c>
      <c r="B15" s="10">
        <v>26.0</v>
      </c>
      <c r="C15" s="10">
        <v>74.0</v>
      </c>
      <c r="D15" s="10">
        <v>14.0</v>
      </c>
    </row>
    <row r="16" ht="12.75" customHeight="1">
      <c r="A16" s="10">
        <v>6.39</v>
      </c>
      <c r="B16" s="10">
        <v>28.0</v>
      </c>
      <c r="C16" s="10">
        <v>72.0</v>
      </c>
      <c r="D16" s="10">
        <v>15.0</v>
      </c>
    </row>
    <row r="17" ht="12.75" customHeight="1">
      <c r="A17" s="10">
        <v>6.43</v>
      </c>
      <c r="B17" s="10">
        <v>30.0</v>
      </c>
      <c r="C17" s="10">
        <v>70.0</v>
      </c>
      <c r="D17" s="10">
        <v>16.0</v>
      </c>
    </row>
    <row r="18" ht="12.75" customHeight="1">
      <c r="A18" s="10">
        <v>6.47</v>
      </c>
      <c r="B18" s="10">
        <v>32.0</v>
      </c>
      <c r="C18" s="10">
        <v>68.0</v>
      </c>
      <c r="D18" s="10">
        <v>17.0</v>
      </c>
    </row>
    <row r="19" ht="12.75" customHeight="1">
      <c r="A19" s="10">
        <v>6.51</v>
      </c>
      <c r="B19" s="10">
        <v>34.0</v>
      </c>
      <c r="C19" s="10">
        <v>66.0</v>
      </c>
      <c r="D19" s="10">
        <v>18.0</v>
      </c>
    </row>
    <row r="20" ht="12.75" customHeight="1">
      <c r="A20" s="10">
        <v>6.54</v>
      </c>
      <c r="B20" s="10">
        <v>36.0</v>
      </c>
      <c r="C20" s="10">
        <v>64.0</v>
      </c>
      <c r="D20" s="10">
        <v>19.0</v>
      </c>
    </row>
    <row r="21" ht="12.75" customHeight="1">
      <c r="A21" s="10">
        <v>6.57</v>
      </c>
      <c r="B21" s="10">
        <v>38.0</v>
      </c>
      <c r="C21" s="10">
        <v>62.0</v>
      </c>
      <c r="D21" s="10">
        <v>20.0</v>
      </c>
    </row>
    <row r="22" ht="12.75" customHeight="1">
      <c r="A22" s="10">
        <v>6.6</v>
      </c>
      <c r="B22" s="10">
        <v>40.0</v>
      </c>
      <c r="C22" s="10">
        <v>60.0</v>
      </c>
      <c r="D22" s="10">
        <v>21.0</v>
      </c>
    </row>
    <row r="23" ht="12.75" customHeight="1">
      <c r="A23" s="10">
        <v>6.64</v>
      </c>
      <c r="B23" s="10">
        <v>42.0</v>
      </c>
      <c r="C23" s="10">
        <v>58.0</v>
      </c>
      <c r="D23" s="10">
        <v>22.0</v>
      </c>
    </row>
    <row r="24" ht="12.75" customHeight="1">
      <c r="A24" s="10">
        <v>6.68</v>
      </c>
      <c r="B24" s="10">
        <v>44.0</v>
      </c>
      <c r="C24" s="10">
        <v>56.0</v>
      </c>
      <c r="D24" s="10">
        <v>23.0</v>
      </c>
    </row>
    <row r="25" ht="12.75" customHeight="1">
      <c r="A25" s="10">
        <v>6.71</v>
      </c>
      <c r="B25" s="10">
        <v>46.0</v>
      </c>
      <c r="C25" s="10">
        <v>54.0</v>
      </c>
      <c r="D25" s="10">
        <v>24.0</v>
      </c>
    </row>
    <row r="26" ht="12.75" customHeight="1">
      <c r="A26" s="10">
        <v>6.75</v>
      </c>
      <c r="B26" s="10">
        <v>48.0</v>
      </c>
      <c r="C26" s="10">
        <v>52.0</v>
      </c>
      <c r="D26" s="10">
        <v>25.0</v>
      </c>
    </row>
    <row r="27" ht="12.75" customHeight="1">
      <c r="A27" s="10">
        <v>6.78</v>
      </c>
      <c r="B27" s="10">
        <v>50.0</v>
      </c>
      <c r="C27" s="10">
        <v>50.0</v>
      </c>
      <c r="D27" s="10">
        <v>26.0</v>
      </c>
    </row>
    <row r="28" ht="12.75" customHeight="1">
      <c r="A28" s="10">
        <v>6.81</v>
      </c>
      <c r="B28" s="10">
        <v>52.0</v>
      </c>
      <c r="C28" s="10">
        <v>48.0</v>
      </c>
      <c r="D28" s="10">
        <v>27.0</v>
      </c>
    </row>
    <row r="29" ht="12.75" customHeight="1">
      <c r="A29" s="10">
        <v>6.84</v>
      </c>
      <c r="B29" s="10">
        <v>54.0</v>
      </c>
      <c r="C29" s="10">
        <v>46.0</v>
      </c>
      <c r="D29" s="10">
        <v>28.0</v>
      </c>
    </row>
    <row r="30" ht="12.75" customHeight="1">
      <c r="A30" s="10">
        <v>6.88</v>
      </c>
      <c r="B30" s="10">
        <v>56.0</v>
      </c>
      <c r="C30" s="10">
        <v>44.0</v>
      </c>
      <c r="D30" s="10">
        <v>29.0</v>
      </c>
    </row>
    <row r="31" ht="12.75" customHeight="1">
      <c r="A31" s="10">
        <v>6.91</v>
      </c>
      <c r="B31" s="10">
        <v>58.0</v>
      </c>
      <c r="C31" s="10">
        <v>42.0</v>
      </c>
      <c r="D31" s="10">
        <v>30.0</v>
      </c>
    </row>
    <row r="32" ht="12.75" customHeight="1">
      <c r="A32" s="10">
        <v>6.95</v>
      </c>
      <c r="B32" s="10">
        <v>60.0</v>
      </c>
      <c r="C32" s="10">
        <v>40.0</v>
      </c>
      <c r="D32" s="10">
        <v>31.0</v>
      </c>
    </row>
    <row r="33" ht="12.75" customHeight="1">
      <c r="A33" s="10">
        <v>6.98</v>
      </c>
      <c r="B33" s="10">
        <v>62.0</v>
      </c>
      <c r="C33" s="10">
        <v>38.0</v>
      </c>
      <c r="D33" s="10">
        <v>32.0</v>
      </c>
    </row>
    <row r="34" ht="12.75" customHeight="1">
      <c r="A34" s="10">
        <v>7.02</v>
      </c>
      <c r="B34" s="10">
        <v>64.0</v>
      </c>
      <c r="C34" s="10">
        <v>36.0</v>
      </c>
      <c r="D34" s="10">
        <v>33.0</v>
      </c>
    </row>
    <row r="35" ht="12.75" customHeight="1">
      <c r="A35" s="10">
        <v>7.06</v>
      </c>
      <c r="B35" s="10">
        <v>66.0</v>
      </c>
      <c r="C35" s="10">
        <v>34.0</v>
      </c>
      <c r="D35" s="10">
        <v>34.0</v>
      </c>
    </row>
    <row r="36" ht="12.75" customHeight="1">
      <c r="A36" s="10">
        <v>7.11</v>
      </c>
      <c r="B36" s="10">
        <v>68.0</v>
      </c>
      <c r="C36" s="10">
        <v>32.0</v>
      </c>
      <c r="D36" s="10">
        <v>35.0</v>
      </c>
    </row>
    <row r="37" ht="12.75" customHeight="1">
      <c r="A37" s="10">
        <v>7.15</v>
      </c>
      <c r="B37" s="10">
        <v>70.0</v>
      </c>
      <c r="C37" s="10">
        <v>30.0</v>
      </c>
      <c r="D37" s="10">
        <v>36.0</v>
      </c>
    </row>
    <row r="38" ht="12.75" customHeight="1">
      <c r="A38" s="10">
        <v>7.22</v>
      </c>
      <c r="B38" s="10">
        <v>72.0</v>
      </c>
      <c r="C38" s="10">
        <v>28.0</v>
      </c>
      <c r="D38" s="10">
        <v>37.0</v>
      </c>
    </row>
    <row r="39" ht="12.75" customHeight="1">
      <c r="A39" s="10">
        <v>7.26</v>
      </c>
      <c r="B39" s="10">
        <v>74.0</v>
      </c>
      <c r="C39" s="10">
        <v>26.0</v>
      </c>
      <c r="D39" s="10">
        <v>38.0</v>
      </c>
    </row>
    <row r="40" ht="12.75" customHeight="1">
      <c r="A40" s="10">
        <v>7.3</v>
      </c>
      <c r="B40" s="10">
        <v>76.0</v>
      </c>
      <c r="C40" s="10">
        <v>24.0</v>
      </c>
      <c r="D40" s="10">
        <v>39.0</v>
      </c>
    </row>
    <row r="41" ht="12.75" customHeight="1">
      <c r="A41" s="10">
        <v>7.35</v>
      </c>
      <c r="B41" s="10">
        <v>78.0</v>
      </c>
      <c r="C41" s="10">
        <v>22.0</v>
      </c>
      <c r="D41" s="10">
        <v>40.0</v>
      </c>
    </row>
    <row r="42" ht="12.75" customHeight="1">
      <c r="A42" s="10">
        <v>7.4</v>
      </c>
      <c r="B42" s="10">
        <v>80.0</v>
      </c>
      <c r="C42" s="10">
        <v>20.0</v>
      </c>
      <c r="D42" s="10">
        <v>41.0</v>
      </c>
    </row>
    <row r="43" ht="12.75" customHeight="1">
      <c r="A43" s="10">
        <v>7.46</v>
      </c>
      <c r="B43" s="10">
        <v>82.0</v>
      </c>
      <c r="C43" s="10">
        <v>18.0</v>
      </c>
      <c r="D43" s="10">
        <v>42.0</v>
      </c>
    </row>
    <row r="44" ht="12.75" customHeight="1">
      <c r="A44" s="10">
        <v>7.52</v>
      </c>
      <c r="B44" s="10">
        <v>84.0</v>
      </c>
      <c r="C44" s="10">
        <v>16.0</v>
      </c>
      <c r="D44" s="10">
        <v>43.0</v>
      </c>
    </row>
    <row r="45" ht="12.75" customHeight="1">
      <c r="A45" s="10">
        <v>7.6</v>
      </c>
      <c r="B45" s="10">
        <v>86.0</v>
      </c>
      <c r="C45" s="10">
        <v>14.0</v>
      </c>
      <c r="D45" s="10">
        <v>44.0</v>
      </c>
    </row>
    <row r="46" ht="12.75" customHeight="1">
      <c r="A46" s="10">
        <v>7.68</v>
      </c>
      <c r="B46" s="10">
        <v>88.0</v>
      </c>
      <c r="C46" s="10">
        <v>12.0</v>
      </c>
      <c r="D46" s="10">
        <v>45.0</v>
      </c>
    </row>
    <row r="47" ht="12.75" customHeight="1">
      <c r="A47" s="10">
        <v>7.77</v>
      </c>
      <c r="B47" s="10">
        <v>90.0</v>
      </c>
      <c r="C47" s="10">
        <v>10.0</v>
      </c>
      <c r="D47" s="10">
        <v>46.0</v>
      </c>
    </row>
    <row r="48" ht="12.75" customHeight="1">
      <c r="A48" s="10">
        <v>7.88</v>
      </c>
      <c r="B48" s="10">
        <v>92.0</v>
      </c>
      <c r="C48" s="10">
        <v>8.0</v>
      </c>
      <c r="D48" s="10">
        <v>47.0</v>
      </c>
    </row>
    <row r="49" ht="12.75" customHeight="1">
      <c r="A49" s="10">
        <v>8.02</v>
      </c>
      <c r="B49" s="10">
        <v>94.0</v>
      </c>
      <c r="C49" s="10">
        <v>6.0</v>
      </c>
      <c r="D49" s="10">
        <v>48.0</v>
      </c>
    </row>
    <row r="50" ht="12.75" customHeight="1">
      <c r="A50" s="10">
        <v>8.21</v>
      </c>
      <c r="B50" s="10">
        <v>96.0</v>
      </c>
      <c r="C50" s="10">
        <v>4.0</v>
      </c>
      <c r="D50" s="10">
        <v>49.0</v>
      </c>
    </row>
    <row r="51" ht="12.75" customHeight="1">
      <c r="A51" s="10">
        <v>8.5</v>
      </c>
      <c r="B51" s="10">
        <v>98.0</v>
      </c>
      <c r="C51" s="10">
        <v>2.0</v>
      </c>
      <c r="D51" s="10">
        <v>50.0</v>
      </c>
    </row>
    <row r="52" ht="12.75" customHeight="1">
      <c r="A52" s="10">
        <v>9.23</v>
      </c>
      <c r="B52" s="10">
        <v>100.0</v>
      </c>
      <c r="C52" s="10">
        <v>0.0</v>
      </c>
      <c r="D52" s="10">
        <v>51.0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75"/>
    <col customWidth="1" min="3" max="3" width="13.88"/>
    <col customWidth="1" min="4" max="26" width="8.63"/>
  </cols>
  <sheetData>
    <row r="1" ht="12.75" customHeight="1">
      <c r="A1" s="10" t="s">
        <v>222</v>
      </c>
      <c r="B1" s="10" t="s">
        <v>241</v>
      </c>
      <c r="C1" s="10" t="s">
        <v>242</v>
      </c>
    </row>
    <row r="2" ht="12.75" customHeight="1">
      <c r="A2" s="10">
        <v>3.24</v>
      </c>
      <c r="B2" s="10">
        <v>0.0</v>
      </c>
      <c r="C2" s="10">
        <v>100.0</v>
      </c>
    </row>
    <row r="3" ht="12.75" customHeight="1">
      <c r="A3" s="10">
        <v>3.37</v>
      </c>
      <c r="B3" s="10">
        <v>2.0</v>
      </c>
      <c r="C3" s="10">
        <v>98.0</v>
      </c>
    </row>
    <row r="4" ht="12.75" customHeight="1">
      <c r="A4" s="10">
        <v>3.41</v>
      </c>
      <c r="B4" s="10">
        <v>4.0</v>
      </c>
      <c r="C4" s="10">
        <v>96.0</v>
      </c>
    </row>
    <row r="5" ht="12.75" customHeight="1">
      <c r="A5" s="10">
        <v>3.45</v>
      </c>
      <c r="B5" s="10">
        <v>6.0</v>
      </c>
      <c r="C5" s="10">
        <v>94.0</v>
      </c>
    </row>
    <row r="6" ht="12.75" customHeight="1">
      <c r="A6" s="10">
        <v>3.52</v>
      </c>
      <c r="B6" s="10">
        <v>8.0</v>
      </c>
      <c r="C6" s="10">
        <v>92.0</v>
      </c>
    </row>
    <row r="7" ht="12.75" customHeight="1">
      <c r="A7" s="10">
        <v>3.56</v>
      </c>
      <c r="B7" s="10">
        <v>10.0</v>
      </c>
      <c r="C7" s="10">
        <v>90.0</v>
      </c>
    </row>
    <row r="8" ht="12.75" customHeight="1">
      <c r="A8" s="10">
        <v>3.61</v>
      </c>
      <c r="B8" s="10">
        <v>12.0</v>
      </c>
      <c r="C8" s="10">
        <v>88.0</v>
      </c>
    </row>
    <row r="9" ht="12.75" customHeight="1">
      <c r="A9" s="10">
        <v>3.65</v>
      </c>
      <c r="B9" s="10">
        <v>14.0</v>
      </c>
      <c r="C9" s="10">
        <v>86.0</v>
      </c>
    </row>
    <row r="10" ht="12.75" customHeight="1">
      <c r="A10" s="10">
        <v>3.69</v>
      </c>
      <c r="B10" s="10">
        <v>16.0</v>
      </c>
      <c r="C10" s="10">
        <v>84.0</v>
      </c>
    </row>
    <row r="11" ht="12.75" customHeight="1">
      <c r="A11" s="10">
        <v>3.72</v>
      </c>
      <c r="B11" s="10">
        <v>18.0</v>
      </c>
      <c r="C11" s="10">
        <v>82.0</v>
      </c>
    </row>
    <row r="12" ht="12.75" customHeight="1">
      <c r="A12" s="10">
        <v>3.76</v>
      </c>
      <c r="B12" s="10">
        <v>20.0</v>
      </c>
      <c r="C12" s="10">
        <v>80.0</v>
      </c>
    </row>
    <row r="13" ht="12.75" customHeight="1">
      <c r="A13" s="10">
        <v>3.79</v>
      </c>
      <c r="B13" s="10">
        <v>22.0</v>
      </c>
      <c r="C13" s="10">
        <v>78.0</v>
      </c>
    </row>
    <row r="14" ht="12.75" customHeight="1">
      <c r="A14" s="10">
        <v>3.84</v>
      </c>
      <c r="B14" s="10">
        <v>24.0</v>
      </c>
      <c r="C14" s="10">
        <v>76.0</v>
      </c>
    </row>
    <row r="15" ht="12.75" customHeight="1">
      <c r="A15" s="10">
        <v>3.86</v>
      </c>
      <c r="B15" s="10">
        <v>26.0</v>
      </c>
      <c r="C15" s="10">
        <v>74.0</v>
      </c>
    </row>
    <row r="16" ht="12.75" customHeight="1">
      <c r="A16" s="10">
        <v>3.9</v>
      </c>
      <c r="B16" s="10">
        <v>28.0</v>
      </c>
      <c r="C16" s="10">
        <v>72.0</v>
      </c>
    </row>
    <row r="17" ht="12.75" customHeight="1">
      <c r="A17" s="10">
        <v>3.93</v>
      </c>
      <c r="B17" s="10">
        <v>30.0</v>
      </c>
      <c r="C17" s="10">
        <v>70.0</v>
      </c>
    </row>
    <row r="18" ht="12.75" customHeight="1">
      <c r="A18" s="10">
        <v>3.96</v>
      </c>
      <c r="B18" s="10">
        <v>32.0</v>
      </c>
      <c r="C18" s="10">
        <v>68.0</v>
      </c>
    </row>
    <row r="19" ht="12.75" customHeight="1">
      <c r="A19" s="10">
        <v>3.99</v>
      </c>
      <c r="B19" s="10">
        <v>34.0</v>
      </c>
      <c r="C19" s="10">
        <v>66.0</v>
      </c>
    </row>
    <row r="20" ht="12.75" customHeight="1">
      <c r="A20" s="10">
        <v>4.02</v>
      </c>
      <c r="B20" s="10">
        <v>36.0</v>
      </c>
      <c r="C20" s="10">
        <v>64.0</v>
      </c>
    </row>
    <row r="21" ht="12.75" customHeight="1">
      <c r="A21" s="10">
        <v>4.07</v>
      </c>
      <c r="B21" s="10">
        <v>38.0</v>
      </c>
      <c r="C21" s="10">
        <v>62.0</v>
      </c>
    </row>
    <row r="22" ht="12.75" customHeight="1">
      <c r="A22" s="10">
        <v>4.1</v>
      </c>
      <c r="B22" s="10">
        <v>40.0</v>
      </c>
      <c r="C22" s="10">
        <v>60.0</v>
      </c>
    </row>
    <row r="23" ht="12.75" customHeight="1">
      <c r="A23" s="10">
        <v>4.16</v>
      </c>
      <c r="B23" s="10">
        <v>42.0</v>
      </c>
      <c r="C23" s="10">
        <v>58.0</v>
      </c>
    </row>
    <row r="24" ht="12.75" customHeight="1">
      <c r="A24" s="10">
        <v>4.19</v>
      </c>
      <c r="B24" s="10">
        <v>44.0</v>
      </c>
      <c r="C24" s="10">
        <v>56.0</v>
      </c>
    </row>
    <row r="25" ht="12.75" customHeight="1">
      <c r="A25" s="10">
        <v>4.22</v>
      </c>
      <c r="B25" s="10">
        <v>46.0</v>
      </c>
      <c r="C25" s="10">
        <v>54.0</v>
      </c>
    </row>
    <row r="26" ht="12.75" customHeight="1">
      <c r="A26" s="10">
        <v>4.26</v>
      </c>
      <c r="B26" s="10">
        <v>48.0</v>
      </c>
      <c r="C26" s="10">
        <v>52.0</v>
      </c>
    </row>
    <row r="27" ht="12.75" customHeight="1">
      <c r="A27" s="10">
        <v>4.29</v>
      </c>
      <c r="B27" s="10">
        <v>50.0</v>
      </c>
      <c r="C27" s="10">
        <v>50.0</v>
      </c>
    </row>
    <row r="28" ht="12.75" customHeight="1">
      <c r="A28" s="10">
        <v>4.32</v>
      </c>
      <c r="B28" s="10">
        <v>52.0</v>
      </c>
      <c r="C28" s="10">
        <v>48.0</v>
      </c>
    </row>
    <row r="29" ht="12.75" customHeight="1">
      <c r="A29" s="10">
        <v>4.39</v>
      </c>
      <c r="B29" s="10">
        <v>54.0</v>
      </c>
      <c r="C29" s="10">
        <v>46.0</v>
      </c>
    </row>
    <row r="30" ht="12.75" customHeight="1">
      <c r="A30" s="10">
        <v>4.44</v>
      </c>
      <c r="B30" s="10">
        <v>56.0</v>
      </c>
      <c r="C30" s="10">
        <v>44.0</v>
      </c>
    </row>
    <row r="31" ht="12.75" customHeight="1">
      <c r="A31" s="10">
        <v>4.5</v>
      </c>
      <c r="B31" s="10">
        <v>58.0</v>
      </c>
      <c r="C31" s="10">
        <v>42.0</v>
      </c>
    </row>
    <row r="32" ht="12.75" customHeight="1">
      <c r="A32" s="10">
        <v>4.57</v>
      </c>
      <c r="B32" s="10">
        <v>60.0</v>
      </c>
      <c r="C32" s="10">
        <v>40.0</v>
      </c>
    </row>
    <row r="33" ht="12.75" customHeight="1">
      <c r="A33" s="10">
        <v>4.61</v>
      </c>
      <c r="B33" s="10">
        <v>62.0</v>
      </c>
      <c r="C33" s="10">
        <v>38.0</v>
      </c>
    </row>
    <row r="34" ht="12.75" customHeight="1">
      <c r="A34" s="10">
        <v>4.68</v>
      </c>
      <c r="B34" s="10">
        <v>64.0</v>
      </c>
      <c r="C34" s="10">
        <v>36.0</v>
      </c>
    </row>
    <row r="35" ht="12.75" customHeight="1">
      <c r="A35" s="10">
        <v>4.72</v>
      </c>
      <c r="B35" s="10">
        <v>66.0</v>
      </c>
      <c r="C35" s="10">
        <v>34.0</v>
      </c>
    </row>
    <row r="36" ht="12.75" customHeight="1">
      <c r="A36" s="10">
        <v>4.77</v>
      </c>
      <c r="B36" s="10">
        <v>68.0</v>
      </c>
      <c r="C36" s="10">
        <v>32.0</v>
      </c>
    </row>
    <row r="37" ht="12.75" customHeight="1">
      <c r="A37" s="10">
        <v>4.83</v>
      </c>
      <c r="B37" s="10">
        <v>70.0</v>
      </c>
      <c r="C37" s="10">
        <v>30.0</v>
      </c>
    </row>
    <row r="38" ht="12.75" customHeight="1">
      <c r="A38" s="10">
        <v>4.89</v>
      </c>
      <c r="B38" s="10">
        <v>72.0</v>
      </c>
      <c r="C38" s="10">
        <v>28.0</v>
      </c>
    </row>
    <row r="39" ht="12.75" customHeight="1">
      <c r="A39" s="10">
        <v>4.96</v>
      </c>
      <c r="B39" s="10">
        <v>74.0</v>
      </c>
      <c r="C39" s="10">
        <v>26.0</v>
      </c>
    </row>
    <row r="40" ht="12.75" customHeight="1">
      <c r="A40" s="10">
        <v>5.02</v>
      </c>
      <c r="B40" s="10">
        <v>76.0</v>
      </c>
      <c r="C40" s="10">
        <v>24.0</v>
      </c>
    </row>
    <row r="41" ht="12.75" customHeight="1">
      <c r="A41" s="10">
        <v>5.06</v>
      </c>
      <c r="B41" s="10">
        <v>78.0</v>
      </c>
      <c r="C41" s="10">
        <v>22.0</v>
      </c>
    </row>
    <row r="42" ht="12.75" customHeight="1">
      <c r="A42" s="10">
        <v>5.13</v>
      </c>
      <c r="B42" s="10">
        <v>80.0</v>
      </c>
      <c r="C42" s="10">
        <v>20.0</v>
      </c>
    </row>
    <row r="43" ht="12.75" customHeight="1">
      <c r="A43" s="10">
        <v>5.2</v>
      </c>
      <c r="B43" s="10">
        <v>82.0</v>
      </c>
      <c r="C43" s="10">
        <v>18.0</v>
      </c>
    </row>
    <row r="44" ht="12.75" customHeight="1">
      <c r="A44" s="10">
        <v>5.29</v>
      </c>
      <c r="B44" s="10">
        <v>84.0</v>
      </c>
      <c r="C44" s="10">
        <v>16.0</v>
      </c>
    </row>
    <row r="45" ht="12.75" customHeight="1">
      <c r="A45" s="10">
        <v>5.36</v>
      </c>
      <c r="B45" s="10">
        <v>86.0</v>
      </c>
      <c r="C45" s="10">
        <v>14.0</v>
      </c>
    </row>
    <row r="46" ht="12.75" customHeight="1">
      <c r="A46" s="10">
        <v>5.46</v>
      </c>
      <c r="B46" s="10">
        <v>88.0</v>
      </c>
      <c r="C46" s="10">
        <v>12.0</v>
      </c>
    </row>
    <row r="47" ht="12.75" customHeight="1">
      <c r="A47" s="10">
        <v>5.53</v>
      </c>
      <c r="B47" s="10">
        <v>90.0</v>
      </c>
      <c r="C47" s="10">
        <v>10.0</v>
      </c>
    </row>
    <row r="48" ht="12.75" customHeight="1">
      <c r="A48" s="10">
        <v>5.66</v>
      </c>
      <c r="B48" s="10">
        <v>92.0</v>
      </c>
      <c r="C48" s="10">
        <v>8.0</v>
      </c>
    </row>
    <row r="49" ht="12.75" customHeight="1">
      <c r="A49" s="10">
        <v>5.83</v>
      </c>
      <c r="B49" s="10">
        <v>94.0</v>
      </c>
      <c r="C49" s="10">
        <v>6.0</v>
      </c>
    </row>
    <row r="50" ht="12.75" customHeight="1">
      <c r="A50" s="10">
        <v>6.14</v>
      </c>
      <c r="B50" s="10">
        <v>96.0</v>
      </c>
      <c r="C50" s="10">
        <v>4.0</v>
      </c>
    </row>
    <row r="51" ht="12.75" customHeight="1">
      <c r="A51" s="10">
        <v>6.62</v>
      </c>
      <c r="B51" s="10">
        <v>98.0</v>
      </c>
      <c r="C51" s="10">
        <v>2.0</v>
      </c>
    </row>
    <row r="52" ht="12.75" customHeight="1">
      <c r="A52" s="10">
        <v>7.28</v>
      </c>
      <c r="B52" s="10">
        <v>100.0</v>
      </c>
      <c r="C52" s="10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