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tic_Soccer_Laboratory\Oxsy_Binaries\miscellaneous\"/>
    </mc:Choice>
  </mc:AlternateContent>
  <bookViews>
    <workbookView xWindow="0" yWindow="0" windowWidth="16380" windowHeight="8190" activeTab="2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52511" iterateDelta="1E-4"/>
</workbook>
</file>

<file path=xl/calcChain.xml><?xml version="1.0" encoding="utf-8"?>
<calcChain xmlns="http://schemas.openxmlformats.org/spreadsheetml/2006/main">
  <c r="K53" i="5" l="1"/>
  <c r="F53" i="5"/>
  <c r="E53" i="5"/>
  <c r="E54" i="5" s="1"/>
  <c r="K46" i="5"/>
  <c r="F46" i="5"/>
  <c r="E46" i="5"/>
  <c r="E47" i="5" s="1"/>
  <c r="M45" i="5"/>
  <c r="L45" i="5"/>
  <c r="K45" i="5"/>
  <c r="I45" i="5"/>
  <c r="G45" i="5"/>
  <c r="F45" i="5"/>
  <c r="E45" i="5"/>
  <c r="D45" i="5"/>
  <c r="J45" i="5" s="1"/>
  <c r="C45" i="5"/>
  <c r="K44" i="5"/>
  <c r="F44" i="5"/>
  <c r="E44" i="5"/>
  <c r="E43" i="5" s="1"/>
  <c r="K37" i="5"/>
  <c r="F37" i="5"/>
  <c r="E37" i="5"/>
  <c r="E38" i="5" s="1"/>
  <c r="K30" i="5"/>
  <c r="F30" i="5"/>
  <c r="E30" i="5"/>
  <c r="E31" i="5" s="1"/>
  <c r="E29" i="5"/>
  <c r="K29" i="5" s="1"/>
  <c r="K28" i="5"/>
  <c r="F28" i="5"/>
  <c r="E28" i="5"/>
  <c r="E27" i="5" s="1"/>
  <c r="E22" i="5"/>
  <c r="E23" i="5" s="1"/>
  <c r="K23" i="5" s="1"/>
  <c r="K21" i="5"/>
  <c r="G21" i="5"/>
  <c r="M21" i="5" s="1"/>
  <c r="F21" i="5"/>
  <c r="D21" i="5" s="1"/>
  <c r="J21" i="5" s="1"/>
  <c r="E21" i="5"/>
  <c r="C21" i="5"/>
  <c r="E20" i="5"/>
  <c r="E13" i="5"/>
  <c r="E14" i="5" s="1"/>
  <c r="E12" i="5"/>
  <c r="F12" i="5" s="1"/>
  <c r="E11" i="5"/>
  <c r="K11" i="5" s="1"/>
  <c r="E5" i="5"/>
  <c r="E47" i="4"/>
  <c r="E46" i="4"/>
  <c r="K46" i="4" s="1"/>
  <c r="E45" i="4"/>
  <c r="E40" i="4"/>
  <c r="E39" i="4"/>
  <c r="K39" i="4" s="1"/>
  <c r="E38" i="4"/>
  <c r="E33" i="4"/>
  <c r="E32" i="4"/>
  <c r="K32" i="4" s="1"/>
  <c r="E31" i="4"/>
  <c r="E26" i="4"/>
  <c r="E25" i="4"/>
  <c r="E20" i="4"/>
  <c r="E19" i="4"/>
  <c r="K19" i="4" s="1"/>
  <c r="E18" i="4"/>
  <c r="E13" i="4"/>
  <c r="E12" i="4"/>
  <c r="K12" i="4" s="1"/>
  <c r="E11" i="4"/>
  <c r="E6" i="4"/>
  <c r="E5" i="4"/>
  <c r="K5" i="4" s="1"/>
  <c r="E4" i="4"/>
  <c r="O136" i="3"/>
  <c r="O126" i="3"/>
  <c r="E41" i="3"/>
  <c r="K40" i="3"/>
  <c r="G40" i="3"/>
  <c r="F40" i="3"/>
  <c r="L40" i="3" s="1"/>
  <c r="K39" i="3"/>
  <c r="F39" i="3"/>
  <c r="E39" i="3"/>
  <c r="F35" i="3"/>
  <c r="E35" i="3"/>
  <c r="K35" i="3" s="1"/>
  <c r="K34" i="3"/>
  <c r="F34" i="3"/>
  <c r="E33" i="3"/>
  <c r="G29" i="3"/>
  <c r="M29" i="3" s="1"/>
  <c r="F29" i="3"/>
  <c r="L29" i="3" s="1"/>
  <c r="E29" i="3"/>
  <c r="K29" i="3" s="1"/>
  <c r="D29" i="3"/>
  <c r="J29" i="3" s="1"/>
  <c r="K28" i="3"/>
  <c r="F28" i="3"/>
  <c r="L27" i="3"/>
  <c r="K27" i="3"/>
  <c r="J27" i="3"/>
  <c r="G27" i="3"/>
  <c r="F27" i="3"/>
  <c r="E27" i="3"/>
  <c r="D27" i="3"/>
  <c r="C27" i="3"/>
  <c r="E23" i="3"/>
  <c r="K22" i="3"/>
  <c r="F22" i="3"/>
  <c r="L22" i="3" s="1"/>
  <c r="E22" i="3"/>
  <c r="E21" i="3"/>
  <c r="E16" i="3"/>
  <c r="E11" i="3"/>
  <c r="L10" i="3"/>
  <c r="K10" i="3"/>
  <c r="G10" i="3"/>
  <c r="F10" i="3"/>
  <c r="D10" i="3" s="1"/>
  <c r="J10" i="3" s="1"/>
  <c r="E9" i="3"/>
  <c r="K9" i="3" s="1"/>
  <c r="K5" i="3"/>
  <c r="F5" i="3"/>
  <c r="E5" i="3"/>
  <c r="E4" i="3"/>
  <c r="K4" i="3" s="1"/>
  <c r="K3" i="3"/>
  <c r="F3" i="3"/>
  <c r="E3" i="3"/>
  <c r="K34" i="2"/>
  <c r="F34" i="2"/>
  <c r="E34" i="2"/>
  <c r="E33" i="2"/>
  <c r="K33" i="2" s="1"/>
  <c r="D33" i="2"/>
  <c r="J33" i="2" s="1"/>
  <c r="K29" i="2"/>
  <c r="F29" i="2"/>
  <c r="E29" i="2"/>
  <c r="E28" i="2"/>
  <c r="K28" i="2" s="1"/>
  <c r="D28" i="2"/>
  <c r="J28" i="2" s="1"/>
  <c r="K24" i="2"/>
  <c r="F24" i="2"/>
  <c r="D23" i="2" s="1"/>
  <c r="J23" i="2" s="1"/>
  <c r="E24" i="2"/>
  <c r="E23" i="2"/>
  <c r="K23" i="2" s="1"/>
  <c r="K19" i="2"/>
  <c r="F19" i="2"/>
  <c r="E19" i="2"/>
  <c r="E18" i="2"/>
  <c r="K18" i="2" s="1"/>
  <c r="E14" i="2"/>
  <c r="K14" i="2" s="1"/>
  <c r="G13" i="2"/>
  <c r="C14" i="2" s="1"/>
  <c r="I14" i="2" s="1"/>
  <c r="F13" i="2"/>
  <c r="D14" i="2" s="1"/>
  <c r="J14" i="2" s="1"/>
  <c r="E13" i="2"/>
  <c r="K13" i="2" s="1"/>
  <c r="E9" i="2"/>
  <c r="K9" i="2" s="1"/>
  <c r="L8" i="2"/>
  <c r="K8" i="2"/>
  <c r="G8" i="2"/>
  <c r="C9" i="2" s="1"/>
  <c r="F8" i="2"/>
  <c r="D9" i="2" s="1"/>
  <c r="J9" i="2" s="1"/>
  <c r="E8" i="2"/>
  <c r="E4" i="2"/>
  <c r="K4" i="2" s="1"/>
  <c r="L3" i="2"/>
  <c r="K3" i="2"/>
  <c r="G3" i="2"/>
  <c r="M3" i="2" s="1"/>
  <c r="F3" i="2"/>
  <c r="D4" i="2" s="1"/>
  <c r="J4" i="2" s="1"/>
  <c r="E3" i="2"/>
  <c r="E27" i="1"/>
  <c r="K27" i="1" s="1"/>
  <c r="K23" i="1"/>
  <c r="F23" i="1"/>
  <c r="L23" i="1" s="1"/>
  <c r="E23" i="1"/>
  <c r="E19" i="1"/>
  <c r="K19" i="1" s="1"/>
  <c r="K15" i="1"/>
  <c r="F15" i="1"/>
  <c r="L15" i="1" s="1"/>
  <c r="E15" i="1"/>
  <c r="E11" i="1"/>
  <c r="K11" i="1" s="1"/>
  <c r="K7" i="1"/>
  <c r="F7" i="1"/>
  <c r="G7" i="1" s="1"/>
  <c r="E7" i="1"/>
  <c r="E3" i="1"/>
  <c r="K3" i="1" s="1"/>
  <c r="G22" i="3" l="1"/>
  <c r="I9" i="2"/>
  <c r="M7" i="1"/>
  <c r="C7" i="1"/>
  <c r="M10" i="3"/>
  <c r="C10" i="3"/>
  <c r="D41" i="3"/>
  <c r="J41" i="3" s="1"/>
  <c r="G39" i="3"/>
  <c r="L7" i="1"/>
  <c r="G15" i="1"/>
  <c r="G23" i="1"/>
  <c r="F4" i="2"/>
  <c r="M8" i="2"/>
  <c r="F14" i="2"/>
  <c r="D48" i="2"/>
  <c r="D3" i="3"/>
  <c r="L5" i="3"/>
  <c r="G5" i="3"/>
  <c r="D34" i="3"/>
  <c r="J34" i="3" s="1"/>
  <c r="G34" i="3"/>
  <c r="L35" i="3"/>
  <c r="G35" i="3"/>
  <c r="K45" i="4"/>
  <c r="F45" i="4"/>
  <c r="F3" i="1"/>
  <c r="D7" i="1"/>
  <c r="J7" i="1" s="1"/>
  <c r="F11" i="1"/>
  <c r="D15" i="1"/>
  <c r="J15" i="1" s="1"/>
  <c r="F19" i="1"/>
  <c r="D23" i="1"/>
  <c r="J23" i="1" s="1"/>
  <c r="F27" i="1"/>
  <c r="C4" i="2"/>
  <c r="L13" i="2"/>
  <c r="L29" i="2"/>
  <c r="G29" i="2"/>
  <c r="D5" i="3"/>
  <c r="J5" i="3" s="1"/>
  <c r="L3" i="3"/>
  <c r="G3" i="3"/>
  <c r="D33" i="3"/>
  <c r="L39" i="3"/>
  <c r="L19" i="2"/>
  <c r="G19" i="2"/>
  <c r="E17" i="3"/>
  <c r="E15" i="3"/>
  <c r="K16" i="3"/>
  <c r="F16" i="3"/>
  <c r="F9" i="2"/>
  <c r="L34" i="2"/>
  <c r="G34" i="2"/>
  <c r="K21" i="3"/>
  <c r="F21" i="3"/>
  <c r="K23" i="3"/>
  <c r="F23" i="3"/>
  <c r="M13" i="2"/>
  <c r="D18" i="2"/>
  <c r="J18" i="2" s="1"/>
  <c r="L24" i="2"/>
  <c r="G24" i="2"/>
  <c r="K11" i="3"/>
  <c r="F11" i="3"/>
  <c r="I27" i="3"/>
  <c r="C29" i="3"/>
  <c r="M27" i="3"/>
  <c r="D28" i="3"/>
  <c r="J28" i="3" s="1"/>
  <c r="L28" i="3"/>
  <c r="G28" i="3"/>
  <c r="L34" i="3"/>
  <c r="K43" i="5"/>
  <c r="F43" i="5"/>
  <c r="K47" i="5"/>
  <c r="F47" i="5"/>
  <c r="M40" i="3"/>
  <c r="C40" i="3"/>
  <c r="E10" i="4"/>
  <c r="K11" i="4"/>
  <c r="F11" i="4"/>
  <c r="D22" i="3"/>
  <c r="J22" i="3" s="1"/>
  <c r="K33" i="3"/>
  <c r="F33" i="3"/>
  <c r="E3" i="4"/>
  <c r="K4" i="4"/>
  <c r="F4" i="4"/>
  <c r="K20" i="4"/>
  <c r="F20" i="4"/>
  <c r="F18" i="2"/>
  <c r="F23" i="2"/>
  <c r="F28" i="2"/>
  <c r="F33" i="2"/>
  <c r="F4" i="3"/>
  <c r="F9" i="3"/>
  <c r="D40" i="3"/>
  <c r="J40" i="3" s="1"/>
  <c r="K41" i="3"/>
  <c r="F41" i="3"/>
  <c r="K13" i="4"/>
  <c r="F13" i="4"/>
  <c r="E24" i="4"/>
  <c r="K25" i="4"/>
  <c r="F25" i="4"/>
  <c r="E34" i="4"/>
  <c r="K33" i="4"/>
  <c r="F33" i="4"/>
  <c r="E19" i="5"/>
  <c r="K20" i="5"/>
  <c r="F20" i="5"/>
  <c r="K6" i="4"/>
  <c r="F6" i="4"/>
  <c r="E17" i="4"/>
  <c r="K18" i="4"/>
  <c r="F18" i="4"/>
  <c r="E27" i="4"/>
  <c r="K26" i="4"/>
  <c r="F26" i="4"/>
  <c r="K38" i="4"/>
  <c r="F38" i="4"/>
  <c r="F14" i="5"/>
  <c r="E15" i="5"/>
  <c r="K14" i="5"/>
  <c r="I21" i="5"/>
  <c r="K31" i="4"/>
  <c r="F31" i="4"/>
  <c r="E48" i="4"/>
  <c r="K47" i="4"/>
  <c r="F47" i="4"/>
  <c r="D14" i="5"/>
  <c r="J14" i="5" s="1"/>
  <c r="L12" i="5"/>
  <c r="L28" i="5"/>
  <c r="G28" i="5"/>
  <c r="D30" i="5"/>
  <c r="J30" i="5" s="1"/>
  <c r="L53" i="5"/>
  <c r="G53" i="5"/>
  <c r="D53" i="5"/>
  <c r="J53" i="5" s="1"/>
  <c r="F5" i="4"/>
  <c r="F12" i="4"/>
  <c r="F19" i="4"/>
  <c r="E41" i="4"/>
  <c r="K40" i="4"/>
  <c r="F40" i="4"/>
  <c r="E6" i="5"/>
  <c r="E4" i="5"/>
  <c r="K5" i="5"/>
  <c r="F5" i="5"/>
  <c r="G12" i="5"/>
  <c r="L21" i="5"/>
  <c r="E39" i="5"/>
  <c r="K38" i="5"/>
  <c r="F38" i="5"/>
  <c r="L44" i="5"/>
  <c r="G44" i="5"/>
  <c r="D46" i="5"/>
  <c r="J46" i="5" s="1"/>
  <c r="L46" i="5"/>
  <c r="G46" i="5"/>
  <c r="D44" i="5"/>
  <c r="J44" i="5" s="1"/>
  <c r="K12" i="5"/>
  <c r="K13" i="5"/>
  <c r="F13" i="5"/>
  <c r="F23" i="5"/>
  <c r="K31" i="5"/>
  <c r="F31" i="5"/>
  <c r="L37" i="5"/>
  <c r="G37" i="5"/>
  <c r="D37" i="5"/>
  <c r="J37" i="5" s="1"/>
  <c r="F32" i="4"/>
  <c r="F39" i="4"/>
  <c r="F46" i="4"/>
  <c r="F11" i="5"/>
  <c r="K27" i="5"/>
  <c r="F27" i="5"/>
  <c r="L30" i="5"/>
  <c r="G30" i="5"/>
  <c r="D28" i="5"/>
  <c r="J28" i="5" s="1"/>
  <c r="E55" i="5"/>
  <c r="K54" i="5"/>
  <c r="F54" i="5"/>
  <c r="F22" i="5"/>
  <c r="K22" i="5"/>
  <c r="F29" i="5"/>
  <c r="E36" i="5"/>
  <c r="E52" i="5"/>
  <c r="M22" i="3" l="1"/>
  <c r="C22" i="3"/>
  <c r="I22" i="3" s="1"/>
  <c r="D47" i="4"/>
  <c r="J47" i="4" s="1"/>
  <c r="L46" i="4"/>
  <c r="G46" i="4"/>
  <c r="C46" i="5"/>
  <c r="M44" i="5"/>
  <c r="F19" i="5"/>
  <c r="K19" i="5"/>
  <c r="D11" i="3"/>
  <c r="J11" i="3" s="1"/>
  <c r="L9" i="3"/>
  <c r="G9" i="3"/>
  <c r="D19" i="1"/>
  <c r="J19" i="1" s="1"/>
  <c r="L19" i="1"/>
  <c r="G19" i="1"/>
  <c r="L22" i="5"/>
  <c r="G22" i="5"/>
  <c r="D20" i="5"/>
  <c r="J20" i="5" s="1"/>
  <c r="D40" i="4"/>
  <c r="J40" i="4" s="1"/>
  <c r="L39" i="4"/>
  <c r="G39" i="4"/>
  <c r="G13" i="5"/>
  <c r="L13" i="5"/>
  <c r="D13" i="5"/>
  <c r="J13" i="5" s="1"/>
  <c r="K4" i="5"/>
  <c r="F4" i="5"/>
  <c r="E3" i="5"/>
  <c r="K41" i="4"/>
  <c r="F41" i="4"/>
  <c r="C30" i="5"/>
  <c r="M28" i="5"/>
  <c r="L47" i="4"/>
  <c r="G47" i="4"/>
  <c r="D46" i="4"/>
  <c r="J46" i="4" s="1"/>
  <c r="K15" i="5"/>
  <c r="F15" i="5"/>
  <c r="L26" i="4"/>
  <c r="G26" i="4"/>
  <c r="D25" i="4"/>
  <c r="J25" i="4" s="1"/>
  <c r="L33" i="4"/>
  <c r="G33" i="4"/>
  <c r="D32" i="4"/>
  <c r="J32" i="4" s="1"/>
  <c r="G41" i="3"/>
  <c r="L41" i="3"/>
  <c r="D39" i="3"/>
  <c r="L4" i="3"/>
  <c r="G4" i="3"/>
  <c r="D4" i="3"/>
  <c r="J4" i="3" s="1"/>
  <c r="L18" i="2"/>
  <c r="G18" i="2"/>
  <c r="D19" i="2"/>
  <c r="J19" i="2" s="1"/>
  <c r="L47" i="5"/>
  <c r="G47" i="5"/>
  <c r="D43" i="5"/>
  <c r="J43" i="5" s="1"/>
  <c r="L11" i="3"/>
  <c r="G11" i="3"/>
  <c r="D9" i="3"/>
  <c r="D23" i="3"/>
  <c r="J23" i="3" s="1"/>
  <c r="L21" i="3"/>
  <c r="G21" i="3"/>
  <c r="D8" i="2"/>
  <c r="J8" i="2" s="1"/>
  <c r="L9" i="2"/>
  <c r="G9" i="2"/>
  <c r="K17" i="3"/>
  <c r="F17" i="3"/>
  <c r="B48" i="2"/>
  <c r="I4" i="2"/>
  <c r="L45" i="4"/>
  <c r="G45" i="4"/>
  <c r="D48" i="4"/>
  <c r="J48" i="4" s="1"/>
  <c r="C34" i="3"/>
  <c r="M34" i="3"/>
  <c r="M5" i="3"/>
  <c r="C3" i="3"/>
  <c r="L14" i="2"/>
  <c r="G14" i="2"/>
  <c r="D13" i="2"/>
  <c r="J13" i="2" s="1"/>
  <c r="C15" i="1"/>
  <c r="M15" i="1"/>
  <c r="I10" i="3"/>
  <c r="K55" i="5"/>
  <c r="F55" i="5"/>
  <c r="C37" i="5"/>
  <c r="M37" i="5"/>
  <c r="L23" i="5"/>
  <c r="G23" i="5"/>
  <c r="D19" i="5"/>
  <c r="J19" i="5" s="1"/>
  <c r="F39" i="5"/>
  <c r="K39" i="5"/>
  <c r="D4" i="4"/>
  <c r="J4" i="4" s="1"/>
  <c r="L5" i="4"/>
  <c r="G5" i="4"/>
  <c r="L31" i="4"/>
  <c r="G31" i="4"/>
  <c r="D34" i="4"/>
  <c r="J34" i="4" s="1"/>
  <c r="L23" i="2"/>
  <c r="G23" i="2"/>
  <c r="D24" i="2"/>
  <c r="J24" i="2" s="1"/>
  <c r="K10" i="4"/>
  <c r="F10" i="4"/>
  <c r="K15" i="3"/>
  <c r="F15" i="3"/>
  <c r="C23" i="1"/>
  <c r="M23" i="1"/>
  <c r="E51" i="5"/>
  <c r="K52" i="5"/>
  <c r="F52" i="5"/>
  <c r="C44" i="5"/>
  <c r="M46" i="5"/>
  <c r="E35" i="5"/>
  <c r="K36" i="5"/>
  <c r="F36" i="5"/>
  <c r="L54" i="5"/>
  <c r="G54" i="5"/>
  <c r="D52" i="5"/>
  <c r="J52" i="5" s="1"/>
  <c r="D33" i="4"/>
  <c r="J33" i="4" s="1"/>
  <c r="L32" i="4"/>
  <c r="G32" i="4"/>
  <c r="L31" i="5"/>
  <c r="G31" i="5"/>
  <c r="D27" i="5"/>
  <c r="J27" i="5" s="1"/>
  <c r="L38" i="5"/>
  <c r="G38" i="5"/>
  <c r="D36" i="5"/>
  <c r="J36" i="5" s="1"/>
  <c r="M12" i="5"/>
  <c r="C14" i="5"/>
  <c r="K6" i="5"/>
  <c r="F6" i="5"/>
  <c r="E7" i="5"/>
  <c r="D18" i="4"/>
  <c r="J18" i="4" s="1"/>
  <c r="G19" i="4"/>
  <c r="L19" i="4"/>
  <c r="C53" i="5"/>
  <c r="M53" i="5"/>
  <c r="D12" i="5"/>
  <c r="J12" i="5" s="1"/>
  <c r="G14" i="5"/>
  <c r="L14" i="5"/>
  <c r="K17" i="4"/>
  <c r="F17" i="4"/>
  <c r="L20" i="5"/>
  <c r="G20" i="5"/>
  <c r="D22" i="5"/>
  <c r="J22" i="5" s="1"/>
  <c r="K24" i="4"/>
  <c r="F24" i="4"/>
  <c r="L33" i="2"/>
  <c r="G33" i="2"/>
  <c r="D34" i="2"/>
  <c r="J34" i="2" s="1"/>
  <c r="L20" i="4"/>
  <c r="G20" i="4"/>
  <c r="D17" i="4"/>
  <c r="J17" i="4" s="1"/>
  <c r="K3" i="4"/>
  <c r="F3" i="4"/>
  <c r="L11" i="4"/>
  <c r="G11" i="4"/>
  <c r="D12" i="4"/>
  <c r="J12" i="4" s="1"/>
  <c r="I40" i="3"/>
  <c r="M28" i="3"/>
  <c r="C28" i="3"/>
  <c r="D16" i="3"/>
  <c r="J16" i="3" s="1"/>
  <c r="L16" i="3"/>
  <c r="G16" i="3"/>
  <c r="C18" i="2"/>
  <c r="M19" i="2"/>
  <c r="J33" i="3"/>
  <c r="C28" i="2"/>
  <c r="M29" i="2"/>
  <c r="L27" i="1"/>
  <c r="G27" i="1"/>
  <c r="D27" i="1"/>
  <c r="J27" i="1" s="1"/>
  <c r="L11" i="1"/>
  <c r="G11" i="1"/>
  <c r="D11" i="1"/>
  <c r="J11" i="1" s="1"/>
  <c r="L18" i="4"/>
  <c r="G18" i="4"/>
  <c r="D19" i="4"/>
  <c r="J19" i="4" s="1"/>
  <c r="L25" i="4"/>
  <c r="G25" i="4"/>
  <c r="D26" i="4"/>
  <c r="J26" i="4" s="1"/>
  <c r="L4" i="4"/>
  <c r="G4" i="4"/>
  <c r="D5" i="4"/>
  <c r="J5" i="4" s="1"/>
  <c r="L3" i="1"/>
  <c r="G3" i="1"/>
  <c r="D3" i="1"/>
  <c r="J3" i="1" s="1"/>
  <c r="I7" i="1"/>
  <c r="L27" i="5"/>
  <c r="G27" i="5"/>
  <c r="D31" i="5"/>
  <c r="J31" i="5" s="1"/>
  <c r="L29" i="5"/>
  <c r="G29" i="5"/>
  <c r="D29" i="5"/>
  <c r="J29" i="5" s="1"/>
  <c r="C28" i="5"/>
  <c r="M30" i="5"/>
  <c r="L11" i="5"/>
  <c r="D15" i="5"/>
  <c r="J15" i="5" s="1"/>
  <c r="G11" i="5"/>
  <c r="D5" i="5"/>
  <c r="J5" i="5" s="1"/>
  <c r="L5" i="5"/>
  <c r="G5" i="5"/>
  <c r="L40" i="4"/>
  <c r="G40" i="4"/>
  <c r="D39" i="4"/>
  <c r="J39" i="4" s="1"/>
  <c r="D11" i="4"/>
  <c r="J11" i="4" s="1"/>
  <c r="L12" i="4"/>
  <c r="G12" i="4"/>
  <c r="K48" i="4"/>
  <c r="F48" i="4"/>
  <c r="L38" i="4"/>
  <c r="G38" i="4"/>
  <c r="D41" i="4"/>
  <c r="J41" i="4" s="1"/>
  <c r="K27" i="4"/>
  <c r="F27" i="4"/>
  <c r="L6" i="4"/>
  <c r="G6" i="4"/>
  <c r="D3" i="4"/>
  <c r="J3" i="4" s="1"/>
  <c r="K34" i="4"/>
  <c r="F34" i="4"/>
  <c r="L13" i="4"/>
  <c r="G13" i="4"/>
  <c r="D10" i="4"/>
  <c r="J10" i="4" s="1"/>
  <c r="L28" i="2"/>
  <c r="G28" i="2"/>
  <c r="D29" i="2"/>
  <c r="J29" i="2" s="1"/>
  <c r="D35" i="3"/>
  <c r="J35" i="3" s="1"/>
  <c r="G33" i="3"/>
  <c r="L33" i="3"/>
  <c r="L43" i="5"/>
  <c r="G43" i="5"/>
  <c r="D47" i="5"/>
  <c r="J47" i="5" s="1"/>
  <c r="I29" i="3"/>
  <c r="F58" i="3"/>
  <c r="C23" i="2"/>
  <c r="M24" i="2"/>
  <c r="D21" i="3"/>
  <c r="L23" i="3"/>
  <c r="G23" i="3"/>
  <c r="C33" i="2"/>
  <c r="M34" i="2"/>
  <c r="M3" i="3"/>
  <c r="C5" i="3"/>
  <c r="C33" i="3"/>
  <c r="M35" i="3"/>
  <c r="J3" i="3"/>
  <c r="D3" i="2"/>
  <c r="J3" i="2" s="1"/>
  <c r="L4" i="2"/>
  <c r="G4" i="2"/>
  <c r="O54" i="2" s="1"/>
  <c r="M39" i="3"/>
  <c r="C41" i="3"/>
  <c r="C48" i="2"/>
  <c r="M4" i="4" l="1"/>
  <c r="C5" i="4"/>
  <c r="C27" i="1"/>
  <c r="M27" i="1"/>
  <c r="L36" i="5"/>
  <c r="G36" i="5"/>
  <c r="D38" i="5"/>
  <c r="J38" i="5" s="1"/>
  <c r="D13" i="4"/>
  <c r="J13" i="4" s="1"/>
  <c r="L10" i="4"/>
  <c r="G10" i="4"/>
  <c r="L39" i="5"/>
  <c r="G39" i="5"/>
  <c r="D35" i="5"/>
  <c r="J35" i="5" s="1"/>
  <c r="D6" i="5"/>
  <c r="J6" i="5" s="1"/>
  <c r="L4" i="5"/>
  <c r="G4" i="5"/>
  <c r="M13" i="5"/>
  <c r="C13" i="5"/>
  <c r="C29" i="2"/>
  <c r="M28" i="2"/>
  <c r="M6" i="4"/>
  <c r="C3" i="4"/>
  <c r="C29" i="5"/>
  <c r="M29" i="5"/>
  <c r="C3" i="1"/>
  <c r="M3" i="1"/>
  <c r="M11" i="1"/>
  <c r="C11" i="1"/>
  <c r="D20" i="4"/>
  <c r="J20" i="4" s="1"/>
  <c r="L17" i="4"/>
  <c r="G17" i="4"/>
  <c r="C18" i="4"/>
  <c r="M19" i="4"/>
  <c r="C36" i="5"/>
  <c r="M38" i="5"/>
  <c r="L52" i="5"/>
  <c r="G52" i="5"/>
  <c r="D54" i="5"/>
  <c r="J54" i="5" s="1"/>
  <c r="G37" i="1"/>
  <c r="I23" i="1"/>
  <c r="I37" i="5"/>
  <c r="M14" i="2"/>
  <c r="C13" i="2"/>
  <c r="M45" i="4"/>
  <c r="C48" i="4"/>
  <c r="C8" i="2"/>
  <c r="M9" i="2"/>
  <c r="C4" i="3"/>
  <c r="F57" i="3" s="1"/>
  <c r="F89" i="3" s="1"/>
  <c r="M4" i="3"/>
  <c r="J39" i="3"/>
  <c r="M33" i="4"/>
  <c r="C32" i="4"/>
  <c r="M47" i="4"/>
  <c r="C46" i="4"/>
  <c r="D38" i="4"/>
  <c r="J38" i="4" s="1"/>
  <c r="L41" i="4"/>
  <c r="G41" i="4"/>
  <c r="C40" i="4"/>
  <c r="M39" i="4"/>
  <c r="C20" i="5"/>
  <c r="M22" i="5"/>
  <c r="C47" i="4"/>
  <c r="M46" i="4"/>
  <c r="M4" i="2"/>
  <c r="C3" i="2"/>
  <c r="M13" i="4"/>
  <c r="C10" i="4"/>
  <c r="D45" i="4"/>
  <c r="J45" i="4" s="1"/>
  <c r="L48" i="4"/>
  <c r="G48" i="4"/>
  <c r="M5" i="5"/>
  <c r="C5" i="5"/>
  <c r="F76" i="5" s="1"/>
  <c r="I28" i="3"/>
  <c r="D27" i="4"/>
  <c r="J27" i="4" s="1"/>
  <c r="L24" i="4"/>
  <c r="G24" i="4"/>
  <c r="I44" i="5"/>
  <c r="C4" i="4"/>
  <c r="M5" i="4"/>
  <c r="M21" i="3"/>
  <c r="C23" i="3"/>
  <c r="M26" i="4"/>
  <c r="C25" i="4"/>
  <c r="H58" i="3"/>
  <c r="I41" i="3"/>
  <c r="G56" i="3"/>
  <c r="I33" i="3"/>
  <c r="C35" i="3"/>
  <c r="M33" i="3"/>
  <c r="D31" i="4"/>
  <c r="J31" i="4" s="1"/>
  <c r="G34" i="4"/>
  <c r="L34" i="4"/>
  <c r="M38" i="4"/>
  <c r="C41" i="4"/>
  <c r="C11" i="4"/>
  <c r="M12" i="4"/>
  <c r="M40" i="4"/>
  <c r="C39" i="4"/>
  <c r="M18" i="4"/>
  <c r="C19" i="4"/>
  <c r="M11" i="4"/>
  <c r="C12" i="4"/>
  <c r="C34" i="2"/>
  <c r="M33" i="2"/>
  <c r="I14" i="5"/>
  <c r="C33" i="4"/>
  <c r="M32" i="4"/>
  <c r="C52" i="5"/>
  <c r="M54" i="5"/>
  <c r="K35" i="5"/>
  <c r="F35" i="5"/>
  <c r="D17" i="3"/>
  <c r="J17" i="3" s="1"/>
  <c r="L15" i="3"/>
  <c r="G15" i="3"/>
  <c r="M31" i="4"/>
  <c r="C34" i="4"/>
  <c r="M23" i="5"/>
  <c r="C19" i="5"/>
  <c r="L55" i="5"/>
  <c r="G55" i="5"/>
  <c r="D51" i="5"/>
  <c r="J51" i="5" s="1"/>
  <c r="O61" i="2"/>
  <c r="C19" i="2"/>
  <c r="M18" i="2"/>
  <c r="L15" i="5"/>
  <c r="G15" i="5"/>
  <c r="D11" i="5"/>
  <c r="J11" i="5" s="1"/>
  <c r="C11" i="3"/>
  <c r="M9" i="3"/>
  <c r="D23" i="5"/>
  <c r="J23" i="5" s="1"/>
  <c r="L19" i="5"/>
  <c r="G19" i="5"/>
  <c r="C31" i="5"/>
  <c r="M27" i="5"/>
  <c r="M16" i="3"/>
  <c r="C16" i="3"/>
  <c r="D6" i="4"/>
  <c r="J6" i="4" s="1"/>
  <c r="G3" i="4"/>
  <c r="L3" i="4"/>
  <c r="M14" i="5"/>
  <c r="C12" i="5"/>
  <c r="D4" i="5"/>
  <c r="J4" i="5" s="1"/>
  <c r="L6" i="5"/>
  <c r="G6" i="5"/>
  <c r="C27" i="5"/>
  <c r="M31" i="5"/>
  <c r="M11" i="3"/>
  <c r="C9" i="3"/>
  <c r="I30" i="5"/>
  <c r="I46" i="5"/>
  <c r="J21" i="3"/>
  <c r="H47" i="2"/>
  <c r="I33" i="2"/>
  <c r="O69" i="3"/>
  <c r="B58" i="3"/>
  <c r="I5" i="3"/>
  <c r="O79" i="3"/>
  <c r="M23" i="3"/>
  <c r="C21" i="3"/>
  <c r="F47" i="2"/>
  <c r="I23" i="2"/>
  <c r="C47" i="5"/>
  <c r="M43" i="5"/>
  <c r="L27" i="4"/>
  <c r="D24" i="4"/>
  <c r="J24" i="4" s="1"/>
  <c r="G27" i="4"/>
  <c r="C15" i="5"/>
  <c r="M11" i="5"/>
  <c r="I28" i="5"/>
  <c r="C26" i="4"/>
  <c r="M25" i="4"/>
  <c r="I28" i="2"/>
  <c r="G47" i="2"/>
  <c r="E47" i="2"/>
  <c r="I18" i="2"/>
  <c r="M20" i="4"/>
  <c r="C17" i="4"/>
  <c r="C22" i="5"/>
  <c r="M20" i="5"/>
  <c r="H76" i="5"/>
  <c r="I53" i="5"/>
  <c r="K7" i="5"/>
  <c r="F7" i="5"/>
  <c r="K51" i="5"/>
  <c r="F51" i="5"/>
  <c r="C24" i="2"/>
  <c r="M23" i="2"/>
  <c r="I15" i="1"/>
  <c r="E37" i="1"/>
  <c r="O63" i="3"/>
  <c r="O73" i="3"/>
  <c r="I3" i="3"/>
  <c r="B56" i="3"/>
  <c r="F56" i="3"/>
  <c r="I34" i="3"/>
  <c r="G57" i="3"/>
  <c r="D15" i="3"/>
  <c r="G17" i="3"/>
  <c r="L17" i="3"/>
  <c r="J9" i="3"/>
  <c r="C43" i="5"/>
  <c r="M47" i="5"/>
  <c r="M41" i="3"/>
  <c r="C39" i="3"/>
  <c r="K3" i="5"/>
  <c r="F3" i="5"/>
  <c r="M19" i="1"/>
  <c r="C19" i="1"/>
  <c r="D89" i="3" l="1"/>
  <c r="D95" i="3"/>
  <c r="I27" i="5"/>
  <c r="C75" i="5"/>
  <c r="I12" i="5"/>
  <c r="M15" i="5"/>
  <c r="C11" i="5"/>
  <c r="M15" i="3"/>
  <c r="C17" i="3"/>
  <c r="D67" i="4"/>
  <c r="I19" i="4"/>
  <c r="C20" i="4"/>
  <c r="M17" i="4"/>
  <c r="D3" i="5"/>
  <c r="J3" i="5" s="1"/>
  <c r="L7" i="5"/>
  <c r="G7" i="5"/>
  <c r="M6" i="5"/>
  <c r="C4" i="5"/>
  <c r="D57" i="3"/>
  <c r="I16" i="3"/>
  <c r="I31" i="5"/>
  <c r="C67" i="4"/>
  <c r="I12" i="4"/>
  <c r="C66" i="4"/>
  <c r="I11" i="4"/>
  <c r="C31" i="4"/>
  <c r="M34" i="4"/>
  <c r="C89" i="3"/>
  <c r="C65" i="4"/>
  <c r="I10" i="4"/>
  <c r="O76" i="3"/>
  <c r="B57" i="3"/>
  <c r="O66" i="3"/>
  <c r="I4" i="3"/>
  <c r="E57" i="3"/>
  <c r="C57" i="3"/>
  <c r="C71" i="3" s="1"/>
  <c r="H57" i="3"/>
  <c r="G101" i="3" s="1"/>
  <c r="I48" i="4"/>
  <c r="F75" i="5"/>
  <c r="I36" i="5"/>
  <c r="O84" i="4"/>
  <c r="O71" i="4"/>
  <c r="B65" i="4"/>
  <c r="I3" i="4"/>
  <c r="C76" i="5"/>
  <c r="I13" i="5"/>
  <c r="C13" i="4"/>
  <c r="M10" i="4"/>
  <c r="C38" i="5"/>
  <c r="M36" i="5"/>
  <c r="O90" i="4"/>
  <c r="O77" i="4"/>
  <c r="B67" i="4"/>
  <c r="I5" i="4"/>
  <c r="I19" i="5"/>
  <c r="I33" i="4"/>
  <c r="F67" i="4"/>
  <c r="G58" i="3"/>
  <c r="I35" i="3"/>
  <c r="D75" i="5"/>
  <c r="I20" i="5"/>
  <c r="F66" i="4"/>
  <c r="I32" i="4"/>
  <c r="C47" i="2"/>
  <c r="I8" i="2"/>
  <c r="E76" i="5"/>
  <c r="I29" i="5"/>
  <c r="G48" i="2"/>
  <c r="I29" i="2"/>
  <c r="I27" i="1"/>
  <c r="H37" i="1"/>
  <c r="F37" i="1"/>
  <c r="I19" i="1"/>
  <c r="I43" i="5"/>
  <c r="M17" i="3"/>
  <c r="C15" i="3"/>
  <c r="I39" i="3"/>
  <c r="H56" i="3"/>
  <c r="J15" i="3"/>
  <c r="E67" i="4"/>
  <c r="I26" i="4"/>
  <c r="C58" i="3"/>
  <c r="I11" i="3"/>
  <c r="C51" i="5"/>
  <c r="M55" i="5"/>
  <c r="I34" i="4"/>
  <c r="G66" i="4"/>
  <c r="I39" i="4"/>
  <c r="I41" i="4"/>
  <c r="G68" i="4"/>
  <c r="I25" i="4"/>
  <c r="E66" i="4"/>
  <c r="C27" i="4"/>
  <c r="M24" i="4"/>
  <c r="C45" i="4"/>
  <c r="M48" i="4"/>
  <c r="I47" i="4"/>
  <c r="H67" i="4"/>
  <c r="I40" i="4"/>
  <c r="G67" i="4"/>
  <c r="H66" i="4"/>
  <c r="I46" i="4"/>
  <c r="C54" i="5"/>
  <c r="M52" i="5"/>
  <c r="B37" i="1"/>
  <c r="O40" i="1"/>
  <c r="I3" i="1"/>
  <c r="O44" i="1"/>
  <c r="C37" i="1"/>
  <c r="I34" i="2"/>
  <c r="H48" i="2"/>
  <c r="E58" i="3"/>
  <c r="I23" i="3"/>
  <c r="B76" i="5"/>
  <c r="O84" i="5"/>
  <c r="O100" i="5"/>
  <c r="I5" i="5"/>
  <c r="D76" i="5"/>
  <c r="G76" i="5"/>
  <c r="F48" i="2"/>
  <c r="I24" i="2"/>
  <c r="D77" i="5"/>
  <c r="I22" i="5"/>
  <c r="I15" i="5"/>
  <c r="C23" i="5"/>
  <c r="M19" i="5"/>
  <c r="H75" i="5"/>
  <c r="I52" i="5"/>
  <c r="D7" i="5"/>
  <c r="J7" i="5" s="1"/>
  <c r="L3" i="5"/>
  <c r="G3" i="5"/>
  <c r="C65" i="3"/>
  <c r="L51" i="5"/>
  <c r="G51" i="5"/>
  <c r="D55" i="5"/>
  <c r="J55" i="5" s="1"/>
  <c r="D65" i="4"/>
  <c r="I17" i="4"/>
  <c r="M27" i="4"/>
  <c r="C24" i="4"/>
  <c r="I47" i="5"/>
  <c r="C83" i="3"/>
  <c r="I21" i="3"/>
  <c r="E56" i="3"/>
  <c r="D83" i="3" s="1"/>
  <c r="F65" i="3"/>
  <c r="B108" i="3" s="1"/>
  <c r="C56" i="3"/>
  <c r="D71" i="3" s="1"/>
  <c r="I9" i="3"/>
  <c r="C6" i="4"/>
  <c r="F68" i="4" s="1"/>
  <c r="M3" i="4"/>
  <c r="I19" i="2"/>
  <c r="E48" i="2"/>
  <c r="L35" i="5"/>
  <c r="G35" i="5"/>
  <c r="D39" i="5"/>
  <c r="J39" i="5" s="1"/>
  <c r="G89" i="3"/>
  <c r="C95" i="3"/>
  <c r="B66" i="4"/>
  <c r="I4" i="4"/>
  <c r="O74" i="4"/>
  <c r="O87" i="4"/>
  <c r="B47" i="2"/>
  <c r="O58" i="2"/>
  <c r="O51" i="2"/>
  <c r="I3" i="2"/>
  <c r="C38" i="4"/>
  <c r="M41" i="4"/>
  <c r="D47" i="2"/>
  <c r="I13" i="2"/>
  <c r="D66" i="4"/>
  <c r="I18" i="4"/>
  <c r="I11" i="1"/>
  <c r="D37" i="1"/>
  <c r="M4" i="5"/>
  <c r="C6" i="5"/>
  <c r="C35" i="5"/>
  <c r="M39" i="5"/>
  <c r="D101" i="3" l="1"/>
  <c r="O91" i="4"/>
  <c r="O78" i="4"/>
  <c r="F77" i="5"/>
  <c r="I38" i="5"/>
  <c r="H68" i="4"/>
  <c r="M7" i="5"/>
  <c r="C3" i="5"/>
  <c r="D68" i="4"/>
  <c r="I20" i="4"/>
  <c r="O45" i="1"/>
  <c r="O41" i="1"/>
  <c r="E68" i="4"/>
  <c r="I27" i="4"/>
  <c r="F71" i="3"/>
  <c r="G71" i="3"/>
  <c r="I31" i="4"/>
  <c r="F65" i="4"/>
  <c r="O72" i="4" s="1"/>
  <c r="C74" i="5"/>
  <c r="I11" i="5"/>
  <c r="O59" i="2"/>
  <c r="O52" i="2"/>
  <c r="O88" i="4"/>
  <c r="O75" i="4"/>
  <c r="I23" i="5"/>
  <c r="O62" i="2"/>
  <c r="O55" i="2"/>
  <c r="B68" i="4"/>
  <c r="O80" i="4"/>
  <c r="I6" i="4"/>
  <c r="O93" i="4"/>
  <c r="E65" i="4"/>
  <c r="I24" i="4"/>
  <c r="M3" i="5"/>
  <c r="C7" i="5"/>
  <c r="D78" i="5" s="1"/>
  <c r="C101" i="3"/>
  <c r="F95" i="3"/>
  <c r="G95" i="3"/>
  <c r="I13" i="4"/>
  <c r="C68" i="4"/>
  <c r="O85" i="4"/>
  <c r="O77" i="3"/>
  <c r="O67" i="3"/>
  <c r="G65" i="3"/>
  <c r="C108" i="3" s="1"/>
  <c r="O97" i="5"/>
  <c r="B75" i="5"/>
  <c r="I4" i="5"/>
  <c r="O81" i="5"/>
  <c r="G75" i="5"/>
  <c r="E75" i="5"/>
  <c r="G65" i="4"/>
  <c r="I38" i="4"/>
  <c r="C39" i="5"/>
  <c r="M35" i="5"/>
  <c r="O101" i="5"/>
  <c r="O85" i="5"/>
  <c r="F74" i="5"/>
  <c r="I35" i="5"/>
  <c r="F83" i="3"/>
  <c r="G83" i="3"/>
  <c r="O103" i="5"/>
  <c r="O87" i="5"/>
  <c r="I6" i="5"/>
  <c r="B77" i="5"/>
  <c r="G77" i="5"/>
  <c r="C77" i="5"/>
  <c r="E77" i="5"/>
  <c r="C55" i="5"/>
  <c r="M51" i="5"/>
  <c r="H77" i="5"/>
  <c r="I54" i="5"/>
  <c r="I45" i="4"/>
  <c r="H65" i="4"/>
  <c r="H74" i="5"/>
  <c r="I51" i="5"/>
  <c r="D56" i="3"/>
  <c r="I15" i="3"/>
  <c r="F101" i="3"/>
  <c r="I17" i="3"/>
  <c r="D58" i="3"/>
  <c r="D65" i="3"/>
  <c r="O135" i="3" l="1"/>
  <c r="O94" i="4"/>
  <c r="O81" i="4"/>
  <c r="O125" i="3"/>
  <c r="B74" i="5"/>
  <c r="O78" i="5"/>
  <c r="I3" i="5"/>
  <c r="O94" i="5"/>
  <c r="E74" i="5"/>
  <c r="D74" i="5"/>
  <c r="G74" i="5"/>
  <c r="D77" i="3"/>
  <c r="O64" i="3"/>
  <c r="H78" i="5"/>
  <c r="I55" i="5"/>
  <c r="O88" i="5"/>
  <c r="O104" i="5"/>
  <c r="C77" i="3"/>
  <c r="O74" i="3"/>
  <c r="O82" i="5"/>
  <c r="O98" i="5"/>
  <c r="O106" i="5"/>
  <c r="B78" i="5"/>
  <c r="O90" i="5"/>
  <c r="I7" i="5"/>
  <c r="E78" i="5"/>
  <c r="C78" i="5"/>
  <c r="G78" i="5"/>
  <c r="F77" i="3"/>
  <c r="O80" i="3"/>
  <c r="O70" i="3"/>
  <c r="G77" i="3"/>
  <c r="F78" i="5"/>
  <c r="I39" i="5"/>
  <c r="O107" i="5" l="1"/>
  <c r="O91" i="5"/>
  <c r="O95" i="5"/>
  <c r="O79" i="5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<sst xmlns="http://schemas.openxmlformats.org/spreadsheetml/2006/main" count="713" uniqueCount="41">
  <si>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</si>
  <si>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</si>
  <si>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</si>
  <si>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</si>
  <si>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</si>
  <si>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</si>
  <si>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</si>
  <si>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</si>
  <si>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</si>
  <si>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</si>
  <si>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</si>
  <si>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</si>
  <si>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</si>
  <si>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</si>
  <si>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</si>
  <si>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</si>
  <si>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</si>
  <si>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>left_penalty (-36.5)</t>
  </si>
  <si>
    <t>left_third (-17.5)</t>
  </si>
  <si>
    <t>right_third (17.5)</t>
  </si>
  <si>
    <t>right_penalty (36.5)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</si>
  <si>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</si>
  <si>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</si>
  <si>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</si>
  <si>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</si>
  <si>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</si>
  <si>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</si>
  <si>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</si>
  <si>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</si>
  <si>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</si>
  <si>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</si>
  <si>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Al 4-lea jucator aflat in fata randului de 3 jucatori si situat pe mijlocul distantei dintre P1-P2 iar apoi intre P2-P3</t>
  </si>
  <si>
    <t>P4</t>
  </si>
  <si>
    <t>P3:</t>
  </si>
  <si>
    <t>P4:</t>
  </si>
  <si>
    <t>Distanta P3-P4:</t>
  </si>
  <si>
    <t>Avans P4:</t>
  </si>
  <si>
    <t>P5</t>
  </si>
  <si>
    <t>Distanta P4-P5:</t>
  </si>
  <si>
    <t>Avans P5:</t>
  </si>
  <si>
    <t>P5: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</si>
</sst>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C0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zoomScaleNormal="100" workbookViewId="0">
      <selection activeCell="C33" sqref="C33"/>
    </sheetView>
  </sheetViews>
  <sheetFormatPr defaultRowHeight="12.75" x14ac:dyDescent="0.2"/>
  <cols>
    <col min="1" max="1" width="38.5703125"/>
    <col min="2" max="2" width="15.42578125"/>
    <col min="3" max="3" width="17.28515625"/>
    <col min="4" max="4" width="17.85546875"/>
    <col min="5" max="5" width="14.28515625"/>
    <col min="6" max="6" width="15.42578125"/>
    <col min="7" max="8" width="18"/>
    <col min="9" max="9" width="14.5703125"/>
    <col min="10" max="10" width="12.5703125"/>
    <col min="11" max="11" width="8.85546875"/>
    <col min="12" max="12" width="15.42578125"/>
    <col min="13" max="14" width="12.85546875"/>
    <col min="15" max="15" width="162.5703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 ht="12.75" customHeight="1" x14ac:dyDescent="0.2">
      <c r="C4" s="6"/>
      <c r="D4" s="6"/>
      <c r="E4" s="6"/>
      <c r="F4" s="6"/>
      <c r="G4" s="6"/>
    </row>
    <row r="5" spans="1:14" ht="12.75" customHeight="1" x14ac:dyDescent="0.2">
      <c r="C5" s="6"/>
      <c r="D5" s="6"/>
      <c r="E5" s="6"/>
      <c r="F5" s="6"/>
      <c r="G5" s="6"/>
    </row>
    <row r="6" spans="1:14" ht="12.75" customHeight="1" x14ac:dyDescent="0.2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 ht="12.75" customHeight="1" x14ac:dyDescent="0.2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8" spans="1:14" ht="12.75" customHeight="1" x14ac:dyDescent="0.2"/>
    <row r="9" spans="1:14" ht="12.75" customHeight="1" x14ac:dyDescent="0.2"/>
    <row r="10" spans="1:14" ht="12.75" customHeight="1" x14ac:dyDescent="0.2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ht="12.75" customHeight="1" x14ac:dyDescent="0.2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2" spans="1:14" ht="12.75" customHeight="1" x14ac:dyDescent="0.2"/>
    <row r="13" spans="1:14" ht="12.75" customHeight="1" x14ac:dyDescent="0.2"/>
    <row r="14" spans="1:14" ht="12.75" customHeight="1" x14ac:dyDescent="0.2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ht="12.75" customHeight="1" x14ac:dyDescent="0.2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 ht="12.75" customHeight="1" x14ac:dyDescent="0.2">
      <c r="C16" s="6"/>
      <c r="D16" s="6"/>
      <c r="E16" s="6"/>
      <c r="F16" s="6"/>
      <c r="G16" s="6"/>
    </row>
    <row r="17" spans="1:13" ht="12.75" customHeight="1" x14ac:dyDescent="0.2">
      <c r="C17" s="6"/>
      <c r="D17" s="6"/>
      <c r="E17" s="6"/>
      <c r="F17" s="6"/>
      <c r="G17" s="6"/>
    </row>
    <row r="18" spans="1:13" ht="12.75" customHeight="1" x14ac:dyDescent="0.2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ht="12.75" customHeight="1" x14ac:dyDescent="0.2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 ht="12.75" customHeight="1" x14ac:dyDescent="0.2">
      <c r="C20" s="6"/>
      <c r="D20" s="6"/>
      <c r="E20" s="6"/>
      <c r="F20" s="6"/>
      <c r="G20" s="6"/>
    </row>
    <row r="21" spans="1:13" ht="12.75" customHeight="1" x14ac:dyDescent="0.2">
      <c r="C21" s="6"/>
      <c r="D21" s="6"/>
      <c r="E21" s="6"/>
      <c r="F21" s="6"/>
      <c r="G21" s="6"/>
    </row>
    <row r="22" spans="1:13" ht="12.75" customHeight="1" x14ac:dyDescent="0.2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ht="12.75" customHeight="1" x14ac:dyDescent="0.2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 ht="12.75" customHeight="1" x14ac:dyDescent="0.2">
      <c r="C24" s="6"/>
      <c r="D24" s="6"/>
      <c r="E24" s="6"/>
      <c r="F24" s="6"/>
      <c r="G24" s="6"/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 ht="12.75" customHeight="1" x14ac:dyDescent="0.2">
      <c r="C28" s="6"/>
      <c r="D28" s="6"/>
      <c r="E28" s="6"/>
      <c r="F28" s="6"/>
      <c r="G28" s="6"/>
    </row>
    <row r="29" spans="1:13" ht="12.75" customHeight="1" x14ac:dyDescent="0.2"/>
    <row r="30" spans="1:13" ht="12.75" customHeight="1" x14ac:dyDescent="0.2"/>
    <row r="31" spans="1:13" ht="12.75" customHeight="1" x14ac:dyDescent="0.2">
      <c r="B31" t="s">
        <v>5</v>
      </c>
      <c r="C31" t="s">
        <v>6</v>
      </c>
    </row>
    <row r="32" spans="1:13" ht="12.75" customHeight="1" x14ac:dyDescent="0.2">
      <c r="A32" s="3" t="s">
        <v>14</v>
      </c>
      <c r="B32" s="7">
        <v>0</v>
      </c>
      <c r="C32" s="7">
        <v>0</v>
      </c>
    </row>
    <row r="33" spans="1:20" ht="12.75" customHeight="1" x14ac:dyDescent="0.2">
      <c r="A33" s="3"/>
      <c r="B33" s="5"/>
      <c r="C33" s="5"/>
    </row>
    <row r="34" spans="1:20" ht="12.75" customHeight="1" x14ac:dyDescent="0.2"/>
    <row r="35" spans="1:20" ht="12.75" customHeight="1" x14ac:dyDescent="0.2">
      <c r="A35" s="1" t="s">
        <v>15</v>
      </c>
    </row>
    <row r="36" spans="1:20" ht="12.75" customHeight="1" x14ac:dyDescent="0.2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 ht="12.75" customHeight="1" x14ac:dyDescent="0.2">
      <c r="A37" s="3" t="s">
        <v>7</v>
      </c>
      <c r="B37" s="6">
        <f>C3-C3</f>
        <v>0</v>
      </c>
      <c r="C37" s="6">
        <f>C7-C3</f>
        <v>0</v>
      </c>
      <c r="D37" s="6">
        <f>C11-C3</f>
        <v>0</v>
      </c>
      <c r="E37" s="6">
        <f>C15-C3</f>
        <v>0</v>
      </c>
      <c r="F37" s="6">
        <f>C19-C3</f>
        <v>0</v>
      </c>
      <c r="G37" s="6">
        <f>C23-C3</f>
        <v>0</v>
      </c>
      <c r="H37" s="6">
        <f>C27-C3</f>
        <v>0</v>
      </c>
    </row>
    <row r="38" spans="1:20" ht="12.75" customHeight="1" x14ac:dyDescent="0.2"/>
    <row r="39" spans="1:20" ht="12.75" customHeight="1" x14ac:dyDescent="0.2"/>
    <row r="40" spans="1:20" ht="12.75" customHeight="1" x14ac:dyDescent="0.2">
      <c r="N40" s="3" t="s">
        <v>22</v>
      </c>
      <c r="O40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 ht="12.75" customHeight="1" x14ac:dyDescent="0.2">
      <c r="O41" s="8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2" spans="1:20" ht="12.75" customHeight="1" x14ac:dyDescent="0.2"/>
    <row r="43" spans="1:20" ht="12.75" customHeight="1" x14ac:dyDescent="0.2"/>
    <row r="44" spans="1:20" ht="12.75" customHeight="1" x14ac:dyDescent="0.2">
      <c r="N44" t="s">
        <v>22</v>
      </c>
      <c r="O44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 ht="12.75" customHeight="1" x14ac:dyDescent="0.2">
      <c r="O45" s="8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  <row r="46" spans="1:20" ht="12.75" customHeight="1" x14ac:dyDescent="0.2"/>
    <row r="47" spans="1:20" ht="12.75" customHeight="1" x14ac:dyDescent="0.2"/>
    <row r="48" spans="1:2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A16" zoomScaleNormal="100" workbookViewId="0">
      <selection activeCell="B43" sqref="B43"/>
    </sheetView>
  </sheetViews>
  <sheetFormatPr defaultRowHeight="12.75" x14ac:dyDescent="0.2"/>
  <cols>
    <col min="1" max="1" width="38.5703125"/>
    <col min="2" max="2" width="15.42578125"/>
    <col min="3" max="3" width="17.28515625"/>
    <col min="4" max="4" width="17.85546875"/>
    <col min="5" max="5" width="14.28515625"/>
    <col min="6" max="6" width="15.42578125"/>
    <col min="7" max="8" width="18"/>
    <col min="9" max="9" width="14.5703125"/>
    <col min="10" max="10" width="12.5703125"/>
    <col min="11" max="11" width="8.85546875"/>
    <col min="12" max="12" width="15.42578125"/>
    <col min="13" max="14" width="12.85546875"/>
    <col min="15" max="15" width="162.5703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 ht="12.75" customHeight="1" x14ac:dyDescent="0.2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 ht="12.75" customHeight="1" x14ac:dyDescent="0.2">
      <c r="C5" s="6"/>
      <c r="D5" s="6"/>
      <c r="E5" s="6"/>
      <c r="F5" s="6"/>
      <c r="G5" s="6"/>
    </row>
    <row r="6" spans="1:14" ht="12.75" customHeight="1" x14ac:dyDescent="0.2">
      <c r="C6" s="6"/>
      <c r="D6" s="6"/>
      <c r="E6" s="6"/>
      <c r="F6" s="6"/>
      <c r="G6" s="6"/>
    </row>
    <row r="7" spans="1:14" ht="12.75" customHeight="1" x14ac:dyDescent="0.2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 ht="12.75" customHeight="1" x14ac:dyDescent="0.2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 ht="12.75" customHeight="1" x14ac:dyDescent="0.2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0" spans="1:14" ht="12.75" customHeight="1" x14ac:dyDescent="0.2"/>
    <row r="11" spans="1:14" ht="12.75" customHeight="1" x14ac:dyDescent="0.2"/>
    <row r="12" spans="1:14" ht="12.75" customHeight="1" x14ac:dyDescent="0.2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 ht="12.75" customHeight="1" x14ac:dyDescent="0.2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 ht="12.75" customHeight="1" x14ac:dyDescent="0.2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5" spans="1:14" ht="12.75" customHeight="1" x14ac:dyDescent="0.2"/>
    <row r="16" spans="1:14" ht="12.75" customHeight="1" x14ac:dyDescent="0.2"/>
    <row r="17" spans="1:13" ht="12.75" customHeight="1" x14ac:dyDescent="0.2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 ht="12.75" customHeight="1" x14ac:dyDescent="0.2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 ht="12.75" customHeight="1" x14ac:dyDescent="0.2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 ht="12.75" customHeight="1" x14ac:dyDescent="0.2">
      <c r="C20" s="6"/>
      <c r="D20" s="6"/>
      <c r="E20" s="6"/>
      <c r="F20" s="6"/>
      <c r="G20" s="6"/>
    </row>
    <row r="21" spans="1:13" ht="12.75" customHeight="1" x14ac:dyDescent="0.2">
      <c r="C21" s="6"/>
      <c r="D21" s="6"/>
      <c r="E21" s="6"/>
      <c r="F21" s="6"/>
      <c r="G21" s="6"/>
    </row>
    <row r="22" spans="1:13" ht="12.75" customHeight="1" x14ac:dyDescent="0.2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ht="12.75" customHeight="1" x14ac:dyDescent="0.2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 ht="12.75" customHeight="1" x14ac:dyDescent="0.2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C26" s="6"/>
      <c r="D26" s="6"/>
      <c r="E26" s="6"/>
      <c r="F26" s="6"/>
      <c r="G26" s="6"/>
    </row>
    <row r="27" spans="1:13" ht="12.75" customHeight="1" x14ac:dyDescent="0.2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 ht="12.75" customHeight="1" x14ac:dyDescent="0.2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 ht="12.75" customHeight="1" x14ac:dyDescent="0.2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 ht="12.75" customHeight="1" x14ac:dyDescent="0.2">
      <c r="C30" s="6"/>
      <c r="D30" s="6"/>
      <c r="E30" s="6"/>
      <c r="F30" s="6"/>
      <c r="G30" s="6"/>
    </row>
    <row r="31" spans="1:13" ht="12.75" customHeight="1" x14ac:dyDescent="0.2">
      <c r="C31" s="6"/>
      <c r="D31" s="6"/>
      <c r="E31" s="6"/>
      <c r="F31" s="6"/>
      <c r="G31" s="6"/>
    </row>
    <row r="32" spans="1:13" ht="12.75" customHeight="1" x14ac:dyDescent="0.2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ht="12.75" customHeight="1" x14ac:dyDescent="0.2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 ht="12.75" customHeight="1" x14ac:dyDescent="0.2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 ht="12.75" customHeight="1" x14ac:dyDescent="0.2">
      <c r="C35" s="6"/>
      <c r="D35" s="6"/>
      <c r="E35" s="6"/>
      <c r="F35" s="6"/>
      <c r="G35" s="6"/>
    </row>
    <row r="36" spans="1:13" ht="12.75" customHeight="1" x14ac:dyDescent="0.2"/>
    <row r="37" spans="1:13" ht="12.75" customHeight="1" x14ac:dyDescent="0.2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 ht="12.75" customHeight="1" x14ac:dyDescent="0.2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13" ht="12.75" customHeight="1" x14ac:dyDescent="0.2"/>
    <row r="40" spans="1:13" ht="12.75" customHeight="1" x14ac:dyDescent="0.2">
      <c r="B40" t="s">
        <v>5</v>
      </c>
      <c r="C40" t="s">
        <v>6</v>
      </c>
    </row>
    <row r="41" spans="1:13" ht="12.75" customHeight="1" x14ac:dyDescent="0.2">
      <c r="A41" t="s">
        <v>14</v>
      </c>
      <c r="B41" s="7">
        <v>0</v>
      </c>
      <c r="C41" s="7">
        <v>0</v>
      </c>
    </row>
    <row r="42" spans="1:13" ht="12.75" customHeight="1" x14ac:dyDescent="0.2">
      <c r="A42" t="s">
        <v>26</v>
      </c>
      <c r="B42" s="7">
        <v>0</v>
      </c>
      <c r="C42" s="7">
        <v>0</v>
      </c>
    </row>
    <row r="43" spans="1:13" ht="12.75" customHeight="1" x14ac:dyDescent="0.2">
      <c r="B43" s="5"/>
      <c r="C43" s="5"/>
    </row>
    <row r="44" spans="1:13" ht="12.75" customHeight="1" x14ac:dyDescent="0.2"/>
    <row r="45" spans="1:13" ht="12.75" customHeight="1" x14ac:dyDescent="0.2">
      <c r="A45" s="1" t="s">
        <v>15</v>
      </c>
    </row>
    <row r="46" spans="1:13" ht="12.75" customHeight="1" x14ac:dyDescent="0.2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 ht="12.75" customHeight="1" x14ac:dyDescent="0.2">
      <c r="A47" t="s">
        <v>7</v>
      </c>
      <c r="B47" s="6">
        <f>C3-C3</f>
        <v>0</v>
      </c>
      <c r="C47" s="6">
        <f>C8-C3</f>
        <v>0</v>
      </c>
      <c r="D47" s="6">
        <f>C13-C3</f>
        <v>0</v>
      </c>
      <c r="E47" s="6">
        <f>C18-C3</f>
        <v>0</v>
      </c>
      <c r="F47" s="6">
        <f>C23-C3</f>
        <v>0</v>
      </c>
      <c r="G47" s="6">
        <f>C28-C3</f>
        <v>0</v>
      </c>
      <c r="H47" s="6">
        <f>C33-C3</f>
        <v>0</v>
      </c>
    </row>
    <row r="48" spans="1:13" ht="12.75" customHeight="1" x14ac:dyDescent="0.2">
      <c r="A48" t="s">
        <v>24</v>
      </c>
      <c r="B48" s="6">
        <f>C4-C4</f>
        <v>0</v>
      </c>
      <c r="C48" s="6">
        <f>C9-C4</f>
        <v>0</v>
      </c>
      <c r="D48" s="6">
        <f>C14-C4</f>
        <v>0</v>
      </c>
      <c r="E48" s="6">
        <f>C19-C4</f>
        <v>0</v>
      </c>
      <c r="F48" s="6">
        <f>C24-C4</f>
        <v>0</v>
      </c>
      <c r="G48" s="6">
        <f>C29-C4</f>
        <v>0</v>
      </c>
      <c r="H48" s="6">
        <f>C34-C4</f>
        <v>0</v>
      </c>
    </row>
    <row r="49" spans="14:20" ht="12.75" customHeight="1" x14ac:dyDescent="0.2"/>
    <row r="50" spans="14:20" ht="12.75" customHeight="1" x14ac:dyDescent="0.2"/>
    <row r="51" spans="14:20" ht="12.75" customHeight="1" x14ac:dyDescent="0.2">
      <c r="N51" t="s">
        <v>22</v>
      </c>
      <c r="O51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 ht="12.75" customHeight="1" x14ac:dyDescent="0.2">
      <c r="O52" s="8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3" spans="14:20" ht="12.75" customHeight="1" x14ac:dyDescent="0.2"/>
    <row r="54" spans="14:20" ht="12.75" customHeight="1" x14ac:dyDescent="0.2">
      <c r="N54" t="s">
        <v>27</v>
      </c>
      <c r="O54" s="9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 ht="12.75" customHeight="1" x14ac:dyDescent="0.2">
      <c r="O55" s="9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6" spans="14:20" ht="12.75" customHeight="1" x14ac:dyDescent="0.2"/>
    <row r="57" spans="14:20" ht="12.75" customHeight="1" x14ac:dyDescent="0.2"/>
    <row r="58" spans="14:20" ht="12.75" customHeight="1" x14ac:dyDescent="0.2">
      <c r="N58" t="s">
        <v>22</v>
      </c>
      <c r="O58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 ht="12.75" customHeight="1" x14ac:dyDescent="0.2">
      <c r="O59" s="8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0" spans="14:20" ht="12.75" customHeight="1" x14ac:dyDescent="0.2"/>
    <row r="61" spans="14:20" ht="12.75" customHeight="1" x14ac:dyDescent="0.2">
      <c r="N61" t="s">
        <v>27</v>
      </c>
      <c r="O61" s="9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 ht="12.75" customHeight="1" x14ac:dyDescent="0.2">
      <c r="O62" s="9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  <row r="63" spans="14:20" ht="12.75" customHeight="1" x14ac:dyDescent="0.2"/>
    <row r="64" spans="14:2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abSelected="1" topLeftCell="O21" zoomScaleNormal="100" workbookViewId="0">
      <selection activeCell="O66" sqref="O66:O67"/>
    </sheetView>
  </sheetViews>
  <sheetFormatPr defaultRowHeight="12.75" x14ac:dyDescent="0.2"/>
  <cols>
    <col min="1" max="1" width="38.5703125"/>
    <col min="2" max="2" width="15.42578125"/>
    <col min="3" max="3" width="17.28515625"/>
    <col min="4" max="4" width="17.85546875"/>
    <col min="5" max="5" width="14.28515625"/>
    <col min="6" max="6" width="15.42578125"/>
    <col min="7" max="8" width="18"/>
    <col min="9" max="9" width="14.5703125"/>
    <col min="10" max="10" width="12.5703125"/>
    <col min="11" max="11" width="8.85546875"/>
    <col min="12" max="12" width="15.42578125"/>
    <col min="13" max="14" width="12.85546875"/>
    <col min="15" max="15" width="162.5703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s="3" t="s">
        <v>7</v>
      </c>
      <c r="C3" s="4">
        <f>1-G5</f>
        <v>0.25</v>
      </c>
      <c r="D3" s="4">
        <f>1-F5</f>
        <v>0.33823529411764708</v>
      </c>
      <c r="E3" s="4">
        <f>E4-(B45*0.1)/6.8</f>
        <v>0.44117647058823528</v>
      </c>
      <c r="F3" s="4">
        <f t="shared" ref="F3:G5" si="0">E3+(B49*0.1)/6.8</f>
        <v>0.48529411764705882</v>
      </c>
      <c r="G3" s="4">
        <f t="shared" si="0"/>
        <v>0.51470588235294112</v>
      </c>
      <c r="I3" s="5">
        <f t="shared" ref="I3:M5" si="1">((C3-0.5)*6.8)/0.1</f>
        <v>-17</v>
      </c>
      <c r="J3" s="5">
        <f t="shared" si="1"/>
        <v>-10.999999999999998</v>
      </c>
      <c r="K3" s="5">
        <f t="shared" si="1"/>
        <v>-4.0000000000000009</v>
      </c>
      <c r="L3" s="5">
        <f t="shared" si="1"/>
        <v>-1.0000000000000002</v>
      </c>
      <c r="M3" s="5">
        <f t="shared" si="1"/>
        <v>0.99999999999999645</v>
      </c>
      <c r="N3" s="5"/>
    </row>
    <row r="4" spans="1:14" ht="12.75" customHeight="1" x14ac:dyDescent="0.2">
      <c r="B4" s="3" t="s">
        <v>24</v>
      </c>
      <c r="C4" s="4">
        <f>1-G4</f>
        <v>0.41176470588235292</v>
      </c>
      <c r="D4" s="4">
        <f>1-F4</f>
        <v>0.44117647058823528</v>
      </c>
      <c r="E4" s="4">
        <f>0.5</f>
        <v>0.5</v>
      </c>
      <c r="F4" s="4">
        <f t="shared" si="0"/>
        <v>0.55882352941176472</v>
      </c>
      <c r="G4" s="4">
        <f t="shared" si="0"/>
        <v>0.58823529411764708</v>
      </c>
      <c r="I4" s="5">
        <f t="shared" si="1"/>
        <v>-6.0000000000000009</v>
      </c>
      <c r="J4" s="5">
        <f t="shared" si="1"/>
        <v>-4.0000000000000009</v>
      </c>
      <c r="K4" s="5">
        <f t="shared" si="1"/>
        <v>0</v>
      </c>
      <c r="L4" s="5">
        <f t="shared" si="1"/>
        <v>4.0000000000000009</v>
      </c>
      <c r="M4" s="5">
        <f t="shared" si="1"/>
        <v>6.0000000000000009</v>
      </c>
      <c r="N4" s="5"/>
    </row>
    <row r="5" spans="1:14" ht="12.75" customHeight="1" x14ac:dyDescent="0.2">
      <c r="B5" s="3" t="s">
        <v>28</v>
      </c>
      <c r="C5" s="4">
        <f>1-G3</f>
        <v>0.48529411764705888</v>
      </c>
      <c r="D5" s="4">
        <f>1-F3</f>
        <v>0.51470588235294112</v>
      </c>
      <c r="E5" s="4">
        <f>E4+(B45*0.1)/6.8</f>
        <v>0.55882352941176472</v>
      </c>
      <c r="F5" s="4">
        <f t="shared" si="0"/>
        <v>0.66176470588235292</v>
      </c>
      <c r="G5" s="4">
        <f t="shared" si="0"/>
        <v>0.75</v>
      </c>
      <c r="I5" s="5">
        <f t="shared" si="1"/>
        <v>-0.99999999999999645</v>
      </c>
      <c r="J5" s="5">
        <f t="shared" si="1"/>
        <v>0.99999999999999645</v>
      </c>
      <c r="K5" s="5">
        <f t="shared" si="1"/>
        <v>4.0000000000000009</v>
      </c>
      <c r="L5" s="5">
        <f t="shared" si="1"/>
        <v>10.999999999999998</v>
      </c>
      <c r="M5" s="5">
        <f t="shared" si="1"/>
        <v>17</v>
      </c>
      <c r="N5" s="5"/>
    </row>
    <row r="6" spans="1:14" ht="12.75" customHeight="1" x14ac:dyDescent="0.2">
      <c r="C6" s="6"/>
      <c r="D6" s="6"/>
      <c r="E6" s="6"/>
      <c r="F6" s="6"/>
      <c r="G6" s="6"/>
    </row>
    <row r="7" spans="1:14" ht="12.75" customHeight="1" x14ac:dyDescent="0.2">
      <c r="C7" s="6"/>
      <c r="D7" s="6"/>
      <c r="E7" s="6"/>
      <c r="F7" s="6"/>
      <c r="G7" s="6"/>
    </row>
    <row r="8" spans="1:14" ht="12.75" customHeight="1" x14ac:dyDescent="0.2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 ht="12.75" customHeight="1" x14ac:dyDescent="0.2">
      <c r="B9" s="3" t="s">
        <v>7</v>
      </c>
      <c r="C9" s="4">
        <f>1-G11</f>
        <v>0.22058823529411764</v>
      </c>
      <c r="D9" s="4">
        <f>1-F11</f>
        <v>0.30882352941176472</v>
      </c>
      <c r="E9" s="6">
        <f>E10-(C45*0.1)/6.8</f>
        <v>0.41176470588235292</v>
      </c>
      <c r="F9" s="6">
        <f t="shared" ref="F9:G11" si="2">E9+(B49*0.1)/6.8</f>
        <v>0.45588235294117646</v>
      </c>
      <c r="G9" s="6">
        <f t="shared" si="2"/>
        <v>0.48529411764705882</v>
      </c>
      <c r="I9" s="5">
        <f t="shared" ref="I9:M11" si="3">((C9-0.5)*6.8)/0.1</f>
        <v>-18.999999999999996</v>
      </c>
      <c r="J9" s="5">
        <f t="shared" si="3"/>
        <v>-12.999999999999998</v>
      </c>
      <c r="K9" s="5">
        <f t="shared" si="3"/>
        <v>-6.0000000000000009</v>
      </c>
      <c r="L9" s="5">
        <f t="shared" si="3"/>
        <v>-3.0000000000000004</v>
      </c>
      <c r="M9" s="5">
        <f t="shared" si="3"/>
        <v>-1.0000000000000002</v>
      </c>
      <c r="N9" s="5"/>
    </row>
    <row r="10" spans="1:14" ht="12.75" customHeight="1" x14ac:dyDescent="0.2">
      <c r="B10" s="3" t="s">
        <v>24</v>
      </c>
      <c r="C10" s="4">
        <f>1-G10</f>
        <v>0.41176470588235292</v>
      </c>
      <c r="D10" s="4">
        <f>1-F10</f>
        <v>0.44117647058823528</v>
      </c>
      <c r="E10" s="6">
        <v>0.5</v>
      </c>
      <c r="F10" s="6">
        <f t="shared" si="2"/>
        <v>0.55882352941176472</v>
      </c>
      <c r="G10" s="6">
        <f t="shared" si="2"/>
        <v>0.58823529411764708</v>
      </c>
      <c r="I10" s="5">
        <f t="shared" si="3"/>
        <v>-6.0000000000000009</v>
      </c>
      <c r="J10" s="5">
        <f t="shared" si="3"/>
        <v>-4.0000000000000009</v>
      </c>
      <c r="K10" s="5">
        <f t="shared" si="3"/>
        <v>0</v>
      </c>
      <c r="L10" s="5">
        <f t="shared" si="3"/>
        <v>4.0000000000000009</v>
      </c>
      <c r="M10" s="5">
        <f t="shared" si="3"/>
        <v>6.0000000000000009</v>
      </c>
      <c r="N10" s="5"/>
    </row>
    <row r="11" spans="1:14" ht="12.75" customHeight="1" x14ac:dyDescent="0.2">
      <c r="B11" s="3" t="s">
        <v>28</v>
      </c>
      <c r="C11" s="4">
        <f>1-G9</f>
        <v>0.51470588235294112</v>
      </c>
      <c r="D11" s="4">
        <f>1-F9</f>
        <v>0.54411764705882359</v>
      </c>
      <c r="E11" s="6">
        <f>E10+(C45*0.1)/6.8</f>
        <v>0.58823529411764708</v>
      </c>
      <c r="F11" s="6">
        <f t="shared" si="2"/>
        <v>0.69117647058823528</v>
      </c>
      <c r="G11" s="6">
        <f t="shared" si="2"/>
        <v>0.77941176470588236</v>
      </c>
      <c r="I11" s="5">
        <f t="shared" si="3"/>
        <v>0.99999999999999645</v>
      </c>
      <c r="J11" s="5">
        <f t="shared" si="3"/>
        <v>3.000000000000004</v>
      </c>
      <c r="K11" s="5">
        <f t="shared" si="3"/>
        <v>6.0000000000000009</v>
      </c>
      <c r="L11" s="5">
        <f t="shared" si="3"/>
        <v>12.999999999999998</v>
      </c>
      <c r="M11" s="5">
        <f t="shared" si="3"/>
        <v>18.999999999999996</v>
      </c>
      <c r="N11" s="5"/>
    </row>
    <row r="12" spans="1:14" ht="12.75" customHeight="1" x14ac:dyDescent="0.2"/>
    <row r="13" spans="1:14" ht="12.75" customHeight="1" x14ac:dyDescent="0.2"/>
    <row r="14" spans="1:14" ht="12.75" customHeight="1" x14ac:dyDescent="0.2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ht="12.75" customHeight="1" x14ac:dyDescent="0.2">
      <c r="B15" s="3" t="s">
        <v>7</v>
      </c>
      <c r="C15" s="6">
        <f>1-G17</f>
        <v>0.16176470588235292</v>
      </c>
      <c r="D15" s="6">
        <f>1-F17</f>
        <v>0.25</v>
      </c>
      <c r="E15" s="6">
        <f>E16-(D45*0.1)/6.8</f>
        <v>0.3529411764705882</v>
      </c>
      <c r="F15" s="6">
        <f t="shared" ref="F15:G17" si="4">E15+(B49*0.1)/6.8</f>
        <v>0.39705882352941174</v>
      </c>
      <c r="G15" s="6">
        <f t="shared" si="4"/>
        <v>0.4264705882352941</v>
      </c>
      <c r="I15" s="5">
        <f t="shared" ref="I15:M17" si="5">((C15-0.5)*6.8)/0.1</f>
        <v>-23</v>
      </c>
      <c r="J15" s="5">
        <f t="shared" si="5"/>
        <v>-17</v>
      </c>
      <c r="K15" s="5">
        <f t="shared" si="5"/>
        <v>-10.000000000000002</v>
      </c>
      <c r="L15" s="5">
        <f t="shared" si="5"/>
        <v>-7.0000000000000018</v>
      </c>
      <c r="M15" s="5">
        <f t="shared" si="5"/>
        <v>-5.0000000000000009</v>
      </c>
    </row>
    <row r="16" spans="1:14" ht="12.75" customHeight="1" x14ac:dyDescent="0.2">
      <c r="B16" s="3" t="s">
        <v>24</v>
      </c>
      <c r="C16" s="6">
        <f>1-G16</f>
        <v>0.41176470588235292</v>
      </c>
      <c r="D16" s="6">
        <f>1-F16</f>
        <v>0.44117647058823528</v>
      </c>
      <c r="E16" s="6">
        <f>0.5</f>
        <v>0.5</v>
      </c>
      <c r="F16" s="6">
        <f t="shared" si="4"/>
        <v>0.55882352941176472</v>
      </c>
      <c r="G16" s="6">
        <f t="shared" si="4"/>
        <v>0.58823529411764708</v>
      </c>
      <c r="I16" s="5">
        <f t="shared" si="5"/>
        <v>-6.0000000000000009</v>
      </c>
      <c r="J16" s="5">
        <f t="shared" si="5"/>
        <v>-4.0000000000000009</v>
      </c>
      <c r="K16" s="5">
        <f t="shared" si="5"/>
        <v>0</v>
      </c>
      <c r="L16" s="5">
        <f t="shared" si="5"/>
        <v>4.0000000000000009</v>
      </c>
      <c r="M16" s="5">
        <f t="shared" si="5"/>
        <v>6.0000000000000009</v>
      </c>
    </row>
    <row r="17" spans="1:13" ht="12.75" customHeight="1" x14ac:dyDescent="0.2">
      <c r="B17" s="3" t="s">
        <v>28</v>
      </c>
      <c r="C17" s="6">
        <f>1-G15</f>
        <v>0.57352941176470584</v>
      </c>
      <c r="D17" s="6">
        <f>1-F15</f>
        <v>0.60294117647058831</v>
      </c>
      <c r="E17" s="6">
        <f>E16+(D45*0.1)/6.8</f>
        <v>0.6470588235294118</v>
      </c>
      <c r="F17" s="6">
        <f t="shared" si="4"/>
        <v>0.75</v>
      </c>
      <c r="G17" s="6">
        <f t="shared" si="4"/>
        <v>0.83823529411764708</v>
      </c>
      <c r="I17" s="5">
        <f t="shared" si="5"/>
        <v>4.9999999999999973</v>
      </c>
      <c r="J17" s="5">
        <f t="shared" si="5"/>
        <v>7.0000000000000044</v>
      </c>
      <c r="K17" s="5">
        <f t="shared" si="5"/>
        <v>10.000000000000002</v>
      </c>
      <c r="L17" s="5">
        <f t="shared" si="5"/>
        <v>17</v>
      </c>
      <c r="M17" s="5">
        <f t="shared" si="5"/>
        <v>23</v>
      </c>
    </row>
    <row r="18" spans="1:13" ht="12.75" customHeight="1" x14ac:dyDescent="0.2"/>
    <row r="19" spans="1:13" ht="12.75" customHeight="1" x14ac:dyDescent="0.2"/>
    <row r="20" spans="1:13" ht="12.75" customHeight="1" x14ac:dyDescent="0.2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 ht="12.75" customHeight="1" x14ac:dyDescent="0.2">
      <c r="B21" s="3" t="s">
        <v>7</v>
      </c>
      <c r="C21" s="6">
        <f>1-G23</f>
        <v>0.16176470588235292</v>
      </c>
      <c r="D21" s="6">
        <f>1-F23</f>
        <v>0.25</v>
      </c>
      <c r="E21" s="6">
        <f>E22-(E45*0.1)/6.8</f>
        <v>0.3529411764705882</v>
      </c>
      <c r="F21" s="6">
        <f t="shared" ref="F21:G23" si="6">E21+(B49*0.1)/6.8</f>
        <v>0.39705882352941174</v>
      </c>
      <c r="G21" s="6">
        <f t="shared" si="6"/>
        <v>0.4264705882352941</v>
      </c>
      <c r="I21" s="5">
        <f t="shared" ref="I21:M23" si="7">((C21-0.5)*6.8)/0.1</f>
        <v>-23</v>
      </c>
      <c r="J21" s="5">
        <f t="shared" si="7"/>
        <v>-17</v>
      </c>
      <c r="K21" s="5">
        <f t="shared" si="7"/>
        <v>-10.000000000000002</v>
      </c>
      <c r="L21" s="5">
        <f t="shared" si="7"/>
        <v>-7.0000000000000018</v>
      </c>
      <c r="M21" s="5">
        <f t="shared" si="7"/>
        <v>-5.0000000000000009</v>
      </c>
    </row>
    <row r="22" spans="1:13" ht="12.75" customHeight="1" x14ac:dyDescent="0.2">
      <c r="B22" s="3" t="s">
        <v>24</v>
      </c>
      <c r="C22" s="6">
        <f>1-G22</f>
        <v>0.41176470588235292</v>
      </c>
      <c r="D22" s="6">
        <f>1-F22</f>
        <v>0.44117647058823528</v>
      </c>
      <c r="E22" s="6">
        <f>0.5</f>
        <v>0.5</v>
      </c>
      <c r="F22" s="6">
        <f t="shared" si="6"/>
        <v>0.55882352941176472</v>
      </c>
      <c r="G22" s="6">
        <f t="shared" si="6"/>
        <v>0.58823529411764708</v>
      </c>
      <c r="I22" s="5">
        <f t="shared" si="7"/>
        <v>-6.0000000000000009</v>
      </c>
      <c r="J22" s="5">
        <f t="shared" si="7"/>
        <v>-4.0000000000000009</v>
      </c>
      <c r="K22" s="5">
        <f t="shared" si="7"/>
        <v>0</v>
      </c>
      <c r="L22" s="5">
        <f t="shared" si="7"/>
        <v>4.0000000000000009</v>
      </c>
      <c r="M22" s="5">
        <f t="shared" si="7"/>
        <v>6.0000000000000009</v>
      </c>
    </row>
    <row r="23" spans="1:13" ht="12.75" customHeight="1" x14ac:dyDescent="0.2">
      <c r="B23" s="3" t="s">
        <v>28</v>
      </c>
      <c r="C23" s="6">
        <f>1-G21</f>
        <v>0.57352941176470584</v>
      </c>
      <c r="D23" s="6">
        <f>1-F21</f>
        <v>0.60294117647058831</v>
      </c>
      <c r="E23" s="6">
        <f>E22+(E45*0.1)/6.8</f>
        <v>0.6470588235294118</v>
      </c>
      <c r="F23" s="6">
        <f t="shared" si="6"/>
        <v>0.75</v>
      </c>
      <c r="G23" s="6">
        <f t="shared" si="6"/>
        <v>0.83823529411764708</v>
      </c>
      <c r="I23" s="5">
        <f t="shared" si="7"/>
        <v>4.9999999999999973</v>
      </c>
      <c r="J23" s="5">
        <f t="shared" si="7"/>
        <v>7.0000000000000044</v>
      </c>
      <c r="K23" s="5">
        <f t="shared" si="7"/>
        <v>10.000000000000002</v>
      </c>
      <c r="L23" s="5">
        <f t="shared" si="7"/>
        <v>17</v>
      </c>
      <c r="M23" s="5">
        <f t="shared" si="7"/>
        <v>23</v>
      </c>
    </row>
    <row r="24" spans="1:13" ht="12.75" customHeight="1" x14ac:dyDescent="0.2">
      <c r="C24" s="6"/>
      <c r="D24" s="6"/>
      <c r="E24" s="6"/>
      <c r="F24" s="6"/>
      <c r="G24" s="6"/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B27" s="3" t="s">
        <v>7</v>
      </c>
      <c r="C27" s="6">
        <f>1-G29</f>
        <v>0.16176470588235292</v>
      </c>
      <c r="D27" s="6">
        <f>1-F29</f>
        <v>0.25</v>
      </c>
      <c r="E27" s="6">
        <f>E28-(F45*0.1)/6.8</f>
        <v>0.3529411764705882</v>
      </c>
      <c r="F27" s="6">
        <f t="shared" ref="F27:G29" si="8">E27+(B49*0.1)/6.8</f>
        <v>0.39705882352941174</v>
      </c>
      <c r="G27" s="6">
        <f t="shared" si="8"/>
        <v>0.4264705882352941</v>
      </c>
      <c r="I27" s="5">
        <f t="shared" ref="I27:M29" si="9">((C27-0.5)*6.8)/0.1</f>
        <v>-23</v>
      </c>
      <c r="J27" s="5">
        <f t="shared" si="9"/>
        <v>-17</v>
      </c>
      <c r="K27" s="5">
        <f t="shared" si="9"/>
        <v>-10.000000000000002</v>
      </c>
      <c r="L27" s="5">
        <f t="shared" si="9"/>
        <v>-7.0000000000000018</v>
      </c>
      <c r="M27" s="5">
        <f t="shared" si="9"/>
        <v>-5.0000000000000009</v>
      </c>
    </row>
    <row r="28" spans="1:13" ht="12.75" customHeight="1" x14ac:dyDescent="0.2">
      <c r="B28" s="3" t="s">
        <v>24</v>
      </c>
      <c r="C28" s="6">
        <f>1-G28</f>
        <v>0.41176470588235292</v>
      </c>
      <c r="D28" s="6">
        <f>1-F28</f>
        <v>0.44117647058823528</v>
      </c>
      <c r="E28" s="6">
        <v>0.5</v>
      </c>
      <c r="F28" s="6">
        <f t="shared" si="8"/>
        <v>0.55882352941176472</v>
      </c>
      <c r="G28" s="6">
        <f t="shared" si="8"/>
        <v>0.58823529411764708</v>
      </c>
      <c r="I28" s="5">
        <f t="shared" si="9"/>
        <v>-6.0000000000000009</v>
      </c>
      <c r="J28" s="5">
        <f t="shared" si="9"/>
        <v>-4.0000000000000009</v>
      </c>
      <c r="K28" s="5">
        <f t="shared" si="9"/>
        <v>0</v>
      </c>
      <c r="L28" s="5">
        <f t="shared" si="9"/>
        <v>4.0000000000000009</v>
      </c>
      <c r="M28" s="5">
        <f t="shared" si="9"/>
        <v>6.0000000000000009</v>
      </c>
    </row>
    <row r="29" spans="1:13" ht="12.75" customHeight="1" x14ac:dyDescent="0.2">
      <c r="B29" s="3" t="s">
        <v>28</v>
      </c>
      <c r="C29" s="6">
        <f>1-G27</f>
        <v>0.57352941176470584</v>
      </c>
      <c r="D29" s="6">
        <f>1-F27</f>
        <v>0.60294117647058831</v>
      </c>
      <c r="E29" s="6">
        <f>E28+(F45*0.1)/6.8</f>
        <v>0.6470588235294118</v>
      </c>
      <c r="F29" s="6">
        <f t="shared" si="8"/>
        <v>0.75</v>
      </c>
      <c r="G29" s="6">
        <f t="shared" si="8"/>
        <v>0.83823529411764708</v>
      </c>
      <c r="I29" s="5">
        <f t="shared" si="9"/>
        <v>4.9999999999999973</v>
      </c>
      <c r="J29" s="5">
        <f t="shared" si="9"/>
        <v>7.0000000000000044</v>
      </c>
      <c r="K29" s="5">
        <f t="shared" si="9"/>
        <v>10.000000000000002</v>
      </c>
      <c r="L29" s="5">
        <f t="shared" si="9"/>
        <v>17</v>
      </c>
      <c r="M29" s="5">
        <f t="shared" si="9"/>
        <v>23</v>
      </c>
    </row>
    <row r="30" spans="1:13" ht="12.75" customHeight="1" x14ac:dyDescent="0.2">
      <c r="C30" s="6"/>
      <c r="D30" s="6"/>
      <c r="E30" s="6"/>
      <c r="F30" s="6"/>
      <c r="G30" s="6"/>
    </row>
    <row r="31" spans="1:13" ht="12.75" customHeight="1" x14ac:dyDescent="0.2">
      <c r="C31" s="6"/>
      <c r="D31" s="6"/>
      <c r="E31" s="6"/>
      <c r="F31" s="6"/>
      <c r="G31" s="6"/>
    </row>
    <row r="32" spans="1:13" ht="12.75" customHeight="1" x14ac:dyDescent="0.2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ht="12.75" customHeight="1" x14ac:dyDescent="0.2">
      <c r="B33" s="3" t="s">
        <v>7</v>
      </c>
      <c r="C33" s="6">
        <f>1-G35</f>
        <v>0.16176470588235292</v>
      </c>
      <c r="D33" s="6">
        <f>1-F35</f>
        <v>0.25</v>
      </c>
      <c r="E33" s="6">
        <f>E34-(G45*0.1)/6.8</f>
        <v>0.3529411764705882</v>
      </c>
      <c r="F33" s="6">
        <f t="shared" ref="F33:G35" si="10">E33+(B49*0.1)/6.8</f>
        <v>0.39705882352941174</v>
      </c>
      <c r="G33" s="6">
        <f t="shared" si="10"/>
        <v>0.4264705882352941</v>
      </c>
      <c r="I33" s="5">
        <f t="shared" ref="I33:M35" si="11">((C33-0.5)*6.8)/0.1</f>
        <v>-23</v>
      </c>
      <c r="J33" s="5">
        <f t="shared" si="11"/>
        <v>-17</v>
      </c>
      <c r="K33" s="5">
        <f t="shared" si="11"/>
        <v>-10.000000000000002</v>
      </c>
      <c r="L33" s="5">
        <f t="shared" si="11"/>
        <v>-7.0000000000000018</v>
      </c>
      <c r="M33" s="5">
        <f t="shared" si="11"/>
        <v>-5.0000000000000009</v>
      </c>
    </row>
    <row r="34" spans="1:13" ht="12.75" customHeight="1" x14ac:dyDescent="0.2">
      <c r="B34" s="3" t="s">
        <v>24</v>
      </c>
      <c r="C34" s="6">
        <f>1-G34</f>
        <v>0.41176470588235292</v>
      </c>
      <c r="D34" s="6">
        <f>1-F34</f>
        <v>0.44117647058823528</v>
      </c>
      <c r="E34" s="6">
        <v>0.5</v>
      </c>
      <c r="F34" s="6">
        <f t="shared" si="10"/>
        <v>0.55882352941176472</v>
      </c>
      <c r="G34" s="6">
        <f t="shared" si="10"/>
        <v>0.58823529411764708</v>
      </c>
      <c r="I34" s="5">
        <f t="shared" si="11"/>
        <v>-6.0000000000000009</v>
      </c>
      <c r="J34" s="5">
        <f t="shared" si="11"/>
        <v>-4.0000000000000009</v>
      </c>
      <c r="K34" s="5">
        <f t="shared" si="11"/>
        <v>0</v>
      </c>
      <c r="L34" s="5">
        <f t="shared" si="11"/>
        <v>4.0000000000000009</v>
      </c>
      <c r="M34" s="5">
        <f t="shared" si="11"/>
        <v>6.0000000000000009</v>
      </c>
    </row>
    <row r="35" spans="1:13" ht="12.75" customHeight="1" x14ac:dyDescent="0.2">
      <c r="B35" s="3" t="s">
        <v>28</v>
      </c>
      <c r="C35" s="6">
        <f>1-G33</f>
        <v>0.57352941176470584</v>
      </c>
      <c r="D35" s="6">
        <f>1-F33</f>
        <v>0.60294117647058831</v>
      </c>
      <c r="E35" s="6">
        <f>E34+(G45*0.1)/6.8</f>
        <v>0.6470588235294118</v>
      </c>
      <c r="F35" s="6">
        <f t="shared" si="10"/>
        <v>0.75</v>
      </c>
      <c r="G35" s="6">
        <f t="shared" si="10"/>
        <v>0.83823529411764708</v>
      </c>
      <c r="I35" s="5">
        <f t="shared" si="11"/>
        <v>4.9999999999999973</v>
      </c>
      <c r="J35" s="5">
        <f t="shared" si="11"/>
        <v>7.0000000000000044</v>
      </c>
      <c r="K35" s="5">
        <f t="shared" si="11"/>
        <v>10.000000000000002</v>
      </c>
      <c r="L35" s="5">
        <f t="shared" si="11"/>
        <v>17</v>
      </c>
      <c r="M35" s="5">
        <f t="shared" si="11"/>
        <v>23</v>
      </c>
    </row>
    <row r="36" spans="1:13" ht="12.75" customHeight="1" x14ac:dyDescent="0.2">
      <c r="C36" s="6"/>
      <c r="D36" s="6"/>
      <c r="E36" s="6"/>
      <c r="F36" s="6"/>
      <c r="G36" s="6"/>
    </row>
    <row r="37" spans="1:13" ht="12.75" customHeight="1" x14ac:dyDescent="0.2">
      <c r="C37" s="6"/>
      <c r="D37" s="6"/>
      <c r="E37" s="6"/>
      <c r="F37" s="6"/>
      <c r="G37" s="6"/>
    </row>
    <row r="38" spans="1:13" ht="12.75" customHeight="1" x14ac:dyDescent="0.2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 ht="12.75" customHeight="1" x14ac:dyDescent="0.2">
      <c r="B39" s="3" t="s">
        <v>7</v>
      </c>
      <c r="C39" s="6">
        <f>1-G41</f>
        <v>0.16176470588235292</v>
      </c>
      <c r="D39" s="6">
        <f>1-F41</f>
        <v>0.25</v>
      </c>
      <c r="E39" s="6">
        <f>E40-(H45*0.1)/6.8</f>
        <v>0.3529411764705882</v>
      </c>
      <c r="F39" s="6">
        <f t="shared" ref="F39:G41" si="12">E39+(B49*0.1)/6.8</f>
        <v>0.39705882352941174</v>
      </c>
      <c r="G39" s="6">
        <f t="shared" si="12"/>
        <v>0.4264705882352941</v>
      </c>
      <c r="I39" s="5">
        <f t="shared" ref="I39:M41" si="13">((C39-0.5)*6.8)/0.1</f>
        <v>-23</v>
      </c>
      <c r="J39" s="5">
        <f t="shared" si="13"/>
        <v>-17</v>
      </c>
      <c r="K39" s="5">
        <f t="shared" si="13"/>
        <v>-10.000000000000002</v>
      </c>
      <c r="L39" s="5">
        <f t="shared" si="13"/>
        <v>-7.0000000000000018</v>
      </c>
      <c r="M39" s="5">
        <f t="shared" si="13"/>
        <v>-5.0000000000000009</v>
      </c>
    </row>
    <row r="40" spans="1:13" ht="12.75" customHeight="1" x14ac:dyDescent="0.2">
      <c r="B40" s="3" t="s">
        <v>24</v>
      </c>
      <c r="C40" s="6">
        <f>1-G40</f>
        <v>0.41176470588235292</v>
      </c>
      <c r="D40" s="6">
        <f>1-F40</f>
        <v>0.44117647058823528</v>
      </c>
      <c r="E40" s="6">
        <v>0.5</v>
      </c>
      <c r="F40" s="6">
        <f t="shared" si="12"/>
        <v>0.55882352941176472</v>
      </c>
      <c r="G40" s="6">
        <f t="shared" si="12"/>
        <v>0.58823529411764708</v>
      </c>
      <c r="I40" s="5">
        <f t="shared" si="13"/>
        <v>-6.0000000000000009</v>
      </c>
      <c r="J40" s="5">
        <f t="shared" si="13"/>
        <v>-4.0000000000000009</v>
      </c>
      <c r="K40" s="5">
        <f t="shared" si="13"/>
        <v>0</v>
      </c>
      <c r="L40" s="5">
        <f t="shared" si="13"/>
        <v>4.0000000000000009</v>
      </c>
      <c r="M40" s="5">
        <f t="shared" si="13"/>
        <v>6.0000000000000009</v>
      </c>
    </row>
    <row r="41" spans="1:13" ht="12.75" customHeight="1" x14ac:dyDescent="0.2">
      <c r="B41" s="3" t="s">
        <v>28</v>
      </c>
      <c r="C41" s="6">
        <f>1-G39</f>
        <v>0.57352941176470584</v>
      </c>
      <c r="D41" s="6">
        <f>1-F39</f>
        <v>0.60294117647058831</v>
      </c>
      <c r="E41" s="6">
        <f>E40+(H45*0.1)/6.8</f>
        <v>0.6470588235294118</v>
      </c>
      <c r="F41" s="6">
        <f t="shared" si="12"/>
        <v>0.75</v>
      </c>
      <c r="G41" s="6">
        <f t="shared" si="12"/>
        <v>0.83823529411764708</v>
      </c>
      <c r="I41" s="5">
        <f t="shared" si="13"/>
        <v>4.9999999999999973</v>
      </c>
      <c r="J41" s="5">
        <f t="shared" si="13"/>
        <v>7.0000000000000044</v>
      </c>
      <c r="K41" s="5">
        <f t="shared" si="13"/>
        <v>10.000000000000002</v>
      </c>
      <c r="L41" s="5">
        <f t="shared" si="13"/>
        <v>17</v>
      </c>
      <c r="M41" s="5">
        <f t="shared" si="13"/>
        <v>23</v>
      </c>
    </row>
    <row r="42" spans="1:13" ht="12.75" customHeight="1" x14ac:dyDescent="0.2">
      <c r="C42" s="6"/>
      <c r="D42" s="6"/>
      <c r="E42" s="6"/>
      <c r="F42" s="6"/>
      <c r="G42" s="6"/>
    </row>
    <row r="43" spans="1:13" ht="12.75" customHeight="1" x14ac:dyDescent="0.2"/>
    <row r="44" spans="1:13" ht="12.75" customHeight="1" x14ac:dyDescent="0.2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 ht="12.75" customHeight="1" x14ac:dyDescent="0.2">
      <c r="A45" s="3" t="s">
        <v>25</v>
      </c>
      <c r="B45" s="7">
        <v>4</v>
      </c>
      <c r="C45" s="7">
        <v>6</v>
      </c>
      <c r="D45" s="7">
        <v>10</v>
      </c>
      <c r="E45" s="7">
        <v>10</v>
      </c>
      <c r="F45" s="7">
        <v>10</v>
      </c>
      <c r="G45" s="7">
        <v>10</v>
      </c>
      <c r="H45" s="7">
        <v>10</v>
      </c>
    </row>
    <row r="46" spans="1:13" ht="12.75" customHeight="1" x14ac:dyDescent="0.2">
      <c r="A46" s="3" t="s">
        <v>29</v>
      </c>
      <c r="B46" s="7">
        <v>4</v>
      </c>
      <c r="C46" s="7">
        <v>6</v>
      </c>
      <c r="D46" s="7">
        <v>10</v>
      </c>
      <c r="E46" s="7">
        <v>10</v>
      </c>
      <c r="F46" s="7">
        <v>10</v>
      </c>
      <c r="G46" s="7">
        <v>10</v>
      </c>
      <c r="H46" s="7">
        <v>10</v>
      </c>
    </row>
    <row r="47" spans="1:13" ht="12.75" customHeight="1" x14ac:dyDescent="0.2"/>
    <row r="48" spans="1:13" ht="12.75" customHeight="1" x14ac:dyDescent="0.2">
      <c r="B48" t="s">
        <v>5</v>
      </c>
      <c r="C48" t="s">
        <v>6</v>
      </c>
    </row>
    <row r="49" spans="1:20" ht="12.75" customHeight="1" x14ac:dyDescent="0.2">
      <c r="A49" s="3" t="s">
        <v>14</v>
      </c>
      <c r="B49" s="7">
        <v>3</v>
      </c>
      <c r="C49" s="7">
        <v>2</v>
      </c>
    </row>
    <row r="50" spans="1:20" ht="12.75" customHeight="1" x14ac:dyDescent="0.2">
      <c r="A50" s="3" t="s">
        <v>26</v>
      </c>
      <c r="B50" s="7">
        <v>4</v>
      </c>
      <c r="C50" s="7">
        <v>2</v>
      </c>
    </row>
    <row r="51" spans="1:20" ht="12.75" customHeight="1" x14ac:dyDescent="0.2">
      <c r="A51" s="3" t="s">
        <v>30</v>
      </c>
      <c r="B51" s="7">
        <v>7</v>
      </c>
      <c r="C51" s="7">
        <v>6</v>
      </c>
    </row>
    <row r="52" spans="1:20" ht="12.75" customHeight="1" x14ac:dyDescent="0.2">
      <c r="A52" s="3"/>
      <c r="B52" s="5"/>
      <c r="C52" s="5"/>
    </row>
    <row r="53" spans="1:20" ht="12.75" customHeight="1" x14ac:dyDescent="0.2"/>
    <row r="54" spans="1:20" ht="12.75" customHeight="1" x14ac:dyDescent="0.2">
      <c r="A54" s="1" t="s">
        <v>15</v>
      </c>
    </row>
    <row r="55" spans="1:20" ht="12.75" customHeight="1" x14ac:dyDescent="0.2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 ht="12.75" customHeight="1" x14ac:dyDescent="0.2">
      <c r="A56" s="3" t="s">
        <v>7</v>
      </c>
      <c r="B56" s="6">
        <f>C3-C3</f>
        <v>0</v>
      </c>
      <c r="C56" s="6">
        <f>C9-C3</f>
        <v>-2.9411764705882359E-2</v>
      </c>
      <c r="D56" s="6">
        <f>C15-C3</f>
        <v>-8.8235294117647078E-2</v>
      </c>
      <c r="E56" s="6">
        <f>C21-C3</f>
        <v>-8.8235294117647078E-2</v>
      </c>
      <c r="F56" s="6">
        <f>C27-C3</f>
        <v>-8.8235294117647078E-2</v>
      </c>
      <c r="G56" s="6">
        <f>C33-C3</f>
        <v>-8.8235294117647078E-2</v>
      </c>
      <c r="H56" s="6">
        <f>C39-C3</f>
        <v>-8.8235294117647078E-2</v>
      </c>
    </row>
    <row r="57" spans="1:20" ht="12.75" customHeight="1" x14ac:dyDescent="0.2">
      <c r="A57" s="3" t="s">
        <v>24</v>
      </c>
      <c r="B57" s="6">
        <f>C4-C4</f>
        <v>0</v>
      </c>
      <c r="C57" s="6">
        <f>C10-C4</f>
        <v>0</v>
      </c>
      <c r="D57" s="6">
        <f>C16-C4</f>
        <v>0</v>
      </c>
      <c r="E57" s="6">
        <f>C22-C4</f>
        <v>0</v>
      </c>
      <c r="F57" s="6">
        <f>C28-C4</f>
        <v>0</v>
      </c>
      <c r="G57" s="6">
        <f>C34-C4</f>
        <v>0</v>
      </c>
      <c r="H57" s="6">
        <f>C40-C4</f>
        <v>0</v>
      </c>
    </row>
    <row r="58" spans="1:20" ht="12.75" customHeight="1" x14ac:dyDescent="0.2">
      <c r="A58" s="3" t="s">
        <v>28</v>
      </c>
      <c r="B58" s="6">
        <f>C5-C5</f>
        <v>0</v>
      </c>
      <c r="C58" s="6">
        <f>C11-C5</f>
        <v>2.9411764705882248E-2</v>
      </c>
      <c r="D58" s="6">
        <f>C17-C5</f>
        <v>8.8235294117646967E-2</v>
      </c>
      <c r="E58" s="6">
        <f>C23-C5</f>
        <v>8.8235294117646967E-2</v>
      </c>
      <c r="F58" s="6">
        <f>C29-C5</f>
        <v>8.8235294117646967E-2</v>
      </c>
      <c r="G58" s="6">
        <f>C35-C5</f>
        <v>8.8235294117646967E-2</v>
      </c>
      <c r="H58" s="6">
        <f>C41-C5</f>
        <v>8.8235294117646967E-2</v>
      </c>
    </row>
    <row r="59" spans="1:20" ht="12.75" customHeight="1" x14ac:dyDescent="0.2">
      <c r="A59" s="3"/>
      <c r="B59" s="6"/>
      <c r="C59" s="6"/>
      <c r="D59" s="6"/>
      <c r="E59" s="6"/>
      <c r="F59" s="6"/>
      <c r="G59" s="6"/>
      <c r="H59" s="6"/>
    </row>
    <row r="60" spans="1:20" ht="12.75" customHeight="1" x14ac:dyDescent="0.2">
      <c r="A60" s="3"/>
      <c r="B60" s="6"/>
      <c r="C60" s="6"/>
      <c r="D60" s="6"/>
      <c r="E60" s="6"/>
      <c r="F60" s="6"/>
      <c r="G60" s="6"/>
      <c r="H60" s="6"/>
    </row>
    <row r="61" spans="1:20" ht="12.75" customHeight="1" x14ac:dyDescent="0.2">
      <c r="A61" s="10" t="s">
        <v>31</v>
      </c>
      <c r="B61" s="10"/>
      <c r="C61" s="10"/>
      <c r="D61" s="10"/>
      <c r="E61" s="10"/>
      <c r="F61" s="10"/>
      <c r="G61" s="10"/>
    </row>
    <row r="62" spans="1:20" ht="12.75" customHeight="1" x14ac:dyDescent="0.2"/>
    <row r="63" spans="1:20" ht="12.75" customHeight="1" x14ac:dyDescent="0.2">
      <c r="A63" s="1" t="s">
        <v>0</v>
      </c>
      <c r="N63" s="3" t="s">
        <v>22</v>
      </c>
      <c r="O63" s="8" t="str">
        <f>CONCATENATE("y_when_defends     : min_limit : ",ROUND(C3,4),"   top_third : ",ROUND(D3,4),"   center : ",ROUND(E3,4),"   bottom_third : ",ROUND(F3,4),"   max_limit : ",ROUND(G3,4))</f>
        <v>y_when_defends     : min_limit : 0.25   top_third : 0.3382   center : 0.4412   bottom_third : 0.4853   max_limit : 0.5147</v>
      </c>
      <c r="T63" t="s">
        <v>23</v>
      </c>
    </row>
    <row r="64" spans="1:20" ht="12.75" customHeight="1" x14ac:dyDescent="0.2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8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-0.0294   left_third : -0.0882   center : -0.0882   right_third : -0.0882   right_penalty : -0.0882   max_limit : -0.0882</v>
      </c>
    </row>
    <row r="65" spans="1:15" ht="12.75" customHeight="1" x14ac:dyDescent="0.2">
      <c r="B65" t="s">
        <v>32</v>
      </c>
      <c r="C65" s="6">
        <f>C3+(C4-C3)/2+(B56-B57)/2</f>
        <v>0.33088235294117646</v>
      </c>
      <c r="D65" s="6">
        <f>D3+(D4-D3)/2+(B56-B57)/2</f>
        <v>0.38970588235294118</v>
      </c>
      <c r="E65">
        <v>0.5</v>
      </c>
      <c r="F65" s="6">
        <f>F4+(F5-F4)/2+(B58-B57)/2</f>
        <v>0.61029411764705888</v>
      </c>
      <c r="G65" s="6">
        <f>G4+(G5-G4)/2+(B58-B57)/2</f>
        <v>0.66911764705882359</v>
      </c>
    </row>
    <row r="66" spans="1:15" ht="12.75" customHeight="1" x14ac:dyDescent="0.2">
      <c r="N66" s="3" t="s">
        <v>27</v>
      </c>
      <c r="O66" s="9" t="str">
        <f>CONCATENATE("y_when_defends     : min_limit : ",ROUND(C4,4),"   top_third : ",ROUND(D4,4),"   center : ",ROUND(E4,4),"   bottom_third : ",ROUND(F4,4),"   max_limit : ",ROUND(G4,4))</f>
        <v>y_when_defends     : min_limit : 0.4118   top_third : 0.4412   center : 0.5   bottom_third : 0.5588   max_limit : 0.5882</v>
      </c>
    </row>
    <row r="67" spans="1:15" ht="12.75" customHeight="1" x14ac:dyDescent="0.2">
      <c r="O67" s="9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8" spans="1:15" ht="12.75" customHeight="1" x14ac:dyDescent="0.2"/>
    <row r="69" spans="1:15" ht="12.75" customHeight="1" x14ac:dyDescent="0.2">
      <c r="N69" s="3" t="s">
        <v>33</v>
      </c>
      <c r="O69" s="9" t="str">
        <f>CONCATENATE("y_when_defends     : min_limit : ",ROUND(C5,4),"   top_third : ",ROUND(D5,4),"   center : ",ROUND(E5,4),"   bottom_third : ",ROUND(F5,4),"   max_limit : ",ROUND(G5,4))</f>
        <v>y_when_defends     : min_limit : 0.4853   top_third : 0.5147   center : 0.5588   bottom_third : 0.6618   max_limit : 0.75</v>
      </c>
    </row>
    <row r="70" spans="1:15" ht="12.75" customHeight="1" x14ac:dyDescent="0.2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9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0.0294   left_third : 0.0882   center : 0.0882   right_third : 0.0882   right_penalty : 0.0882   max_limit : 0.0882</v>
      </c>
    </row>
    <row r="71" spans="1:15" ht="12.75" customHeight="1" x14ac:dyDescent="0.2">
      <c r="B71" t="s">
        <v>32</v>
      </c>
      <c r="C71" s="6">
        <f>C9+(C10-C9)/2+(C56-C57)/2</f>
        <v>0.3014705882352941</v>
      </c>
      <c r="D71" s="6">
        <f>D9+(D10-D9)/2+(C56-C57)/2</f>
        <v>0.36029411764705882</v>
      </c>
      <c r="E71">
        <v>0.5</v>
      </c>
      <c r="F71" s="6">
        <f>F10+(F11-F10)/2+(C58-C57)/2</f>
        <v>0.63970588235294112</v>
      </c>
      <c r="G71" s="6">
        <f>G10+(G11-G10)/2+(C58-C57)/2</f>
        <v>0.69852941176470584</v>
      </c>
    </row>
    <row r="72" spans="1:15" ht="12.75" customHeight="1" x14ac:dyDescent="0.2"/>
    <row r="73" spans="1:15" ht="12.75" customHeight="1" x14ac:dyDescent="0.2">
      <c r="N73" t="s">
        <v>22</v>
      </c>
      <c r="O73" s="8" t="str">
        <f>CONCATENATE("y_when_attacks     : min_limit : ",ROUND(C3,4),"   top_third : ",ROUND(D3,4),"   center : ",ROUND(E3,4),"   bottom_third : ",ROUND(F3,4),"   max_limit : ",ROUND(G3,4))</f>
        <v>y_when_attacks     : min_limit : 0.25   top_third : 0.3382   center : 0.4412   bottom_third : 0.4853   max_limit : 0.5147</v>
      </c>
    </row>
    <row r="74" spans="1:15" ht="12.75" customHeight="1" x14ac:dyDescent="0.2">
      <c r="O74" s="8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-0.0294   left_third : -0.0882   center : -0.0882   right_third : -0.0882   right_penalty : -0.0882   max_limit : -0.0882</v>
      </c>
    </row>
    <row r="75" spans="1:15" ht="12.75" customHeight="1" x14ac:dyDescent="0.2"/>
    <row r="76" spans="1:15" ht="12.75" customHeight="1" x14ac:dyDescent="0.2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9" t="str">
        <f>CONCATENATE("y_when_attacks     : min_limit : ",ROUND(C4,4),"   top_third : ",ROUND(D4,4),"   center : ",ROUND(E4,4),"   bottom_third : ",ROUND(F4,4),"   max_limit : ",ROUND(G4,4))</f>
        <v>y_when_attacks     : min_limit : 0.4118   top_third : 0.4412   center : 0.5   bottom_third : 0.5588   max_limit : 0.5882</v>
      </c>
    </row>
    <row r="77" spans="1:15" ht="12.75" customHeight="1" x14ac:dyDescent="0.2">
      <c r="B77" t="s">
        <v>32</v>
      </c>
      <c r="C77" s="6">
        <f>C15+(C16-C15)/2+(D56-D57)/2</f>
        <v>0.24264705882352938</v>
      </c>
      <c r="D77" s="6">
        <f>D15+(D16-D15)/2+(D56-D57)/2</f>
        <v>0.3014705882352941</v>
      </c>
      <c r="E77">
        <v>0.5</v>
      </c>
      <c r="F77" s="6">
        <f>F16+(F17-F16)/2+(D58-D57)/2</f>
        <v>0.69852941176470584</v>
      </c>
      <c r="G77" s="6">
        <f>G16+(G17-G16)/2+(D58-D57)/2</f>
        <v>0.75735294117647056</v>
      </c>
      <c r="O77" s="9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8" spans="1:15" ht="12.75" customHeight="1" x14ac:dyDescent="0.2"/>
    <row r="79" spans="1:15" ht="12.75" customHeight="1" x14ac:dyDescent="0.2">
      <c r="N79" t="s">
        <v>33</v>
      </c>
      <c r="O79" s="9" t="str">
        <f>CONCATENATE("y_when_attacks     : min_limit : ",ROUND(C5,4),"   top_third : ",ROUND(D5,4),"   center : ",ROUND(E5,4),"   bottom_third : ",ROUND(F5,4),"   max_limit : ",ROUND(G5,4))</f>
        <v>y_when_attacks     : min_limit : 0.4853   top_third : 0.5147   center : 0.5588   bottom_third : 0.6618   max_limit : 0.75</v>
      </c>
    </row>
    <row r="80" spans="1:15" ht="12.75" customHeight="1" x14ac:dyDescent="0.2">
      <c r="O80" s="9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0.0294   left_third : 0.0882   center : 0.0882   right_third : 0.0882   right_penalty : 0.0882   max_limit : 0.0882</v>
      </c>
    </row>
    <row r="81" spans="1:7" ht="12.75" customHeight="1" x14ac:dyDescent="0.2"/>
    <row r="82" spans="1:7" ht="12.75" customHeight="1" x14ac:dyDescent="0.2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 ht="12.75" customHeight="1" x14ac:dyDescent="0.2">
      <c r="B83" t="s">
        <v>32</v>
      </c>
      <c r="C83" s="6">
        <f>C21+(C22-C21)/2+(E56-E57)/2</f>
        <v>0.24264705882352938</v>
      </c>
      <c r="D83" s="6">
        <f>D21+(D22-D21)/2+(E56-E57)/2</f>
        <v>0.3014705882352941</v>
      </c>
      <c r="E83">
        <v>0.5</v>
      </c>
      <c r="F83" s="6">
        <f>F22+(F23-F22)/2+(E58-E57)/2</f>
        <v>0.69852941176470584</v>
      </c>
      <c r="G83" s="6">
        <f>G22+(G23-G22)/2+(E58-E57)/2</f>
        <v>0.75735294117647056</v>
      </c>
    </row>
    <row r="84" spans="1:7" ht="12.75" customHeight="1" x14ac:dyDescent="0.2"/>
    <row r="85" spans="1:7" ht="12.75" customHeight="1" x14ac:dyDescent="0.2"/>
    <row r="86" spans="1:7" ht="12.75" customHeight="1" x14ac:dyDescent="0.2"/>
    <row r="87" spans="1:7" ht="12.75" customHeight="1" x14ac:dyDescent="0.2"/>
    <row r="88" spans="1:7" ht="12.75" customHeight="1" x14ac:dyDescent="0.2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 ht="12.75" customHeight="1" x14ac:dyDescent="0.2">
      <c r="B89" t="s">
        <v>32</v>
      </c>
      <c r="C89" s="6">
        <f>C27+(C28-C27)/2+(F56-F57)/2</f>
        <v>0.24264705882352938</v>
      </c>
      <c r="D89" s="6">
        <f>D27+(D28-D27)/2+(F56-F57)/2</f>
        <v>0.3014705882352941</v>
      </c>
      <c r="E89">
        <v>0.5</v>
      </c>
      <c r="F89" s="6">
        <f>F28+(F29-F28)/2+(F58-F57)/2</f>
        <v>0.69852941176470584</v>
      </c>
      <c r="G89" s="6">
        <f>G28+(G29-G28)/2+(F58-F57)/2</f>
        <v>0.75735294117647056</v>
      </c>
    </row>
    <row r="90" spans="1:7" ht="12.75" customHeight="1" x14ac:dyDescent="0.2"/>
    <row r="91" spans="1:7" ht="12.75" customHeight="1" x14ac:dyDescent="0.2"/>
    <row r="92" spans="1:7" ht="12.75" customHeight="1" x14ac:dyDescent="0.2"/>
    <row r="93" spans="1:7" ht="12.75" customHeight="1" x14ac:dyDescent="0.2"/>
    <row r="94" spans="1:7" ht="12.75" customHeight="1" x14ac:dyDescent="0.2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ht="12.75" customHeight="1" x14ac:dyDescent="0.2">
      <c r="B95" t="s">
        <v>32</v>
      </c>
      <c r="C95" s="6">
        <f>C33+(C34-C33)/2+(G56-G57)/2</f>
        <v>0.24264705882352938</v>
      </c>
      <c r="D95" s="6">
        <f>D33+(D34-D33)/2+(G56-G57)/2</f>
        <v>0.3014705882352941</v>
      </c>
      <c r="E95">
        <v>0.5</v>
      </c>
      <c r="F95" s="6">
        <f>F34+(F35-F34)/2+(G58-G57)/2</f>
        <v>0.69852941176470584</v>
      </c>
      <c r="G95" s="6">
        <f>G34+(G35-G34)/2+(G58-G57)/2</f>
        <v>0.75735294117647056</v>
      </c>
    </row>
    <row r="96" spans="1:7" ht="12.75" customHeight="1" x14ac:dyDescent="0.2"/>
    <row r="97" spans="1:8" ht="12.75" customHeight="1" x14ac:dyDescent="0.2"/>
    <row r="98" spans="1:8" ht="12.75" customHeight="1" x14ac:dyDescent="0.2"/>
    <row r="99" spans="1:8" ht="12.75" customHeight="1" x14ac:dyDescent="0.2"/>
    <row r="100" spans="1:8" ht="12.75" customHeight="1" x14ac:dyDescent="0.2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 ht="12.75" customHeight="1" x14ac:dyDescent="0.2">
      <c r="B101" t="s">
        <v>32</v>
      </c>
      <c r="C101" s="6">
        <f>C39+(C40-C39)/2+(H56-H57)/2</f>
        <v>0.24264705882352938</v>
      </c>
      <c r="D101" s="6">
        <f>D39+(D40-D39)/2+(H56-H57)/2</f>
        <v>0.3014705882352941</v>
      </c>
      <c r="E101">
        <v>0.5</v>
      </c>
      <c r="F101" s="6">
        <f>F40+(F41-F40)/2+(H58-H57)/2</f>
        <v>0.69852941176470584</v>
      </c>
      <c r="G101" s="6">
        <f>G40+(G41-G40)/2+(H58-H57)/2</f>
        <v>0.75735294117647056</v>
      </c>
    </row>
    <row r="102" spans="1:8" ht="12.75" customHeight="1" x14ac:dyDescent="0.2"/>
    <row r="103" spans="1:8" ht="12.75" customHeight="1" x14ac:dyDescent="0.2"/>
    <row r="104" spans="1:8" ht="12.75" customHeight="1" x14ac:dyDescent="0.2"/>
    <row r="105" spans="1:8" ht="12.75" customHeight="1" x14ac:dyDescent="0.2">
      <c r="B105" s="5"/>
      <c r="C105" s="5"/>
      <c r="D105" s="5"/>
      <c r="E105" s="5"/>
      <c r="F105" s="5"/>
      <c r="G105" s="5"/>
      <c r="H105" s="5"/>
    </row>
    <row r="106" spans="1:8" ht="12.75" customHeight="1" x14ac:dyDescent="0.2"/>
    <row r="107" spans="1:8" ht="12.75" customHeight="1" x14ac:dyDescent="0.2">
      <c r="B107" t="s">
        <v>5</v>
      </c>
      <c r="C107" t="s">
        <v>6</v>
      </c>
    </row>
    <row r="108" spans="1:8" ht="12.75" customHeight="1" x14ac:dyDescent="0.2">
      <c r="A108" t="s">
        <v>14</v>
      </c>
      <c r="B108" s="7">
        <f>(F65-E65)*6.8/0.1</f>
        <v>7.5000000000000027</v>
      </c>
      <c r="C108" s="7">
        <f>(G65-F65)*6.8/0.1</f>
        <v>4.0000000000000009</v>
      </c>
    </row>
    <row r="109" spans="1:8" ht="12.75" customHeight="1" x14ac:dyDescent="0.2">
      <c r="B109" s="5"/>
      <c r="C109" s="5"/>
    </row>
    <row r="110" spans="1:8" ht="12.75" customHeight="1" x14ac:dyDescent="0.2"/>
    <row r="111" spans="1:8" ht="12.75" customHeight="1" x14ac:dyDescent="0.2"/>
    <row r="112" spans="1:8" ht="12.75" customHeight="1" x14ac:dyDescent="0.2"/>
    <row r="113" spans="1:15" ht="12.75" customHeight="1" x14ac:dyDescent="0.2"/>
    <row r="114" spans="1:15" ht="12.75" customHeight="1" x14ac:dyDescent="0.2"/>
    <row r="115" spans="1:15" ht="12.75" customHeight="1" x14ac:dyDescent="0.2"/>
    <row r="116" spans="1:15" ht="12.75" customHeight="1" x14ac:dyDescent="0.2">
      <c r="A116" s="1" t="s">
        <v>15</v>
      </c>
    </row>
    <row r="117" spans="1:15" ht="12.75" customHeight="1" x14ac:dyDescent="0.2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 ht="12.75" customHeight="1" x14ac:dyDescent="0.2">
      <c r="A118" s="3" t="s">
        <v>32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15" ht="12.75" customHeight="1" x14ac:dyDescent="0.2"/>
    <row r="120" spans="1:15" ht="12.75" customHeight="1" x14ac:dyDescent="0.2"/>
    <row r="121" spans="1:15" ht="12.75" customHeight="1" x14ac:dyDescent="0.2"/>
    <row r="122" spans="1:15" ht="12.75" customHeight="1" x14ac:dyDescent="0.2"/>
    <row r="123" spans="1:15" ht="12.75" customHeight="1" x14ac:dyDescent="0.2"/>
    <row r="124" spans="1:15" ht="12.75" customHeight="1" x14ac:dyDescent="0.2"/>
    <row r="125" spans="1:15" ht="12.75" customHeight="1" x14ac:dyDescent="0.2">
      <c r="N125" t="s">
        <v>34</v>
      </c>
      <c r="O125" s="8" t="str">
        <f>CONCATENATE("y_when_defends     : min_limit : ",ROUND(C65,4),"   top_third : ",ROUND(D65,4),"   center : ",ROUND(E65,4),"   bottom_third : ",ROUND(F65,4),"   max_limit : ",ROUND(G65,4))</f>
        <v>y_when_defends     : min_limit : 0.3309   top_third : 0.3897   center : 0.5   bottom_third : 0.6103   max_limit : 0.6691</v>
      </c>
    </row>
    <row r="126" spans="1:15" ht="12.75" customHeight="1" x14ac:dyDescent="0.2">
      <c r="O126" s="8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27" spans="1:15" ht="12.75" customHeight="1" x14ac:dyDescent="0.2"/>
    <row r="128" spans="1:15" ht="12.75" customHeight="1" x14ac:dyDescent="0.2"/>
    <row r="129" spans="14:15" ht="12.75" customHeight="1" x14ac:dyDescent="0.2"/>
    <row r="130" spans="14:15" ht="12.75" customHeight="1" x14ac:dyDescent="0.2"/>
    <row r="131" spans="14:15" ht="12.75" customHeight="1" x14ac:dyDescent="0.2"/>
    <row r="132" spans="14:15" ht="12.75" customHeight="1" x14ac:dyDescent="0.2"/>
    <row r="133" spans="14:15" ht="12.75" customHeight="1" x14ac:dyDescent="0.2"/>
    <row r="134" spans="14:15" ht="12.75" customHeight="1" x14ac:dyDescent="0.2"/>
    <row r="135" spans="14:15" ht="12.75" customHeight="1" x14ac:dyDescent="0.2">
      <c r="N135" t="s">
        <v>34</v>
      </c>
      <c r="O135" s="8" t="str">
        <f>CONCATENATE("y_when_attacks     : min_limit : ",ROUND(C65,4),"   top_third : ",ROUND(D65,4),"   center : ",ROUND(E65,4),"   bottom_third : ",ROUND(F65,4),"   max_limit : ",ROUND(G65,4))</f>
        <v>y_when_attacks     : min_limit : 0.3309   top_third : 0.3897   center : 0.5   bottom_third : 0.6103   max_limit : 0.6691</v>
      </c>
    </row>
    <row r="136" spans="14:15" ht="12.75" customHeight="1" x14ac:dyDescent="0.2">
      <c r="O136" s="8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  <row r="137" spans="14:15" ht="12.75" customHeight="1" x14ac:dyDescent="0.2"/>
    <row r="138" spans="14:15" ht="12.75" customHeight="1" x14ac:dyDescent="0.2"/>
    <row r="139" spans="14:15" ht="12.75" customHeight="1" x14ac:dyDescent="0.2"/>
    <row r="140" spans="14:15" ht="12.75" customHeight="1" x14ac:dyDescent="0.2"/>
    <row r="141" spans="14:15" ht="12.75" customHeight="1" x14ac:dyDescent="0.2"/>
    <row r="142" spans="14:15" ht="12.75" customHeight="1" x14ac:dyDescent="0.2"/>
    <row r="143" spans="14:15" ht="12.75" customHeight="1" x14ac:dyDescent="0.2"/>
    <row r="144" spans="14:15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A40" zoomScaleNormal="100" workbookViewId="0">
      <selection activeCell="H55" sqref="H55"/>
    </sheetView>
  </sheetViews>
  <sheetFormatPr defaultRowHeight="12.75" x14ac:dyDescent="0.2"/>
  <cols>
    <col min="1" max="1" width="38.5703125"/>
    <col min="2" max="2" width="15.42578125"/>
    <col min="3" max="3" width="17.28515625"/>
    <col min="4" max="4" width="17.85546875"/>
    <col min="5" max="5" width="14.28515625"/>
    <col min="6" max="6" width="15.42578125"/>
    <col min="7" max="8" width="18"/>
    <col min="9" max="9" width="14.5703125"/>
    <col min="10" max="10" width="12.5703125"/>
    <col min="11" max="11" width="8.85546875"/>
    <col min="12" max="12" width="15.42578125"/>
    <col min="13" max="14" width="12.85546875"/>
    <col min="15" max="15" width="162.5703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 ht="12.75" customHeight="1" x14ac:dyDescent="0.2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ht="12.75" customHeight="1" x14ac:dyDescent="0.2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ht="12.75" customHeight="1" x14ac:dyDescent="0.2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 ht="12.75" customHeight="1" x14ac:dyDescent="0.2">
      <c r="C7" s="6"/>
      <c r="D7" s="6"/>
      <c r="E7" s="6"/>
      <c r="F7" s="6"/>
      <c r="G7" s="6"/>
    </row>
    <row r="8" spans="1:14" ht="12.75" customHeight="1" x14ac:dyDescent="0.2">
      <c r="C8" s="6"/>
      <c r="D8" s="6"/>
      <c r="E8" s="6"/>
      <c r="F8" s="6"/>
      <c r="G8" s="6"/>
    </row>
    <row r="9" spans="1:14" ht="12.75" customHeight="1" x14ac:dyDescent="0.2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 ht="12.75" customHeight="1" x14ac:dyDescent="0.2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 ht="12.75" customHeight="1" x14ac:dyDescent="0.2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 ht="12.75" customHeight="1" x14ac:dyDescent="0.2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 ht="12.75" customHeight="1" x14ac:dyDescent="0.2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 ht="12.75" customHeight="1" x14ac:dyDescent="0.2"/>
    <row r="15" spans="1:14" ht="12.75" customHeight="1" x14ac:dyDescent="0.2"/>
    <row r="16" spans="1:14" ht="12.75" customHeight="1" x14ac:dyDescent="0.2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 ht="12.75" customHeight="1" x14ac:dyDescent="0.2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 ht="12.75" customHeight="1" x14ac:dyDescent="0.2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 ht="12.75" customHeight="1" x14ac:dyDescent="0.2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 ht="12.75" customHeight="1" x14ac:dyDescent="0.2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 ht="12.75" customHeight="1" x14ac:dyDescent="0.2"/>
    <row r="22" spans="1:13" ht="12.75" customHeight="1" x14ac:dyDescent="0.2"/>
    <row r="23" spans="1:13" ht="12.75" customHeight="1" x14ac:dyDescent="0.2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 ht="12.75" customHeight="1" x14ac:dyDescent="0.2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 ht="12.75" customHeight="1" x14ac:dyDescent="0.2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 ht="12.75" customHeight="1" x14ac:dyDescent="0.2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 ht="12.75" customHeight="1" x14ac:dyDescent="0.2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 ht="12.75" customHeight="1" x14ac:dyDescent="0.2">
      <c r="C28" s="6"/>
      <c r="D28" s="6"/>
      <c r="E28" s="6"/>
      <c r="F28" s="6"/>
      <c r="G28" s="6"/>
    </row>
    <row r="29" spans="1:13" ht="12.75" customHeight="1" x14ac:dyDescent="0.2">
      <c r="C29" s="6"/>
      <c r="D29" s="6"/>
      <c r="E29" s="6"/>
      <c r="F29" s="6"/>
      <c r="G29" s="6"/>
    </row>
    <row r="30" spans="1:13" ht="12.75" customHeight="1" x14ac:dyDescent="0.2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 ht="12.75" customHeight="1" x14ac:dyDescent="0.2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 ht="12.75" customHeight="1" x14ac:dyDescent="0.2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 ht="12.75" customHeight="1" x14ac:dyDescent="0.2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 ht="12.75" customHeight="1" x14ac:dyDescent="0.2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 ht="12.75" customHeight="1" x14ac:dyDescent="0.2">
      <c r="C35" s="6"/>
      <c r="D35" s="6"/>
      <c r="E35" s="6"/>
      <c r="F35" s="6"/>
      <c r="G35" s="6"/>
    </row>
    <row r="36" spans="1:13" ht="12.75" customHeight="1" x14ac:dyDescent="0.2">
      <c r="C36" s="6"/>
      <c r="D36" s="6"/>
      <c r="E36" s="6"/>
      <c r="F36" s="6"/>
      <c r="G36" s="6"/>
    </row>
    <row r="37" spans="1:13" ht="12.75" customHeight="1" x14ac:dyDescent="0.2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 ht="12.75" customHeight="1" x14ac:dyDescent="0.2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 ht="12.75" customHeight="1" x14ac:dyDescent="0.2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 ht="12.75" customHeight="1" x14ac:dyDescent="0.2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 ht="12.75" customHeight="1" x14ac:dyDescent="0.2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 ht="12.75" customHeight="1" x14ac:dyDescent="0.2">
      <c r="C42" s="6"/>
      <c r="D42" s="6"/>
      <c r="E42" s="6"/>
      <c r="F42" s="6"/>
      <c r="G42" s="6"/>
    </row>
    <row r="43" spans="1:13" ht="12.75" customHeight="1" x14ac:dyDescent="0.2">
      <c r="C43" s="6"/>
      <c r="D43" s="6"/>
      <c r="E43" s="6"/>
      <c r="F43" s="6"/>
      <c r="G43" s="6"/>
    </row>
    <row r="44" spans="1:13" ht="12.75" customHeight="1" x14ac:dyDescent="0.2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 ht="12.75" customHeight="1" x14ac:dyDescent="0.2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 ht="12.75" customHeight="1" x14ac:dyDescent="0.2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 ht="12.75" customHeight="1" x14ac:dyDescent="0.2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 ht="12.75" customHeight="1" x14ac:dyDescent="0.2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 ht="12.75" customHeight="1" x14ac:dyDescent="0.2">
      <c r="C49" s="6"/>
      <c r="D49" s="6"/>
      <c r="E49" s="6"/>
      <c r="F49" s="6"/>
      <c r="G49" s="6"/>
    </row>
    <row r="50" spans="1:8" ht="12.75" customHeight="1" x14ac:dyDescent="0.2"/>
    <row r="51" spans="1:8" ht="12.75" customHeight="1" x14ac:dyDescent="0.2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 ht="12.75" customHeight="1" x14ac:dyDescent="0.2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 ht="12.75" customHeight="1" x14ac:dyDescent="0.2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 ht="12.75" customHeight="1" x14ac:dyDescent="0.2">
      <c r="A54" t="s">
        <v>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1:8" ht="12.75" customHeight="1" x14ac:dyDescent="0.2"/>
    <row r="56" spans="1:8" ht="12.75" customHeight="1" x14ac:dyDescent="0.2">
      <c r="B56" t="s">
        <v>5</v>
      </c>
      <c r="C56" t="s">
        <v>6</v>
      </c>
    </row>
    <row r="57" spans="1:8" ht="12.75" customHeight="1" x14ac:dyDescent="0.2">
      <c r="A57" t="s">
        <v>14</v>
      </c>
      <c r="B57" s="7">
        <v>0</v>
      </c>
      <c r="C57" s="7">
        <v>0</v>
      </c>
    </row>
    <row r="58" spans="1:8" ht="12.75" customHeight="1" x14ac:dyDescent="0.2">
      <c r="A58" t="s">
        <v>26</v>
      </c>
      <c r="B58" s="7">
        <v>0</v>
      </c>
      <c r="C58" s="7">
        <v>0</v>
      </c>
    </row>
    <row r="59" spans="1:8" ht="12.75" customHeight="1" x14ac:dyDescent="0.2">
      <c r="A59" t="s">
        <v>30</v>
      </c>
      <c r="B59" s="7">
        <v>0</v>
      </c>
      <c r="C59" s="7">
        <v>0</v>
      </c>
    </row>
    <row r="60" spans="1:8" ht="12.75" customHeight="1" x14ac:dyDescent="0.2">
      <c r="A60" t="s">
        <v>36</v>
      </c>
      <c r="B60" s="7">
        <v>0</v>
      </c>
      <c r="C60" s="7">
        <v>0</v>
      </c>
    </row>
    <row r="61" spans="1:8" ht="12.75" customHeight="1" x14ac:dyDescent="0.2">
      <c r="B61" s="5"/>
      <c r="C61" s="5"/>
    </row>
    <row r="62" spans="1:8" ht="12.75" customHeight="1" x14ac:dyDescent="0.2"/>
    <row r="63" spans="1:8" ht="12.75" customHeight="1" x14ac:dyDescent="0.2">
      <c r="A63" s="1" t="s">
        <v>15</v>
      </c>
    </row>
    <row r="64" spans="1:8" ht="12.75" customHeight="1" x14ac:dyDescent="0.2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 ht="12.75" customHeight="1" x14ac:dyDescent="0.2">
      <c r="A65" t="s">
        <v>7</v>
      </c>
      <c r="B65" s="6">
        <f>C3-C3</f>
        <v>0</v>
      </c>
      <c r="C65" s="6">
        <f>C10-C3</f>
        <v>0</v>
      </c>
      <c r="D65" s="6">
        <f>C17-C3</f>
        <v>0</v>
      </c>
      <c r="E65" s="6">
        <f>C24-C3</f>
        <v>0</v>
      </c>
      <c r="F65" s="6">
        <f>C31-C3</f>
        <v>0</v>
      </c>
      <c r="G65" s="6">
        <f>C38-C3</f>
        <v>0</v>
      </c>
      <c r="H65" s="6">
        <f>C45-C3</f>
        <v>0</v>
      </c>
    </row>
    <row r="66" spans="1:20" ht="12.75" customHeight="1" x14ac:dyDescent="0.2">
      <c r="A66" t="s">
        <v>24</v>
      </c>
      <c r="B66" s="6">
        <f>C4-C4</f>
        <v>0</v>
      </c>
      <c r="C66" s="6">
        <f>C11-C4</f>
        <v>0</v>
      </c>
      <c r="D66" s="6">
        <f>C18-C4</f>
        <v>0</v>
      </c>
      <c r="E66" s="6">
        <f>C25-C4</f>
        <v>0</v>
      </c>
      <c r="F66" s="6">
        <f>C32-C4</f>
        <v>0</v>
      </c>
      <c r="G66" s="6">
        <f>C39-C4</f>
        <v>0</v>
      </c>
      <c r="H66" s="6">
        <f>C46-C4</f>
        <v>0</v>
      </c>
    </row>
    <row r="67" spans="1:20" ht="12.75" customHeight="1" x14ac:dyDescent="0.2">
      <c r="A67" t="s">
        <v>28</v>
      </c>
      <c r="B67" s="6">
        <f>C5-C5</f>
        <v>0</v>
      </c>
      <c r="C67" s="6">
        <f>C12-C5</f>
        <v>0</v>
      </c>
      <c r="D67" s="6">
        <f>C19-C5</f>
        <v>0</v>
      </c>
      <c r="E67" s="6">
        <f>C26-C5</f>
        <v>0</v>
      </c>
      <c r="F67" s="6">
        <f>C33-C5</f>
        <v>0</v>
      </c>
      <c r="G67" s="6">
        <f>C40-C5</f>
        <v>0</v>
      </c>
      <c r="H67" s="6">
        <f>C47-C5</f>
        <v>0</v>
      </c>
    </row>
    <row r="68" spans="1:20" ht="12.75" customHeight="1" x14ac:dyDescent="0.2">
      <c r="A68" t="s">
        <v>32</v>
      </c>
      <c r="B68" s="6">
        <f>C6-C6</f>
        <v>0</v>
      </c>
      <c r="C68" s="6">
        <f>C13-C6</f>
        <v>0</v>
      </c>
      <c r="D68" s="6">
        <f>C20-C6</f>
        <v>0</v>
      </c>
      <c r="E68" s="6">
        <f>C27-C6</f>
        <v>0</v>
      </c>
      <c r="F68" s="6">
        <f>C34-C6</f>
        <v>0</v>
      </c>
      <c r="G68" s="6">
        <f>C41-C6</f>
        <v>0</v>
      </c>
      <c r="H68" s="6">
        <f>C48-C6</f>
        <v>0</v>
      </c>
    </row>
    <row r="69" spans="1:20" ht="12.75" customHeight="1" x14ac:dyDescent="0.2"/>
    <row r="70" spans="1:20" ht="12.75" customHeight="1" x14ac:dyDescent="0.2"/>
    <row r="71" spans="1:20" ht="12.75" customHeight="1" x14ac:dyDescent="0.2">
      <c r="N71" t="s">
        <v>22</v>
      </c>
      <c r="O71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 ht="12.75" customHeight="1" x14ac:dyDescent="0.2">
      <c r="O72" s="8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3" spans="1:20" ht="12.75" customHeight="1" x14ac:dyDescent="0.2"/>
    <row r="74" spans="1:20" ht="12.75" customHeight="1" x14ac:dyDescent="0.2">
      <c r="N74" t="s">
        <v>27</v>
      </c>
      <c r="O74" s="9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 ht="12.75" customHeight="1" x14ac:dyDescent="0.2">
      <c r="O75" s="9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6" spans="1:20" ht="12.75" customHeight="1" x14ac:dyDescent="0.2"/>
    <row r="77" spans="1:20" ht="12.75" customHeight="1" x14ac:dyDescent="0.2">
      <c r="N77" t="s">
        <v>33</v>
      </c>
      <c r="O77" s="9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 ht="12.75" customHeight="1" x14ac:dyDescent="0.2">
      <c r="O78" s="9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79" spans="1:20" ht="12.75" customHeight="1" x14ac:dyDescent="0.2"/>
    <row r="80" spans="1:20" ht="12.75" customHeight="1" x14ac:dyDescent="0.2">
      <c r="N80" t="s">
        <v>34</v>
      </c>
      <c r="O80" s="9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 ht="12.75" customHeight="1" x14ac:dyDescent="0.2">
      <c r="O81" s="9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2" spans="14:15" ht="12.75" customHeight="1" x14ac:dyDescent="0.2"/>
    <row r="83" spans="14:15" ht="12.75" customHeight="1" x14ac:dyDescent="0.2"/>
    <row r="84" spans="14:15" ht="12.75" customHeight="1" x14ac:dyDescent="0.2">
      <c r="N84" t="s">
        <v>22</v>
      </c>
      <c r="O84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 ht="12.75" customHeight="1" x14ac:dyDescent="0.2">
      <c r="O85" s="8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6" spans="14:15" ht="12.75" customHeight="1" x14ac:dyDescent="0.2"/>
    <row r="87" spans="14:15" ht="12.75" customHeight="1" x14ac:dyDescent="0.2">
      <c r="N87" t="s">
        <v>27</v>
      </c>
      <c r="O87" s="9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 ht="12.75" customHeight="1" x14ac:dyDescent="0.2">
      <c r="O88" s="9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89" spans="14:15" ht="12.75" customHeight="1" x14ac:dyDescent="0.2"/>
    <row r="90" spans="14:15" ht="12.75" customHeight="1" x14ac:dyDescent="0.2">
      <c r="N90" t="s">
        <v>33</v>
      </c>
      <c r="O90" s="9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 ht="12.75" customHeight="1" x14ac:dyDescent="0.2">
      <c r="O91" s="9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2" spans="14:15" ht="12.75" customHeight="1" x14ac:dyDescent="0.2"/>
    <row r="93" spans="14:15" ht="12.75" customHeight="1" x14ac:dyDescent="0.2">
      <c r="N93" t="s">
        <v>34</v>
      </c>
      <c r="O93" s="9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 ht="12.75" customHeight="1" x14ac:dyDescent="0.2">
      <c r="O94" s="9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  <row r="95" spans="14:15" ht="12.75" customHeight="1" x14ac:dyDescent="0.2"/>
    <row r="96" spans="14:1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A37" zoomScaleNormal="100" workbookViewId="0">
      <selection activeCell="H62" sqref="H62"/>
    </sheetView>
  </sheetViews>
  <sheetFormatPr defaultRowHeight="12.75" x14ac:dyDescent="0.2"/>
  <cols>
    <col min="1" max="1" width="38.5703125"/>
    <col min="2" max="2" width="15.42578125"/>
    <col min="3" max="3" width="17.28515625"/>
    <col min="4" max="4" width="17.85546875"/>
    <col min="5" max="5" width="14.28515625"/>
    <col min="6" max="6" width="15.42578125"/>
    <col min="7" max="8" width="18"/>
    <col min="9" max="9" width="14.5703125"/>
    <col min="10" max="10" width="12.5703125"/>
    <col min="11" max="11" width="8.85546875"/>
    <col min="12" max="12" width="15.42578125"/>
    <col min="13" max="14" width="12.85546875"/>
    <col min="15" max="15" width="162.5703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 ht="12.75" customHeight="1" x14ac:dyDescent="0.2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ht="12.75" customHeight="1" x14ac:dyDescent="0.2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ht="12.75" customHeight="1" x14ac:dyDescent="0.2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 ht="12.75" customHeight="1" x14ac:dyDescent="0.2">
      <c r="B7" s="3" t="s">
        <v>37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 ht="12.75" customHeight="1" x14ac:dyDescent="0.2">
      <c r="C8" s="6"/>
      <c r="D8" s="6"/>
      <c r="E8" s="6"/>
      <c r="F8" s="6"/>
      <c r="G8" s="6"/>
    </row>
    <row r="9" spans="1:14" ht="12.75" customHeight="1" x14ac:dyDescent="0.2">
      <c r="C9" s="6"/>
      <c r="D9" s="6"/>
      <c r="E9" s="6"/>
      <c r="F9" s="6"/>
      <c r="G9" s="6"/>
    </row>
    <row r="10" spans="1:14" ht="12.75" customHeight="1" x14ac:dyDescent="0.2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ht="12.75" customHeight="1" x14ac:dyDescent="0.2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 ht="12.75" customHeight="1" x14ac:dyDescent="0.2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 ht="12.75" customHeight="1" x14ac:dyDescent="0.2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 ht="12.75" customHeight="1" x14ac:dyDescent="0.2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 ht="12.75" customHeight="1" x14ac:dyDescent="0.2">
      <c r="B15" s="3" t="s">
        <v>37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6" spans="1:14" ht="12.75" customHeight="1" x14ac:dyDescent="0.2"/>
    <row r="17" spans="1:13" ht="12.75" customHeight="1" x14ac:dyDescent="0.2"/>
    <row r="18" spans="1:13" ht="12.75" customHeight="1" x14ac:dyDescent="0.2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ht="12.75" customHeight="1" x14ac:dyDescent="0.2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 ht="12.75" customHeight="1" x14ac:dyDescent="0.2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 ht="12.75" customHeight="1" x14ac:dyDescent="0.2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 ht="12.75" customHeight="1" x14ac:dyDescent="0.2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 ht="12.75" customHeight="1" x14ac:dyDescent="0.2">
      <c r="B23" s="3" t="s">
        <v>37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4" spans="1:13" ht="12.75" customHeight="1" x14ac:dyDescent="0.2"/>
    <row r="25" spans="1:13" ht="12.75" customHeight="1" x14ac:dyDescent="0.2"/>
    <row r="26" spans="1:13" ht="12.75" customHeight="1" x14ac:dyDescent="0.2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 ht="12.75" customHeight="1" x14ac:dyDescent="0.2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 ht="12.75" customHeight="1" x14ac:dyDescent="0.2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 ht="12.75" customHeight="1" x14ac:dyDescent="0.2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 ht="12.75" customHeight="1" x14ac:dyDescent="0.2">
      <c r="B31" s="3" t="s">
        <v>37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 ht="12.75" customHeight="1" x14ac:dyDescent="0.2">
      <c r="C32" s="6"/>
      <c r="D32" s="6"/>
      <c r="E32" s="6"/>
      <c r="F32" s="6"/>
      <c r="G32" s="6"/>
    </row>
    <row r="33" spans="1:13" ht="12.75" customHeight="1" x14ac:dyDescent="0.2">
      <c r="C33" s="6"/>
      <c r="D33" s="6"/>
      <c r="E33" s="6"/>
      <c r="F33" s="6"/>
      <c r="G33" s="6"/>
    </row>
    <row r="34" spans="1:13" ht="12.75" customHeight="1" x14ac:dyDescent="0.2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 ht="12.75" customHeight="1" x14ac:dyDescent="0.2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 ht="12.75" customHeight="1" x14ac:dyDescent="0.2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 ht="12.75" customHeight="1" x14ac:dyDescent="0.2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 ht="12.75" customHeight="1" x14ac:dyDescent="0.2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 ht="12.75" customHeight="1" x14ac:dyDescent="0.2">
      <c r="B39" s="3" t="s">
        <v>37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 ht="12.75" customHeight="1" x14ac:dyDescent="0.2">
      <c r="C40" s="6"/>
      <c r="D40" s="6"/>
      <c r="E40" s="6"/>
      <c r="F40" s="6"/>
      <c r="G40" s="6"/>
    </row>
    <row r="41" spans="1:13" ht="12.75" customHeight="1" x14ac:dyDescent="0.2">
      <c r="C41" s="6"/>
      <c r="D41" s="6"/>
      <c r="E41" s="6"/>
      <c r="F41" s="6"/>
      <c r="G41" s="6"/>
    </row>
    <row r="42" spans="1:13" ht="12.75" customHeight="1" x14ac:dyDescent="0.2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 ht="12.75" customHeight="1" x14ac:dyDescent="0.2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 ht="12.75" customHeight="1" x14ac:dyDescent="0.2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 ht="12.75" customHeight="1" x14ac:dyDescent="0.2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 ht="12.75" customHeight="1" x14ac:dyDescent="0.2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 ht="12.75" customHeight="1" x14ac:dyDescent="0.2">
      <c r="B47" s="3" t="s">
        <v>37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 ht="12.75" customHeight="1" x14ac:dyDescent="0.2">
      <c r="C48" s="6"/>
      <c r="D48" s="6"/>
      <c r="E48" s="6"/>
      <c r="F48" s="6"/>
      <c r="G48" s="6"/>
    </row>
    <row r="49" spans="1:13" ht="12.75" customHeight="1" x14ac:dyDescent="0.2">
      <c r="C49" s="6"/>
      <c r="D49" s="6"/>
      <c r="E49" s="6"/>
      <c r="F49" s="6"/>
      <c r="G49" s="6"/>
    </row>
    <row r="50" spans="1:13" ht="12.75" customHeight="1" x14ac:dyDescent="0.2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 ht="12.75" customHeight="1" x14ac:dyDescent="0.2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 ht="12.75" customHeight="1" x14ac:dyDescent="0.2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 ht="12.75" customHeight="1" x14ac:dyDescent="0.2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 ht="12.75" customHeight="1" x14ac:dyDescent="0.2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 ht="12.75" customHeight="1" x14ac:dyDescent="0.2">
      <c r="B55" s="3" t="s">
        <v>37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 ht="12.75" customHeight="1" x14ac:dyDescent="0.2">
      <c r="C56" s="6"/>
      <c r="D56" s="6"/>
      <c r="E56" s="6"/>
      <c r="F56" s="6"/>
      <c r="G56" s="6"/>
    </row>
    <row r="57" spans="1:13" ht="12.75" customHeight="1" x14ac:dyDescent="0.2"/>
    <row r="58" spans="1:13" ht="12.75" customHeight="1" x14ac:dyDescent="0.2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 ht="12.75" customHeight="1" x14ac:dyDescent="0.2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 ht="12.75" customHeight="1" x14ac:dyDescent="0.2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 ht="12.75" customHeight="1" x14ac:dyDescent="0.2">
      <c r="A61" s="3" t="s">
        <v>35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 ht="12.75" customHeight="1" x14ac:dyDescent="0.2">
      <c r="A62" s="3" t="s">
        <v>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3" spans="1:13" ht="12.75" customHeight="1" x14ac:dyDescent="0.2"/>
    <row r="64" spans="1:13" ht="12.75" customHeight="1" x14ac:dyDescent="0.2">
      <c r="B64" t="s">
        <v>5</v>
      </c>
      <c r="C64" t="s">
        <v>6</v>
      </c>
    </row>
    <row r="65" spans="1:15" ht="12.75" customHeight="1" x14ac:dyDescent="0.2">
      <c r="A65" t="s">
        <v>14</v>
      </c>
      <c r="B65" s="7">
        <v>0</v>
      </c>
      <c r="C65" s="7">
        <v>0</v>
      </c>
    </row>
    <row r="66" spans="1:15" ht="12.75" customHeight="1" x14ac:dyDescent="0.2">
      <c r="A66" s="3" t="s">
        <v>26</v>
      </c>
      <c r="B66" s="7">
        <v>0</v>
      </c>
      <c r="C66" s="7">
        <v>0</v>
      </c>
    </row>
    <row r="67" spans="1:15" ht="12.75" customHeight="1" x14ac:dyDescent="0.2">
      <c r="A67" s="3" t="s">
        <v>30</v>
      </c>
      <c r="B67" s="7">
        <v>0</v>
      </c>
      <c r="C67" s="7">
        <v>0</v>
      </c>
    </row>
    <row r="68" spans="1:15" ht="12.75" customHeight="1" x14ac:dyDescent="0.2">
      <c r="A68" s="3" t="s">
        <v>36</v>
      </c>
      <c r="B68" s="7">
        <v>0</v>
      </c>
      <c r="C68" s="7">
        <v>0</v>
      </c>
    </row>
    <row r="69" spans="1:15" ht="12.75" customHeight="1" x14ac:dyDescent="0.2">
      <c r="A69" s="3" t="s">
        <v>39</v>
      </c>
      <c r="B69" s="7">
        <v>0</v>
      </c>
      <c r="C69" s="7">
        <v>0</v>
      </c>
    </row>
    <row r="70" spans="1:15" ht="12.75" customHeight="1" x14ac:dyDescent="0.2">
      <c r="A70" s="3"/>
      <c r="B70" s="5"/>
      <c r="C70" s="5"/>
    </row>
    <row r="71" spans="1:15" ht="12.75" customHeight="1" x14ac:dyDescent="0.2"/>
    <row r="72" spans="1:15" ht="12.75" customHeight="1" x14ac:dyDescent="0.2">
      <c r="A72" s="1" t="s">
        <v>15</v>
      </c>
    </row>
    <row r="73" spans="1:15" ht="12.75" customHeight="1" x14ac:dyDescent="0.2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 ht="12.75" customHeight="1" x14ac:dyDescent="0.2">
      <c r="A74" t="s">
        <v>7</v>
      </c>
      <c r="B74" s="6">
        <f>C3-C3</f>
        <v>0</v>
      </c>
      <c r="C74" s="6">
        <f>C11-C3</f>
        <v>0</v>
      </c>
      <c r="D74" s="6">
        <f>C19-C3</f>
        <v>0</v>
      </c>
      <c r="E74" s="6">
        <f>C27-C3</f>
        <v>0</v>
      </c>
      <c r="F74" s="6">
        <f>C35-C3</f>
        <v>0</v>
      </c>
      <c r="G74" s="6">
        <f>C43-C3</f>
        <v>0</v>
      </c>
      <c r="H74" s="6">
        <f>C51-C3</f>
        <v>0</v>
      </c>
    </row>
    <row r="75" spans="1:15" ht="12.75" customHeight="1" x14ac:dyDescent="0.2">
      <c r="A75" s="3" t="s">
        <v>24</v>
      </c>
      <c r="B75" s="6">
        <f>C4-C4</f>
        <v>0</v>
      </c>
      <c r="C75" s="6">
        <f>C12-C4</f>
        <v>0</v>
      </c>
      <c r="D75" s="6">
        <f>C20-C4</f>
        <v>0</v>
      </c>
      <c r="E75" s="6">
        <f>C28-C4</f>
        <v>0</v>
      </c>
      <c r="F75" s="6">
        <f>C36-C4</f>
        <v>0</v>
      </c>
      <c r="G75" s="6">
        <f>C44-C4</f>
        <v>0</v>
      </c>
      <c r="H75" s="6">
        <f>C52-C4</f>
        <v>0</v>
      </c>
    </row>
    <row r="76" spans="1:15" ht="12.75" customHeight="1" x14ac:dyDescent="0.2">
      <c r="A76" s="3" t="s">
        <v>28</v>
      </c>
      <c r="B76" s="6">
        <f>C5-C5</f>
        <v>0</v>
      </c>
      <c r="C76" s="6">
        <f>C13-C5</f>
        <v>0</v>
      </c>
      <c r="D76" s="6">
        <f>C21-C5</f>
        <v>0</v>
      </c>
      <c r="E76" s="6">
        <f>C29-C5</f>
        <v>0</v>
      </c>
      <c r="F76" s="6">
        <f>C37-C5</f>
        <v>0</v>
      </c>
      <c r="G76" s="6">
        <f>C45-C5</f>
        <v>0</v>
      </c>
      <c r="H76" s="6">
        <f>C53-C5</f>
        <v>0</v>
      </c>
    </row>
    <row r="77" spans="1:15" ht="12.75" customHeight="1" x14ac:dyDescent="0.2">
      <c r="A77" s="3" t="s">
        <v>32</v>
      </c>
      <c r="B77" s="6">
        <f>C6-C6</f>
        <v>0</v>
      </c>
      <c r="C77" s="6">
        <f>C14-C6</f>
        <v>0</v>
      </c>
      <c r="D77" s="6">
        <f>C22-C6</f>
        <v>0</v>
      </c>
      <c r="E77" s="6">
        <f>C30-C6</f>
        <v>0</v>
      </c>
      <c r="F77" s="6">
        <f>C38-C6</f>
        <v>0</v>
      </c>
      <c r="G77" s="6">
        <f>C46-C6</f>
        <v>0</v>
      </c>
      <c r="H77" s="6">
        <f>C54-C6</f>
        <v>0</v>
      </c>
    </row>
    <row r="78" spans="1:15" ht="12.75" customHeight="1" x14ac:dyDescent="0.2">
      <c r="A78" s="3" t="s">
        <v>37</v>
      </c>
      <c r="B78" s="6">
        <f>C7-C7</f>
        <v>0</v>
      </c>
      <c r="C78" s="6">
        <f>C15-C7</f>
        <v>0</v>
      </c>
      <c r="D78" s="6">
        <f>C23-C7</f>
        <v>0</v>
      </c>
      <c r="E78" s="6">
        <f>C31-C7</f>
        <v>0</v>
      </c>
      <c r="F78" s="6">
        <f>C39-C7</f>
        <v>0</v>
      </c>
      <c r="G78" s="6">
        <f>C47-C7</f>
        <v>0</v>
      </c>
      <c r="H78" s="6">
        <f>C55-C7</f>
        <v>0</v>
      </c>
      <c r="N78" t="s">
        <v>22</v>
      </c>
      <c r="O78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 ht="12.75" customHeight="1" x14ac:dyDescent="0.2">
      <c r="O79" s="8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0" spans="1:15" ht="12.75" customHeight="1" x14ac:dyDescent="0.2"/>
    <row r="81" spans="14:20" ht="12.75" customHeight="1" x14ac:dyDescent="0.2">
      <c r="N81" s="3" t="s">
        <v>27</v>
      </c>
      <c r="O81" s="8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 ht="12.75" customHeight="1" x14ac:dyDescent="0.2">
      <c r="O82" s="8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3" spans="14:20" ht="12.75" customHeight="1" x14ac:dyDescent="0.2"/>
    <row r="84" spans="14:20" ht="12.75" customHeight="1" x14ac:dyDescent="0.2">
      <c r="N84" s="3" t="s">
        <v>33</v>
      </c>
      <c r="O84" s="9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 ht="12.75" customHeight="1" x14ac:dyDescent="0.2">
      <c r="O85" s="9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6" spans="14:20" ht="12.75" customHeight="1" x14ac:dyDescent="0.2"/>
    <row r="87" spans="14:20" ht="12.75" customHeight="1" x14ac:dyDescent="0.2">
      <c r="N87" s="3" t="s">
        <v>34</v>
      </c>
      <c r="O87" s="9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 ht="12.75" customHeight="1" x14ac:dyDescent="0.2">
      <c r="O88" s="9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89" spans="14:20" ht="12.75" customHeight="1" x14ac:dyDescent="0.2"/>
    <row r="90" spans="14:20" ht="12.75" customHeight="1" x14ac:dyDescent="0.2">
      <c r="N90" t="s">
        <v>40</v>
      </c>
      <c r="O90" s="9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 ht="12.75" customHeight="1" x14ac:dyDescent="0.2">
      <c r="O91" s="9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2" spans="14:20" ht="12.75" customHeight="1" x14ac:dyDescent="0.2"/>
    <row r="93" spans="14:20" ht="12.75" customHeight="1" x14ac:dyDescent="0.2"/>
    <row r="94" spans="14:20" ht="12.75" customHeight="1" x14ac:dyDescent="0.2">
      <c r="N94" t="s">
        <v>22</v>
      </c>
      <c r="O94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 ht="12.75" customHeight="1" x14ac:dyDescent="0.2">
      <c r="O95" s="8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6" spans="14:20" ht="12.75" customHeight="1" x14ac:dyDescent="0.2"/>
    <row r="97" spans="14:15" ht="12.75" customHeight="1" x14ac:dyDescent="0.2">
      <c r="N97" t="s">
        <v>27</v>
      </c>
      <c r="O97" s="8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 ht="12.75" customHeight="1" x14ac:dyDescent="0.2">
      <c r="O98" s="8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99" spans="14:15" ht="12.75" customHeight="1" x14ac:dyDescent="0.2"/>
    <row r="100" spans="14:15" ht="12.75" customHeight="1" x14ac:dyDescent="0.2">
      <c r="N100" t="s">
        <v>33</v>
      </c>
      <c r="O100" s="9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 ht="12.75" customHeight="1" x14ac:dyDescent="0.2">
      <c r="O101" s="9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2" spans="14:15" ht="12.75" customHeight="1" x14ac:dyDescent="0.2"/>
    <row r="103" spans="14:15" ht="12.75" customHeight="1" x14ac:dyDescent="0.2">
      <c r="N103" t="s">
        <v>34</v>
      </c>
      <c r="O103" s="9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 ht="12.75" customHeight="1" x14ac:dyDescent="0.2">
      <c r="O104" s="9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5" spans="14:15" ht="12.75" customHeight="1" x14ac:dyDescent="0.2"/>
    <row r="106" spans="14:15" ht="12.75" customHeight="1" x14ac:dyDescent="0.2">
      <c r="N106" t="s">
        <v>40</v>
      </c>
      <c r="O106" s="9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 ht="12.75" customHeight="1" x14ac:dyDescent="0.2">
      <c r="O107" s="9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  <row r="108" spans="14:15" ht="12.75" customHeight="1" x14ac:dyDescent="0.2"/>
    <row r="109" spans="14:15" ht="12.75" customHeight="1" x14ac:dyDescent="0.2"/>
    <row r="110" spans="14:15" ht="12.75" customHeight="1" x14ac:dyDescent="0.2"/>
    <row r="111" spans="14:15" ht="12.75" customHeight="1" x14ac:dyDescent="0.2"/>
    <row r="112" spans="14:15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Sebastian MARIAN</cp:lastModifiedBy>
  <cp:revision>0</cp:revision>
  <dcterms:created xsi:type="dcterms:W3CDTF">2015-07-02T12:08:36Z</dcterms:created>
  <dcterms:modified xsi:type="dcterms:W3CDTF">2016-12-02T10:23:43Z</dcterms:modified>
</cp:coreProperties>
</file>