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zn/Dropbox/git/next_keyboard_v2/data/"/>
    </mc:Choice>
  </mc:AlternateContent>
  <xr:revisionPtr revIDLastSave="0" documentId="13_ncr:1_{68AF615D-5ADB-5F4C-8610-93292234DD54}" xr6:coauthVersionLast="47" xr6:coauthVersionMax="47" xr10:uidLastSave="{00000000-0000-0000-0000-000000000000}"/>
  <bookViews>
    <workbookView xWindow="0" yWindow="760" windowWidth="34560" windowHeight="20600" activeTab="1" xr2:uid="{39162797-455C-D146-9F8E-5DE726948B5C}"/>
  </bookViews>
  <sheets>
    <sheet name="NeXT v1" sheetId="1" r:id="rId1"/>
    <sheet name="NeXT v2" sheetId="2" r:id="rId2"/>
    <sheet name="Apple Key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2" l="1"/>
  <c r="L69" i="2"/>
  <c r="L70" i="2"/>
  <c r="L71" i="2"/>
  <c r="L72" i="2"/>
  <c r="L73" i="2"/>
  <c r="L74" i="2"/>
  <c r="L75" i="2"/>
  <c r="L76" i="2"/>
  <c r="L77" i="2"/>
  <c r="L67" i="2"/>
  <c r="G82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81" i="2"/>
  <c r="E82" i="2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81" i="2"/>
  <c r="G81" i="2" s="1"/>
  <c r="AV16" i="2"/>
  <c r="AU16" i="2"/>
  <c r="AT16" i="2"/>
</calcChain>
</file>

<file path=xl/sharedStrings.xml><?xml version="1.0" encoding="utf-8"?>
<sst xmlns="http://schemas.openxmlformats.org/spreadsheetml/2006/main" count="962" uniqueCount="242">
  <si>
    <t>U</t>
  </si>
  <si>
    <t>I</t>
  </si>
  <si>
    <t>O</t>
  </si>
  <si>
    <t>P</t>
  </si>
  <si>
    <t>R</t>
  </si>
  <si>
    <t>N7</t>
  </si>
  <si>
    <t>E</t>
  </si>
  <si>
    <t>N8</t>
  </si>
  <si>
    <t>W</t>
  </si>
  <si>
    <t>N9</t>
  </si>
  <si>
    <t>Q</t>
  </si>
  <si>
    <t>N+</t>
  </si>
  <si>
    <t>Y</t>
  </si>
  <si>
    <t>]</t>
  </si>
  <si>
    <t>[</t>
  </si>
  <si>
    <t>BS</t>
  </si>
  <si>
    <t>T</t>
  </si>
  <si>
    <t>N4</t>
  </si>
  <si>
    <t>N5</t>
  </si>
  <si>
    <t>N6</t>
  </si>
  <si>
    <t>Tab</t>
  </si>
  <si>
    <t>J</t>
  </si>
  <si>
    <t>K</t>
  </si>
  <si>
    <t>L</t>
  </si>
  <si>
    <t>;</t>
  </si>
  <si>
    <t>F</t>
  </si>
  <si>
    <t>N1</t>
  </si>
  <si>
    <t>D</t>
  </si>
  <si>
    <t>N2</t>
  </si>
  <si>
    <t>S</t>
  </si>
  <si>
    <t>N3</t>
  </si>
  <si>
    <t>A</t>
  </si>
  <si>
    <t>Enter</t>
  </si>
  <si>
    <t>L_Shift</t>
  </si>
  <si>
    <t>R_Shift</t>
  </si>
  <si>
    <t>H</t>
  </si>
  <si>
    <t>'</t>
  </si>
  <si>
    <t>L_Alt</t>
  </si>
  <si>
    <t>G</t>
  </si>
  <si>
    <t>SPACE</t>
  </si>
  <si>
    <t>N0</t>
  </si>
  <si>
    <t>N.</t>
  </si>
  <si>
    <t>M</t>
  </si>
  <si>
    <t>,</t>
  </si>
  <si>
    <t>.</t>
  </si>
  <si>
    <t>/</t>
  </si>
  <si>
    <t>ESC</t>
  </si>
  <si>
    <t>↑</t>
  </si>
  <si>
    <t>NEnter</t>
  </si>
  <si>
    <t>V</t>
  </si>
  <si>
    <t>C</t>
  </si>
  <si>
    <t>N/</t>
  </si>
  <si>
    <t>X</t>
  </si>
  <si>
    <t>N*</t>
  </si>
  <si>
    <t>Z</t>
  </si>
  <si>
    <t>N</t>
  </si>
  <si>
    <t>R_Alt</t>
  </si>
  <si>
    <t>B</t>
  </si>
  <si>
    <t>↓</t>
  </si>
  <si>
    <t>→</t>
  </si>
  <si>
    <t>N-</t>
  </si>
  <si>
    <t>←</t>
  </si>
  <si>
    <t>Power</t>
  </si>
  <si>
    <t>=</t>
  </si>
  <si>
    <t>\</t>
  </si>
  <si>
    <t>-</t>
  </si>
  <si>
    <t>~</t>
  </si>
  <si>
    <t>Vdown</t>
  </si>
  <si>
    <t>Vup</t>
  </si>
  <si>
    <t>Bup</t>
  </si>
  <si>
    <t>Bdown</t>
  </si>
  <si>
    <t>L_Ctrl</t>
  </si>
  <si>
    <t>L_Cmd</t>
  </si>
  <si>
    <t>R_Cmd</t>
  </si>
  <si>
    <t>N=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</si>
  <si>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</si>
  <si>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</si>
  <si>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</si>
  <si>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</si>
  <si>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</si>
  <si>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</si>
  <si>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</si>
  <si>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</si>
  <si>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</si>
  <si>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</si>
  <si>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</si>
  <si>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</si>
  <si>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</si>
  <si>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</si>
  <si>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</si>
  <si>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</si>
  <si>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</si>
  <si>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</si>
  <si>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</si>
  <si>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</si>
  <si>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</si>
  <si>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</si>
  <si>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</si>
  <si>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</si>
  <si>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</si>
  <si>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</si>
  <si>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</si>
  <si>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</si>
  <si>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</si>
  <si>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</si>
  <si>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</si>
  <si>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</si>
  <si>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</si>
  <si>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</si>
  <si>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</si>
  <si>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</si>
  <si>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</si>
  <si>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</si>
  <si>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GP0</t>
  </si>
  <si>
    <t>GP2</t>
  </si>
  <si>
    <t>GP3</t>
  </si>
  <si>
    <t>GP4</t>
  </si>
  <si>
    <t>GP5</t>
  </si>
  <si>
    <t>GP6</t>
  </si>
  <si>
    <t>GP7</t>
  </si>
  <si>
    <t>GP20</t>
  </si>
  <si>
    <t>GP21</t>
  </si>
  <si>
    <t>GP22</t>
  </si>
  <si>
    <t>GP26</t>
  </si>
  <si>
    <t>GP27</t>
  </si>
  <si>
    <t>LED</t>
  </si>
  <si>
    <t>I2C SDA</t>
  </si>
  <si>
    <t>I2C SCL</t>
  </si>
  <si>
    <t>NeXT keyboard PS/2 改造済版 キーマトリクス</t>
  </si>
  <si>
    <t>C0</t>
  </si>
  <si>
    <t>R0</t>
  </si>
  <si>
    <t>GP28</t>
  </si>
  <si>
    <t>NeXT keyboard オリジナル キーマトリクス</t>
  </si>
  <si>
    <t>TAB</t>
  </si>
  <si>
    <t>SPC</t>
  </si>
  <si>
    <t>R9</t>
  </si>
  <si>
    <t>RET</t>
  </si>
  <si>
    <t>R10</t>
  </si>
  <si>
    <t>CTRL</t>
  </si>
  <si>
    <t>LSFT</t>
  </si>
  <si>
    <t>LALT</t>
  </si>
  <si>
    <t>LCMD</t>
  </si>
  <si>
    <t>RCMD</t>
  </si>
  <si>
    <t>RALT</t>
  </si>
  <si>
    <t>RSFT</t>
  </si>
  <si>
    <t>PWR</t>
  </si>
  <si>
    <t>P0</t>
  </si>
  <si>
    <t>PENT</t>
  </si>
  <si>
    <t>P4</t>
  </si>
  <si>
    <t>P5</t>
  </si>
  <si>
    <t>P6</t>
  </si>
  <si>
    <t>P1</t>
  </si>
  <si>
    <t>P2</t>
  </si>
  <si>
    <t>P3</t>
  </si>
  <si>
    <t>P8</t>
  </si>
  <si>
    <t>P9</t>
  </si>
  <si>
    <t>P7</t>
  </si>
  <si>
    <t>備考</t>
  </si>
  <si>
    <t>PWRはケーブルに信号が伸びている．</t>
  </si>
  <si>
    <t>ケーブル</t>
  </si>
  <si>
    <t>LED1</t>
  </si>
  <si>
    <t>＋の刻印</t>
  </si>
  <si>
    <t>LED2</t>
  </si>
  <si>
    <t>GND</t>
  </si>
  <si>
    <t>GP1</t>
  </si>
  <si>
    <t xml:space="preserve">GP6-&gt;SDA </t>
  </si>
  <si>
    <t>GP7→SCL</t>
  </si>
  <si>
    <t>GP8→ws2812</t>
  </si>
  <si>
    <t>NeXTコントローラ (裏面)</t>
  </si>
  <si>
    <t>70R→68R</t>
  </si>
  <si>
    <t>16R-&gt;71R</t>
  </si>
  <si>
    <t>79L-&gt;69R</t>
  </si>
  <si>
    <t>78L-&gt;51L</t>
  </si>
  <si>
    <t>76R-&gt;63L</t>
  </si>
  <si>
    <t>75L-&gt;24R</t>
  </si>
  <si>
    <t>59L-&gt;61R</t>
  </si>
  <si>
    <t>42L-&gt;43R</t>
  </si>
  <si>
    <t>FN</t>
  </si>
  <si>
    <t>BSLS</t>
  </si>
  <si>
    <t>PEQL</t>
  </si>
  <si>
    <t>PSLS</t>
  </si>
  <si>
    <t>SLSH</t>
  </si>
  <si>
    <t>SEMI</t>
  </si>
  <si>
    <t>QUIT</t>
  </si>
  <si>
    <t>DOT</t>
  </si>
  <si>
    <t>COMM</t>
  </si>
  <si>
    <t>GRV</t>
  </si>
  <si>
    <t>MINS</t>
  </si>
  <si>
    <t>EQL</t>
  </si>
  <si>
    <t>PPLS</t>
  </si>
  <si>
    <t>PDOT</t>
  </si>
  <si>
    <t>BRIU</t>
  </si>
  <si>
    <t>VOLU</t>
  </si>
  <si>
    <t>VOLD</t>
  </si>
  <si>
    <t>BRID</t>
  </si>
  <si>
    <t>LEFT</t>
  </si>
  <si>
    <t>RGHT</t>
  </si>
  <si>
    <t>DOWN</t>
  </si>
  <si>
    <t>UP</t>
  </si>
  <si>
    <t>PAST</t>
  </si>
  <si>
    <t>PMNS</t>
  </si>
  <si>
    <t>BSPC</t>
  </si>
  <si>
    <t>RBRC</t>
  </si>
  <si>
    <t>LBRC</t>
  </si>
  <si>
    <t>5V</t>
  </si>
  <si>
    <t>R10 (GND)</t>
  </si>
  <si>
    <t>変換基板のパターンカットを忘れずに</t>
  </si>
  <si>
    <t>5VはLEDの点灯に使える．</t>
  </si>
  <si>
    <t>共に負論理</t>
  </si>
  <si>
    <t>R10はGNDだったが，ジャンパを外すとR10の周辺のパターンのみ残せる．</t>
  </si>
  <si>
    <t>R10は広いパターン→GND</t>
  </si>
  <si>
    <t>LED1→抵抗R3負論理</t>
  </si>
  <si>
    <t>LED2→抵抗R4負論理</t>
  </si>
  <si>
    <t>VBUS</t>
  </si>
  <si>
    <t>V2</t>
  </si>
  <si>
    <t>V2_rev</t>
  </si>
  <si>
    <t>平成版</t>
  </si>
  <si>
    <t>令和版V1</t>
  </si>
  <si>
    <t>QUOT</t>
  </si>
  <si>
    <t>物理x</t>
  </si>
  <si>
    <t>物理y</t>
  </si>
  <si>
    <t>posx</t>
  </si>
  <si>
    <t>posy</t>
  </si>
  <si>
    <t>config</t>
  </si>
  <si>
    <t>NO_LED</t>
  </si>
  <si>
    <t>QK_BOOT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</si>
  <si>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</si>
  <si>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</si>
  <si>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</si>
  <si>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</si>
  <si>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</si>
  <si>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</si>
  <si>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</si>
  <si>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</si>
  <si>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</si>
  <si>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KC_F12</t>
  </si>
  <si>
    <t>KC_F11</t>
  </si>
  <si>
    <t>KC_F10</t>
  </si>
  <si>
    <t>QK_RBT</t>
  </si>
  <si>
    <t>KC_BRIU</t>
  </si>
  <si>
    <t>_______</t>
  </si>
  <si>
    <t>KC_UP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</si>
</sst>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2" tint="-9.9978637043366805E-2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textRotation="180"/>
    </xf>
    <xf numFmtId="0" fontId="0" fillId="0" borderId="1" xfId="0" applyBorder="1" applyAlignment="1">
      <alignment textRotation="180"/>
    </xf>
    <xf numFmtId="0" fontId="0" fillId="2" borderId="1" xfId="0" applyFill="1" applyBorder="1" applyAlignment="1">
      <alignment textRotation="180"/>
    </xf>
    <xf numFmtId="0" fontId="0" fillId="9" borderId="1" xfId="0" applyFill="1" applyBorder="1" applyAlignment="1">
      <alignment textRotation="180"/>
    </xf>
    <xf numFmtId="0" fontId="1" fillId="9" borderId="1" xfId="0" applyFont="1" applyFill="1" applyBorder="1"/>
    <xf numFmtId="0" fontId="0" fillId="10" borderId="1" xfId="0" applyFill="1" applyBorder="1" applyAlignment="1">
      <alignment textRotation="180"/>
    </xf>
    <xf numFmtId="0" fontId="0" fillId="11" borderId="0" xfId="0" applyFill="1" applyAlignment="1">
      <alignment textRotation="180"/>
    </xf>
    <xf numFmtId="0" fontId="8" fillId="8" borderId="0" xfId="0" applyFont="1" applyFill="1"/>
    <xf numFmtId="0" fontId="10" fillId="10" borderId="2" xfId="0" applyFont="1" applyFill="1" applyBorder="1" applyAlignment="1">
      <alignment horizontal="center"/>
    </xf>
    <xf numFmtId="0" fontId="10" fillId="10" borderId="0" xfId="0" applyFont="1" applyFill="1"/>
    <xf numFmtId="0" fontId="11" fillId="6" borderId="1" xfId="0" applyFont="1" applyFill="1" applyBorder="1" applyAlignment="1">
      <alignment horizontal="center"/>
    </xf>
    <xf numFmtId="0" fontId="0" fillId="10" borderId="0" xfId="0" applyFill="1" applyAlignment="1">
      <alignment textRotation="180"/>
    </xf>
    <xf numFmtId="0" fontId="0" fillId="12" borderId="1" xfId="0" applyFill="1" applyBorder="1" applyAlignment="1">
      <alignment textRotation="180"/>
    </xf>
    <xf numFmtId="0" fontId="0" fillId="5" borderId="1" xfId="0" applyFill="1" applyBorder="1" applyAlignment="1">
      <alignment textRotation="180"/>
    </xf>
    <xf numFmtId="0" fontId="7" fillId="0" borderId="0" xfId="0" applyFont="1"/>
    <xf numFmtId="0" fontId="10" fillId="3" borderId="0" xfId="0" applyFont="1" applyFill="1"/>
    <xf numFmtId="0" fontId="1" fillId="6" borderId="2" xfId="0" applyFont="1" applyFill="1" applyBorder="1" applyAlignment="1">
      <alignment horizontal="center"/>
    </xf>
    <xf numFmtId="0" fontId="1" fillId="9" borderId="0" xfId="0" applyFont="1" applyFill="1"/>
    <xf numFmtId="0" fontId="1" fillId="2" borderId="3" xfId="0" applyFont="1" applyFill="1" applyBorder="1"/>
    <xf numFmtId="0" fontId="10" fillId="1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B0F4-98FA-F446-8601-E537DB1503FE}">
  <dimension ref="A1:T36"/>
  <sheetViews>
    <sheetView topLeftCell="A14" workbookViewId="0">
      <selection activeCell="B28" sqref="B28"/>
    </sheetView>
  </sheetViews>
  <sheetFormatPr baseColWidth="10" defaultRowHeight="16" x14ac:dyDescent="0.2"/>
  <cols>
    <col min="1" max="1" width="7.83203125" customWidth="1"/>
    <col min="2" max="2" width="17.1640625" customWidth="1"/>
    <col min="3" max="20" width="10.83203125" customWidth="1"/>
  </cols>
  <sheetData>
    <row r="1" spans="1:20" ht="29" x14ac:dyDescent="0.35">
      <c r="B1" s="10" t="s">
        <v>128</v>
      </c>
    </row>
    <row r="3" spans="1:20" ht="24" x14ac:dyDescent="0.3">
      <c r="B3" s="1" t="s">
        <v>216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90</v>
      </c>
      <c r="K3" s="2" t="s">
        <v>91</v>
      </c>
      <c r="L3" s="2" t="s">
        <v>92</v>
      </c>
      <c r="M3" s="2" t="s">
        <v>93</v>
      </c>
      <c r="N3" s="2" t="s">
        <v>94</v>
      </c>
      <c r="O3" s="2" t="s">
        <v>95</v>
      </c>
      <c r="P3" s="2" t="s">
        <v>96</v>
      </c>
      <c r="Q3" s="2" t="s">
        <v>97</v>
      </c>
      <c r="R3" s="8" t="s">
        <v>98</v>
      </c>
      <c r="S3" s="2" t="s">
        <v>99</v>
      </c>
      <c r="T3" s="2" t="s">
        <v>100</v>
      </c>
    </row>
    <row r="4" spans="1:20" ht="24" x14ac:dyDescent="0.3">
      <c r="B4" s="3" t="s">
        <v>75</v>
      </c>
      <c r="C4" s="4" t="s">
        <v>0</v>
      </c>
      <c r="D4" s="4" t="s">
        <v>1</v>
      </c>
      <c r="E4" s="4" t="s">
        <v>2</v>
      </c>
      <c r="F4" s="4" t="s">
        <v>3</v>
      </c>
      <c r="G4" s="4"/>
      <c r="H4" s="4"/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4"/>
      <c r="R4" s="4"/>
      <c r="S4" s="4"/>
      <c r="T4" s="4"/>
    </row>
    <row r="5" spans="1:20" ht="24" x14ac:dyDescent="0.3">
      <c r="B5" s="3" t="s">
        <v>76</v>
      </c>
      <c r="C5" s="4" t="s">
        <v>12</v>
      </c>
      <c r="D5" s="4" t="s">
        <v>13</v>
      </c>
      <c r="E5" s="4"/>
      <c r="F5" s="4" t="s">
        <v>14</v>
      </c>
      <c r="G5" s="4"/>
      <c r="H5" s="4" t="s">
        <v>15</v>
      </c>
      <c r="I5" s="4" t="s">
        <v>16</v>
      </c>
      <c r="J5" s="4" t="s">
        <v>17</v>
      </c>
      <c r="K5" s="4"/>
      <c r="L5" s="4" t="s">
        <v>18</v>
      </c>
      <c r="M5" s="4"/>
      <c r="N5" s="4" t="s">
        <v>19</v>
      </c>
      <c r="O5" s="4" t="s">
        <v>20</v>
      </c>
      <c r="P5" s="4"/>
      <c r="Q5" s="4"/>
      <c r="R5" s="4"/>
      <c r="S5" s="4" t="s">
        <v>33</v>
      </c>
      <c r="T5" s="4"/>
    </row>
    <row r="6" spans="1:20" ht="24" x14ac:dyDescent="0.3">
      <c r="B6" s="3" t="s">
        <v>77</v>
      </c>
      <c r="C6" s="4" t="s">
        <v>21</v>
      </c>
      <c r="D6" s="4" t="s">
        <v>22</v>
      </c>
      <c r="E6" s="4" t="s">
        <v>23</v>
      </c>
      <c r="F6" s="4" t="s">
        <v>24</v>
      </c>
      <c r="G6" s="4"/>
      <c r="H6" s="4"/>
      <c r="I6" s="4" t="s">
        <v>25</v>
      </c>
      <c r="J6" s="4" t="s">
        <v>26</v>
      </c>
      <c r="K6" s="4" t="s">
        <v>27</v>
      </c>
      <c r="L6" s="4" t="s">
        <v>28</v>
      </c>
      <c r="M6" s="4" t="s">
        <v>29</v>
      </c>
      <c r="N6" s="4" t="s">
        <v>30</v>
      </c>
      <c r="O6" s="4" t="s">
        <v>31</v>
      </c>
      <c r="P6" s="4" t="s">
        <v>48</v>
      </c>
      <c r="Q6" s="4"/>
      <c r="R6" s="4"/>
      <c r="S6" s="4" t="s">
        <v>34</v>
      </c>
      <c r="T6" s="4"/>
    </row>
    <row r="7" spans="1:20" ht="24" x14ac:dyDescent="0.3">
      <c r="B7" s="3" t="s">
        <v>78</v>
      </c>
      <c r="C7" s="4" t="s">
        <v>35</v>
      </c>
      <c r="D7" s="4"/>
      <c r="E7" s="4"/>
      <c r="F7" s="5" t="s">
        <v>36</v>
      </c>
      <c r="G7" s="4" t="s">
        <v>37</v>
      </c>
      <c r="H7" s="4"/>
      <c r="I7" s="4" t="s">
        <v>38</v>
      </c>
      <c r="J7" s="4" t="s">
        <v>39</v>
      </c>
      <c r="K7" s="4"/>
      <c r="L7" s="4" t="s">
        <v>40</v>
      </c>
      <c r="M7" s="4"/>
      <c r="N7" s="4" t="s">
        <v>41</v>
      </c>
      <c r="O7" s="4" t="s">
        <v>46</v>
      </c>
      <c r="P7" s="4" t="s">
        <v>47</v>
      </c>
      <c r="Q7" s="4"/>
      <c r="R7" s="4"/>
      <c r="S7" s="4"/>
      <c r="T7" s="4"/>
    </row>
    <row r="8" spans="1:20" ht="24" x14ac:dyDescent="0.3">
      <c r="B8" s="3" t="s">
        <v>79</v>
      </c>
      <c r="C8" s="4" t="s">
        <v>42</v>
      </c>
      <c r="D8" s="4" t="s">
        <v>43</v>
      </c>
      <c r="E8" s="4" t="s">
        <v>44</v>
      </c>
      <c r="F8" s="4" t="s">
        <v>64</v>
      </c>
      <c r="G8" s="4"/>
      <c r="H8" s="4" t="s">
        <v>32</v>
      </c>
      <c r="I8" s="4" t="s">
        <v>49</v>
      </c>
      <c r="J8" s="4" t="s">
        <v>74</v>
      </c>
      <c r="K8" s="4" t="s">
        <v>50</v>
      </c>
      <c r="L8" s="4" t="s">
        <v>51</v>
      </c>
      <c r="M8" s="4" t="s">
        <v>52</v>
      </c>
      <c r="N8" s="4" t="s">
        <v>53</v>
      </c>
      <c r="O8" s="4" t="s">
        <v>54</v>
      </c>
      <c r="P8" s="4"/>
      <c r="Q8" s="4"/>
      <c r="R8" s="4"/>
      <c r="S8" s="4"/>
      <c r="T8" s="4"/>
    </row>
    <row r="9" spans="1:20" ht="24" x14ac:dyDescent="0.3">
      <c r="B9" s="3" t="s">
        <v>80</v>
      </c>
      <c r="C9" s="4" t="s">
        <v>55</v>
      </c>
      <c r="D9" s="4"/>
      <c r="E9" s="4"/>
      <c r="F9" s="4" t="s">
        <v>45</v>
      </c>
      <c r="G9" s="4" t="s">
        <v>72</v>
      </c>
      <c r="H9" s="4"/>
      <c r="I9" s="4" t="s">
        <v>57</v>
      </c>
      <c r="J9" s="4" t="s">
        <v>58</v>
      </c>
      <c r="K9" s="4"/>
      <c r="L9" s="4" t="s">
        <v>59</v>
      </c>
      <c r="M9" s="4"/>
      <c r="N9" s="4" t="s">
        <v>60</v>
      </c>
      <c r="O9" s="4"/>
      <c r="P9" s="4" t="s">
        <v>61</v>
      </c>
      <c r="Q9" s="4"/>
      <c r="R9" s="4"/>
      <c r="S9" s="4"/>
      <c r="T9" s="4" t="s">
        <v>62</v>
      </c>
    </row>
    <row r="10" spans="1:20" ht="24" x14ac:dyDescent="0.3">
      <c r="B10" s="3" t="s">
        <v>81</v>
      </c>
      <c r="C10" s="4">
        <v>6</v>
      </c>
      <c r="D10" s="4" t="s">
        <v>63</v>
      </c>
      <c r="E10" s="4"/>
      <c r="F10" s="4" t="s">
        <v>65</v>
      </c>
      <c r="G10" s="4"/>
      <c r="H10" s="4"/>
      <c r="I10" s="4">
        <v>5</v>
      </c>
      <c r="J10" s="4" t="s">
        <v>67</v>
      </c>
      <c r="K10" s="4"/>
      <c r="L10" s="4" t="s">
        <v>68</v>
      </c>
      <c r="M10" s="4"/>
      <c r="N10" s="4" t="s">
        <v>73</v>
      </c>
      <c r="O10" s="4" t="s">
        <v>66</v>
      </c>
      <c r="P10" s="4" t="s">
        <v>69</v>
      </c>
      <c r="Q10" s="4" t="s">
        <v>71</v>
      </c>
      <c r="R10" s="4"/>
      <c r="S10" s="4"/>
      <c r="T10" s="4"/>
    </row>
    <row r="11" spans="1:20" ht="24" x14ac:dyDescent="0.3">
      <c r="B11" s="3" t="s">
        <v>82</v>
      </c>
      <c r="C11" s="4">
        <v>7</v>
      </c>
      <c r="D11" s="4">
        <v>8</v>
      </c>
      <c r="E11" s="4">
        <v>9</v>
      </c>
      <c r="F11" s="4">
        <v>0</v>
      </c>
      <c r="G11" s="4"/>
      <c r="H11" s="4"/>
      <c r="I11" s="4">
        <v>4</v>
      </c>
      <c r="J11" s="4"/>
      <c r="K11" s="4">
        <v>3</v>
      </c>
      <c r="L11" s="4"/>
      <c r="M11" s="4">
        <v>2</v>
      </c>
      <c r="N11" s="4" t="s">
        <v>56</v>
      </c>
      <c r="O11" s="4">
        <v>1</v>
      </c>
      <c r="P11" s="4" t="s">
        <v>70</v>
      </c>
      <c r="Q11" s="4"/>
      <c r="R11" s="4"/>
      <c r="S11" s="4"/>
      <c r="T11" s="4"/>
    </row>
    <row r="13" spans="1:20" s="9" customFormat="1" ht="15" x14ac:dyDescent="0.2">
      <c r="C13" s="9" t="s">
        <v>108</v>
      </c>
      <c r="D13" s="9" t="s">
        <v>107</v>
      </c>
      <c r="E13" s="9" t="s">
        <v>106</v>
      </c>
      <c r="F13" s="9" t="s">
        <v>105</v>
      </c>
      <c r="H13" s="9" t="s">
        <v>104</v>
      </c>
      <c r="I13" s="9" t="s">
        <v>103</v>
      </c>
      <c r="J13" s="9" t="s">
        <v>102</v>
      </c>
      <c r="K13" s="9" t="s">
        <v>101</v>
      </c>
      <c r="L13" s="9" t="s">
        <v>119</v>
      </c>
      <c r="M13" s="9" t="s">
        <v>118</v>
      </c>
      <c r="N13" s="9" t="s">
        <v>117</v>
      </c>
      <c r="O13" s="9" t="s">
        <v>116</v>
      </c>
      <c r="P13" s="9" t="s">
        <v>115</v>
      </c>
      <c r="S13" s="9" t="s">
        <v>114</v>
      </c>
    </row>
    <row r="14" spans="1:20" ht="24" x14ac:dyDescent="0.3">
      <c r="B14" s="1" t="s">
        <v>217</v>
      </c>
      <c r="C14" s="2" t="s">
        <v>129</v>
      </c>
      <c r="D14" s="2" t="s">
        <v>83</v>
      </c>
      <c r="E14" s="2" t="s">
        <v>84</v>
      </c>
      <c r="F14" s="2" t="s">
        <v>85</v>
      </c>
      <c r="G14" s="11"/>
      <c r="H14" s="2" t="s">
        <v>86</v>
      </c>
      <c r="I14" s="2" t="s">
        <v>87</v>
      </c>
      <c r="J14" s="2" t="s">
        <v>88</v>
      </c>
      <c r="K14" s="2" t="s">
        <v>89</v>
      </c>
      <c r="L14" s="2" t="s">
        <v>90</v>
      </c>
      <c r="M14" s="2" t="s">
        <v>91</v>
      </c>
      <c r="N14" s="2" t="s">
        <v>92</v>
      </c>
      <c r="O14" s="2" t="s">
        <v>93</v>
      </c>
      <c r="P14" s="2" t="s">
        <v>94</v>
      </c>
      <c r="Q14" s="11"/>
      <c r="R14" s="8"/>
      <c r="S14" s="2" t="s">
        <v>95</v>
      </c>
      <c r="T14" s="8"/>
    </row>
    <row r="15" spans="1:20" ht="24" x14ac:dyDescent="0.3">
      <c r="A15" t="s">
        <v>109</v>
      </c>
      <c r="B15" s="3" t="s">
        <v>130</v>
      </c>
      <c r="C15" s="4" t="s">
        <v>0</v>
      </c>
      <c r="D15" s="4" t="s">
        <v>1</v>
      </c>
      <c r="E15" s="4" t="s">
        <v>2</v>
      </c>
      <c r="F15" s="4" t="s">
        <v>3</v>
      </c>
      <c r="G15" s="4"/>
      <c r="H15" s="7"/>
      <c r="I15" s="4" t="s">
        <v>4</v>
      </c>
      <c r="J15" s="4" t="s">
        <v>5</v>
      </c>
      <c r="K15" s="4" t="s">
        <v>6</v>
      </c>
      <c r="L15" s="4" t="s">
        <v>7</v>
      </c>
      <c r="M15" s="4" t="s">
        <v>8</v>
      </c>
      <c r="N15" s="4" t="s">
        <v>9</v>
      </c>
      <c r="O15" s="4" t="s">
        <v>10</v>
      </c>
      <c r="P15" s="4" t="s">
        <v>11</v>
      </c>
      <c r="Q15" s="6"/>
      <c r="R15" s="7"/>
      <c r="S15" s="7"/>
      <c r="T15" s="7"/>
    </row>
    <row r="16" spans="1:20" ht="24" x14ac:dyDescent="0.3">
      <c r="A16" t="s">
        <v>110</v>
      </c>
      <c r="B16" s="3" t="s">
        <v>75</v>
      </c>
      <c r="C16" s="4" t="s">
        <v>12</v>
      </c>
      <c r="D16" s="4" t="s">
        <v>13</v>
      </c>
      <c r="E16" s="4"/>
      <c r="F16" s="4" t="s">
        <v>14</v>
      </c>
      <c r="G16" s="6"/>
      <c r="H16" s="4" t="s">
        <v>15</v>
      </c>
      <c r="I16" s="4" t="s">
        <v>16</v>
      </c>
      <c r="J16" s="4" t="s">
        <v>17</v>
      </c>
      <c r="K16" s="6"/>
      <c r="L16" s="4" t="s">
        <v>18</v>
      </c>
      <c r="M16" s="4"/>
      <c r="N16" s="4" t="s">
        <v>19</v>
      </c>
      <c r="O16" s="4" t="s">
        <v>20</v>
      </c>
      <c r="P16" s="4"/>
      <c r="Q16" s="6"/>
      <c r="R16" s="7"/>
      <c r="S16" s="4" t="s">
        <v>33</v>
      </c>
      <c r="T16" s="7"/>
    </row>
    <row r="17" spans="1:20" ht="24" x14ac:dyDescent="0.3">
      <c r="A17" t="s">
        <v>111</v>
      </c>
      <c r="B17" s="3" t="s">
        <v>76</v>
      </c>
      <c r="C17" s="4" t="s">
        <v>21</v>
      </c>
      <c r="D17" s="4" t="s">
        <v>22</v>
      </c>
      <c r="E17" s="4" t="s">
        <v>23</v>
      </c>
      <c r="F17" s="4" t="s">
        <v>24</v>
      </c>
      <c r="G17" s="4"/>
      <c r="H17" s="4"/>
      <c r="I17" s="4" t="s">
        <v>25</v>
      </c>
      <c r="J17" s="4" t="s">
        <v>26</v>
      </c>
      <c r="K17" s="4" t="s">
        <v>27</v>
      </c>
      <c r="L17" s="4" t="s">
        <v>28</v>
      </c>
      <c r="M17" s="4" t="s">
        <v>29</v>
      </c>
      <c r="N17" s="4" t="s">
        <v>30</v>
      </c>
      <c r="O17" s="4" t="s">
        <v>31</v>
      </c>
      <c r="P17" s="4" t="s">
        <v>48</v>
      </c>
      <c r="Q17" s="6"/>
      <c r="R17" s="7"/>
      <c r="S17" s="4" t="s">
        <v>34</v>
      </c>
      <c r="T17" s="7"/>
    </row>
    <row r="18" spans="1:20" ht="24" x14ac:dyDescent="0.3">
      <c r="A18" t="s">
        <v>112</v>
      </c>
      <c r="B18" s="3" t="s">
        <v>77</v>
      </c>
      <c r="C18" s="4" t="s">
        <v>35</v>
      </c>
      <c r="D18" s="4"/>
      <c r="E18" s="4"/>
      <c r="F18" s="5" t="s">
        <v>36</v>
      </c>
      <c r="G18" s="7" t="s">
        <v>37</v>
      </c>
      <c r="H18" s="6" t="s">
        <v>37</v>
      </c>
      <c r="I18" s="4" t="s">
        <v>38</v>
      </c>
      <c r="J18" s="4" t="s">
        <v>39</v>
      </c>
      <c r="K18" s="6"/>
      <c r="L18" s="4" t="s">
        <v>40</v>
      </c>
      <c r="M18" s="4"/>
      <c r="N18" s="4" t="s">
        <v>41</v>
      </c>
      <c r="O18" s="4" t="s">
        <v>46</v>
      </c>
      <c r="P18" s="4" t="s">
        <v>47</v>
      </c>
      <c r="Q18" s="6"/>
      <c r="R18" s="7"/>
      <c r="S18" s="7"/>
      <c r="T18" s="7"/>
    </row>
    <row r="19" spans="1:20" ht="24" x14ac:dyDescent="0.3">
      <c r="A19" t="s">
        <v>122</v>
      </c>
      <c r="B19" s="3" t="s">
        <v>78</v>
      </c>
      <c r="C19" s="4" t="s">
        <v>42</v>
      </c>
      <c r="D19" s="4" t="s">
        <v>43</v>
      </c>
      <c r="E19" s="4" t="s">
        <v>44</v>
      </c>
      <c r="F19" s="4" t="s">
        <v>64</v>
      </c>
      <c r="G19" s="7"/>
      <c r="H19" s="4" t="s">
        <v>32</v>
      </c>
      <c r="I19" s="4" t="s">
        <v>49</v>
      </c>
      <c r="J19" s="4" t="s">
        <v>74</v>
      </c>
      <c r="K19" s="4" t="s">
        <v>50</v>
      </c>
      <c r="L19" s="4" t="s">
        <v>51</v>
      </c>
      <c r="M19" s="4" t="s">
        <v>52</v>
      </c>
      <c r="N19" s="4" t="s">
        <v>53</v>
      </c>
      <c r="O19" s="4" t="s">
        <v>54</v>
      </c>
      <c r="P19" s="4"/>
      <c r="Q19" s="6"/>
      <c r="R19" s="7"/>
      <c r="S19" s="7"/>
      <c r="T19" s="7"/>
    </row>
    <row r="20" spans="1:20" ht="24" x14ac:dyDescent="0.3">
      <c r="A20" t="s">
        <v>123</v>
      </c>
      <c r="B20" s="3" t="s">
        <v>79</v>
      </c>
      <c r="C20" s="4" t="s">
        <v>55</v>
      </c>
      <c r="D20" s="4"/>
      <c r="E20" s="4"/>
      <c r="F20" s="4" t="s">
        <v>45</v>
      </c>
      <c r="G20" s="7" t="s">
        <v>72</v>
      </c>
      <c r="H20" s="6" t="s">
        <v>72</v>
      </c>
      <c r="I20" s="4" t="s">
        <v>57</v>
      </c>
      <c r="J20" s="4" t="s">
        <v>58</v>
      </c>
      <c r="K20" s="6"/>
      <c r="L20" s="4" t="s">
        <v>59</v>
      </c>
      <c r="M20" s="4"/>
      <c r="N20" s="4" t="s">
        <v>60</v>
      </c>
      <c r="O20" s="4"/>
      <c r="P20" s="4" t="s">
        <v>61</v>
      </c>
      <c r="Q20" s="6"/>
      <c r="R20" s="7"/>
      <c r="S20" s="6" t="s">
        <v>62</v>
      </c>
      <c r="T20" s="7" t="s">
        <v>62</v>
      </c>
    </row>
    <row r="21" spans="1:20" ht="24" x14ac:dyDescent="0.3">
      <c r="A21" t="s">
        <v>124</v>
      </c>
      <c r="B21" s="3" t="s">
        <v>80</v>
      </c>
      <c r="C21" s="4">
        <v>6</v>
      </c>
      <c r="D21" s="4" t="s">
        <v>63</v>
      </c>
      <c r="E21" s="4"/>
      <c r="F21" s="4" t="s">
        <v>65</v>
      </c>
      <c r="G21" s="4"/>
      <c r="H21" s="7"/>
      <c r="I21" s="4">
        <v>5</v>
      </c>
      <c r="J21" s="4" t="s">
        <v>67</v>
      </c>
      <c r="K21" s="6"/>
      <c r="L21" s="4" t="s">
        <v>68</v>
      </c>
      <c r="M21" s="4"/>
      <c r="N21" s="4" t="s">
        <v>73</v>
      </c>
      <c r="O21" s="4" t="s">
        <v>66</v>
      </c>
      <c r="P21" s="4" t="s">
        <v>69</v>
      </c>
      <c r="Q21" s="7" t="s">
        <v>71</v>
      </c>
      <c r="R21" s="7"/>
      <c r="S21" s="6" t="s">
        <v>71</v>
      </c>
      <c r="T21" s="7"/>
    </row>
    <row r="22" spans="1:20" ht="24" x14ac:dyDescent="0.3">
      <c r="A22" t="s">
        <v>131</v>
      </c>
      <c r="B22" s="3" t="s">
        <v>81</v>
      </c>
      <c r="C22" s="4">
        <v>7</v>
      </c>
      <c r="D22" s="4">
        <v>8</v>
      </c>
      <c r="E22" s="4">
        <v>9</v>
      </c>
      <c r="F22" s="4">
        <v>0</v>
      </c>
      <c r="G22" s="4"/>
      <c r="H22" s="7"/>
      <c r="I22" s="4">
        <v>4</v>
      </c>
      <c r="J22" s="4"/>
      <c r="K22" s="4">
        <v>3</v>
      </c>
      <c r="L22" s="4"/>
      <c r="M22" s="4">
        <v>2</v>
      </c>
      <c r="N22" s="4" t="s">
        <v>56</v>
      </c>
      <c r="O22" s="4">
        <v>1</v>
      </c>
      <c r="P22" s="4" t="s">
        <v>70</v>
      </c>
      <c r="Q22" s="6"/>
      <c r="R22" s="7"/>
      <c r="S22" s="7"/>
      <c r="T22" s="7"/>
    </row>
    <row r="24" spans="1:20" x14ac:dyDescent="0.2">
      <c r="C24" s="9" t="s">
        <v>113</v>
      </c>
      <c r="D24" s="9" t="s">
        <v>120</v>
      </c>
      <c r="E24" s="9" t="s">
        <v>121</v>
      </c>
    </row>
    <row r="25" spans="1:20" ht="24" x14ac:dyDescent="0.3">
      <c r="C25" s="2" t="s">
        <v>125</v>
      </c>
      <c r="D25" s="2" t="s">
        <v>126</v>
      </c>
      <c r="E25" s="2" t="s">
        <v>127</v>
      </c>
    </row>
    <row r="27" spans="1:20" s="9" customFormat="1" ht="15" x14ac:dyDescent="0.2">
      <c r="C27" s="9" t="s">
        <v>114</v>
      </c>
      <c r="D27" s="9" t="s">
        <v>115</v>
      </c>
      <c r="E27" s="9" t="s">
        <v>116</v>
      </c>
      <c r="F27" s="9" t="s">
        <v>117</v>
      </c>
      <c r="H27" s="9" t="s">
        <v>118</v>
      </c>
      <c r="I27" s="9" t="s">
        <v>119</v>
      </c>
      <c r="J27" s="9" t="s">
        <v>108</v>
      </c>
      <c r="K27" s="9" t="s">
        <v>107</v>
      </c>
      <c r="L27" s="9" t="s">
        <v>106</v>
      </c>
      <c r="M27" s="9" t="s">
        <v>105</v>
      </c>
      <c r="N27" s="9" t="s">
        <v>104</v>
      </c>
      <c r="O27" s="9" t="s">
        <v>103</v>
      </c>
      <c r="P27" s="9" t="s">
        <v>102</v>
      </c>
      <c r="S27" s="9" t="s">
        <v>101</v>
      </c>
    </row>
    <row r="28" spans="1:20" ht="24" x14ac:dyDescent="0.3">
      <c r="B28" s="1"/>
      <c r="C28" s="2">
        <v>1</v>
      </c>
      <c r="D28" s="2">
        <v>2</v>
      </c>
      <c r="E28" s="2">
        <v>3</v>
      </c>
      <c r="F28" s="2">
        <v>4</v>
      </c>
      <c r="G28" s="11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11">
        <v>15</v>
      </c>
      <c r="R28" s="8">
        <v>16</v>
      </c>
      <c r="S28" s="2">
        <v>17</v>
      </c>
      <c r="T28" s="8">
        <v>18</v>
      </c>
    </row>
    <row r="29" spans="1:20" ht="24" x14ac:dyDescent="0.3">
      <c r="A29" t="s">
        <v>109</v>
      </c>
      <c r="B29" s="3" t="s">
        <v>130</v>
      </c>
      <c r="C29" s="4" t="s">
        <v>0</v>
      </c>
      <c r="D29" s="4" t="s">
        <v>1</v>
      </c>
      <c r="E29" s="4" t="s">
        <v>2</v>
      </c>
      <c r="F29" s="4" t="s">
        <v>3</v>
      </c>
      <c r="G29" s="4"/>
      <c r="H29" s="7"/>
      <c r="I29" s="4" t="s">
        <v>4</v>
      </c>
      <c r="J29" s="4" t="s">
        <v>5</v>
      </c>
      <c r="K29" s="4" t="s">
        <v>6</v>
      </c>
      <c r="L29" s="4" t="s">
        <v>7</v>
      </c>
      <c r="M29" s="4" t="s">
        <v>8</v>
      </c>
      <c r="N29" s="4" t="s">
        <v>9</v>
      </c>
      <c r="O29" s="4" t="s">
        <v>10</v>
      </c>
      <c r="P29" s="4" t="s">
        <v>11</v>
      </c>
      <c r="Q29" s="6"/>
      <c r="R29" s="7"/>
      <c r="S29" s="7"/>
      <c r="T29" s="7"/>
    </row>
    <row r="30" spans="1:20" ht="24" x14ac:dyDescent="0.3">
      <c r="A30" t="s">
        <v>110</v>
      </c>
      <c r="B30" s="3" t="s">
        <v>75</v>
      </c>
      <c r="C30" s="4" t="s">
        <v>12</v>
      </c>
      <c r="D30" s="4" t="s">
        <v>13</v>
      </c>
      <c r="E30" s="4"/>
      <c r="F30" s="4" t="s">
        <v>14</v>
      </c>
      <c r="G30" s="6"/>
      <c r="H30" s="4" t="s">
        <v>15</v>
      </c>
      <c r="I30" s="4" t="s">
        <v>16</v>
      </c>
      <c r="J30" s="4" t="s">
        <v>17</v>
      </c>
      <c r="K30" s="6"/>
      <c r="L30" s="4" t="s">
        <v>18</v>
      </c>
      <c r="M30" s="4"/>
      <c r="N30" s="4" t="s">
        <v>19</v>
      </c>
      <c r="O30" s="4" t="s">
        <v>20</v>
      </c>
      <c r="P30" s="4"/>
      <c r="Q30" s="6"/>
      <c r="R30" s="7"/>
      <c r="S30" s="4" t="s">
        <v>33</v>
      </c>
      <c r="T30" s="7"/>
    </row>
    <row r="31" spans="1:20" ht="24" x14ac:dyDescent="0.3">
      <c r="A31" t="s">
        <v>111</v>
      </c>
      <c r="B31" s="3" t="s">
        <v>76</v>
      </c>
      <c r="C31" s="4" t="s">
        <v>21</v>
      </c>
      <c r="D31" s="4" t="s">
        <v>22</v>
      </c>
      <c r="E31" s="4" t="s">
        <v>23</v>
      </c>
      <c r="F31" s="4" t="s">
        <v>24</v>
      </c>
      <c r="G31" s="4"/>
      <c r="H31" s="4"/>
      <c r="I31" s="4" t="s">
        <v>25</v>
      </c>
      <c r="J31" s="4" t="s">
        <v>26</v>
      </c>
      <c r="K31" s="4" t="s">
        <v>27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48</v>
      </c>
      <c r="Q31" s="6"/>
      <c r="R31" s="7"/>
      <c r="S31" s="4" t="s">
        <v>34</v>
      </c>
      <c r="T31" s="7"/>
    </row>
    <row r="32" spans="1:20" ht="24" x14ac:dyDescent="0.3">
      <c r="A32" t="s">
        <v>112</v>
      </c>
      <c r="B32" s="3" t="s">
        <v>77</v>
      </c>
      <c r="C32" s="4" t="s">
        <v>35</v>
      </c>
      <c r="D32" s="4"/>
      <c r="E32" s="4"/>
      <c r="F32" s="5" t="s">
        <v>36</v>
      </c>
      <c r="G32" s="7" t="s">
        <v>37</v>
      </c>
      <c r="H32" s="6" t="s">
        <v>37</v>
      </c>
      <c r="I32" s="4" t="s">
        <v>38</v>
      </c>
      <c r="J32" s="4" t="s">
        <v>39</v>
      </c>
      <c r="K32" s="6"/>
      <c r="L32" s="4" t="s">
        <v>40</v>
      </c>
      <c r="M32" s="4"/>
      <c r="N32" s="4" t="s">
        <v>41</v>
      </c>
      <c r="O32" s="4" t="s">
        <v>46</v>
      </c>
      <c r="P32" s="4" t="s">
        <v>47</v>
      </c>
      <c r="Q32" s="6"/>
      <c r="R32" s="7"/>
      <c r="S32" s="7"/>
      <c r="T32" s="7"/>
    </row>
    <row r="33" spans="1:20" ht="24" x14ac:dyDescent="0.3">
      <c r="A33" t="s">
        <v>122</v>
      </c>
      <c r="B33" s="3" t="s">
        <v>78</v>
      </c>
      <c r="C33" s="4" t="s">
        <v>42</v>
      </c>
      <c r="D33" s="4" t="s">
        <v>43</v>
      </c>
      <c r="E33" s="4" t="s">
        <v>44</v>
      </c>
      <c r="F33" s="4" t="s">
        <v>64</v>
      </c>
      <c r="G33" s="7"/>
      <c r="H33" s="4" t="s">
        <v>32</v>
      </c>
      <c r="I33" s="4" t="s">
        <v>49</v>
      </c>
      <c r="J33" s="4" t="s">
        <v>74</v>
      </c>
      <c r="K33" s="4" t="s">
        <v>50</v>
      </c>
      <c r="L33" s="4" t="s">
        <v>51</v>
      </c>
      <c r="M33" s="4" t="s">
        <v>52</v>
      </c>
      <c r="N33" s="4" t="s">
        <v>53</v>
      </c>
      <c r="O33" s="4" t="s">
        <v>54</v>
      </c>
      <c r="P33" s="4"/>
      <c r="Q33" s="6"/>
      <c r="R33" s="7"/>
      <c r="S33" s="7"/>
      <c r="T33" s="7"/>
    </row>
    <row r="34" spans="1:20" ht="24" x14ac:dyDescent="0.3">
      <c r="A34" t="s">
        <v>123</v>
      </c>
      <c r="B34" s="3" t="s">
        <v>79</v>
      </c>
      <c r="C34" s="4" t="s">
        <v>55</v>
      </c>
      <c r="D34" s="4"/>
      <c r="E34" s="4"/>
      <c r="F34" s="4" t="s">
        <v>45</v>
      </c>
      <c r="G34" s="7" t="s">
        <v>72</v>
      </c>
      <c r="H34" s="6" t="s">
        <v>72</v>
      </c>
      <c r="I34" s="4" t="s">
        <v>57</v>
      </c>
      <c r="J34" s="4" t="s">
        <v>58</v>
      </c>
      <c r="K34" s="6"/>
      <c r="L34" s="4" t="s">
        <v>59</v>
      </c>
      <c r="M34" s="4"/>
      <c r="N34" s="4" t="s">
        <v>60</v>
      </c>
      <c r="O34" s="4"/>
      <c r="P34" s="4" t="s">
        <v>61</v>
      </c>
      <c r="Q34" s="6"/>
      <c r="R34" s="7"/>
      <c r="S34" s="6" t="s">
        <v>62</v>
      </c>
      <c r="T34" s="7" t="s">
        <v>62</v>
      </c>
    </row>
    <row r="35" spans="1:20" ht="24" x14ac:dyDescent="0.3">
      <c r="A35" t="s">
        <v>124</v>
      </c>
      <c r="B35" s="3" t="s">
        <v>80</v>
      </c>
      <c r="C35" s="4">
        <v>6</v>
      </c>
      <c r="D35" s="4" t="s">
        <v>63</v>
      </c>
      <c r="E35" s="4"/>
      <c r="F35" s="4" t="s">
        <v>65</v>
      </c>
      <c r="G35" s="4"/>
      <c r="H35" s="7"/>
      <c r="I35" s="4">
        <v>5</v>
      </c>
      <c r="J35" s="4" t="s">
        <v>67</v>
      </c>
      <c r="K35" s="6"/>
      <c r="L35" s="4" t="s">
        <v>68</v>
      </c>
      <c r="M35" s="4"/>
      <c r="N35" s="4" t="s">
        <v>73</v>
      </c>
      <c r="O35" s="4" t="s">
        <v>66</v>
      </c>
      <c r="P35" s="4" t="s">
        <v>69</v>
      </c>
      <c r="Q35" s="7" t="s">
        <v>71</v>
      </c>
      <c r="R35" s="7"/>
      <c r="S35" s="6" t="s">
        <v>71</v>
      </c>
      <c r="T35" s="7"/>
    </row>
    <row r="36" spans="1:20" ht="24" x14ac:dyDescent="0.3">
      <c r="A36" t="s">
        <v>131</v>
      </c>
      <c r="B36" s="3" t="s">
        <v>81</v>
      </c>
      <c r="C36" s="4">
        <v>7</v>
      </c>
      <c r="D36" s="4">
        <v>8</v>
      </c>
      <c r="E36" s="4">
        <v>9</v>
      </c>
      <c r="F36" s="4">
        <v>0</v>
      </c>
      <c r="G36" s="4"/>
      <c r="H36" s="7"/>
      <c r="I36" s="4">
        <v>4</v>
      </c>
      <c r="J36" s="4"/>
      <c r="K36" s="4">
        <v>3</v>
      </c>
      <c r="L36" s="4"/>
      <c r="M36" s="4">
        <v>2</v>
      </c>
      <c r="N36" s="4" t="s">
        <v>56</v>
      </c>
      <c r="O36" s="4">
        <v>1</v>
      </c>
      <c r="P36" s="4" t="s">
        <v>70</v>
      </c>
      <c r="Q36" s="6"/>
      <c r="R36" s="7"/>
      <c r="S36" s="7"/>
      <c r="T36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2A0B-5DEB-6A44-A128-F71849955A98}">
  <dimension ref="B1:AV164"/>
  <sheetViews>
    <sheetView tabSelected="1" topLeftCell="A18" workbookViewId="0">
      <selection activeCell="C58" sqref="C58"/>
    </sheetView>
  </sheetViews>
  <sheetFormatPr baseColWidth="10" defaultRowHeight="16" x14ac:dyDescent="0.2"/>
  <cols>
    <col min="1" max="1" width="7.83203125" customWidth="1"/>
    <col min="2" max="2" width="10.83203125" customWidth="1"/>
    <col min="3" max="5" width="11.6640625" bestFit="1" customWidth="1"/>
    <col min="6" max="6" width="8.83203125" bestFit="1" customWidth="1"/>
    <col min="7" max="7" width="9.1640625" bestFit="1" customWidth="1"/>
    <col min="8" max="8" width="8.33203125" bestFit="1" customWidth="1"/>
    <col min="9" max="9" width="10" bestFit="1" customWidth="1"/>
    <col min="10" max="10" width="11.6640625" bestFit="1" customWidth="1"/>
    <col min="11" max="11" width="7.6640625" bestFit="1" customWidth="1"/>
    <col min="12" max="12" width="7" bestFit="1" customWidth="1"/>
    <col min="13" max="13" width="7.33203125" bestFit="1" customWidth="1"/>
    <col min="14" max="14" width="8.83203125" bestFit="1" customWidth="1"/>
    <col min="15" max="15" width="9.1640625" bestFit="1" customWidth="1"/>
    <col min="16" max="16" width="7.6640625" bestFit="1" customWidth="1"/>
    <col min="17" max="17" width="7.33203125" bestFit="1" customWidth="1"/>
    <col min="18" max="18" width="13.5" bestFit="1" customWidth="1"/>
    <col min="20" max="43" width="3.1640625" customWidth="1"/>
  </cols>
  <sheetData>
    <row r="1" spans="2:48" ht="29" x14ac:dyDescent="0.35">
      <c r="B1" s="10" t="s">
        <v>132</v>
      </c>
    </row>
    <row r="3" spans="2:48" ht="24" x14ac:dyDescent="0.3">
      <c r="B3" s="1"/>
      <c r="C3" s="2" t="s">
        <v>129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89</v>
      </c>
      <c r="K3" s="2" t="s">
        <v>90</v>
      </c>
      <c r="L3" s="2" t="s">
        <v>91</v>
      </c>
      <c r="M3" s="2" t="s">
        <v>92</v>
      </c>
      <c r="N3" s="2" t="s">
        <v>93</v>
      </c>
      <c r="O3" s="2" t="s">
        <v>94</v>
      </c>
      <c r="P3" s="2" t="s">
        <v>95</v>
      </c>
      <c r="Q3" s="2" t="s">
        <v>96</v>
      </c>
      <c r="R3" s="2" t="s">
        <v>159</v>
      </c>
    </row>
    <row r="4" spans="2:48" ht="24" x14ac:dyDescent="0.3">
      <c r="B4" s="22" t="s">
        <v>130</v>
      </c>
      <c r="C4" s="12" t="s">
        <v>46</v>
      </c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4"/>
      <c r="L4" s="4"/>
      <c r="M4" s="4"/>
      <c r="N4" s="4"/>
      <c r="O4" s="4"/>
      <c r="P4" s="4"/>
      <c r="Q4" s="4"/>
      <c r="R4" s="4"/>
    </row>
    <row r="5" spans="2:48" ht="24" x14ac:dyDescent="0.3">
      <c r="B5" s="22" t="s">
        <v>75</v>
      </c>
      <c r="C5" s="12" t="s">
        <v>133</v>
      </c>
      <c r="D5" s="12" t="s">
        <v>10</v>
      </c>
      <c r="E5" s="12" t="s">
        <v>8</v>
      </c>
      <c r="F5" s="12" t="s">
        <v>6</v>
      </c>
      <c r="G5" s="12" t="s">
        <v>4</v>
      </c>
      <c r="H5" s="12" t="s">
        <v>16</v>
      </c>
      <c r="I5" s="12" t="s">
        <v>12</v>
      </c>
      <c r="J5" s="12" t="s">
        <v>0</v>
      </c>
      <c r="K5" s="4"/>
      <c r="L5" s="4"/>
      <c r="M5" s="4"/>
      <c r="N5" s="4"/>
      <c r="O5" s="4"/>
      <c r="P5" s="4"/>
      <c r="Q5" s="4"/>
      <c r="R5" s="4"/>
    </row>
    <row r="6" spans="2:48" ht="24" x14ac:dyDescent="0.3">
      <c r="B6" s="22" t="s">
        <v>76</v>
      </c>
      <c r="C6" s="12" t="s">
        <v>31</v>
      </c>
      <c r="D6" s="12" t="s">
        <v>29</v>
      </c>
      <c r="E6" s="12" t="s">
        <v>27</v>
      </c>
      <c r="F6" s="12" t="s">
        <v>25</v>
      </c>
      <c r="G6" s="12" t="s">
        <v>38</v>
      </c>
      <c r="H6" s="12" t="s">
        <v>35</v>
      </c>
      <c r="I6" s="12" t="s">
        <v>21</v>
      </c>
      <c r="J6" s="12" t="s">
        <v>22</v>
      </c>
      <c r="K6" s="4"/>
      <c r="L6" s="4"/>
      <c r="M6" s="4"/>
      <c r="N6" s="4"/>
      <c r="O6" s="4"/>
      <c r="P6" s="4"/>
      <c r="Q6" s="4"/>
      <c r="R6" s="4"/>
    </row>
    <row r="7" spans="2:48" ht="24" x14ac:dyDescent="0.3">
      <c r="B7" s="22" t="s">
        <v>77</v>
      </c>
      <c r="C7" s="12" t="s">
        <v>54</v>
      </c>
      <c r="D7" s="12" t="s">
        <v>52</v>
      </c>
      <c r="E7" s="12" t="s">
        <v>50</v>
      </c>
      <c r="F7" s="13" t="s">
        <v>49</v>
      </c>
      <c r="G7" s="12" t="s">
        <v>57</v>
      </c>
      <c r="H7" s="12" t="s">
        <v>134</v>
      </c>
      <c r="I7" s="12" t="s">
        <v>55</v>
      </c>
      <c r="J7" s="12" t="s">
        <v>42</v>
      </c>
      <c r="K7" s="4"/>
      <c r="L7" s="4"/>
      <c r="M7" s="4"/>
      <c r="N7" s="4"/>
      <c r="O7" s="4"/>
      <c r="P7" s="4"/>
      <c r="Q7" s="4"/>
      <c r="R7" s="4"/>
    </row>
    <row r="8" spans="2:48" ht="24" x14ac:dyDescent="0.3">
      <c r="B8" s="22" t="s">
        <v>78</v>
      </c>
      <c r="C8" s="4"/>
      <c r="D8" s="12" t="s">
        <v>136</v>
      </c>
      <c r="E8" s="13" t="s">
        <v>183</v>
      </c>
      <c r="F8" s="12" t="s">
        <v>182</v>
      </c>
      <c r="G8" s="12" t="s">
        <v>23</v>
      </c>
      <c r="H8" s="12" t="s">
        <v>181</v>
      </c>
      <c r="I8" s="12" t="s">
        <v>184</v>
      </c>
      <c r="J8" s="12" t="s">
        <v>185</v>
      </c>
      <c r="K8" s="4"/>
      <c r="L8" s="4"/>
      <c r="M8" s="4"/>
      <c r="N8" s="4"/>
      <c r="O8" s="4"/>
      <c r="P8" s="4"/>
      <c r="Q8" s="4"/>
      <c r="R8" s="4"/>
    </row>
    <row r="9" spans="2:48" ht="24" x14ac:dyDescent="0.3">
      <c r="B9" s="22" t="s">
        <v>79</v>
      </c>
      <c r="C9" s="12" t="s">
        <v>156</v>
      </c>
      <c r="D9" s="12" t="s">
        <v>154</v>
      </c>
      <c r="E9" s="12" t="s">
        <v>155</v>
      </c>
      <c r="F9" s="13" t="s">
        <v>200</v>
      </c>
      <c r="G9" s="13" t="s">
        <v>199</v>
      </c>
      <c r="H9" s="12" t="s">
        <v>180</v>
      </c>
      <c r="I9" s="12" t="s">
        <v>179</v>
      </c>
      <c r="J9" s="12" t="s">
        <v>186</v>
      </c>
      <c r="K9" s="4"/>
      <c r="L9" s="4"/>
      <c r="M9" s="4"/>
      <c r="N9" s="4"/>
      <c r="O9" s="4"/>
      <c r="P9" s="4"/>
      <c r="Q9" s="4"/>
      <c r="R9" s="4"/>
    </row>
    <row r="10" spans="2:48" ht="24" x14ac:dyDescent="0.3">
      <c r="B10" s="22" t="s">
        <v>80</v>
      </c>
      <c r="C10" s="12" t="s">
        <v>191</v>
      </c>
      <c r="D10" s="12" t="s">
        <v>192</v>
      </c>
      <c r="E10" s="12" t="s">
        <v>201</v>
      </c>
      <c r="F10" s="13" t="s">
        <v>188</v>
      </c>
      <c r="G10" s="13" t="s">
        <v>187</v>
      </c>
      <c r="H10" s="12">
        <v>0</v>
      </c>
      <c r="I10" s="12">
        <v>9</v>
      </c>
      <c r="J10" s="12">
        <v>8</v>
      </c>
      <c r="K10" s="4"/>
      <c r="L10" s="4"/>
      <c r="M10" s="4"/>
      <c r="N10" s="4"/>
      <c r="O10" s="4"/>
      <c r="P10" s="4"/>
      <c r="Q10" s="4"/>
      <c r="R10" s="4"/>
    </row>
    <row r="11" spans="2:48" ht="24" x14ac:dyDescent="0.3">
      <c r="B11" s="22" t="s">
        <v>81</v>
      </c>
      <c r="C11" s="12" t="s">
        <v>151</v>
      </c>
      <c r="D11" s="12" t="s">
        <v>148</v>
      </c>
      <c r="E11" s="13" t="s">
        <v>150</v>
      </c>
      <c r="F11" s="12" t="s">
        <v>153</v>
      </c>
      <c r="G11" s="12" t="s">
        <v>189</v>
      </c>
      <c r="H11" s="12" t="s">
        <v>149</v>
      </c>
      <c r="I11" s="12" t="s">
        <v>152</v>
      </c>
      <c r="J11" s="12" t="s">
        <v>198</v>
      </c>
      <c r="K11" s="4"/>
      <c r="L11" s="4"/>
      <c r="M11" s="4"/>
      <c r="N11" s="4"/>
      <c r="O11" s="4"/>
      <c r="P11" s="4"/>
      <c r="Q11" s="4"/>
      <c r="R11" s="4"/>
    </row>
    <row r="12" spans="2:48" ht="24" x14ac:dyDescent="0.3">
      <c r="B12" s="22" t="s">
        <v>82</v>
      </c>
      <c r="C12" s="12" t="s">
        <v>195</v>
      </c>
      <c r="D12" s="4"/>
      <c r="E12" s="12" t="s">
        <v>146</v>
      </c>
      <c r="F12" s="13" t="s">
        <v>190</v>
      </c>
      <c r="G12" s="13" t="s">
        <v>147</v>
      </c>
      <c r="H12" s="12" t="s">
        <v>196</v>
      </c>
      <c r="I12" s="12" t="s">
        <v>197</v>
      </c>
      <c r="J12" s="4"/>
      <c r="K12" s="4"/>
      <c r="L12" s="4"/>
      <c r="M12" s="4"/>
      <c r="N12" s="4"/>
      <c r="O12" s="4"/>
      <c r="P12" s="4"/>
      <c r="Q12" s="4"/>
      <c r="R12" s="4"/>
    </row>
    <row r="13" spans="2:48" ht="24" x14ac:dyDescent="0.3">
      <c r="B13" s="22" t="s">
        <v>135</v>
      </c>
      <c r="C13" s="12" t="s">
        <v>194</v>
      </c>
      <c r="D13" s="12" t="s">
        <v>193</v>
      </c>
      <c r="E13" s="4"/>
      <c r="F13" s="13" t="s">
        <v>202</v>
      </c>
      <c r="G13" s="13" t="s">
        <v>203</v>
      </c>
      <c r="H13" s="12" t="s">
        <v>3</v>
      </c>
      <c r="I13" s="12" t="s">
        <v>2</v>
      </c>
      <c r="J13" s="12" t="s">
        <v>1</v>
      </c>
      <c r="K13" s="4"/>
      <c r="L13" s="4"/>
      <c r="M13" s="4"/>
      <c r="N13" s="4"/>
      <c r="O13" s="4"/>
      <c r="P13" s="4"/>
      <c r="Q13" s="4"/>
      <c r="R13" s="4"/>
    </row>
    <row r="14" spans="2:48" ht="24" x14ac:dyDescent="0.3">
      <c r="B14" s="22" t="s">
        <v>205</v>
      </c>
      <c r="C14" s="4"/>
      <c r="D14" s="4"/>
      <c r="E14" s="5"/>
      <c r="F14" s="4"/>
      <c r="G14" s="4"/>
      <c r="H14" s="4"/>
      <c r="I14" s="4"/>
      <c r="J14" s="4"/>
      <c r="K14" s="12" t="s">
        <v>138</v>
      </c>
      <c r="L14" s="12" t="s">
        <v>139</v>
      </c>
      <c r="M14" s="12" t="s">
        <v>140</v>
      </c>
      <c r="N14" s="12" t="s">
        <v>141</v>
      </c>
      <c r="O14" s="12" t="s">
        <v>142</v>
      </c>
      <c r="P14" s="12" t="s">
        <v>143</v>
      </c>
      <c r="Q14" s="12" t="s">
        <v>144</v>
      </c>
      <c r="R14" s="12" t="s">
        <v>145</v>
      </c>
      <c r="AS14" t="s">
        <v>49</v>
      </c>
      <c r="AT14">
        <v>5</v>
      </c>
      <c r="AU14">
        <v>5</v>
      </c>
      <c r="AV14">
        <v>5</v>
      </c>
    </row>
    <row r="15" spans="2:48" x14ac:dyDescent="0.2">
      <c r="S15" s="14" t="s">
        <v>157</v>
      </c>
      <c r="T15" t="s">
        <v>210</v>
      </c>
      <c r="AS15" t="s">
        <v>4</v>
      </c>
      <c r="AT15">
        <v>270</v>
      </c>
      <c r="AU15">
        <v>270</v>
      </c>
      <c r="AV15">
        <v>100</v>
      </c>
    </row>
    <row r="16" spans="2:48" x14ac:dyDescent="0.2">
      <c r="T16" t="s">
        <v>158</v>
      </c>
      <c r="AS16" t="s">
        <v>1</v>
      </c>
      <c r="AT16">
        <f>(AT14-AT17)/AT15</f>
        <v>1.2592592592592593E-2</v>
      </c>
      <c r="AU16">
        <f>(AU14-AU17)/AU15</f>
        <v>6.6666666666666662E-3</v>
      </c>
      <c r="AV16">
        <f>(AV14-AV17)/AV15</f>
        <v>1.7999999999999999E-2</v>
      </c>
    </row>
    <row r="17" spans="2:48" x14ac:dyDescent="0.2">
      <c r="T17" t="s">
        <v>211</v>
      </c>
      <c r="AS17" t="s">
        <v>125</v>
      </c>
      <c r="AT17">
        <v>1.6</v>
      </c>
      <c r="AU17">
        <v>3.2</v>
      </c>
      <c r="AV17">
        <v>3.2</v>
      </c>
    </row>
    <row r="18" spans="2:48" x14ac:dyDescent="0.2">
      <c r="T18" t="s">
        <v>212</v>
      </c>
    </row>
    <row r="19" spans="2:48" hidden="1" x14ac:dyDescent="0.2"/>
    <row r="20" spans="2:48" hidden="1" x14ac:dyDescent="0.2"/>
    <row r="21" spans="2:48" ht="24" hidden="1" x14ac:dyDescent="0.3">
      <c r="B21" s="1" t="s">
        <v>214</v>
      </c>
      <c r="C21" s="2" t="s">
        <v>129</v>
      </c>
      <c r="D21" s="2" t="s">
        <v>83</v>
      </c>
      <c r="E21" s="2" t="s">
        <v>84</v>
      </c>
      <c r="F21" s="2" t="s">
        <v>85</v>
      </c>
      <c r="G21" s="2" t="s">
        <v>86</v>
      </c>
      <c r="H21" s="2" t="s">
        <v>87</v>
      </c>
      <c r="I21" s="2" t="s">
        <v>88</v>
      </c>
      <c r="J21" s="2" t="s">
        <v>89</v>
      </c>
      <c r="K21" s="2" t="s">
        <v>90</v>
      </c>
      <c r="L21" s="2" t="s">
        <v>91</v>
      </c>
      <c r="M21" s="2" t="s">
        <v>92</v>
      </c>
      <c r="N21" s="2" t="s">
        <v>93</v>
      </c>
      <c r="O21" s="2" t="s">
        <v>94</v>
      </c>
      <c r="P21" s="2" t="s">
        <v>95</v>
      </c>
      <c r="Q21" s="2" t="s">
        <v>96</v>
      </c>
      <c r="R21" s="2" t="s">
        <v>159</v>
      </c>
      <c r="AO21" t="s">
        <v>208</v>
      </c>
    </row>
    <row r="22" spans="2:48" ht="35" hidden="1" x14ac:dyDescent="0.3">
      <c r="B22" s="22" t="s">
        <v>130</v>
      </c>
      <c r="C22" s="12" t="s">
        <v>46</v>
      </c>
      <c r="D22" s="12">
        <v>1</v>
      </c>
      <c r="E22" s="12">
        <v>2</v>
      </c>
      <c r="F22" s="12">
        <v>3</v>
      </c>
      <c r="G22" s="12">
        <v>4</v>
      </c>
      <c r="H22" s="12">
        <v>5</v>
      </c>
      <c r="I22" s="12">
        <v>6</v>
      </c>
      <c r="J22" s="12">
        <v>7</v>
      </c>
      <c r="K22" s="4"/>
      <c r="L22" s="4"/>
      <c r="M22" s="4"/>
      <c r="N22" s="4"/>
      <c r="O22" s="4"/>
      <c r="P22" s="4"/>
      <c r="Q22" s="4"/>
      <c r="R22" s="4"/>
      <c r="T22" s="18"/>
      <c r="U22" s="18"/>
      <c r="V22" s="24" t="s">
        <v>109</v>
      </c>
      <c r="W22" s="24" t="s">
        <v>110</v>
      </c>
      <c r="X22" s="24" t="s">
        <v>111</v>
      </c>
      <c r="Y22" s="24" t="s">
        <v>112</v>
      </c>
      <c r="Z22" s="24" t="s">
        <v>120</v>
      </c>
      <c r="AA22" s="24" t="s">
        <v>121</v>
      </c>
      <c r="AB22" s="24" t="s">
        <v>122</v>
      </c>
      <c r="AC22" s="24" t="s">
        <v>123</v>
      </c>
      <c r="AD22" s="24" t="s">
        <v>124</v>
      </c>
      <c r="AE22" s="24" t="s">
        <v>131</v>
      </c>
      <c r="AF22" s="24" t="s">
        <v>117</v>
      </c>
      <c r="AG22" s="24" t="s">
        <v>116</v>
      </c>
      <c r="AH22" s="24" t="s">
        <v>115</v>
      </c>
      <c r="AI22" s="24" t="s">
        <v>114</v>
      </c>
      <c r="AJ22" s="18"/>
      <c r="AK22" s="18"/>
      <c r="AL22" s="18"/>
      <c r="AM22" s="18"/>
      <c r="AN22" s="18"/>
      <c r="AO22" s="24" t="s">
        <v>113</v>
      </c>
      <c r="AP22" s="24" t="s">
        <v>113</v>
      </c>
      <c r="AQ22" s="24" t="s">
        <v>213</v>
      </c>
    </row>
    <row r="23" spans="2:48" ht="31" hidden="1" x14ac:dyDescent="0.3">
      <c r="B23" s="22" t="s">
        <v>75</v>
      </c>
      <c r="C23" s="12" t="s">
        <v>133</v>
      </c>
      <c r="D23" s="12" t="s">
        <v>10</v>
      </c>
      <c r="E23" s="12" t="s">
        <v>8</v>
      </c>
      <c r="F23" s="12" t="s">
        <v>6</v>
      </c>
      <c r="G23" s="12" t="s">
        <v>4</v>
      </c>
      <c r="H23" s="12" t="s">
        <v>16</v>
      </c>
      <c r="I23" s="12" t="s">
        <v>12</v>
      </c>
      <c r="J23" s="12" t="s">
        <v>0</v>
      </c>
      <c r="K23" s="4"/>
      <c r="L23" s="4"/>
      <c r="M23" s="4"/>
      <c r="N23" s="4"/>
      <c r="O23" s="4"/>
      <c r="P23" s="4"/>
      <c r="Q23" s="4"/>
      <c r="R23" s="4"/>
      <c r="T23" s="19"/>
      <c r="U23" s="19"/>
      <c r="V23" s="20" t="s">
        <v>89</v>
      </c>
      <c r="W23" s="20" t="s">
        <v>88</v>
      </c>
      <c r="X23" s="20" t="s">
        <v>87</v>
      </c>
      <c r="Y23" s="21" t="s">
        <v>135</v>
      </c>
      <c r="Z23" s="21" t="s">
        <v>82</v>
      </c>
      <c r="AA23" s="21" t="s">
        <v>81</v>
      </c>
      <c r="AB23" s="21" t="s">
        <v>80</v>
      </c>
      <c r="AC23" s="21" t="s">
        <v>79</v>
      </c>
      <c r="AD23" s="21" t="s">
        <v>78</v>
      </c>
      <c r="AE23" s="21" t="s">
        <v>137</v>
      </c>
      <c r="AF23" s="21" t="s">
        <v>77</v>
      </c>
      <c r="AG23" s="21" t="s">
        <v>76</v>
      </c>
      <c r="AH23" s="21" t="s">
        <v>75</v>
      </c>
      <c r="AI23" s="21" t="s">
        <v>130</v>
      </c>
      <c r="AJ23" s="19"/>
      <c r="AK23" s="19"/>
      <c r="AL23" s="19"/>
      <c r="AM23" s="19"/>
      <c r="AN23" s="19"/>
      <c r="AO23" s="23" t="s">
        <v>160</v>
      </c>
      <c r="AP23" s="23" t="s">
        <v>162</v>
      </c>
      <c r="AQ23" s="30" t="s">
        <v>204</v>
      </c>
      <c r="AR23" s="32" t="s">
        <v>206</v>
      </c>
    </row>
    <row r="24" spans="2:48" ht="24" hidden="1" x14ac:dyDescent="0.3">
      <c r="B24" s="22" t="s">
        <v>76</v>
      </c>
      <c r="C24" s="12" t="s">
        <v>31</v>
      </c>
      <c r="D24" s="12" t="s">
        <v>29</v>
      </c>
      <c r="E24" s="12" t="s">
        <v>27</v>
      </c>
      <c r="F24" s="12" t="s">
        <v>25</v>
      </c>
      <c r="G24" s="12" t="s">
        <v>38</v>
      </c>
      <c r="H24" s="12" t="s">
        <v>35</v>
      </c>
      <c r="I24" s="12" t="s">
        <v>21</v>
      </c>
      <c r="J24" s="12" t="s">
        <v>22</v>
      </c>
      <c r="K24" s="4"/>
      <c r="L24" s="4"/>
      <c r="M24" s="4"/>
      <c r="N24" s="4"/>
      <c r="O24" s="4"/>
      <c r="P24" s="4"/>
      <c r="Q24" s="4"/>
      <c r="R24" s="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t="s">
        <v>207</v>
      </c>
    </row>
    <row r="25" spans="2:48" ht="24" hidden="1" x14ac:dyDescent="0.3">
      <c r="B25" s="22" t="s">
        <v>77</v>
      </c>
      <c r="C25" s="12" t="s">
        <v>54</v>
      </c>
      <c r="D25" s="12" t="s">
        <v>52</v>
      </c>
      <c r="E25" s="12" t="s">
        <v>50</v>
      </c>
      <c r="F25" s="13" t="s">
        <v>49</v>
      </c>
      <c r="G25" s="12" t="s">
        <v>57</v>
      </c>
      <c r="H25" s="12" t="s">
        <v>134</v>
      </c>
      <c r="I25" s="12" t="s">
        <v>55</v>
      </c>
      <c r="J25" s="12" t="s">
        <v>42</v>
      </c>
      <c r="K25" s="4"/>
      <c r="L25" s="4"/>
      <c r="M25" s="4"/>
      <c r="N25" s="4"/>
      <c r="O25" s="4"/>
      <c r="P25" s="4"/>
      <c r="Q25" s="4"/>
      <c r="R25" s="4"/>
      <c r="T25" s="17"/>
      <c r="U25" s="17"/>
      <c r="V25" s="17"/>
      <c r="W25" s="17"/>
      <c r="X25" s="17"/>
      <c r="Y25" s="25" t="s">
        <v>168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2:48" ht="24" hidden="1" x14ac:dyDescent="0.3">
      <c r="B26" s="22" t="s">
        <v>78</v>
      </c>
      <c r="C26" s="4"/>
      <c r="D26" s="12" t="s">
        <v>136</v>
      </c>
      <c r="E26" s="13" t="s">
        <v>183</v>
      </c>
      <c r="F26" s="12" t="s">
        <v>182</v>
      </c>
      <c r="G26" s="12" t="s">
        <v>23</v>
      </c>
      <c r="H26" s="12" t="s">
        <v>181</v>
      </c>
      <c r="I26" s="12" t="s">
        <v>184</v>
      </c>
      <c r="J26" s="12" t="s">
        <v>185</v>
      </c>
      <c r="K26" s="4"/>
      <c r="L26" s="4"/>
      <c r="M26" s="4"/>
      <c r="N26" s="4"/>
      <c r="O26" s="4"/>
      <c r="P26" s="4"/>
      <c r="Q26" s="4"/>
      <c r="R26" s="4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2:48" ht="24" hidden="1" x14ac:dyDescent="0.3">
      <c r="B27" s="22" t="s">
        <v>79</v>
      </c>
      <c r="C27" s="12" t="s">
        <v>156</v>
      </c>
      <c r="D27" s="12" t="s">
        <v>154</v>
      </c>
      <c r="E27" s="12" t="s">
        <v>155</v>
      </c>
      <c r="F27" s="13" t="s">
        <v>200</v>
      </c>
      <c r="G27" s="13" t="s">
        <v>199</v>
      </c>
      <c r="H27" s="12" t="s">
        <v>180</v>
      </c>
      <c r="I27" s="28" t="s">
        <v>178</v>
      </c>
      <c r="J27" s="12" t="s">
        <v>186</v>
      </c>
      <c r="K27" s="4"/>
      <c r="L27" s="4"/>
      <c r="M27" s="4"/>
      <c r="N27" s="4"/>
      <c r="O27" s="4"/>
      <c r="P27" s="4"/>
      <c r="Q27" s="4"/>
      <c r="R27" s="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t="s">
        <v>161</v>
      </c>
    </row>
    <row r="28" spans="2:48" ht="30" hidden="1" x14ac:dyDescent="0.3">
      <c r="B28" s="22" t="s">
        <v>80</v>
      </c>
      <c r="C28" s="12" t="s">
        <v>191</v>
      </c>
      <c r="D28" s="12" t="s">
        <v>192</v>
      </c>
      <c r="E28" s="12" t="s">
        <v>201</v>
      </c>
      <c r="F28" s="13" t="s">
        <v>188</v>
      </c>
      <c r="G28" s="13" t="s">
        <v>187</v>
      </c>
      <c r="H28" s="12">
        <v>0</v>
      </c>
      <c r="I28" s="12">
        <v>9</v>
      </c>
      <c r="J28" s="12">
        <v>8</v>
      </c>
      <c r="K28" s="4"/>
      <c r="L28" s="4"/>
      <c r="M28" s="4"/>
      <c r="N28" s="4"/>
      <c r="O28" s="4"/>
      <c r="P28" s="4"/>
      <c r="Q28" s="4"/>
      <c r="R28" s="4"/>
      <c r="T28" s="30" t="s">
        <v>204</v>
      </c>
      <c r="U28" s="20" t="s">
        <v>86</v>
      </c>
      <c r="V28" s="20" t="s">
        <v>85</v>
      </c>
      <c r="W28" s="20" t="s">
        <v>84</v>
      </c>
      <c r="X28" s="20" t="s">
        <v>83</v>
      </c>
      <c r="Y28" s="20" t="s">
        <v>129</v>
      </c>
      <c r="Z28" s="20" t="s">
        <v>95</v>
      </c>
      <c r="AA28" s="20" t="s">
        <v>92</v>
      </c>
      <c r="AB28" s="20" t="s">
        <v>94</v>
      </c>
      <c r="AC28" s="20" t="s">
        <v>93</v>
      </c>
      <c r="AD28" s="20" t="s">
        <v>96</v>
      </c>
      <c r="AE28" s="20" t="s">
        <v>91</v>
      </c>
      <c r="AF28" s="31" t="s">
        <v>163</v>
      </c>
      <c r="AG28" s="20" t="s">
        <v>90</v>
      </c>
      <c r="AH28" s="19"/>
      <c r="AI28" s="19"/>
      <c r="AJ28" s="19"/>
      <c r="AK28" s="19"/>
      <c r="AL28" s="19"/>
      <c r="AM28" s="19"/>
      <c r="AN28" s="19"/>
      <c r="AO28" s="19"/>
      <c r="AP28" s="19"/>
      <c r="AQ28" s="31" t="s">
        <v>163</v>
      </c>
      <c r="AR28" t="s">
        <v>209</v>
      </c>
    </row>
    <row r="29" spans="2:48" ht="35" hidden="1" x14ac:dyDescent="0.3">
      <c r="B29" s="22" t="s">
        <v>81</v>
      </c>
      <c r="C29" s="12" t="s">
        <v>151</v>
      </c>
      <c r="D29" s="12" t="s">
        <v>148</v>
      </c>
      <c r="E29" s="13" t="s">
        <v>150</v>
      </c>
      <c r="F29" s="12" t="s">
        <v>153</v>
      </c>
      <c r="G29" s="12" t="s">
        <v>189</v>
      </c>
      <c r="H29" s="12" t="s">
        <v>149</v>
      </c>
      <c r="I29" s="12" t="s">
        <v>152</v>
      </c>
      <c r="J29" s="12" t="s">
        <v>198</v>
      </c>
      <c r="K29" s="4"/>
      <c r="L29" s="4"/>
      <c r="M29" s="4"/>
      <c r="N29" s="4"/>
      <c r="O29" s="4"/>
      <c r="P29" s="4"/>
      <c r="Q29" s="4"/>
      <c r="R29" s="4"/>
      <c r="T29" s="24" t="s">
        <v>213</v>
      </c>
      <c r="U29" s="24" t="s">
        <v>103</v>
      </c>
      <c r="V29" s="24" t="s">
        <v>104</v>
      </c>
      <c r="W29" s="24" t="s">
        <v>105</v>
      </c>
      <c r="X29" s="24" t="s">
        <v>106</v>
      </c>
      <c r="Y29" s="24" t="s">
        <v>107</v>
      </c>
      <c r="Z29" s="29" t="s">
        <v>87</v>
      </c>
      <c r="AA29" s="29" t="s">
        <v>84</v>
      </c>
      <c r="AB29" s="29" t="s">
        <v>86</v>
      </c>
      <c r="AC29" s="29" t="s">
        <v>85</v>
      </c>
      <c r="AD29" s="29" t="s">
        <v>88</v>
      </c>
      <c r="AE29" s="29" t="s">
        <v>83</v>
      </c>
      <c r="AF29" s="18"/>
      <c r="AG29" s="29" t="s">
        <v>129</v>
      </c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2:48" ht="24" hidden="1" x14ac:dyDescent="0.3">
      <c r="B30" s="22" t="s">
        <v>82</v>
      </c>
      <c r="C30" s="12" t="s">
        <v>195</v>
      </c>
      <c r="D30" s="4"/>
      <c r="E30" s="12" t="s">
        <v>146</v>
      </c>
      <c r="F30" s="13" t="s">
        <v>190</v>
      </c>
      <c r="G30" s="13" t="s">
        <v>147</v>
      </c>
      <c r="H30" s="12" t="s">
        <v>196</v>
      </c>
      <c r="I30" s="12" t="s">
        <v>197</v>
      </c>
      <c r="J30" s="4"/>
      <c r="K30" s="4"/>
      <c r="L30" s="4"/>
      <c r="M30" s="4"/>
      <c r="N30" s="4"/>
      <c r="O30" s="4"/>
      <c r="P30" s="4"/>
      <c r="Q30" s="4"/>
      <c r="R30" s="4"/>
      <c r="T30" s="32" t="s">
        <v>206</v>
      </c>
      <c r="AH30" t="s">
        <v>165</v>
      </c>
    </row>
    <row r="31" spans="2:48" ht="24" hidden="1" x14ac:dyDescent="0.3">
      <c r="B31" s="22" t="s">
        <v>135</v>
      </c>
      <c r="C31" s="12" t="s">
        <v>194</v>
      </c>
      <c r="D31" s="12" t="s">
        <v>193</v>
      </c>
      <c r="E31" s="4"/>
      <c r="F31" s="13" t="s">
        <v>202</v>
      </c>
      <c r="G31" s="13" t="s">
        <v>203</v>
      </c>
      <c r="H31" s="12" t="s">
        <v>3</v>
      </c>
      <c r="I31" s="12" t="s">
        <v>2</v>
      </c>
      <c r="J31" s="12" t="s">
        <v>1</v>
      </c>
      <c r="K31" s="4"/>
      <c r="L31" s="4"/>
      <c r="M31" s="4"/>
      <c r="N31" s="4"/>
      <c r="O31" s="4"/>
      <c r="P31" s="4"/>
      <c r="Q31" s="4"/>
      <c r="R31" s="4"/>
      <c r="AH31" t="s">
        <v>166</v>
      </c>
    </row>
    <row r="32" spans="2:48" ht="24" hidden="1" x14ac:dyDescent="0.3">
      <c r="B32" s="22" t="s">
        <v>137</v>
      </c>
      <c r="C32" s="16" t="s">
        <v>138</v>
      </c>
      <c r="D32" s="16" t="s">
        <v>139</v>
      </c>
      <c r="E32" s="16" t="s">
        <v>140</v>
      </c>
      <c r="F32" s="16" t="s">
        <v>141</v>
      </c>
      <c r="G32" s="16" t="s">
        <v>142</v>
      </c>
      <c r="H32" s="16" t="s">
        <v>143</v>
      </c>
      <c r="I32" s="16" t="s">
        <v>144</v>
      </c>
      <c r="J32" s="28" t="s">
        <v>177</v>
      </c>
      <c r="K32" s="15" t="s">
        <v>138</v>
      </c>
      <c r="L32" s="15" t="s">
        <v>139</v>
      </c>
      <c r="M32" s="15" t="s">
        <v>140</v>
      </c>
      <c r="N32" s="15" t="s">
        <v>141</v>
      </c>
      <c r="O32" s="15" t="s">
        <v>142</v>
      </c>
      <c r="P32" s="15" t="s">
        <v>143</v>
      </c>
      <c r="Q32" s="15" t="s">
        <v>144</v>
      </c>
      <c r="R32" s="15" t="s">
        <v>145</v>
      </c>
      <c r="AH32" t="s">
        <v>167</v>
      </c>
    </row>
    <row r="33" spans="2:43" hidden="1" x14ac:dyDescent="0.2">
      <c r="C33" s="27" t="s">
        <v>176</v>
      </c>
      <c r="D33" s="27" t="s">
        <v>175</v>
      </c>
      <c r="E33" s="27" t="s">
        <v>174</v>
      </c>
      <c r="F33" s="27" t="s">
        <v>173</v>
      </c>
      <c r="G33" s="27" t="s">
        <v>172</v>
      </c>
      <c r="H33" s="27" t="s">
        <v>171</v>
      </c>
      <c r="I33" s="26" t="s">
        <v>169</v>
      </c>
      <c r="J33" s="33" t="s">
        <v>170</v>
      </c>
      <c r="AH33" t="s">
        <v>102</v>
      </c>
    </row>
    <row r="34" spans="2:43" hidden="1" x14ac:dyDescent="0.2">
      <c r="AH34" t="s">
        <v>108</v>
      </c>
    </row>
    <row r="35" spans="2:43" hidden="1" x14ac:dyDescent="0.2">
      <c r="AH35" t="s">
        <v>164</v>
      </c>
    </row>
    <row r="36" spans="2:43" hidden="1" x14ac:dyDescent="0.2"/>
    <row r="38" spans="2:43" ht="24" x14ac:dyDescent="0.3">
      <c r="B38" s="1" t="s">
        <v>215</v>
      </c>
      <c r="C38" s="2" t="s">
        <v>129</v>
      </c>
      <c r="D38" s="2" t="s">
        <v>83</v>
      </c>
      <c r="E38" s="2" t="s">
        <v>84</v>
      </c>
      <c r="F38" s="2" t="s">
        <v>85</v>
      </c>
      <c r="G38" s="2" t="s">
        <v>86</v>
      </c>
      <c r="H38" s="2" t="s">
        <v>87</v>
      </c>
      <c r="I38" s="2" t="s">
        <v>88</v>
      </c>
      <c r="J38" s="2" t="s">
        <v>89</v>
      </c>
      <c r="K38" s="2" t="s">
        <v>90</v>
      </c>
      <c r="L38" s="2" t="s">
        <v>91</v>
      </c>
      <c r="M38" s="2" t="s">
        <v>92</v>
      </c>
      <c r="N38" s="2" t="s">
        <v>93</v>
      </c>
      <c r="O38" s="2" t="s">
        <v>94</v>
      </c>
      <c r="P38" s="2" t="s">
        <v>95</v>
      </c>
      <c r="Q38" s="2" t="s">
        <v>96</v>
      </c>
      <c r="R38" s="2" t="s">
        <v>159</v>
      </c>
      <c r="AO38" t="s">
        <v>208</v>
      </c>
    </row>
    <row r="39" spans="2:43" ht="35" x14ac:dyDescent="0.3">
      <c r="B39" s="22" t="s">
        <v>130</v>
      </c>
      <c r="C39" s="12" t="s">
        <v>46</v>
      </c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4"/>
      <c r="L39" s="4"/>
      <c r="M39" s="4"/>
      <c r="N39" s="4"/>
      <c r="O39" s="4"/>
      <c r="P39" s="4"/>
      <c r="Q39" s="4"/>
      <c r="R39" s="4"/>
      <c r="T39" s="18"/>
      <c r="U39" s="18"/>
      <c r="V39" s="24" t="s">
        <v>109</v>
      </c>
      <c r="W39" s="24" t="s">
        <v>110</v>
      </c>
      <c r="X39" s="24" t="s">
        <v>111</v>
      </c>
      <c r="Y39" s="24" t="s">
        <v>112</v>
      </c>
      <c r="Z39" s="24" t="s">
        <v>120</v>
      </c>
      <c r="AA39" s="24" t="s">
        <v>121</v>
      </c>
      <c r="AB39" s="24" t="s">
        <v>122</v>
      </c>
      <c r="AC39" s="24" t="s">
        <v>123</v>
      </c>
      <c r="AD39" s="24" t="s">
        <v>124</v>
      </c>
      <c r="AE39" s="24" t="s">
        <v>131</v>
      </c>
      <c r="AF39" s="24" t="s">
        <v>117</v>
      </c>
      <c r="AG39" s="24" t="s">
        <v>116</v>
      </c>
      <c r="AH39" s="24" t="s">
        <v>115</v>
      </c>
      <c r="AI39" s="24" t="s">
        <v>114</v>
      </c>
      <c r="AJ39" s="18"/>
      <c r="AK39" s="18"/>
      <c r="AL39" s="18"/>
      <c r="AM39" s="18"/>
      <c r="AN39" s="18"/>
      <c r="AO39" s="24" t="s">
        <v>113</v>
      </c>
      <c r="AP39" s="24" t="s">
        <v>113</v>
      </c>
      <c r="AQ39" s="24" t="s">
        <v>213</v>
      </c>
    </row>
    <row r="40" spans="2:43" ht="31" x14ac:dyDescent="0.3">
      <c r="B40" s="22" t="s">
        <v>75</v>
      </c>
      <c r="C40" s="12" t="s">
        <v>133</v>
      </c>
      <c r="D40" s="12" t="s">
        <v>10</v>
      </c>
      <c r="E40" s="12" t="s">
        <v>8</v>
      </c>
      <c r="F40" s="12" t="s">
        <v>6</v>
      </c>
      <c r="G40" s="12" t="s">
        <v>4</v>
      </c>
      <c r="H40" s="12" t="s">
        <v>16</v>
      </c>
      <c r="I40" s="12" t="s">
        <v>12</v>
      </c>
      <c r="J40" s="12" t="s">
        <v>0</v>
      </c>
      <c r="K40" s="4"/>
      <c r="L40" s="4"/>
      <c r="M40" s="4"/>
      <c r="N40" s="4"/>
      <c r="O40" s="4"/>
      <c r="P40" s="4"/>
      <c r="Q40" s="4"/>
      <c r="R40" s="4"/>
      <c r="T40" s="19"/>
      <c r="U40" s="19"/>
      <c r="V40" s="20" t="s">
        <v>89</v>
      </c>
      <c r="W40" s="20" t="s">
        <v>88</v>
      </c>
      <c r="X40" s="20" t="s">
        <v>87</v>
      </c>
      <c r="Y40" s="21" t="s">
        <v>135</v>
      </c>
      <c r="Z40" s="21" t="s">
        <v>82</v>
      </c>
      <c r="AA40" s="21" t="s">
        <v>81</v>
      </c>
      <c r="AB40" s="21" t="s">
        <v>80</v>
      </c>
      <c r="AC40" s="21" t="s">
        <v>79</v>
      </c>
      <c r="AD40" s="21" t="s">
        <v>78</v>
      </c>
      <c r="AE40" s="21" t="s">
        <v>137</v>
      </c>
      <c r="AF40" s="21" t="s">
        <v>77</v>
      </c>
      <c r="AG40" s="21" t="s">
        <v>76</v>
      </c>
      <c r="AH40" s="21" t="s">
        <v>75</v>
      </c>
      <c r="AI40" s="21" t="s">
        <v>130</v>
      </c>
      <c r="AJ40" s="19"/>
      <c r="AK40" s="19"/>
      <c r="AL40" s="19"/>
      <c r="AM40" s="19"/>
      <c r="AN40" s="19"/>
      <c r="AO40" s="23" t="s">
        <v>160</v>
      </c>
      <c r="AP40" s="23" t="s">
        <v>162</v>
      </c>
      <c r="AQ40" s="30" t="s">
        <v>204</v>
      </c>
    </row>
    <row r="41" spans="2:43" ht="24" x14ac:dyDescent="0.3">
      <c r="B41" s="22" t="s">
        <v>76</v>
      </c>
      <c r="C41" s="12" t="s">
        <v>31</v>
      </c>
      <c r="D41" s="12" t="s">
        <v>29</v>
      </c>
      <c r="E41" s="12" t="s">
        <v>27</v>
      </c>
      <c r="F41" s="12" t="s">
        <v>25</v>
      </c>
      <c r="G41" s="12" t="s">
        <v>38</v>
      </c>
      <c r="H41" s="12" t="s">
        <v>35</v>
      </c>
      <c r="I41" s="12" t="s">
        <v>21</v>
      </c>
      <c r="J41" s="12" t="s">
        <v>22</v>
      </c>
      <c r="K41" s="4"/>
      <c r="L41" s="4"/>
      <c r="M41" s="4"/>
      <c r="N41" s="4"/>
      <c r="O41" s="4"/>
      <c r="P41" s="4"/>
      <c r="Q41" s="4"/>
      <c r="R41" s="4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2:43" ht="24" x14ac:dyDescent="0.3">
      <c r="B42" s="22" t="s">
        <v>77</v>
      </c>
      <c r="C42" s="12" t="s">
        <v>54</v>
      </c>
      <c r="D42" s="12" t="s">
        <v>52</v>
      </c>
      <c r="E42" s="12" t="s">
        <v>50</v>
      </c>
      <c r="F42" s="13" t="s">
        <v>49</v>
      </c>
      <c r="G42" s="12" t="s">
        <v>57</v>
      </c>
      <c r="H42" s="12" t="s">
        <v>134</v>
      </c>
      <c r="I42" s="12" t="s">
        <v>55</v>
      </c>
      <c r="J42" s="12" t="s">
        <v>42</v>
      </c>
      <c r="K42" s="4"/>
      <c r="L42" s="4"/>
      <c r="M42" s="4"/>
      <c r="N42" s="4"/>
      <c r="O42" s="4"/>
      <c r="P42" s="4"/>
      <c r="Q42" s="4"/>
      <c r="R42" s="4"/>
      <c r="T42" s="17"/>
      <c r="U42" s="17"/>
      <c r="V42" s="17"/>
      <c r="W42" s="17"/>
      <c r="X42" s="17"/>
      <c r="Y42" s="25" t="s">
        <v>168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2:43" ht="24" x14ac:dyDescent="0.3">
      <c r="B43" s="22" t="s">
        <v>78</v>
      </c>
      <c r="C43" s="4"/>
      <c r="D43" s="12" t="s">
        <v>136</v>
      </c>
      <c r="E43" s="13" t="s">
        <v>218</v>
      </c>
      <c r="F43" s="12" t="s">
        <v>182</v>
      </c>
      <c r="G43" s="12" t="s">
        <v>23</v>
      </c>
      <c r="H43" s="12" t="s">
        <v>181</v>
      </c>
      <c r="I43" s="12" t="s">
        <v>184</v>
      </c>
      <c r="J43" s="12" t="s">
        <v>185</v>
      </c>
      <c r="K43" s="4"/>
      <c r="L43" s="4"/>
      <c r="M43" s="4"/>
      <c r="N43" s="4"/>
      <c r="O43" s="4"/>
      <c r="P43" s="4"/>
      <c r="Q43" s="4"/>
      <c r="R43" s="4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2:43" ht="24" x14ac:dyDescent="0.3">
      <c r="B44" s="22" t="s">
        <v>79</v>
      </c>
      <c r="C44" s="12" t="s">
        <v>156</v>
      </c>
      <c r="D44" s="12" t="s">
        <v>154</v>
      </c>
      <c r="E44" s="12" t="s">
        <v>155</v>
      </c>
      <c r="F44" s="13" t="s">
        <v>200</v>
      </c>
      <c r="G44" s="13" t="s">
        <v>199</v>
      </c>
      <c r="H44" s="12" t="s">
        <v>180</v>
      </c>
      <c r="I44" s="28" t="s">
        <v>192</v>
      </c>
      <c r="J44" s="28" t="s">
        <v>193</v>
      </c>
      <c r="K44" s="4"/>
      <c r="L44" s="4"/>
      <c r="M44" s="4"/>
      <c r="N44" s="4"/>
      <c r="O44" s="4"/>
      <c r="P44" s="4"/>
      <c r="Q44" s="4"/>
      <c r="R44" s="4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2:43" ht="30" x14ac:dyDescent="0.3">
      <c r="B45" s="22" t="s">
        <v>80</v>
      </c>
      <c r="C45" s="12" t="s">
        <v>191</v>
      </c>
      <c r="D45" s="28" t="s">
        <v>186</v>
      </c>
      <c r="E45" s="12" t="s">
        <v>201</v>
      </c>
      <c r="F45" s="13" t="s">
        <v>188</v>
      </c>
      <c r="G45" s="13" t="s">
        <v>187</v>
      </c>
      <c r="H45" s="12">
        <v>0</v>
      </c>
      <c r="I45" s="12">
        <v>9</v>
      </c>
      <c r="J45" s="12">
        <v>8</v>
      </c>
      <c r="K45" s="4"/>
      <c r="L45" s="4"/>
      <c r="M45" s="4"/>
      <c r="N45" s="4"/>
      <c r="O45" s="4"/>
      <c r="P45" s="4"/>
      <c r="Q45" s="4"/>
      <c r="R45" s="4"/>
      <c r="T45" s="30" t="s">
        <v>204</v>
      </c>
      <c r="U45" s="20" t="s">
        <v>86</v>
      </c>
      <c r="V45" s="20" t="s">
        <v>85</v>
      </c>
      <c r="W45" s="20" t="s">
        <v>84</v>
      </c>
      <c r="X45" s="20" t="s">
        <v>83</v>
      </c>
      <c r="Y45" s="20" t="s">
        <v>129</v>
      </c>
      <c r="Z45" s="20" t="s">
        <v>95</v>
      </c>
      <c r="AA45" s="20" t="s">
        <v>92</v>
      </c>
      <c r="AB45" s="20" t="s">
        <v>94</v>
      </c>
      <c r="AC45" s="20" t="s">
        <v>93</v>
      </c>
      <c r="AD45" s="20" t="s">
        <v>96</v>
      </c>
      <c r="AE45" s="20" t="s">
        <v>91</v>
      </c>
      <c r="AF45" s="31" t="s">
        <v>163</v>
      </c>
      <c r="AG45" s="20" t="s">
        <v>90</v>
      </c>
      <c r="AH45" s="19"/>
      <c r="AI45" s="19"/>
      <c r="AJ45" s="19"/>
      <c r="AK45" s="19"/>
      <c r="AL45" s="19"/>
      <c r="AM45" s="19"/>
      <c r="AN45" s="19"/>
      <c r="AO45" s="19"/>
      <c r="AP45" s="19"/>
      <c r="AQ45" s="31" t="s">
        <v>163</v>
      </c>
    </row>
    <row r="46" spans="2:43" ht="35" x14ac:dyDescent="0.3">
      <c r="B46" s="22" t="s">
        <v>81</v>
      </c>
      <c r="C46" s="12" t="s">
        <v>151</v>
      </c>
      <c r="D46" s="12" t="s">
        <v>148</v>
      </c>
      <c r="E46" s="13" t="s">
        <v>150</v>
      </c>
      <c r="F46" s="12" t="s">
        <v>153</v>
      </c>
      <c r="G46" s="12" t="s">
        <v>189</v>
      </c>
      <c r="H46" s="12" t="s">
        <v>149</v>
      </c>
      <c r="I46" s="12" t="s">
        <v>152</v>
      </c>
      <c r="J46" s="12" t="s">
        <v>198</v>
      </c>
      <c r="K46" s="4"/>
      <c r="L46" s="4"/>
      <c r="M46" s="4"/>
      <c r="N46" s="4"/>
      <c r="O46" s="4"/>
      <c r="P46" s="4"/>
      <c r="Q46" s="4"/>
      <c r="R46" s="4"/>
      <c r="T46" s="24" t="s">
        <v>213</v>
      </c>
      <c r="U46" s="24" t="s">
        <v>104</v>
      </c>
      <c r="V46" s="24" t="s">
        <v>105</v>
      </c>
      <c r="W46" s="24" t="s">
        <v>106</v>
      </c>
      <c r="X46" s="24" t="s">
        <v>107</v>
      </c>
      <c r="Y46" s="24" t="s">
        <v>108</v>
      </c>
      <c r="Z46" s="29" t="s">
        <v>88</v>
      </c>
      <c r="AA46" s="29" t="s">
        <v>87</v>
      </c>
      <c r="AB46" s="29" t="s">
        <v>129</v>
      </c>
      <c r="AC46" s="29" t="s">
        <v>83</v>
      </c>
      <c r="AD46" s="29" t="s">
        <v>84</v>
      </c>
      <c r="AE46" s="29" t="s">
        <v>85</v>
      </c>
      <c r="AF46" s="18"/>
      <c r="AG46" s="29" t="s">
        <v>86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2:43" ht="24" x14ac:dyDescent="0.3">
      <c r="B47" s="22" t="s">
        <v>82</v>
      </c>
      <c r="C47" s="12" t="s">
        <v>195</v>
      </c>
      <c r="D47" s="4"/>
      <c r="E47" s="12" t="s">
        <v>146</v>
      </c>
      <c r="F47" s="13" t="s">
        <v>190</v>
      </c>
      <c r="G47" s="13" t="s">
        <v>147</v>
      </c>
      <c r="H47" s="12" t="s">
        <v>196</v>
      </c>
      <c r="I47" s="12" t="s">
        <v>197</v>
      </c>
      <c r="J47" s="4"/>
      <c r="K47" s="4"/>
      <c r="L47" s="4"/>
      <c r="M47" s="4"/>
      <c r="N47" s="4"/>
      <c r="O47" s="4"/>
      <c r="P47" s="4"/>
      <c r="Q47" s="4"/>
      <c r="R47" s="4"/>
      <c r="T47" s="32"/>
      <c r="AH47" t="s">
        <v>165</v>
      </c>
    </row>
    <row r="48" spans="2:43" ht="24" x14ac:dyDescent="0.3">
      <c r="B48" s="22" t="s">
        <v>135</v>
      </c>
      <c r="C48" s="12" t="s">
        <v>194</v>
      </c>
      <c r="D48" s="28" t="s">
        <v>178</v>
      </c>
      <c r="E48" s="4"/>
      <c r="F48" s="13" t="s">
        <v>202</v>
      </c>
      <c r="G48" s="13" t="s">
        <v>203</v>
      </c>
      <c r="H48" s="12" t="s">
        <v>3</v>
      </c>
      <c r="I48" s="12" t="s">
        <v>2</v>
      </c>
      <c r="J48" s="12" t="s">
        <v>1</v>
      </c>
      <c r="K48" s="4"/>
      <c r="L48" s="4"/>
      <c r="M48" s="4"/>
      <c r="N48" s="4"/>
      <c r="O48" s="4"/>
      <c r="P48" s="4"/>
      <c r="Q48" s="4"/>
      <c r="R48" s="4"/>
      <c r="AH48" t="s">
        <v>166</v>
      </c>
    </row>
    <row r="49" spans="2:34" ht="24" x14ac:dyDescent="0.3">
      <c r="B49" s="22" t="s">
        <v>137</v>
      </c>
      <c r="C49" s="16" t="s">
        <v>142</v>
      </c>
      <c r="D49" s="16" t="s">
        <v>141</v>
      </c>
      <c r="E49" s="16" t="s">
        <v>144</v>
      </c>
      <c r="F49" s="16" t="s">
        <v>139</v>
      </c>
      <c r="G49" s="16" t="s">
        <v>138</v>
      </c>
      <c r="H49" s="16" t="s">
        <v>140</v>
      </c>
      <c r="I49" s="16" t="s">
        <v>143</v>
      </c>
      <c r="J49" s="28" t="s">
        <v>177</v>
      </c>
      <c r="K49" s="15" t="s">
        <v>138</v>
      </c>
      <c r="L49" s="15" t="s">
        <v>139</v>
      </c>
      <c r="M49" s="15" t="s">
        <v>140</v>
      </c>
      <c r="N49" s="15" t="s">
        <v>141</v>
      </c>
      <c r="O49" s="15" t="s">
        <v>142</v>
      </c>
      <c r="P49" s="15" t="s">
        <v>143</v>
      </c>
      <c r="Q49" s="15" t="s">
        <v>144</v>
      </c>
      <c r="R49" s="15" t="s">
        <v>145</v>
      </c>
      <c r="AH49" t="s">
        <v>167</v>
      </c>
    </row>
    <row r="50" spans="2:34" x14ac:dyDescent="0.2">
      <c r="C50" s="27"/>
      <c r="D50" s="27"/>
      <c r="E50" s="27"/>
      <c r="F50" s="27"/>
      <c r="G50" s="27"/>
      <c r="H50" s="27"/>
      <c r="I50" s="26"/>
      <c r="J50" s="33" t="s">
        <v>170</v>
      </c>
      <c r="AH50" t="s">
        <v>102</v>
      </c>
    </row>
    <row r="51" spans="2:34" x14ac:dyDescent="0.2">
      <c r="C51" s="27"/>
      <c r="D51" s="27"/>
      <c r="E51" s="27"/>
      <c r="F51" s="27"/>
      <c r="G51" s="27"/>
      <c r="H51" s="27"/>
      <c r="I51" s="37"/>
      <c r="J51" s="33"/>
    </row>
    <row r="52" spans="2:34" ht="24" x14ac:dyDescent="0.3">
      <c r="B52" s="1" t="s">
        <v>215</v>
      </c>
      <c r="C52" s="2" t="s">
        <v>129</v>
      </c>
      <c r="D52" s="2" t="s">
        <v>83</v>
      </c>
      <c r="E52" s="2" t="s">
        <v>84</v>
      </c>
      <c r="F52" s="2" t="s">
        <v>85</v>
      </c>
      <c r="G52" s="2" t="s">
        <v>86</v>
      </c>
      <c r="H52" s="2" t="s">
        <v>87</v>
      </c>
      <c r="I52" s="2" t="s">
        <v>88</v>
      </c>
      <c r="J52" s="2" t="s">
        <v>89</v>
      </c>
      <c r="K52" s="2"/>
      <c r="L52" s="2"/>
      <c r="M52" s="2"/>
      <c r="N52" s="2"/>
      <c r="O52" s="2"/>
      <c r="P52" s="2"/>
      <c r="Q52" s="2"/>
      <c r="R52" s="2"/>
      <c r="AH52" t="s">
        <v>103</v>
      </c>
    </row>
    <row r="53" spans="2:34" ht="24" x14ac:dyDescent="0.3">
      <c r="B53" s="22" t="s">
        <v>130</v>
      </c>
      <c r="C53" s="12" t="s">
        <v>225</v>
      </c>
      <c r="D53" s="12" t="s">
        <v>226</v>
      </c>
      <c r="E53" s="12" t="s">
        <v>227</v>
      </c>
      <c r="F53" s="12" t="s">
        <v>228</v>
      </c>
      <c r="G53" s="12" t="s">
        <v>229</v>
      </c>
      <c r="H53" s="12" t="s">
        <v>230</v>
      </c>
      <c r="I53" s="12" t="s">
        <v>231</v>
      </c>
      <c r="J53" s="12" t="s">
        <v>232</v>
      </c>
      <c r="K53" s="4"/>
      <c r="L53" s="4"/>
      <c r="M53" s="4"/>
      <c r="N53" s="4"/>
      <c r="O53" s="4"/>
      <c r="P53" s="4"/>
      <c r="Q53" s="4"/>
      <c r="R53" s="4"/>
      <c r="AH53" t="s">
        <v>164</v>
      </c>
    </row>
    <row r="54" spans="2:34" ht="24" x14ac:dyDescent="0.3">
      <c r="B54" s="22" t="s">
        <v>75</v>
      </c>
      <c r="C54" s="12" t="s">
        <v>240</v>
      </c>
      <c r="D54" s="12" t="s">
        <v>240</v>
      </c>
      <c r="E54" s="12" t="s">
        <v>240</v>
      </c>
      <c r="F54" s="12" t="s">
        <v>240</v>
      </c>
      <c r="G54" s="12" t="s">
        <v>240</v>
      </c>
      <c r="H54" s="12" t="s">
        <v>240</v>
      </c>
      <c r="I54" s="12" t="s">
        <v>240</v>
      </c>
      <c r="J54" s="12" t="s">
        <v>240</v>
      </c>
      <c r="K54" s="4"/>
      <c r="L54" s="4"/>
      <c r="M54" s="4"/>
      <c r="N54" s="4"/>
      <c r="O54" s="4"/>
      <c r="P54" s="4"/>
      <c r="Q54" s="4"/>
      <c r="R54" s="4"/>
    </row>
    <row r="55" spans="2:34" ht="24" x14ac:dyDescent="0.3">
      <c r="B55" s="22" t="s">
        <v>76</v>
      </c>
      <c r="C55" s="12" t="s">
        <v>240</v>
      </c>
      <c r="D55" s="12" t="s">
        <v>240</v>
      </c>
      <c r="E55" s="12" t="s">
        <v>240</v>
      </c>
      <c r="F55" s="12" t="s">
        <v>240</v>
      </c>
      <c r="G55" s="12" t="s">
        <v>240</v>
      </c>
      <c r="H55" s="12" t="s">
        <v>240</v>
      </c>
      <c r="I55" s="12" t="s">
        <v>240</v>
      </c>
      <c r="J55" s="12" t="s">
        <v>240</v>
      </c>
      <c r="K55" s="4"/>
      <c r="L55" s="4"/>
      <c r="M55" s="4"/>
      <c r="N55" s="4"/>
      <c r="O55" s="4"/>
      <c r="P55" s="4"/>
      <c r="Q55" s="4"/>
      <c r="R55" s="4"/>
    </row>
    <row r="56" spans="2:34" ht="24" x14ac:dyDescent="0.3">
      <c r="B56" s="22" t="s">
        <v>77</v>
      </c>
      <c r="C56" s="12" t="s">
        <v>240</v>
      </c>
      <c r="D56" s="12" t="s">
        <v>240</v>
      </c>
      <c r="E56" s="12" t="s">
        <v>240</v>
      </c>
      <c r="F56" s="12" t="s">
        <v>240</v>
      </c>
      <c r="G56" s="12" t="s">
        <v>240</v>
      </c>
      <c r="H56" s="12" t="s">
        <v>240</v>
      </c>
      <c r="I56" s="12" t="s">
        <v>240</v>
      </c>
      <c r="J56" s="12" t="s">
        <v>240</v>
      </c>
      <c r="K56" s="4"/>
      <c r="L56" s="4"/>
      <c r="M56" s="4"/>
      <c r="N56" s="4"/>
      <c r="O56" s="4"/>
      <c r="P56" s="4"/>
      <c r="Q56" s="4"/>
      <c r="R56" s="4"/>
    </row>
    <row r="57" spans="2:34" ht="24" x14ac:dyDescent="0.3">
      <c r="B57" s="22" t="s">
        <v>78</v>
      </c>
      <c r="C57" s="4"/>
      <c r="D57" s="12" t="s">
        <v>240</v>
      </c>
      <c r="E57" s="12" t="s">
        <v>240</v>
      </c>
      <c r="F57" s="12" t="s">
        <v>240</v>
      </c>
      <c r="G57" s="12" t="s">
        <v>240</v>
      </c>
      <c r="H57" s="12" t="s">
        <v>240</v>
      </c>
      <c r="I57" s="12" t="s">
        <v>240</v>
      </c>
      <c r="J57" s="12" t="s">
        <v>240</v>
      </c>
      <c r="K57" s="4"/>
      <c r="L57" s="4"/>
      <c r="M57" s="4"/>
      <c r="N57" s="4"/>
      <c r="O57" s="4"/>
      <c r="P57" s="4"/>
      <c r="Q57" s="4"/>
      <c r="R57" s="4"/>
    </row>
    <row r="58" spans="2:34" ht="24" x14ac:dyDescent="0.3">
      <c r="B58" s="22" t="s">
        <v>79</v>
      </c>
      <c r="C58" s="12" t="s">
        <v>156</v>
      </c>
      <c r="D58" s="12" t="s">
        <v>241</v>
      </c>
      <c r="E58" s="12" t="s">
        <v>155</v>
      </c>
      <c r="F58" s="13" t="s">
        <v>200</v>
      </c>
      <c r="G58" s="13" t="s">
        <v>199</v>
      </c>
      <c r="H58" s="12" t="s">
        <v>180</v>
      </c>
      <c r="I58" s="28" t="s">
        <v>192</v>
      </c>
      <c r="J58" s="28" t="s">
        <v>193</v>
      </c>
      <c r="K58" s="4"/>
      <c r="L58" s="4"/>
      <c r="M58" s="4"/>
      <c r="N58" s="4"/>
      <c r="O58" s="4"/>
      <c r="P58" s="4"/>
      <c r="Q58" s="4"/>
      <c r="R58" s="4"/>
    </row>
    <row r="59" spans="2:34" ht="24" x14ac:dyDescent="0.3">
      <c r="B59" s="22" t="s">
        <v>80</v>
      </c>
      <c r="C59" s="12" t="s">
        <v>239</v>
      </c>
      <c r="D59" s="28" t="s">
        <v>240</v>
      </c>
      <c r="E59" s="12" t="s">
        <v>238</v>
      </c>
      <c r="F59" s="12" t="s">
        <v>235</v>
      </c>
      <c r="G59" s="12" t="s">
        <v>236</v>
      </c>
      <c r="H59" s="12" t="s">
        <v>237</v>
      </c>
      <c r="I59" s="12" t="s">
        <v>234</v>
      </c>
      <c r="J59" s="12" t="s">
        <v>233</v>
      </c>
      <c r="K59" s="4"/>
      <c r="L59" s="4"/>
      <c r="M59" s="4"/>
      <c r="N59" s="4"/>
      <c r="O59" s="4"/>
      <c r="P59" s="4"/>
      <c r="Q59" s="4"/>
      <c r="R59" s="4"/>
    </row>
    <row r="60" spans="2:34" ht="24" x14ac:dyDescent="0.3">
      <c r="B60" s="22" t="s">
        <v>81</v>
      </c>
      <c r="C60" s="12" t="s">
        <v>151</v>
      </c>
      <c r="D60" s="12" t="s">
        <v>148</v>
      </c>
      <c r="E60" s="13" t="s">
        <v>150</v>
      </c>
      <c r="F60" s="12" t="s">
        <v>153</v>
      </c>
      <c r="G60" s="12" t="s">
        <v>189</v>
      </c>
      <c r="H60" s="12" t="s">
        <v>149</v>
      </c>
      <c r="I60" s="12" t="s">
        <v>152</v>
      </c>
      <c r="J60" s="12" t="s">
        <v>198</v>
      </c>
      <c r="K60" s="4"/>
      <c r="L60" s="4"/>
      <c r="M60" s="4"/>
      <c r="N60" s="4"/>
      <c r="O60" s="4"/>
      <c r="P60" s="4"/>
      <c r="Q60" s="4"/>
      <c r="R60" s="4"/>
    </row>
    <row r="61" spans="2:34" ht="24" x14ac:dyDescent="0.3">
      <c r="B61" s="22" t="s">
        <v>82</v>
      </c>
      <c r="C61" s="12" t="s">
        <v>195</v>
      </c>
      <c r="D61" s="4"/>
      <c r="E61" s="12" t="s">
        <v>146</v>
      </c>
      <c r="F61" s="13" t="s">
        <v>190</v>
      </c>
      <c r="G61" s="13" t="s">
        <v>147</v>
      </c>
      <c r="H61" s="12" t="s">
        <v>196</v>
      </c>
      <c r="I61" s="12" t="s">
        <v>197</v>
      </c>
      <c r="J61" s="4"/>
      <c r="K61" s="4"/>
      <c r="L61" s="4"/>
      <c r="M61" s="4"/>
      <c r="N61" s="4"/>
      <c r="O61" s="4"/>
      <c r="P61" s="4"/>
      <c r="Q61" s="4"/>
      <c r="R61" s="4"/>
    </row>
    <row r="62" spans="2:34" ht="24" x14ac:dyDescent="0.3">
      <c r="B62" s="22" t="s">
        <v>135</v>
      </c>
      <c r="C62" s="12" t="s">
        <v>194</v>
      </c>
      <c r="D62" s="28" t="s">
        <v>178</v>
      </c>
      <c r="E62" s="4"/>
      <c r="F62" s="13" t="s">
        <v>202</v>
      </c>
      <c r="G62" s="13" t="s">
        <v>203</v>
      </c>
      <c r="H62" s="12" t="s">
        <v>3</v>
      </c>
      <c r="I62" s="12" t="s">
        <v>2</v>
      </c>
      <c r="J62" s="12" t="s">
        <v>1</v>
      </c>
      <c r="K62" s="4"/>
      <c r="L62" s="4"/>
      <c r="M62" s="4"/>
      <c r="N62" s="4"/>
      <c r="O62" s="4"/>
      <c r="P62" s="4"/>
      <c r="Q62" s="4"/>
      <c r="R62" s="4"/>
    </row>
    <row r="63" spans="2:34" ht="24" x14ac:dyDescent="0.3">
      <c r="B63" s="22" t="s">
        <v>137</v>
      </c>
      <c r="C63" s="16" t="s">
        <v>142</v>
      </c>
      <c r="D63" s="16" t="s">
        <v>141</v>
      </c>
      <c r="E63" s="16" t="s">
        <v>144</v>
      </c>
      <c r="F63" s="16" t="s">
        <v>139</v>
      </c>
      <c r="G63" s="16" t="s">
        <v>138</v>
      </c>
      <c r="H63" s="16" t="s">
        <v>140</v>
      </c>
      <c r="I63" s="16" t="s">
        <v>143</v>
      </c>
      <c r="J63" s="28" t="s">
        <v>177</v>
      </c>
      <c r="K63" s="15"/>
      <c r="L63" s="15"/>
      <c r="M63" s="15"/>
      <c r="N63" s="15"/>
      <c r="O63" s="15"/>
      <c r="P63" s="15"/>
      <c r="Q63" s="15"/>
      <c r="R63" s="15"/>
    </row>
    <row r="66" spans="2:12" ht="24" x14ac:dyDescent="0.3">
      <c r="B66" s="1" t="s">
        <v>125</v>
      </c>
      <c r="C66" s="2" t="s">
        <v>129</v>
      </c>
      <c r="D66" s="2" t="s">
        <v>83</v>
      </c>
      <c r="E66" s="2" t="s">
        <v>84</v>
      </c>
      <c r="F66" s="2" t="s">
        <v>85</v>
      </c>
      <c r="G66" s="2" t="s">
        <v>86</v>
      </c>
      <c r="H66" s="2" t="s">
        <v>87</v>
      </c>
      <c r="I66" s="2" t="s">
        <v>88</v>
      </c>
      <c r="J66" s="2" t="s">
        <v>89</v>
      </c>
      <c r="L66" s="36" t="s">
        <v>223</v>
      </c>
    </row>
    <row r="67" spans="2:12" ht="24" x14ac:dyDescent="0.3">
      <c r="B67" s="22" t="s">
        <v>130</v>
      </c>
      <c r="C67" s="12">
        <v>0</v>
      </c>
      <c r="D67" s="12">
        <v>1</v>
      </c>
      <c r="E67" s="12">
        <v>2</v>
      </c>
      <c r="F67" s="12">
        <v>3</v>
      </c>
      <c r="G67" s="12">
        <v>4</v>
      </c>
      <c r="H67" s="12">
        <v>5</v>
      </c>
      <c r="I67" s="12">
        <v>6</v>
      </c>
      <c r="J67" s="12">
        <v>7</v>
      </c>
      <c r="K67" s="34"/>
      <c r="L67" t="str">
        <f>_xlfn.CONCAT("{",C67,",",D67,",",E67,",",F67,",",G67,",",H67,",",I67,",",J67,"},")</f>
        <v>{0,1,2,3,4,5,6,7},</v>
      </c>
    </row>
    <row r="68" spans="2:12" ht="24" x14ac:dyDescent="0.3">
      <c r="B68" s="22" t="s">
        <v>75</v>
      </c>
      <c r="C68" s="12">
        <v>40</v>
      </c>
      <c r="D68" s="12">
        <v>39</v>
      </c>
      <c r="E68" s="12">
        <v>38</v>
      </c>
      <c r="F68" s="12">
        <v>37</v>
      </c>
      <c r="G68" s="12">
        <v>36</v>
      </c>
      <c r="H68" s="12">
        <v>35</v>
      </c>
      <c r="I68" s="12">
        <v>34</v>
      </c>
      <c r="J68" s="12">
        <v>33</v>
      </c>
      <c r="L68" t="str">
        <f t="shared" ref="L68:L77" si="0">_xlfn.CONCAT("{",C68,",",D68,",",E68,",",F68,",",G68,",",H68,",",I68,",",J68,"},")</f>
        <v>{40,39,38,37,36,35,34,33},</v>
      </c>
    </row>
    <row r="69" spans="2:12" ht="24" x14ac:dyDescent="0.3">
      <c r="B69" s="22" t="s">
        <v>76</v>
      </c>
      <c r="C69" s="12">
        <v>42</v>
      </c>
      <c r="D69" s="12">
        <v>43</v>
      </c>
      <c r="E69" s="12">
        <v>44</v>
      </c>
      <c r="F69" s="12">
        <v>45</v>
      </c>
      <c r="G69" s="12">
        <v>46</v>
      </c>
      <c r="H69" s="12">
        <v>47</v>
      </c>
      <c r="I69" s="12">
        <v>48</v>
      </c>
      <c r="J69" s="12">
        <v>49</v>
      </c>
      <c r="L69" t="str">
        <f t="shared" si="0"/>
        <v>{42,43,44,45,46,47,48,49},</v>
      </c>
    </row>
    <row r="70" spans="2:12" ht="24" x14ac:dyDescent="0.3">
      <c r="B70" s="22" t="s">
        <v>77</v>
      </c>
      <c r="C70" s="12">
        <v>71</v>
      </c>
      <c r="D70" s="12">
        <v>70</v>
      </c>
      <c r="E70" s="12">
        <v>69</v>
      </c>
      <c r="F70" s="13">
        <v>68</v>
      </c>
      <c r="G70" s="12">
        <v>67</v>
      </c>
      <c r="H70" s="12">
        <v>75</v>
      </c>
      <c r="I70" s="12">
        <v>66</v>
      </c>
      <c r="J70" s="12">
        <v>65</v>
      </c>
      <c r="L70" t="str">
        <f t="shared" si="0"/>
        <v>{71,70,69,68,67,75,66,65},</v>
      </c>
    </row>
    <row r="71" spans="2:12" ht="24" x14ac:dyDescent="0.3">
      <c r="B71" s="22" t="s">
        <v>78</v>
      </c>
      <c r="C71" s="4" t="s">
        <v>224</v>
      </c>
      <c r="D71" s="12">
        <v>27</v>
      </c>
      <c r="E71" s="13">
        <v>52</v>
      </c>
      <c r="F71" s="12">
        <v>51</v>
      </c>
      <c r="G71" s="12">
        <v>50</v>
      </c>
      <c r="H71" s="12">
        <v>62</v>
      </c>
      <c r="I71" s="12">
        <v>63</v>
      </c>
      <c r="J71" s="12">
        <v>64</v>
      </c>
      <c r="L71" t="str">
        <f t="shared" si="0"/>
        <v>{NO_LED,27,52,51,50,62,63,64},</v>
      </c>
    </row>
    <row r="72" spans="2:12" ht="24" x14ac:dyDescent="0.3">
      <c r="B72" s="22" t="s">
        <v>79</v>
      </c>
      <c r="C72" s="12">
        <v>24</v>
      </c>
      <c r="D72" s="12">
        <v>23</v>
      </c>
      <c r="E72" s="12">
        <v>22</v>
      </c>
      <c r="F72" s="13">
        <v>21</v>
      </c>
      <c r="G72" s="13">
        <v>20</v>
      </c>
      <c r="H72" s="12">
        <v>19</v>
      </c>
      <c r="I72" s="28">
        <v>18</v>
      </c>
      <c r="J72" s="12">
        <v>17</v>
      </c>
      <c r="L72" t="str">
        <f t="shared" si="0"/>
        <v>{24,23,22,21,20,19,18,17},</v>
      </c>
    </row>
    <row r="73" spans="2:12" ht="24" x14ac:dyDescent="0.3">
      <c r="B73" s="22" t="s">
        <v>80</v>
      </c>
      <c r="C73" s="12">
        <v>16</v>
      </c>
      <c r="D73" s="12">
        <v>14</v>
      </c>
      <c r="E73" s="12">
        <v>13</v>
      </c>
      <c r="F73" s="13">
        <v>12</v>
      </c>
      <c r="G73" s="13">
        <v>11</v>
      </c>
      <c r="H73" s="12">
        <v>10</v>
      </c>
      <c r="I73" s="12">
        <v>9</v>
      </c>
      <c r="J73" s="12">
        <v>8</v>
      </c>
      <c r="L73" t="str">
        <f t="shared" si="0"/>
        <v>{16,14,13,12,11,10,9,8},</v>
      </c>
    </row>
    <row r="74" spans="2:12" ht="24" x14ac:dyDescent="0.3">
      <c r="B74" s="22" t="s">
        <v>81</v>
      </c>
      <c r="C74" s="12">
        <v>59</v>
      </c>
      <c r="D74" s="12">
        <v>53</v>
      </c>
      <c r="E74" s="13">
        <v>55</v>
      </c>
      <c r="F74" s="12">
        <v>57</v>
      </c>
      <c r="G74" s="12">
        <v>56</v>
      </c>
      <c r="H74" s="12">
        <v>54</v>
      </c>
      <c r="I74" s="12">
        <v>58</v>
      </c>
      <c r="J74" s="12">
        <v>60</v>
      </c>
      <c r="L74" t="str">
        <f t="shared" si="0"/>
        <v>{59,53,55,57,56,54,58,60},</v>
      </c>
    </row>
    <row r="75" spans="2:12" ht="24" x14ac:dyDescent="0.3">
      <c r="B75" s="22" t="s">
        <v>82</v>
      </c>
      <c r="C75" s="12">
        <v>78</v>
      </c>
      <c r="D75" s="4" t="s">
        <v>224</v>
      </c>
      <c r="E75" s="12">
        <v>81</v>
      </c>
      <c r="F75" s="13">
        <v>82</v>
      </c>
      <c r="G75" s="13">
        <v>83</v>
      </c>
      <c r="H75" s="12">
        <v>80</v>
      </c>
      <c r="I75" s="12">
        <v>79</v>
      </c>
      <c r="J75" s="4" t="s">
        <v>224</v>
      </c>
      <c r="L75" t="str">
        <f t="shared" si="0"/>
        <v>{78,NO_LED,81,82,83,80,79,NO_LED},</v>
      </c>
    </row>
    <row r="76" spans="2:12" ht="24" x14ac:dyDescent="0.3">
      <c r="B76" s="22" t="s">
        <v>135</v>
      </c>
      <c r="C76" s="12">
        <v>25</v>
      </c>
      <c r="D76" s="12">
        <v>26</v>
      </c>
      <c r="E76" s="4" t="s">
        <v>224</v>
      </c>
      <c r="F76" s="13">
        <v>28</v>
      </c>
      <c r="G76" s="13">
        <v>29</v>
      </c>
      <c r="H76" s="12">
        <v>30</v>
      </c>
      <c r="I76" s="12">
        <v>31</v>
      </c>
      <c r="J76" s="12">
        <v>32</v>
      </c>
      <c r="L76" t="str">
        <f t="shared" si="0"/>
        <v>{25,26,NO_LED,28,29,30,31,32},</v>
      </c>
    </row>
    <row r="77" spans="2:12" ht="24" x14ac:dyDescent="0.3">
      <c r="B77" s="22" t="s">
        <v>137</v>
      </c>
      <c r="C77" s="16">
        <v>76</v>
      </c>
      <c r="D77" s="16">
        <v>74</v>
      </c>
      <c r="E77" s="16">
        <v>61</v>
      </c>
      <c r="F77" s="16">
        <v>72</v>
      </c>
      <c r="G77" s="16">
        <v>41</v>
      </c>
      <c r="H77" s="16">
        <v>73</v>
      </c>
      <c r="I77" s="16">
        <v>77</v>
      </c>
      <c r="J77" s="28">
        <v>15</v>
      </c>
      <c r="L77" t="str">
        <f t="shared" si="0"/>
        <v>{76,74,61,72,41,73,77,15},</v>
      </c>
    </row>
    <row r="80" spans="2:12" ht="24" x14ac:dyDescent="0.3">
      <c r="B80" s="35" t="s">
        <v>125</v>
      </c>
      <c r="C80" t="s">
        <v>219</v>
      </c>
      <c r="D80" t="s">
        <v>220</v>
      </c>
      <c r="E80" t="s">
        <v>221</v>
      </c>
      <c r="F80" t="s">
        <v>222</v>
      </c>
      <c r="G80" t="s">
        <v>223</v>
      </c>
    </row>
    <row r="81" spans="2:7" x14ac:dyDescent="0.2">
      <c r="B81">
        <v>0</v>
      </c>
      <c r="C81">
        <v>0</v>
      </c>
      <c r="D81">
        <v>0</v>
      </c>
      <c r="E81">
        <f>224/20*C81</f>
        <v>0</v>
      </c>
      <c r="F81">
        <f>64/4*D81</f>
        <v>0</v>
      </c>
      <c r="G81" t="str">
        <f>_xlfn.CONCAT("{",INT(E81+0.5),",",INT(F81+0.5),"},")</f>
        <v>{0,0},</v>
      </c>
    </row>
    <row r="82" spans="2:7" x14ac:dyDescent="0.2">
      <c r="B82">
        <v>1</v>
      </c>
      <c r="C82">
        <v>1</v>
      </c>
      <c r="D82">
        <v>0</v>
      </c>
      <c r="E82">
        <f t="shared" ref="E82:E145" si="1">224/20*C82</f>
        <v>11.2</v>
      </c>
      <c r="F82">
        <f t="shared" ref="F82:F145" si="2">64/4*D82</f>
        <v>0</v>
      </c>
      <c r="G82" t="str">
        <f t="shared" ref="G82:G145" si="3">_xlfn.CONCAT("{",INT(E82+0.5),",",INT(F82+0.5),"},")</f>
        <v>{11,0},</v>
      </c>
    </row>
    <row r="83" spans="2:7" x14ac:dyDescent="0.2">
      <c r="B83">
        <v>2</v>
      </c>
      <c r="C83">
        <v>2</v>
      </c>
      <c r="D83">
        <v>0</v>
      </c>
      <c r="E83">
        <f t="shared" si="1"/>
        <v>22.4</v>
      </c>
      <c r="F83">
        <f t="shared" si="2"/>
        <v>0</v>
      </c>
      <c r="G83" t="str">
        <f t="shared" si="3"/>
        <v>{22,0},</v>
      </c>
    </row>
    <row r="84" spans="2:7" x14ac:dyDescent="0.2">
      <c r="B84">
        <v>3</v>
      </c>
      <c r="C84">
        <v>3</v>
      </c>
      <c r="D84">
        <v>0</v>
      </c>
      <c r="E84">
        <f t="shared" si="1"/>
        <v>33.599999999999994</v>
      </c>
      <c r="F84">
        <f t="shared" si="2"/>
        <v>0</v>
      </c>
      <c r="G84" t="str">
        <f t="shared" si="3"/>
        <v>{34,0},</v>
      </c>
    </row>
    <row r="85" spans="2:7" x14ac:dyDescent="0.2">
      <c r="B85">
        <v>4</v>
      </c>
      <c r="C85">
        <v>4</v>
      </c>
      <c r="D85">
        <v>0</v>
      </c>
      <c r="E85">
        <f t="shared" si="1"/>
        <v>44.8</v>
      </c>
      <c r="F85">
        <f t="shared" si="2"/>
        <v>0</v>
      </c>
      <c r="G85" t="str">
        <f t="shared" si="3"/>
        <v>{45,0},</v>
      </c>
    </row>
    <row r="86" spans="2:7" x14ac:dyDescent="0.2">
      <c r="B86">
        <v>5</v>
      </c>
      <c r="C86">
        <v>5</v>
      </c>
      <c r="D86">
        <v>0</v>
      </c>
      <c r="E86">
        <f t="shared" si="1"/>
        <v>56</v>
      </c>
      <c r="F86">
        <f t="shared" si="2"/>
        <v>0</v>
      </c>
      <c r="G86" t="str">
        <f t="shared" si="3"/>
        <v>{56,0},</v>
      </c>
    </row>
    <row r="87" spans="2:7" x14ac:dyDescent="0.2">
      <c r="B87">
        <v>6</v>
      </c>
      <c r="C87">
        <v>6</v>
      </c>
      <c r="D87">
        <v>0</v>
      </c>
      <c r="E87">
        <f t="shared" si="1"/>
        <v>67.199999999999989</v>
      </c>
      <c r="F87">
        <f t="shared" si="2"/>
        <v>0</v>
      </c>
      <c r="G87" t="str">
        <f t="shared" si="3"/>
        <v>{67,0},</v>
      </c>
    </row>
    <row r="88" spans="2:7" x14ac:dyDescent="0.2">
      <c r="B88">
        <v>7</v>
      </c>
      <c r="C88">
        <v>7</v>
      </c>
      <c r="D88">
        <v>0</v>
      </c>
      <c r="E88">
        <f t="shared" si="1"/>
        <v>78.399999999999991</v>
      </c>
      <c r="F88">
        <f t="shared" si="2"/>
        <v>0</v>
      </c>
      <c r="G88" t="str">
        <f t="shared" si="3"/>
        <v>{78,0},</v>
      </c>
    </row>
    <row r="89" spans="2:7" x14ac:dyDescent="0.2">
      <c r="B89">
        <v>8</v>
      </c>
      <c r="C89">
        <v>8</v>
      </c>
      <c r="D89">
        <v>0</v>
      </c>
      <c r="E89">
        <f t="shared" si="1"/>
        <v>89.6</v>
      </c>
      <c r="F89">
        <f t="shared" si="2"/>
        <v>0</v>
      </c>
      <c r="G89" t="str">
        <f t="shared" si="3"/>
        <v>{90,0},</v>
      </c>
    </row>
    <row r="90" spans="2:7" x14ac:dyDescent="0.2">
      <c r="B90">
        <v>9</v>
      </c>
      <c r="C90">
        <v>9</v>
      </c>
      <c r="D90">
        <v>0</v>
      </c>
      <c r="E90">
        <f t="shared" si="1"/>
        <v>100.8</v>
      </c>
      <c r="F90">
        <f t="shared" si="2"/>
        <v>0</v>
      </c>
      <c r="G90" t="str">
        <f t="shared" si="3"/>
        <v>{101,0},</v>
      </c>
    </row>
    <row r="91" spans="2:7" x14ac:dyDescent="0.2">
      <c r="B91">
        <v>10</v>
      </c>
      <c r="C91">
        <v>10</v>
      </c>
      <c r="D91">
        <v>0</v>
      </c>
      <c r="E91">
        <f t="shared" si="1"/>
        <v>112</v>
      </c>
      <c r="F91">
        <f t="shared" si="2"/>
        <v>0</v>
      </c>
      <c r="G91" t="str">
        <f t="shared" si="3"/>
        <v>{112,0},</v>
      </c>
    </row>
    <row r="92" spans="2:7" x14ac:dyDescent="0.2">
      <c r="B92">
        <v>11</v>
      </c>
      <c r="C92">
        <v>11</v>
      </c>
      <c r="D92">
        <v>0</v>
      </c>
      <c r="E92">
        <f t="shared" si="1"/>
        <v>123.19999999999999</v>
      </c>
      <c r="F92">
        <f t="shared" si="2"/>
        <v>0</v>
      </c>
      <c r="G92" t="str">
        <f t="shared" si="3"/>
        <v>{123,0},</v>
      </c>
    </row>
    <row r="93" spans="2:7" x14ac:dyDescent="0.2">
      <c r="B93">
        <v>12</v>
      </c>
      <c r="C93">
        <v>12</v>
      </c>
      <c r="D93">
        <v>0</v>
      </c>
      <c r="E93">
        <f t="shared" si="1"/>
        <v>134.39999999999998</v>
      </c>
      <c r="F93">
        <f t="shared" si="2"/>
        <v>0</v>
      </c>
      <c r="G93" t="str">
        <f t="shared" si="3"/>
        <v>{134,0},</v>
      </c>
    </row>
    <row r="94" spans="2:7" x14ac:dyDescent="0.2">
      <c r="B94">
        <v>13</v>
      </c>
      <c r="C94">
        <v>13</v>
      </c>
      <c r="D94">
        <v>0</v>
      </c>
      <c r="E94">
        <f t="shared" si="1"/>
        <v>145.6</v>
      </c>
      <c r="F94">
        <f t="shared" si="2"/>
        <v>0</v>
      </c>
      <c r="G94" t="str">
        <f t="shared" si="3"/>
        <v>{146,0},</v>
      </c>
    </row>
    <row r="95" spans="2:7" x14ac:dyDescent="0.2">
      <c r="B95">
        <v>14</v>
      </c>
      <c r="C95">
        <v>14</v>
      </c>
      <c r="D95">
        <v>0</v>
      </c>
      <c r="E95">
        <f t="shared" si="1"/>
        <v>156.79999999999998</v>
      </c>
      <c r="F95">
        <f t="shared" si="2"/>
        <v>0</v>
      </c>
      <c r="G95" t="str">
        <f t="shared" si="3"/>
        <v>{157,0},</v>
      </c>
    </row>
    <row r="96" spans="2:7" x14ac:dyDescent="0.2">
      <c r="B96">
        <v>15</v>
      </c>
      <c r="C96">
        <v>15</v>
      </c>
      <c r="D96">
        <v>0</v>
      </c>
      <c r="E96">
        <f t="shared" si="1"/>
        <v>168</v>
      </c>
      <c r="F96">
        <f t="shared" si="2"/>
        <v>0</v>
      </c>
      <c r="G96" t="str">
        <f t="shared" si="3"/>
        <v>{168,0},</v>
      </c>
    </row>
    <row r="97" spans="2:7" x14ac:dyDescent="0.2">
      <c r="B97">
        <v>16</v>
      </c>
      <c r="C97">
        <v>16</v>
      </c>
      <c r="D97">
        <v>0</v>
      </c>
      <c r="E97">
        <f t="shared" si="1"/>
        <v>179.2</v>
      </c>
      <c r="F97">
        <f t="shared" si="2"/>
        <v>0</v>
      </c>
      <c r="G97" t="str">
        <f t="shared" si="3"/>
        <v>{179,0},</v>
      </c>
    </row>
    <row r="98" spans="2:7" x14ac:dyDescent="0.2">
      <c r="B98">
        <v>17</v>
      </c>
      <c r="C98">
        <v>17</v>
      </c>
      <c r="D98">
        <v>0</v>
      </c>
      <c r="E98">
        <f t="shared" si="1"/>
        <v>190.39999999999998</v>
      </c>
      <c r="F98">
        <f t="shared" si="2"/>
        <v>0</v>
      </c>
      <c r="G98" t="str">
        <f t="shared" si="3"/>
        <v>{190,0},</v>
      </c>
    </row>
    <row r="99" spans="2:7" x14ac:dyDescent="0.2">
      <c r="B99">
        <v>18</v>
      </c>
      <c r="C99">
        <v>18</v>
      </c>
      <c r="D99">
        <v>0</v>
      </c>
      <c r="E99">
        <f t="shared" si="1"/>
        <v>201.6</v>
      </c>
      <c r="F99">
        <f t="shared" si="2"/>
        <v>0</v>
      </c>
      <c r="G99" t="str">
        <f t="shared" si="3"/>
        <v>{202,0},</v>
      </c>
    </row>
    <row r="100" spans="2:7" x14ac:dyDescent="0.2">
      <c r="B100">
        <v>19</v>
      </c>
      <c r="C100">
        <v>19</v>
      </c>
      <c r="D100">
        <v>0</v>
      </c>
      <c r="E100">
        <f t="shared" si="1"/>
        <v>212.79999999999998</v>
      </c>
      <c r="F100">
        <f t="shared" si="2"/>
        <v>0</v>
      </c>
      <c r="G100" t="str">
        <f t="shared" si="3"/>
        <v>{213,0},</v>
      </c>
    </row>
    <row r="101" spans="2:7" x14ac:dyDescent="0.2">
      <c r="B101">
        <v>20</v>
      </c>
      <c r="C101">
        <v>20</v>
      </c>
      <c r="D101">
        <v>0</v>
      </c>
      <c r="E101">
        <f t="shared" si="1"/>
        <v>224</v>
      </c>
      <c r="F101">
        <f t="shared" si="2"/>
        <v>0</v>
      </c>
      <c r="G101" t="str">
        <f t="shared" si="3"/>
        <v>{224,0},</v>
      </c>
    </row>
    <row r="102" spans="2:7" x14ac:dyDescent="0.2">
      <c r="B102">
        <v>21</v>
      </c>
      <c r="C102">
        <v>20</v>
      </c>
      <c r="D102">
        <v>1</v>
      </c>
      <c r="E102">
        <f t="shared" si="1"/>
        <v>224</v>
      </c>
      <c r="F102">
        <f t="shared" si="2"/>
        <v>16</v>
      </c>
      <c r="G102" t="str">
        <f t="shared" si="3"/>
        <v>{224,16},</v>
      </c>
    </row>
    <row r="103" spans="2:7" x14ac:dyDescent="0.2">
      <c r="B103">
        <v>22</v>
      </c>
      <c r="C103">
        <v>19</v>
      </c>
      <c r="D103">
        <v>1</v>
      </c>
      <c r="E103">
        <f t="shared" si="1"/>
        <v>212.79999999999998</v>
      </c>
      <c r="F103">
        <f t="shared" si="2"/>
        <v>16</v>
      </c>
      <c r="G103" t="str">
        <f t="shared" si="3"/>
        <v>{213,16},</v>
      </c>
    </row>
    <row r="104" spans="2:7" x14ac:dyDescent="0.2">
      <c r="B104">
        <v>23</v>
      </c>
      <c r="C104">
        <v>18</v>
      </c>
      <c r="D104">
        <v>1</v>
      </c>
      <c r="E104">
        <f t="shared" si="1"/>
        <v>201.6</v>
      </c>
      <c r="F104">
        <f t="shared" si="2"/>
        <v>16</v>
      </c>
      <c r="G104" t="str">
        <f t="shared" si="3"/>
        <v>{202,16},</v>
      </c>
    </row>
    <row r="105" spans="2:7" x14ac:dyDescent="0.2">
      <c r="B105">
        <v>24</v>
      </c>
      <c r="C105">
        <v>17</v>
      </c>
      <c r="D105">
        <v>1</v>
      </c>
      <c r="E105">
        <f t="shared" si="1"/>
        <v>190.39999999999998</v>
      </c>
      <c r="F105">
        <f t="shared" si="2"/>
        <v>16</v>
      </c>
      <c r="G105" t="str">
        <f t="shared" si="3"/>
        <v>{190,16},</v>
      </c>
    </row>
    <row r="106" spans="2:7" x14ac:dyDescent="0.2">
      <c r="B106">
        <v>25</v>
      </c>
      <c r="C106">
        <v>16</v>
      </c>
      <c r="D106">
        <v>1</v>
      </c>
      <c r="E106">
        <f t="shared" si="1"/>
        <v>179.2</v>
      </c>
      <c r="F106">
        <f t="shared" si="2"/>
        <v>16</v>
      </c>
      <c r="G106" t="str">
        <f t="shared" si="3"/>
        <v>{179,16},</v>
      </c>
    </row>
    <row r="107" spans="2:7" x14ac:dyDescent="0.2">
      <c r="B107">
        <v>26</v>
      </c>
      <c r="C107">
        <v>14</v>
      </c>
      <c r="D107">
        <v>1</v>
      </c>
      <c r="E107">
        <f t="shared" si="1"/>
        <v>156.79999999999998</v>
      </c>
      <c r="F107">
        <f t="shared" si="2"/>
        <v>16</v>
      </c>
      <c r="G107" t="str">
        <f t="shared" si="3"/>
        <v>{157,16},</v>
      </c>
    </row>
    <row r="108" spans="2:7" x14ac:dyDescent="0.2">
      <c r="B108">
        <v>27</v>
      </c>
      <c r="C108">
        <v>13</v>
      </c>
      <c r="D108">
        <v>1</v>
      </c>
      <c r="E108">
        <f t="shared" si="1"/>
        <v>145.6</v>
      </c>
      <c r="F108">
        <f t="shared" si="2"/>
        <v>16</v>
      </c>
      <c r="G108" t="str">
        <f t="shared" si="3"/>
        <v>{146,16},</v>
      </c>
    </row>
    <row r="109" spans="2:7" x14ac:dyDescent="0.2">
      <c r="B109">
        <v>28</v>
      </c>
      <c r="C109">
        <v>12</v>
      </c>
      <c r="D109">
        <v>1</v>
      </c>
      <c r="E109">
        <f t="shared" si="1"/>
        <v>134.39999999999998</v>
      </c>
      <c r="F109">
        <f t="shared" si="2"/>
        <v>16</v>
      </c>
      <c r="G109" t="str">
        <f t="shared" si="3"/>
        <v>{134,16},</v>
      </c>
    </row>
    <row r="110" spans="2:7" x14ac:dyDescent="0.2">
      <c r="B110">
        <v>29</v>
      </c>
      <c r="C110">
        <v>11</v>
      </c>
      <c r="D110">
        <v>1</v>
      </c>
      <c r="E110">
        <f t="shared" si="1"/>
        <v>123.19999999999999</v>
      </c>
      <c r="F110">
        <f t="shared" si="2"/>
        <v>16</v>
      </c>
      <c r="G110" t="str">
        <f t="shared" si="3"/>
        <v>{123,16},</v>
      </c>
    </row>
    <row r="111" spans="2:7" x14ac:dyDescent="0.2">
      <c r="B111">
        <v>30</v>
      </c>
      <c r="C111">
        <v>10</v>
      </c>
      <c r="D111">
        <v>1</v>
      </c>
      <c r="E111">
        <f t="shared" si="1"/>
        <v>112</v>
      </c>
      <c r="F111">
        <f t="shared" si="2"/>
        <v>16</v>
      </c>
      <c r="G111" t="str">
        <f t="shared" si="3"/>
        <v>{112,16},</v>
      </c>
    </row>
    <row r="112" spans="2:7" x14ac:dyDescent="0.2">
      <c r="B112">
        <v>31</v>
      </c>
      <c r="C112">
        <v>9</v>
      </c>
      <c r="D112">
        <v>1</v>
      </c>
      <c r="E112">
        <f t="shared" si="1"/>
        <v>100.8</v>
      </c>
      <c r="F112">
        <f t="shared" si="2"/>
        <v>16</v>
      </c>
      <c r="G112" t="str">
        <f t="shared" si="3"/>
        <v>{101,16},</v>
      </c>
    </row>
    <row r="113" spans="2:7" x14ac:dyDescent="0.2">
      <c r="B113">
        <v>32</v>
      </c>
      <c r="C113">
        <v>8</v>
      </c>
      <c r="D113">
        <v>1</v>
      </c>
      <c r="E113">
        <f t="shared" si="1"/>
        <v>89.6</v>
      </c>
      <c r="F113">
        <f t="shared" si="2"/>
        <v>16</v>
      </c>
      <c r="G113" t="str">
        <f t="shared" si="3"/>
        <v>{90,16},</v>
      </c>
    </row>
    <row r="114" spans="2:7" x14ac:dyDescent="0.2">
      <c r="B114">
        <v>33</v>
      </c>
      <c r="C114">
        <v>7</v>
      </c>
      <c r="D114">
        <v>1</v>
      </c>
      <c r="E114">
        <f t="shared" si="1"/>
        <v>78.399999999999991</v>
      </c>
      <c r="F114">
        <f t="shared" si="2"/>
        <v>16</v>
      </c>
      <c r="G114" t="str">
        <f t="shared" si="3"/>
        <v>{78,16},</v>
      </c>
    </row>
    <row r="115" spans="2:7" x14ac:dyDescent="0.2">
      <c r="B115">
        <v>34</v>
      </c>
      <c r="C115">
        <v>6</v>
      </c>
      <c r="D115">
        <v>1</v>
      </c>
      <c r="E115">
        <f t="shared" si="1"/>
        <v>67.199999999999989</v>
      </c>
      <c r="F115">
        <f t="shared" si="2"/>
        <v>16</v>
      </c>
      <c r="G115" t="str">
        <f t="shared" si="3"/>
        <v>{67,16},</v>
      </c>
    </row>
    <row r="116" spans="2:7" x14ac:dyDescent="0.2">
      <c r="B116">
        <v>35</v>
      </c>
      <c r="C116">
        <v>5</v>
      </c>
      <c r="D116">
        <v>1</v>
      </c>
      <c r="E116">
        <f t="shared" si="1"/>
        <v>56</v>
      </c>
      <c r="F116">
        <f t="shared" si="2"/>
        <v>16</v>
      </c>
      <c r="G116" t="str">
        <f t="shared" si="3"/>
        <v>{56,16},</v>
      </c>
    </row>
    <row r="117" spans="2:7" x14ac:dyDescent="0.2">
      <c r="B117">
        <v>36</v>
      </c>
      <c r="C117">
        <v>4</v>
      </c>
      <c r="D117">
        <v>1</v>
      </c>
      <c r="E117">
        <f t="shared" si="1"/>
        <v>44.8</v>
      </c>
      <c r="F117">
        <f t="shared" si="2"/>
        <v>16</v>
      </c>
      <c r="G117" t="str">
        <f t="shared" si="3"/>
        <v>{45,16},</v>
      </c>
    </row>
    <row r="118" spans="2:7" x14ac:dyDescent="0.2">
      <c r="B118">
        <v>37</v>
      </c>
      <c r="C118">
        <v>3</v>
      </c>
      <c r="D118">
        <v>1</v>
      </c>
      <c r="E118">
        <f t="shared" si="1"/>
        <v>33.599999999999994</v>
      </c>
      <c r="F118">
        <f t="shared" si="2"/>
        <v>16</v>
      </c>
      <c r="G118" t="str">
        <f t="shared" si="3"/>
        <v>{34,16},</v>
      </c>
    </row>
    <row r="119" spans="2:7" x14ac:dyDescent="0.2">
      <c r="B119">
        <v>38</v>
      </c>
      <c r="C119">
        <v>2</v>
      </c>
      <c r="D119">
        <v>1</v>
      </c>
      <c r="E119">
        <f t="shared" si="1"/>
        <v>22.4</v>
      </c>
      <c r="F119">
        <f t="shared" si="2"/>
        <v>16</v>
      </c>
      <c r="G119" t="str">
        <f t="shared" si="3"/>
        <v>{22,16},</v>
      </c>
    </row>
    <row r="120" spans="2:7" x14ac:dyDescent="0.2">
      <c r="B120">
        <v>39</v>
      </c>
      <c r="C120">
        <v>1</v>
      </c>
      <c r="D120">
        <v>1</v>
      </c>
      <c r="E120">
        <f t="shared" si="1"/>
        <v>11.2</v>
      </c>
      <c r="F120">
        <f t="shared" si="2"/>
        <v>16</v>
      </c>
      <c r="G120" t="str">
        <f t="shared" si="3"/>
        <v>{11,16},</v>
      </c>
    </row>
    <row r="121" spans="2:7" x14ac:dyDescent="0.2">
      <c r="B121">
        <v>40</v>
      </c>
      <c r="C121">
        <v>0</v>
      </c>
      <c r="D121">
        <v>1</v>
      </c>
      <c r="E121">
        <f t="shared" si="1"/>
        <v>0</v>
      </c>
      <c r="F121">
        <f t="shared" si="2"/>
        <v>16</v>
      </c>
      <c r="G121" t="str">
        <f t="shared" si="3"/>
        <v>{0,16},</v>
      </c>
    </row>
    <row r="122" spans="2:7" x14ac:dyDescent="0.2">
      <c r="B122">
        <v>41</v>
      </c>
      <c r="C122">
        <v>0</v>
      </c>
      <c r="D122">
        <v>2</v>
      </c>
      <c r="E122">
        <f t="shared" si="1"/>
        <v>0</v>
      </c>
      <c r="F122">
        <f t="shared" si="2"/>
        <v>32</v>
      </c>
      <c r="G122" t="str">
        <f t="shared" si="3"/>
        <v>{0,32},</v>
      </c>
    </row>
    <row r="123" spans="2:7" x14ac:dyDescent="0.2">
      <c r="B123">
        <v>42</v>
      </c>
      <c r="C123">
        <v>1</v>
      </c>
      <c r="D123">
        <v>2</v>
      </c>
      <c r="E123">
        <f t="shared" si="1"/>
        <v>11.2</v>
      </c>
      <c r="F123">
        <f t="shared" si="2"/>
        <v>32</v>
      </c>
      <c r="G123" t="str">
        <f t="shared" si="3"/>
        <v>{11,32},</v>
      </c>
    </row>
    <row r="124" spans="2:7" x14ac:dyDescent="0.2">
      <c r="B124">
        <v>43</v>
      </c>
      <c r="C124">
        <v>2</v>
      </c>
      <c r="D124">
        <v>2</v>
      </c>
      <c r="E124">
        <f t="shared" si="1"/>
        <v>22.4</v>
      </c>
      <c r="F124">
        <f t="shared" si="2"/>
        <v>32</v>
      </c>
      <c r="G124" t="str">
        <f t="shared" si="3"/>
        <v>{22,32},</v>
      </c>
    </row>
    <row r="125" spans="2:7" x14ac:dyDescent="0.2">
      <c r="B125">
        <v>44</v>
      </c>
      <c r="C125">
        <v>3</v>
      </c>
      <c r="D125">
        <v>2</v>
      </c>
      <c r="E125">
        <f t="shared" si="1"/>
        <v>33.599999999999994</v>
      </c>
      <c r="F125">
        <f t="shared" si="2"/>
        <v>32</v>
      </c>
      <c r="G125" t="str">
        <f t="shared" si="3"/>
        <v>{34,32},</v>
      </c>
    </row>
    <row r="126" spans="2:7" x14ac:dyDescent="0.2">
      <c r="B126">
        <v>45</v>
      </c>
      <c r="C126">
        <v>4</v>
      </c>
      <c r="D126">
        <v>2</v>
      </c>
      <c r="E126">
        <f t="shared" si="1"/>
        <v>44.8</v>
      </c>
      <c r="F126">
        <f t="shared" si="2"/>
        <v>32</v>
      </c>
      <c r="G126" t="str">
        <f t="shared" si="3"/>
        <v>{45,32},</v>
      </c>
    </row>
    <row r="127" spans="2:7" x14ac:dyDescent="0.2">
      <c r="B127">
        <v>46</v>
      </c>
      <c r="C127">
        <v>5</v>
      </c>
      <c r="D127">
        <v>2</v>
      </c>
      <c r="E127">
        <f t="shared" si="1"/>
        <v>56</v>
      </c>
      <c r="F127">
        <f t="shared" si="2"/>
        <v>32</v>
      </c>
      <c r="G127" t="str">
        <f t="shared" si="3"/>
        <v>{56,32},</v>
      </c>
    </row>
    <row r="128" spans="2:7" x14ac:dyDescent="0.2">
      <c r="B128">
        <v>47</v>
      </c>
      <c r="C128">
        <v>6</v>
      </c>
      <c r="D128">
        <v>2</v>
      </c>
      <c r="E128">
        <f t="shared" si="1"/>
        <v>67.199999999999989</v>
      </c>
      <c r="F128">
        <f t="shared" si="2"/>
        <v>32</v>
      </c>
      <c r="G128" t="str">
        <f t="shared" si="3"/>
        <v>{67,32},</v>
      </c>
    </row>
    <row r="129" spans="2:7" x14ac:dyDescent="0.2">
      <c r="B129">
        <v>48</v>
      </c>
      <c r="C129">
        <v>7</v>
      </c>
      <c r="D129">
        <v>2</v>
      </c>
      <c r="E129">
        <f t="shared" si="1"/>
        <v>78.399999999999991</v>
      </c>
      <c r="F129">
        <f t="shared" si="2"/>
        <v>32</v>
      </c>
      <c r="G129" t="str">
        <f t="shared" si="3"/>
        <v>{78,32},</v>
      </c>
    </row>
    <row r="130" spans="2:7" x14ac:dyDescent="0.2">
      <c r="B130">
        <v>49</v>
      </c>
      <c r="C130">
        <v>8</v>
      </c>
      <c r="D130">
        <v>2</v>
      </c>
      <c r="E130">
        <f t="shared" si="1"/>
        <v>89.6</v>
      </c>
      <c r="F130">
        <f t="shared" si="2"/>
        <v>32</v>
      </c>
      <c r="G130" t="str">
        <f t="shared" si="3"/>
        <v>{90,32},</v>
      </c>
    </row>
    <row r="131" spans="2:7" x14ac:dyDescent="0.2">
      <c r="B131">
        <v>50</v>
      </c>
      <c r="C131">
        <v>9</v>
      </c>
      <c r="D131">
        <v>2</v>
      </c>
      <c r="E131">
        <f t="shared" si="1"/>
        <v>100.8</v>
      </c>
      <c r="F131">
        <f t="shared" si="2"/>
        <v>32</v>
      </c>
      <c r="G131" t="str">
        <f t="shared" si="3"/>
        <v>{101,32},</v>
      </c>
    </row>
    <row r="132" spans="2:7" x14ac:dyDescent="0.2">
      <c r="B132">
        <v>51</v>
      </c>
      <c r="C132">
        <v>10</v>
      </c>
      <c r="D132">
        <v>2</v>
      </c>
      <c r="E132">
        <f t="shared" si="1"/>
        <v>112</v>
      </c>
      <c r="F132">
        <f t="shared" si="2"/>
        <v>32</v>
      </c>
      <c r="G132" t="str">
        <f t="shared" si="3"/>
        <v>{112,32},</v>
      </c>
    </row>
    <row r="133" spans="2:7" x14ac:dyDescent="0.2">
      <c r="B133">
        <v>52</v>
      </c>
      <c r="C133">
        <v>11</v>
      </c>
      <c r="D133">
        <v>2</v>
      </c>
      <c r="E133">
        <f t="shared" si="1"/>
        <v>123.19999999999999</v>
      </c>
      <c r="F133">
        <f t="shared" si="2"/>
        <v>32</v>
      </c>
      <c r="G133" t="str">
        <f t="shared" si="3"/>
        <v>{123,32},</v>
      </c>
    </row>
    <row r="134" spans="2:7" x14ac:dyDescent="0.2">
      <c r="B134">
        <v>53</v>
      </c>
      <c r="C134">
        <v>17</v>
      </c>
      <c r="D134">
        <v>2</v>
      </c>
      <c r="E134">
        <f t="shared" si="1"/>
        <v>190.39999999999998</v>
      </c>
      <c r="F134">
        <f t="shared" si="2"/>
        <v>32</v>
      </c>
      <c r="G134" t="str">
        <f t="shared" si="3"/>
        <v>{190,32},</v>
      </c>
    </row>
    <row r="135" spans="2:7" x14ac:dyDescent="0.2">
      <c r="B135">
        <v>54</v>
      </c>
      <c r="C135">
        <v>18</v>
      </c>
      <c r="D135">
        <v>2</v>
      </c>
      <c r="E135">
        <f t="shared" si="1"/>
        <v>201.6</v>
      </c>
      <c r="F135">
        <f t="shared" si="2"/>
        <v>32</v>
      </c>
      <c r="G135" t="str">
        <f t="shared" si="3"/>
        <v>{202,32},</v>
      </c>
    </row>
    <row r="136" spans="2:7" x14ac:dyDescent="0.2">
      <c r="B136">
        <v>55</v>
      </c>
      <c r="C136">
        <v>19</v>
      </c>
      <c r="D136">
        <v>2</v>
      </c>
      <c r="E136">
        <f t="shared" si="1"/>
        <v>212.79999999999998</v>
      </c>
      <c r="F136">
        <f t="shared" si="2"/>
        <v>32</v>
      </c>
      <c r="G136" t="str">
        <f t="shared" si="3"/>
        <v>{213,32},</v>
      </c>
    </row>
    <row r="137" spans="2:7" x14ac:dyDescent="0.2">
      <c r="B137">
        <v>56</v>
      </c>
      <c r="C137">
        <v>20</v>
      </c>
      <c r="D137">
        <v>2</v>
      </c>
      <c r="E137">
        <f t="shared" si="1"/>
        <v>224</v>
      </c>
      <c r="F137">
        <f t="shared" si="2"/>
        <v>32</v>
      </c>
      <c r="G137" t="str">
        <f t="shared" si="3"/>
        <v>{224,32},</v>
      </c>
    </row>
    <row r="138" spans="2:7" x14ac:dyDescent="0.2">
      <c r="B138">
        <v>57</v>
      </c>
      <c r="C138">
        <v>19</v>
      </c>
      <c r="D138">
        <v>3</v>
      </c>
      <c r="E138">
        <f t="shared" si="1"/>
        <v>212.79999999999998</v>
      </c>
      <c r="F138">
        <f t="shared" si="2"/>
        <v>48</v>
      </c>
      <c r="G138" t="str">
        <f t="shared" si="3"/>
        <v>{213,48},</v>
      </c>
    </row>
    <row r="139" spans="2:7" x14ac:dyDescent="0.2">
      <c r="B139">
        <v>58</v>
      </c>
      <c r="C139">
        <v>18</v>
      </c>
      <c r="D139">
        <v>3</v>
      </c>
      <c r="E139">
        <f t="shared" si="1"/>
        <v>201.6</v>
      </c>
      <c r="F139">
        <f t="shared" si="2"/>
        <v>48</v>
      </c>
      <c r="G139" t="str">
        <f t="shared" si="3"/>
        <v>{202,48},</v>
      </c>
    </row>
    <row r="140" spans="2:7" x14ac:dyDescent="0.2">
      <c r="B140">
        <v>59</v>
      </c>
      <c r="C140">
        <v>17</v>
      </c>
      <c r="D140">
        <v>3</v>
      </c>
      <c r="E140">
        <f t="shared" si="1"/>
        <v>190.39999999999998</v>
      </c>
      <c r="F140">
        <f t="shared" si="2"/>
        <v>48</v>
      </c>
      <c r="G140" t="str">
        <f t="shared" si="3"/>
        <v>{190,48},</v>
      </c>
    </row>
    <row r="141" spans="2:7" x14ac:dyDescent="0.2">
      <c r="B141">
        <v>60</v>
      </c>
      <c r="C141">
        <v>15</v>
      </c>
      <c r="D141">
        <v>3</v>
      </c>
      <c r="E141">
        <f t="shared" si="1"/>
        <v>168</v>
      </c>
      <c r="F141">
        <f t="shared" si="2"/>
        <v>48</v>
      </c>
      <c r="G141" t="str">
        <f t="shared" si="3"/>
        <v>{168,48},</v>
      </c>
    </row>
    <row r="142" spans="2:7" x14ac:dyDescent="0.2">
      <c r="B142">
        <v>61</v>
      </c>
      <c r="C142">
        <v>13</v>
      </c>
      <c r="D142">
        <v>3</v>
      </c>
      <c r="E142">
        <f t="shared" si="1"/>
        <v>145.6</v>
      </c>
      <c r="F142">
        <f t="shared" si="2"/>
        <v>48</v>
      </c>
      <c r="G142" t="str">
        <f t="shared" si="3"/>
        <v>{146,48},</v>
      </c>
    </row>
    <row r="143" spans="2:7" x14ac:dyDescent="0.2">
      <c r="B143">
        <v>62</v>
      </c>
      <c r="C143">
        <v>11</v>
      </c>
      <c r="D143">
        <v>3</v>
      </c>
      <c r="E143">
        <f t="shared" si="1"/>
        <v>123.19999999999999</v>
      </c>
      <c r="F143">
        <f t="shared" si="2"/>
        <v>48</v>
      </c>
      <c r="G143" t="str">
        <f t="shared" si="3"/>
        <v>{123,48},</v>
      </c>
    </row>
    <row r="144" spans="2:7" x14ac:dyDescent="0.2">
      <c r="B144">
        <v>63</v>
      </c>
      <c r="C144">
        <v>10</v>
      </c>
      <c r="D144">
        <v>3</v>
      </c>
      <c r="E144">
        <f t="shared" si="1"/>
        <v>112</v>
      </c>
      <c r="F144">
        <f t="shared" si="2"/>
        <v>48</v>
      </c>
      <c r="G144" t="str">
        <f t="shared" si="3"/>
        <v>{112,48},</v>
      </c>
    </row>
    <row r="145" spans="2:7" x14ac:dyDescent="0.2">
      <c r="B145">
        <v>64</v>
      </c>
      <c r="C145">
        <v>9</v>
      </c>
      <c r="D145">
        <v>3</v>
      </c>
      <c r="E145">
        <f t="shared" si="1"/>
        <v>100.8</v>
      </c>
      <c r="F145">
        <f t="shared" si="2"/>
        <v>48</v>
      </c>
      <c r="G145" t="str">
        <f t="shared" si="3"/>
        <v>{101,48},</v>
      </c>
    </row>
    <row r="146" spans="2:7" x14ac:dyDescent="0.2">
      <c r="B146">
        <v>65</v>
      </c>
      <c r="C146">
        <v>8</v>
      </c>
      <c r="D146">
        <v>3</v>
      </c>
      <c r="E146">
        <f t="shared" ref="E146:E164" si="4">224/20*C146</f>
        <v>89.6</v>
      </c>
      <c r="F146">
        <f t="shared" ref="F146:F164" si="5">64/4*D146</f>
        <v>48</v>
      </c>
      <c r="G146" t="str">
        <f t="shared" ref="G146:G164" si="6">_xlfn.CONCAT("{",INT(E146+0.5),",",INT(F146+0.5),"},")</f>
        <v>{90,48},</v>
      </c>
    </row>
    <row r="147" spans="2:7" x14ac:dyDescent="0.2">
      <c r="B147">
        <v>66</v>
      </c>
      <c r="C147">
        <v>7</v>
      </c>
      <c r="D147">
        <v>3</v>
      </c>
      <c r="E147">
        <f t="shared" si="4"/>
        <v>78.399999999999991</v>
      </c>
      <c r="F147">
        <f t="shared" si="5"/>
        <v>48</v>
      </c>
      <c r="G147" t="str">
        <f t="shared" si="6"/>
        <v>{78,48},</v>
      </c>
    </row>
    <row r="148" spans="2:7" x14ac:dyDescent="0.2">
      <c r="B148">
        <v>67</v>
      </c>
      <c r="C148">
        <v>6</v>
      </c>
      <c r="D148">
        <v>3</v>
      </c>
      <c r="E148">
        <f t="shared" si="4"/>
        <v>67.199999999999989</v>
      </c>
      <c r="F148">
        <f t="shared" si="5"/>
        <v>48</v>
      </c>
      <c r="G148" t="str">
        <f t="shared" si="6"/>
        <v>{67,48},</v>
      </c>
    </row>
    <row r="149" spans="2:7" x14ac:dyDescent="0.2">
      <c r="B149">
        <v>68</v>
      </c>
      <c r="C149">
        <v>5</v>
      </c>
      <c r="D149">
        <v>3</v>
      </c>
      <c r="E149">
        <f t="shared" si="4"/>
        <v>56</v>
      </c>
      <c r="F149">
        <f t="shared" si="5"/>
        <v>48</v>
      </c>
      <c r="G149" t="str">
        <f t="shared" si="6"/>
        <v>{56,48},</v>
      </c>
    </row>
    <row r="150" spans="2:7" x14ac:dyDescent="0.2">
      <c r="B150">
        <v>69</v>
      </c>
      <c r="C150">
        <v>4</v>
      </c>
      <c r="D150">
        <v>3</v>
      </c>
      <c r="E150">
        <f t="shared" si="4"/>
        <v>44.8</v>
      </c>
      <c r="F150">
        <f t="shared" si="5"/>
        <v>48</v>
      </c>
      <c r="G150" t="str">
        <f t="shared" si="6"/>
        <v>{45,48},</v>
      </c>
    </row>
    <row r="151" spans="2:7" x14ac:dyDescent="0.2">
      <c r="B151">
        <v>70</v>
      </c>
      <c r="C151">
        <v>3</v>
      </c>
      <c r="D151">
        <v>3</v>
      </c>
      <c r="E151">
        <f t="shared" si="4"/>
        <v>33.599999999999994</v>
      </c>
      <c r="F151">
        <f t="shared" si="5"/>
        <v>48</v>
      </c>
      <c r="G151" t="str">
        <f t="shared" si="6"/>
        <v>{34,48},</v>
      </c>
    </row>
    <row r="152" spans="2:7" x14ac:dyDescent="0.2">
      <c r="B152">
        <v>71</v>
      </c>
      <c r="C152">
        <v>2</v>
      </c>
      <c r="D152">
        <v>3</v>
      </c>
      <c r="E152">
        <f t="shared" si="4"/>
        <v>22.4</v>
      </c>
      <c r="F152">
        <f t="shared" si="5"/>
        <v>48</v>
      </c>
      <c r="G152" t="str">
        <f t="shared" si="6"/>
        <v>{22,48},</v>
      </c>
    </row>
    <row r="153" spans="2:7" x14ac:dyDescent="0.2">
      <c r="B153">
        <v>72</v>
      </c>
      <c r="C153">
        <v>0</v>
      </c>
      <c r="D153">
        <v>3</v>
      </c>
      <c r="E153">
        <f t="shared" si="4"/>
        <v>0</v>
      </c>
      <c r="F153">
        <f t="shared" si="5"/>
        <v>48</v>
      </c>
      <c r="G153" t="str">
        <f t="shared" si="6"/>
        <v>{0,48},</v>
      </c>
    </row>
    <row r="154" spans="2:7" x14ac:dyDescent="0.2">
      <c r="B154">
        <v>73</v>
      </c>
      <c r="C154">
        <v>0</v>
      </c>
      <c r="D154">
        <v>4</v>
      </c>
      <c r="E154">
        <f t="shared" si="4"/>
        <v>0</v>
      </c>
      <c r="F154">
        <f t="shared" si="5"/>
        <v>64</v>
      </c>
      <c r="G154" t="str">
        <f t="shared" si="6"/>
        <v>{0,64},</v>
      </c>
    </row>
    <row r="155" spans="2:7" x14ac:dyDescent="0.2">
      <c r="B155">
        <v>74</v>
      </c>
      <c r="C155">
        <v>1</v>
      </c>
      <c r="D155">
        <v>4</v>
      </c>
      <c r="E155">
        <f t="shared" si="4"/>
        <v>11.2</v>
      </c>
      <c r="F155">
        <f t="shared" si="5"/>
        <v>64</v>
      </c>
      <c r="G155" t="str">
        <f t="shared" si="6"/>
        <v>{11,64},</v>
      </c>
    </row>
    <row r="156" spans="2:7" x14ac:dyDescent="0.2">
      <c r="B156">
        <v>75</v>
      </c>
      <c r="C156">
        <v>7</v>
      </c>
      <c r="D156">
        <v>4</v>
      </c>
      <c r="E156">
        <f t="shared" si="4"/>
        <v>78.399999999999991</v>
      </c>
      <c r="F156">
        <f t="shared" si="5"/>
        <v>64</v>
      </c>
      <c r="G156" t="str">
        <f t="shared" si="6"/>
        <v>{78,64},</v>
      </c>
    </row>
    <row r="157" spans="2:7" x14ac:dyDescent="0.2">
      <c r="B157">
        <v>76</v>
      </c>
      <c r="C157">
        <v>11</v>
      </c>
      <c r="D157">
        <v>4</v>
      </c>
      <c r="E157">
        <f t="shared" si="4"/>
        <v>123.19999999999999</v>
      </c>
      <c r="F157">
        <f t="shared" si="5"/>
        <v>64</v>
      </c>
      <c r="G157" t="str">
        <f t="shared" si="6"/>
        <v>{123,64},</v>
      </c>
    </row>
    <row r="158" spans="2:7" x14ac:dyDescent="0.2">
      <c r="B158">
        <v>77</v>
      </c>
      <c r="C158">
        <v>13</v>
      </c>
      <c r="D158">
        <v>4</v>
      </c>
      <c r="E158">
        <f t="shared" si="4"/>
        <v>145.6</v>
      </c>
      <c r="F158">
        <f t="shared" si="5"/>
        <v>64</v>
      </c>
      <c r="G158" t="str">
        <f t="shared" si="6"/>
        <v>{146,64},</v>
      </c>
    </row>
    <row r="159" spans="2:7" x14ac:dyDescent="0.2">
      <c r="B159">
        <v>78</v>
      </c>
      <c r="C159">
        <v>14</v>
      </c>
      <c r="D159">
        <v>4</v>
      </c>
      <c r="E159">
        <f t="shared" si="4"/>
        <v>156.79999999999998</v>
      </c>
      <c r="F159">
        <f t="shared" si="5"/>
        <v>64</v>
      </c>
      <c r="G159" t="str">
        <f t="shared" si="6"/>
        <v>{157,64},</v>
      </c>
    </row>
    <row r="160" spans="2:7" x14ac:dyDescent="0.2">
      <c r="B160">
        <v>79</v>
      </c>
      <c r="C160">
        <v>15</v>
      </c>
      <c r="D160">
        <v>4</v>
      </c>
      <c r="E160">
        <f t="shared" si="4"/>
        <v>168</v>
      </c>
      <c r="F160">
        <f t="shared" si="5"/>
        <v>64</v>
      </c>
      <c r="G160" t="str">
        <f t="shared" si="6"/>
        <v>{168,64},</v>
      </c>
    </row>
    <row r="161" spans="2:7" x14ac:dyDescent="0.2">
      <c r="B161">
        <v>80</v>
      </c>
      <c r="C161">
        <v>16</v>
      </c>
      <c r="D161">
        <v>4</v>
      </c>
      <c r="E161">
        <f t="shared" si="4"/>
        <v>179.2</v>
      </c>
      <c r="F161">
        <f t="shared" si="5"/>
        <v>64</v>
      </c>
      <c r="G161" t="str">
        <f t="shared" si="6"/>
        <v>{179,64},</v>
      </c>
    </row>
    <row r="162" spans="2:7" x14ac:dyDescent="0.2">
      <c r="B162">
        <v>81</v>
      </c>
      <c r="C162">
        <v>17</v>
      </c>
      <c r="D162">
        <v>4</v>
      </c>
      <c r="E162">
        <f t="shared" si="4"/>
        <v>190.39999999999998</v>
      </c>
      <c r="F162">
        <f t="shared" si="5"/>
        <v>64</v>
      </c>
      <c r="G162" t="str">
        <f t="shared" si="6"/>
        <v>{190,64},</v>
      </c>
    </row>
    <row r="163" spans="2:7" x14ac:dyDescent="0.2">
      <c r="B163">
        <v>82</v>
      </c>
      <c r="C163">
        <v>19</v>
      </c>
      <c r="D163">
        <v>4</v>
      </c>
      <c r="E163">
        <f t="shared" si="4"/>
        <v>212.79999999999998</v>
      </c>
      <c r="F163">
        <f t="shared" si="5"/>
        <v>64</v>
      </c>
      <c r="G163" t="str">
        <f t="shared" si="6"/>
        <v>{213,64},</v>
      </c>
    </row>
    <row r="164" spans="2:7" x14ac:dyDescent="0.2">
      <c r="B164">
        <v>83</v>
      </c>
      <c r="C164">
        <v>20</v>
      </c>
      <c r="D164">
        <v>4</v>
      </c>
      <c r="E164">
        <f t="shared" si="4"/>
        <v>224</v>
      </c>
      <c r="F164">
        <f t="shared" si="5"/>
        <v>64</v>
      </c>
      <c r="G164" t="str">
        <f t="shared" si="6"/>
        <v>{224,64},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E13C-38D5-734A-9255-B14681FD216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NeXT v1</vt:lpstr>
      <vt:lpstr>NeXT v2</vt:lpstr>
      <vt:lpstr>Apple Keyboard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o-mizuno</dc:creator>
  <cp:lastModifiedBy>o-mizuno</cp:lastModifiedBy>
  <dcterms:created xsi:type="dcterms:W3CDTF">2023-11-14T03:50:13Z</dcterms:created>
  <dcterms:modified xsi:type="dcterms:W3CDTF">2023-12-16T03:59:35Z</dcterms:modified>
</cp:coreProperties>
</file>