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atgungor/Desktop/OR Tutorial/"/>
    </mc:Choice>
  </mc:AlternateContent>
  <xr:revisionPtr revIDLastSave="0" documentId="13_ncr:1_{EA298302-C300-0243-A55D-575EAA861760}" xr6:coauthVersionLast="46" xr6:coauthVersionMax="46" xr10:uidLastSave="{00000000-0000-0000-0000-000000000000}"/>
  <bookViews>
    <workbookView xWindow="33600" yWindow="1140" windowWidth="34120" windowHeight="20760" activeTab="1" xr2:uid="{6DF7E9F3-A6B0-8C45-BF02-F878718D4E84}"/>
  </bookViews>
  <sheets>
    <sheet name="Manufacturing" sheetId="1" r:id="rId1"/>
    <sheet name="Scheduling" sheetId="2" r:id="rId2"/>
  </sheets>
  <definedNames>
    <definedName name="solver_adj" localSheetId="0" hidden="1">Manufacturing!$G$4:$I$4</definedName>
    <definedName name="solver_adj" localSheetId="1" hidden="1">Scheduling!$D$4:$J$4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Manufacturing!$G$10</definedName>
    <definedName name="solver_lhs1" localSheetId="1" hidden="1">Scheduling!$D$10</definedName>
    <definedName name="solver_lhs2" localSheetId="0" hidden="1">Manufacturing!$G$11</definedName>
    <definedName name="solver_lhs2" localSheetId="1" hidden="1">Scheduling!$D$11</definedName>
    <definedName name="solver_lhs3" localSheetId="0" hidden="1">Manufacturing!$G$12</definedName>
    <definedName name="solver_lhs3" localSheetId="1" hidden="1">Scheduling!$D$12</definedName>
    <definedName name="solver_lhs4" localSheetId="0" hidden="1">Manufacturing!$G$13</definedName>
    <definedName name="solver_lhs4" localSheetId="1" hidden="1">Scheduling!$D$13</definedName>
    <definedName name="solver_lhs5" localSheetId="0" hidden="1">Manufacturing!$G$14</definedName>
    <definedName name="solver_lhs5" localSheetId="1" hidden="1">Scheduling!$D$14</definedName>
    <definedName name="solver_lhs6" localSheetId="0" hidden="1">Manufacturing!$G$15</definedName>
    <definedName name="solver_lhs6" localSheetId="1" hidden="1">Scheduling!$D$15</definedName>
    <definedName name="solver_lhs7" localSheetId="0" hidden="1">Manufacturing!$G$16</definedName>
    <definedName name="solver_lhs7" localSheetId="1" hidden="1">Scheduling!$D$16</definedName>
    <definedName name="solver_lhs8" localSheetId="0" hidden="1">Manufacturing!$G$4:$I$4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7</definedName>
    <definedName name="solver_opt" localSheetId="0" hidden="1">Manufacturing!$G$7</definedName>
    <definedName name="solver_opt" localSheetId="1" hidden="1">Scheduling!$D$7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el4" localSheetId="1" hidden="1">3</definedName>
    <definedName name="solver_rel5" localSheetId="0" hidden="1">1</definedName>
    <definedName name="solver_rel5" localSheetId="1" hidden="1">3</definedName>
    <definedName name="solver_rel6" localSheetId="0" hidden="1">1</definedName>
    <definedName name="solver_rel6" localSheetId="1" hidden="1">3</definedName>
    <definedName name="solver_rel7" localSheetId="0" hidden="1">1</definedName>
    <definedName name="solver_rel7" localSheetId="1" hidden="1">3</definedName>
    <definedName name="solver_rel8" localSheetId="0" hidden="1">4</definedName>
    <definedName name="solver_rhs1" localSheetId="0" hidden="1">Manufacturing!$I$10</definedName>
    <definedName name="solver_rhs1" localSheetId="1" hidden="1">Scheduling!$F$10</definedName>
    <definedName name="solver_rhs2" localSheetId="0" hidden="1">Manufacturing!$I$11</definedName>
    <definedName name="solver_rhs2" localSheetId="1" hidden="1">Scheduling!$F$11</definedName>
    <definedName name="solver_rhs3" localSheetId="0" hidden="1">Manufacturing!$I$12</definedName>
    <definedName name="solver_rhs3" localSheetId="1" hidden="1">Scheduling!$F$12</definedName>
    <definedName name="solver_rhs4" localSheetId="0" hidden="1">Manufacturing!$I$13</definedName>
    <definedName name="solver_rhs4" localSheetId="1" hidden="1">Scheduling!$F$13</definedName>
    <definedName name="solver_rhs5" localSheetId="0" hidden="1">Manufacturing!$I$14</definedName>
    <definedName name="solver_rhs5" localSheetId="1" hidden="1">Scheduling!$F$14</definedName>
    <definedName name="solver_rhs6" localSheetId="0" hidden="1">Manufacturing!$I$15</definedName>
    <definedName name="solver_rhs6" localSheetId="1" hidden="1">Scheduling!$F$15</definedName>
    <definedName name="solver_rhs7" localSheetId="0" hidden="1">Manufacturing!$I$16</definedName>
    <definedName name="solver_rhs7" localSheetId="1" hidden="1">Scheduling!$F$16</definedName>
    <definedName name="solver_rhs8" localSheetId="0" hidden="1">integer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F14" i="2"/>
  <c r="F13" i="2"/>
  <c r="F12" i="2"/>
  <c r="F11" i="2"/>
  <c r="F10" i="2"/>
  <c r="G14" i="1"/>
  <c r="I12" i="1"/>
  <c r="I11" i="1"/>
  <c r="I10" i="1"/>
  <c r="I13" i="1"/>
  <c r="I16" i="1"/>
  <c r="I15" i="1"/>
  <c r="I14" i="1"/>
  <c r="G13" i="1"/>
  <c r="G15" i="1"/>
  <c r="G16" i="1"/>
  <c r="D16" i="2"/>
  <c r="D15" i="2"/>
  <c r="D14" i="2"/>
  <c r="D13" i="2"/>
  <c r="D12" i="2"/>
  <c r="D11" i="2"/>
  <c r="D10" i="2"/>
  <c r="D7" i="2"/>
  <c r="G7" i="1"/>
  <c r="G11" i="1"/>
  <c r="G12" i="1"/>
  <c r="G10" i="1"/>
</calcChain>
</file>

<file path=xl/sharedStrings.xml><?xml version="1.0" encoding="utf-8"?>
<sst xmlns="http://schemas.openxmlformats.org/spreadsheetml/2006/main" count="71" uniqueCount="53">
  <si>
    <t>Machine</t>
  </si>
  <si>
    <t>Product P</t>
  </si>
  <si>
    <t>Product Q</t>
  </si>
  <si>
    <t>Product R</t>
  </si>
  <si>
    <t>A</t>
  </si>
  <si>
    <t>B</t>
  </si>
  <si>
    <t>C</t>
  </si>
  <si>
    <t>D</t>
  </si>
  <si>
    <t>Machine Data</t>
  </si>
  <si>
    <t>Product Data</t>
  </si>
  <si>
    <t>Item</t>
  </si>
  <si>
    <t>Maximum Sales</t>
  </si>
  <si>
    <t>Profit ($)</t>
  </si>
  <si>
    <t>Decision Variables</t>
  </si>
  <si>
    <t>Product P Amount</t>
  </si>
  <si>
    <t>Product Q Amount</t>
  </si>
  <si>
    <t>Product R Amount</t>
  </si>
  <si>
    <t>Objective Function</t>
  </si>
  <si>
    <t>Constraints</t>
  </si>
  <si>
    <t>&lt;=</t>
  </si>
  <si>
    <t>x1</t>
  </si>
  <si>
    <t>x2</t>
  </si>
  <si>
    <t>x3</t>
  </si>
  <si>
    <t>x4</t>
  </si>
  <si>
    <t>x5</t>
  </si>
  <si>
    <t>x6</t>
  </si>
  <si>
    <t>x7</t>
  </si>
  <si>
    <t>&gt;=</t>
  </si>
  <si>
    <t>Availability</t>
  </si>
  <si>
    <t>Machine A availability</t>
  </si>
  <si>
    <t>Machine C availability</t>
  </si>
  <si>
    <t>Machine B availability</t>
  </si>
  <si>
    <t>Machine D availability</t>
  </si>
  <si>
    <t>Product P max sales</t>
  </si>
  <si>
    <t>Product Q max sales</t>
  </si>
  <si>
    <t>Product R max sales</t>
  </si>
  <si>
    <t>Employee Data</t>
  </si>
  <si>
    <t>Day of the Week</t>
  </si>
  <si>
    <t>Number of Employees Required</t>
  </si>
  <si>
    <t>1 (Monday)</t>
  </si>
  <si>
    <t>2 (Tuesday)</t>
  </si>
  <si>
    <t>3 (Wednesday)</t>
  </si>
  <si>
    <t>4 (Thursday)</t>
  </si>
  <si>
    <t>5 (Friday)</t>
  </si>
  <si>
    <t>6 (Saturday)</t>
  </si>
  <si>
    <t>7 (Sunday)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</si>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</sst>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470647</xdr:colOff>
      <xdr:row>13</xdr:row>
      <xdr:rowOff>112059</xdr:rowOff>
    </xdr:from>
    <xdr:to>
      <xdr:col>3</xdr:col>
      <xdr:colOff>321235</xdr:colOff>
      <xdr:row>21</xdr:row>
      <xdr:rowOff>191614</xdr:rowOff>
    </xdr:to>
    <xdr:pic>
      <xdr:nvPicPr>
        <xdr:cNvPr id="2" name="Picture 1" descr="Manufacturing: ServiceNow Solutions for Manufacturing Industry">
          <a:extLst>
            <a:ext uri="{FF2B5EF4-FFF2-40B4-BE49-F238E27FC236}">
              <a16:creationId xmlns:a16="http://schemas.microsoft.com/office/drawing/2014/main" id="{6F67A8DE-F5EF-8E42-9E65-E42516CA2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47" y="2846294"/>
          <a:ext cx="2973294" cy="1693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153737</xdr:colOff>
      <xdr:row>10</xdr:row>
      <xdr:rowOff>180473</xdr:rowOff>
    </xdr:from>
    <xdr:to>
      <xdr:col>1</xdr:col>
      <xdr:colOff>1890165</xdr:colOff>
      <xdr:row>21</xdr:row>
      <xdr:rowOff>114202</xdr:rowOff>
    </xdr:to>
    <xdr:pic>
      <xdr:nvPicPr>
        <xdr:cNvPr id="2" name="Picture 1" descr="GTSport Decal Search Engine">
          <a:extLst>
            <a:ext uri="{FF2B5EF4-FFF2-40B4-BE49-F238E27FC236}">
              <a16:creationId xmlns:a16="http://schemas.microsoft.com/office/drawing/2014/main" id="{DFB4C6BA-7BD4-784D-A0F5-FBDDED7F4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737" y="2306052"/>
          <a:ext cx="2852691" cy="2139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6DDE-DE17-0D42-8D85-8AF7F47C2FC6}">
  <dimension ref="A2:J16"/>
  <sheetViews>
    <sheetView zoomScale="170" workbookViewId="0">
      <selection activeCell="E19" sqref="E19"/>
    </sheetView>
  </sheetViews>
  <sheetFormatPr baseColWidth="10" defaultRowHeight="16" x14ac:dyDescent="0.2"/>
  <cols>
    <col min="1" max="1" width="19.1640625" bestFit="1" customWidth="1"/>
    <col min="6" max="6" width="9.1640625" customWidth="1"/>
    <col min="7" max="7" width="19.1640625" bestFit="1" customWidth="1"/>
    <col min="8" max="8" width="16.33203125" bestFit="1" customWidth="1"/>
    <col min="9" max="9" width="16.1640625" bestFit="1" customWidth="1"/>
    <col min="10" max="10" width="19.33203125" bestFit="1" customWidth="1"/>
  </cols>
  <sheetData>
    <row r="2" spans="1:10" ht="19" x14ac:dyDescent="0.25">
      <c r="A2" s="1" t="s">
        <v>8</v>
      </c>
      <c r="G2" s="4" t="s">
        <v>13</v>
      </c>
    </row>
    <row r="3" spans="1:10" x14ac:dyDescent="0.2">
      <c r="A3" s="2" t="s">
        <v>0</v>
      </c>
      <c r="B3" s="2" t="s">
        <v>1</v>
      </c>
      <c r="C3" s="2" t="s">
        <v>2</v>
      </c>
      <c r="D3" s="2" t="s">
        <v>3</v>
      </c>
      <c r="E3" s="3" t="s">
        <v>28</v>
      </c>
      <c r="G3" s="3" t="s">
        <v>14</v>
      </c>
      <c r="H3" s="3" t="s">
        <v>15</v>
      </c>
      <c r="I3" s="3" t="s">
        <v>16</v>
      </c>
    </row>
    <row r="4" spans="1:10" x14ac:dyDescent="0.2">
      <c r="A4" s="2" t="s">
        <v>4</v>
      </c>
      <c r="B4" s="2">
        <v>20</v>
      </c>
      <c r="C4" s="2">
        <v>10</v>
      </c>
      <c r="D4" s="2">
        <v>10</v>
      </c>
      <c r="E4" s="2">
        <v>2400</v>
      </c>
      <c r="G4" s="2">
        <v>81.818181818181827</v>
      </c>
      <c r="H4" s="2">
        <v>16.363636363636356</v>
      </c>
      <c r="I4" s="2">
        <v>60</v>
      </c>
    </row>
    <row r="5" spans="1:10" x14ac:dyDescent="0.2">
      <c r="A5" s="2" t="s">
        <v>5</v>
      </c>
      <c r="B5" s="2">
        <v>12</v>
      </c>
      <c r="C5" s="2">
        <v>28</v>
      </c>
      <c r="D5" s="2">
        <v>16</v>
      </c>
      <c r="E5" s="2">
        <v>2400</v>
      </c>
    </row>
    <row r="6" spans="1:10" ht="19" x14ac:dyDescent="0.25">
      <c r="A6" s="2" t="s">
        <v>6</v>
      </c>
      <c r="B6" s="2">
        <v>15</v>
      </c>
      <c r="C6" s="2">
        <v>6</v>
      </c>
      <c r="D6" s="2">
        <v>16</v>
      </c>
      <c r="E6" s="2">
        <v>2400</v>
      </c>
      <c r="G6" s="1" t="s">
        <v>17</v>
      </c>
    </row>
    <row r="7" spans="1:10" x14ac:dyDescent="0.2">
      <c r="A7" s="2" t="s">
        <v>7</v>
      </c>
      <c r="B7" s="2">
        <v>10</v>
      </c>
      <c r="C7" s="2">
        <v>15</v>
      </c>
      <c r="D7" s="2">
        <v>0</v>
      </c>
      <c r="E7" s="2">
        <v>2400</v>
      </c>
      <c r="G7" s="2">
        <f>SUMPRODUCT(B11:D11,G4:I4)</f>
        <v>7663.636363636364</v>
      </c>
    </row>
    <row r="9" spans="1:10" ht="19" x14ac:dyDescent="0.25">
      <c r="A9" s="1" t="s">
        <v>9</v>
      </c>
      <c r="G9" s="1" t="s">
        <v>18</v>
      </c>
    </row>
    <row r="10" spans="1:10" x14ac:dyDescent="0.2">
      <c r="A10" s="3" t="s">
        <v>10</v>
      </c>
      <c r="B10" s="2" t="s">
        <v>1</v>
      </c>
      <c r="C10" s="2" t="s">
        <v>2</v>
      </c>
      <c r="D10" s="2" t="s">
        <v>3</v>
      </c>
      <c r="G10" s="2">
        <f>SUMPRODUCT(B4:D4,$G$4:$I$4)</f>
        <v>2400</v>
      </c>
      <c r="H10" s="3" t="s">
        <v>19</v>
      </c>
      <c r="I10" s="2">
        <f>E4</f>
        <v>2400</v>
      </c>
      <c r="J10" s="3" t="s">
        <v>29</v>
      </c>
    </row>
    <row r="11" spans="1:10" x14ac:dyDescent="0.2">
      <c r="A11" s="3" t="s">
        <v>12</v>
      </c>
      <c r="B11" s="2">
        <v>45</v>
      </c>
      <c r="C11" s="2">
        <v>60</v>
      </c>
      <c r="D11" s="2">
        <v>50</v>
      </c>
      <c r="G11" s="2">
        <f>SUMPRODUCT(B5:D5,$G$4:$I$4)</f>
        <v>2400</v>
      </c>
      <c r="H11" s="2" t="s">
        <v>19</v>
      </c>
      <c r="I11" s="2">
        <f>E5</f>
        <v>2400</v>
      </c>
      <c r="J11" s="3" t="s">
        <v>31</v>
      </c>
    </row>
    <row r="12" spans="1:10" x14ac:dyDescent="0.2">
      <c r="A12" s="3" t="s">
        <v>11</v>
      </c>
      <c r="B12" s="2">
        <v>100</v>
      </c>
      <c r="C12" s="2">
        <v>40</v>
      </c>
      <c r="D12" s="2">
        <v>60</v>
      </c>
      <c r="G12" s="2">
        <f>SUMPRODUCT(B6:D6,$G$4:$I$4)</f>
        <v>2285.4545454545455</v>
      </c>
      <c r="H12" s="2" t="s">
        <v>19</v>
      </c>
      <c r="I12" s="2">
        <f>E6</f>
        <v>2400</v>
      </c>
      <c r="J12" s="3" t="s">
        <v>30</v>
      </c>
    </row>
    <row r="13" spans="1:10" x14ac:dyDescent="0.2">
      <c r="G13" s="2">
        <f>SUMPRODUCT(B7:D7,$G$4:$I$4)</f>
        <v>1063.6363636363635</v>
      </c>
      <c r="H13" s="2" t="s">
        <v>19</v>
      </c>
      <c r="I13" s="2">
        <f>E7</f>
        <v>2400</v>
      </c>
      <c r="J13" s="3" t="s">
        <v>32</v>
      </c>
    </row>
    <row r="14" spans="1:10" x14ac:dyDescent="0.2">
      <c r="G14" s="2">
        <f>G4</f>
        <v>81.818181818181827</v>
      </c>
      <c r="H14" s="3" t="s">
        <v>19</v>
      </c>
      <c r="I14" s="2">
        <f>B12</f>
        <v>100</v>
      </c>
      <c r="J14" s="3" t="s">
        <v>33</v>
      </c>
    </row>
    <row r="15" spans="1:10" x14ac:dyDescent="0.2">
      <c r="G15" s="2">
        <f>H4</f>
        <v>16.363636363636356</v>
      </c>
      <c r="H15" s="3" t="s">
        <v>19</v>
      </c>
      <c r="I15" s="2">
        <f>C12</f>
        <v>40</v>
      </c>
      <c r="J15" s="3" t="s">
        <v>34</v>
      </c>
    </row>
    <row r="16" spans="1:10" x14ac:dyDescent="0.2">
      <c r="G16" s="2">
        <f>I4</f>
        <v>60</v>
      </c>
      <c r="H16" s="3" t="s">
        <v>19</v>
      </c>
      <c r="I16" s="2">
        <f>D12</f>
        <v>60</v>
      </c>
      <c r="J16" s="3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9404-84F6-6540-98D9-A73BD077CFBD}">
  <dimension ref="A2:J16"/>
  <sheetViews>
    <sheetView tabSelected="1" zoomScale="190" workbookViewId="0">
      <selection activeCell="H22" sqref="H22"/>
    </sheetView>
  </sheetViews>
  <sheetFormatPr baseColWidth="10" defaultRowHeight="16" x14ac:dyDescent="0.2"/>
  <cols>
    <col min="1" max="1" width="14.6640625" bestFit="1" customWidth="1"/>
    <col min="2" max="2" width="27.6640625" bestFit="1" customWidth="1"/>
    <col min="4" max="4" width="19.1640625" bestFit="1" customWidth="1"/>
  </cols>
  <sheetData>
    <row r="2" spans="1:10" ht="19" x14ac:dyDescent="0.2">
      <c r="A2" s="5" t="s">
        <v>36</v>
      </c>
      <c r="D2" s="4" t="s">
        <v>13</v>
      </c>
    </row>
    <row r="3" spans="1:10" x14ac:dyDescent="0.2">
      <c r="A3" s="2" t="s">
        <v>37</v>
      </c>
      <c r="B3" s="2" t="s">
        <v>38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</row>
    <row r="4" spans="1:10" x14ac:dyDescent="0.2">
      <c r="A4" s="2" t="s">
        <v>39</v>
      </c>
      <c r="B4" s="2">
        <v>17</v>
      </c>
      <c r="D4" s="2">
        <v>6.3333333333333339</v>
      </c>
      <c r="E4" s="2">
        <v>3.3333333333333335</v>
      </c>
      <c r="F4" s="2">
        <v>2</v>
      </c>
      <c r="G4" s="2">
        <v>7.3333333333333339</v>
      </c>
      <c r="H4" s="2">
        <v>0</v>
      </c>
      <c r="I4" s="2">
        <v>3.333333333333333</v>
      </c>
      <c r="J4" s="2">
        <v>0</v>
      </c>
    </row>
    <row r="5" spans="1:10" x14ac:dyDescent="0.2">
      <c r="A5" s="2" t="s">
        <v>40</v>
      </c>
      <c r="B5" s="2">
        <v>13</v>
      </c>
    </row>
    <row r="6" spans="1:10" ht="19" x14ac:dyDescent="0.25">
      <c r="A6" s="2" t="s">
        <v>41</v>
      </c>
      <c r="B6" s="2">
        <v>15</v>
      </c>
      <c r="D6" s="1" t="s">
        <v>17</v>
      </c>
    </row>
    <row r="7" spans="1:10" x14ac:dyDescent="0.2">
      <c r="A7" s="2" t="s">
        <v>42</v>
      </c>
      <c r="B7" s="2">
        <v>19</v>
      </c>
      <c r="D7" s="2">
        <f>SUM(D4:J4)</f>
        <v>22.333333333333332</v>
      </c>
    </row>
    <row r="8" spans="1:10" x14ac:dyDescent="0.2">
      <c r="A8" s="2" t="s">
        <v>43</v>
      </c>
      <c r="B8" s="2">
        <v>14</v>
      </c>
    </row>
    <row r="9" spans="1:10" ht="19" x14ac:dyDescent="0.2">
      <c r="A9" s="2" t="s">
        <v>44</v>
      </c>
      <c r="B9" s="2">
        <v>16</v>
      </c>
      <c r="D9" s="4" t="s">
        <v>18</v>
      </c>
    </row>
    <row r="10" spans="1:10" x14ac:dyDescent="0.2">
      <c r="A10" s="2" t="s">
        <v>45</v>
      </c>
      <c r="B10" s="2">
        <v>11</v>
      </c>
      <c r="D10" s="2">
        <f>D4+G4+H4+I4+J4</f>
        <v>17</v>
      </c>
      <c r="E10" s="2" t="s">
        <v>27</v>
      </c>
      <c r="F10" s="2">
        <f>B4</f>
        <v>17</v>
      </c>
      <c r="G10" s="2" t="s">
        <v>46</v>
      </c>
    </row>
    <row r="11" spans="1:10" x14ac:dyDescent="0.2">
      <c r="D11" s="2">
        <f>D4+E4+H4+I4+J4</f>
        <v>13</v>
      </c>
      <c r="E11" s="2" t="s">
        <v>27</v>
      </c>
      <c r="F11" s="2">
        <f>B5</f>
        <v>13</v>
      </c>
      <c r="G11" s="2" t="s">
        <v>47</v>
      </c>
    </row>
    <row r="12" spans="1:10" x14ac:dyDescent="0.2">
      <c r="D12" s="2">
        <f>D4+E4+F4+I4+J4</f>
        <v>15</v>
      </c>
      <c r="E12" s="2" t="s">
        <v>27</v>
      </c>
      <c r="F12" s="2">
        <f>B6</f>
        <v>15</v>
      </c>
      <c r="G12" s="2" t="s">
        <v>48</v>
      </c>
    </row>
    <row r="13" spans="1:10" x14ac:dyDescent="0.2">
      <c r="D13" s="2">
        <f>D4+E4+F4+G4+J4</f>
        <v>19</v>
      </c>
      <c r="E13" s="2" t="s">
        <v>27</v>
      </c>
      <c r="F13" s="2">
        <f>B7</f>
        <v>19</v>
      </c>
      <c r="G13" s="2" t="s">
        <v>49</v>
      </c>
    </row>
    <row r="14" spans="1:10" x14ac:dyDescent="0.2">
      <c r="D14" s="2">
        <f>D4+E4+F4+G4+H4</f>
        <v>19</v>
      </c>
      <c r="E14" s="2" t="s">
        <v>27</v>
      </c>
      <c r="F14" s="2">
        <f>B8</f>
        <v>14</v>
      </c>
      <c r="G14" s="2" t="s">
        <v>50</v>
      </c>
    </row>
    <row r="15" spans="1:10" x14ac:dyDescent="0.2">
      <c r="D15" s="2">
        <f>E4+F4+G4+H4+I4</f>
        <v>16</v>
      </c>
      <c r="E15" s="2" t="s">
        <v>27</v>
      </c>
      <c r="F15" s="2">
        <f>B9</f>
        <v>16</v>
      </c>
      <c r="G15" s="2" t="s">
        <v>51</v>
      </c>
    </row>
    <row r="16" spans="1:10" x14ac:dyDescent="0.2">
      <c r="D16" s="2">
        <f>F4+G4+H4+I4+J4</f>
        <v>12.666666666666668</v>
      </c>
      <c r="E16" s="2" t="s">
        <v>27</v>
      </c>
      <c r="F16" s="2">
        <f>B10</f>
        <v>11</v>
      </c>
      <c r="G16" s="2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</vt:lpstr>
      <vt:lpstr>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2021-03-24T04:08:49Z</dcterms:created>
  <dcterms:modified xsi:type="dcterms:W3CDTF">2021-04-01T23:44:59Z</dcterms:modified>
</cp:coreProperties>
</file>