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35" windowWidth="15195" windowHeight="7170" activeTab="1"/>
  </bookViews>
  <sheets>
    <sheet name="Config.Man." sheetId="4" r:id="rId1"/>
    <sheet name="EvaluacionSI" sheetId="9" r:id="rId2"/>
    <sheet name="SO-Windows-2012" sheetId="10" r:id="rId3"/>
    <sheet name="Datos" sheetId="6" state="hidden" r:id="rId4"/>
  </sheets>
  <definedNames>
    <definedName name="_xlnm._FilterDatabase" localSheetId="2" hidden="1">'SO-Windows-2012'!#REF!</definedName>
  </definedNames>
  <calcPr calcId="144525"/>
</workbook>
</file>

<file path=xl/calcChain.xml><?xml version="1.0" encoding="utf-8"?>
<calcChain xmlns="http://schemas.openxmlformats.org/spreadsheetml/2006/main">
  <c r="G29" i="9" l="1"/>
  <c r="F29" i="9"/>
  <c r="E29" i="9"/>
  <c r="G28" i="9"/>
  <c r="F28" i="9"/>
  <c r="E28" i="9"/>
  <c r="G27" i="9"/>
  <c r="F27" i="9"/>
  <c r="E27" i="9"/>
  <c r="D29" i="9"/>
  <c r="D28" i="9"/>
  <c r="D27" i="9"/>
  <c r="J25" i="9" l="1"/>
  <c r="G30" i="9"/>
  <c r="F30" i="9"/>
  <c r="E30" i="9"/>
  <c r="D30" i="9"/>
  <c r="J26" i="9"/>
  <c r="K7" i="10"/>
  <c r="I22" i="9"/>
  <c r="J27" i="9" l="1"/>
</calcChain>
</file>

<file path=xl/sharedStrings.xml><?xml version="1.0" encoding="utf-8"?>
<sst xmlns="http://schemas.openxmlformats.org/spreadsheetml/2006/main" count="292" uniqueCount="211">
  <si>
    <t xml:space="preserve"> PROCEDIMIENTO CERTIFICACION DE SISTEMAS OPERATIVOS Y SOFTWARE BASE</t>
  </si>
  <si>
    <t>CONTROL DE VERSIONES</t>
  </si>
  <si>
    <t>RESPONSABLE</t>
  </si>
  <si>
    <t>DESCRIPCION</t>
  </si>
  <si>
    <t>FECHA MODIFICACION</t>
  </si>
  <si>
    <t>VERSION</t>
  </si>
  <si>
    <t>Nelson Porras</t>
  </si>
  <si>
    <t>Creación del documento</t>
  </si>
  <si>
    <t>LISTA DE DISTRIBUCIÒN</t>
  </si>
  <si>
    <t>ÀREA</t>
  </si>
  <si>
    <t>RESONSABLE</t>
  </si>
  <si>
    <t>FECHA</t>
  </si>
  <si>
    <t>FIRMA</t>
  </si>
  <si>
    <t>Plataforma Centralizada</t>
  </si>
  <si>
    <t>Plataforma Distribuida</t>
  </si>
  <si>
    <t>Control de Cambios</t>
  </si>
  <si>
    <t>Consuelo Bravo</t>
  </si>
  <si>
    <t>Centro de Cómputo</t>
  </si>
  <si>
    <t>CONSIDERACIONES GENERALES</t>
  </si>
  <si>
    <t>2. Todo servidor debe tener un rol (Servidor Web o Servidor de Base de Datos)</t>
  </si>
  <si>
    <t>OBSERVACIONES :</t>
  </si>
  <si>
    <t>Sistema Operativo</t>
  </si>
  <si>
    <t>Check List de Evaluación</t>
  </si>
  <si>
    <t>Fecha Evaluación</t>
  </si>
  <si>
    <t>Estado</t>
  </si>
  <si>
    <t>No. de Revis.</t>
  </si>
  <si>
    <t>Versión</t>
  </si>
  <si>
    <t>Evaluación</t>
  </si>
  <si>
    <t>DATOS DE LA CERTIFICACION</t>
  </si>
  <si>
    <t>No. ODT</t>
  </si>
  <si>
    <t>Fecha Solicitud</t>
  </si>
  <si>
    <t>Rol del Servidor</t>
  </si>
  <si>
    <t>Responsable Proyecto</t>
  </si>
  <si>
    <t>MAC Address</t>
  </si>
  <si>
    <t>Proyecto</t>
  </si>
  <si>
    <t>Dirección Lógica de Red (IP)</t>
  </si>
  <si>
    <t>Solicitante</t>
  </si>
  <si>
    <t>Nombre Servidor</t>
  </si>
  <si>
    <t>Tipo Solicitud</t>
  </si>
  <si>
    <t>Empresa</t>
  </si>
  <si>
    <t>DATOS DE LA SOLICITUD</t>
  </si>
  <si>
    <t>DATOS DEL SERVIDOR</t>
  </si>
  <si>
    <t>VERSION 1.0</t>
  </si>
  <si>
    <t>CERTIFICACION DE SISTEMAS OPERATIVOS Y SOFTWARE BASE</t>
  </si>
  <si>
    <t>Certificado</t>
  </si>
  <si>
    <t>Certificación</t>
  </si>
  <si>
    <t>Banco Pichincha</t>
  </si>
  <si>
    <t>No Certificado</t>
  </si>
  <si>
    <t>Renovación Certificación</t>
  </si>
  <si>
    <t>Banco General Rumiñahui</t>
  </si>
  <si>
    <t>Observaciones Enviadas</t>
  </si>
  <si>
    <t>Regularización Certificación</t>
  </si>
  <si>
    <t>Tata Consultancy Services</t>
  </si>
  <si>
    <t>Biess</t>
  </si>
  <si>
    <t>TCS INTERNAL</t>
  </si>
  <si>
    <t>Rol Servidor</t>
  </si>
  <si>
    <t>Servidor Web</t>
  </si>
  <si>
    <t>Servidor Base de Datos</t>
  </si>
  <si>
    <t>Controlador de Dominio</t>
  </si>
  <si>
    <t>Exchange</t>
  </si>
  <si>
    <t>Comunicaciones</t>
  </si>
  <si>
    <t>Componentes</t>
  </si>
  <si>
    <t>Otro</t>
  </si>
  <si>
    <t>3. Todo servidor debe cumplir con las certificaciones: Sistema Operativo y Software Base</t>
  </si>
  <si>
    <t>4. Si un servidor no cumple con ambas certificaciones, no se lo podrá instalar en los ambientes de test y producción</t>
  </si>
  <si>
    <t>1. Infraestructura solicitará a Seguridad Informática la certificación del Sistema Operativo y Softwar Base mediante ODT con esta solicitud</t>
  </si>
  <si>
    <t>7. La certificación de seguridad se basará en el cumplimiento de los check lists de seguridad vigentes para Sistema Operativo y Software Base</t>
  </si>
  <si>
    <t>Base de Datos</t>
  </si>
  <si>
    <t>6. Este es el único documento que acredita la certificación de un servidor, esto es, cada servidor debe tener su respectivo documento que certifique la seguridad en cuanto a su Sistema Operativo y su Software Base</t>
  </si>
  <si>
    <t>CLASIFICACION:  TCS INTERNAL</t>
  </si>
  <si>
    <t xml:space="preserve">No. Vul. </t>
  </si>
  <si>
    <t>Resp. SI</t>
  </si>
  <si>
    <t>ESTADO FINAL CERTIFICACION</t>
  </si>
  <si>
    <t>5. Control de Cambios deberá verificar el campo "ESTADO FINAL CERTIFICACION" en "Cerfificado" para autorizar que el servidor ingrese al Centro de Cómputo</t>
  </si>
  <si>
    <t>X</t>
  </si>
  <si>
    <t>Ubicación Física</t>
  </si>
  <si>
    <t>Tipo Servidor</t>
  </si>
  <si>
    <t>Ambiente</t>
  </si>
  <si>
    <t>Servidor</t>
  </si>
  <si>
    <t>Cumple</t>
  </si>
  <si>
    <t>1.1.2                            DEFINICIONES DE INSTALACIÓN</t>
  </si>
  <si>
    <t>1.1.2.1</t>
  </si>
  <si>
    <t>1.1.2.2</t>
  </si>
  <si>
    <t>1.1.2.4</t>
  </si>
  <si>
    <t>1.1.2.5</t>
  </si>
  <si>
    <t>1.2.1                            CONFIGURACIONES GENERALES</t>
  </si>
  <si>
    <t>1.2.1.1</t>
  </si>
  <si>
    <t>1.2.1.2</t>
  </si>
  <si>
    <t>1.2.1.3</t>
  </si>
  <si>
    <t>1.2.1.4</t>
  </si>
  <si>
    <t>1.2.1.5</t>
  </si>
  <si>
    <t>1.2.1.6</t>
  </si>
  <si>
    <t>1.2.1.7</t>
  </si>
  <si>
    <t>1.2.1.8</t>
  </si>
  <si>
    <t>1.2.1.9</t>
  </si>
  <si>
    <t>1.2.1.10</t>
  </si>
  <si>
    <t>1.2.1.11</t>
  </si>
  <si>
    <t>1.2.1.12</t>
  </si>
  <si>
    <t>1.2.1.13</t>
  </si>
  <si>
    <t>1.2.2.1</t>
  </si>
  <si>
    <t>1.2.2.2</t>
  </si>
  <si>
    <t>1.2.2.3</t>
  </si>
  <si>
    <t>1.2.2.4</t>
  </si>
  <si>
    <t>1.2.3                            CUENTAS DE USUARIO</t>
  </si>
  <si>
    <t>1.2.3.1</t>
  </si>
  <si>
    <t>1.2.3.3</t>
  </si>
  <si>
    <t>1.2.3.4</t>
  </si>
  <si>
    <t>1.2.3.5</t>
  </si>
  <si>
    <t>1.2.3.6</t>
  </si>
  <si>
    <t>1.2.3.7</t>
  </si>
  <si>
    <t>1.2.4                            CONFIGURACION DE RED</t>
  </si>
  <si>
    <t>1.2.4.1</t>
  </si>
  <si>
    <t>1.2.4.2</t>
  </si>
  <si>
    <t>1.2.5                            SOFTWARE ADICIONAL</t>
  </si>
  <si>
    <t>1.2.5.1</t>
  </si>
  <si>
    <t>1.2.5.2</t>
  </si>
  <si>
    <t>1.2.6.1</t>
  </si>
  <si>
    <t>1.2.6.2</t>
  </si>
  <si>
    <t>1.2.6.3</t>
  </si>
  <si>
    <t>1.2.5                            CONFIGURACIONES DE CONEXIÓN</t>
  </si>
  <si>
    <t>FECHA:       24/04/2014</t>
  </si>
  <si>
    <t>1.2.1.14</t>
  </si>
  <si>
    <t>Software Base</t>
  </si>
  <si>
    <t>ACUERDO DE NIVEL DE SERVICIO DE SISTEMAS OPERATIVOS WINDOWS Y SOFTWARE BASE</t>
  </si>
  <si>
    <t>FECHA:       08/08/2014</t>
  </si>
  <si>
    <t>Andres Tubón</t>
  </si>
  <si>
    <t>Mariela Parraga</t>
  </si>
  <si>
    <t>N° Equipos</t>
  </si>
  <si>
    <t>Duración (días)</t>
  </si>
  <si>
    <t>1-5</t>
  </si>
  <si>
    <t>6-10</t>
  </si>
  <si>
    <t>11-15</t>
  </si>
  <si>
    <t>16-20</t>
  </si>
  <si>
    <t>21-25</t>
  </si>
  <si>
    <t>26-30</t>
  </si>
  <si>
    <t>MICROSOFT WINDOWS SERVER 2012 R2 STANDARD</t>
  </si>
  <si>
    <t>Mariela Párraga</t>
  </si>
  <si>
    <t>Modificación de responsables</t>
  </si>
  <si>
    <t>Preslav Amores</t>
  </si>
  <si>
    <t>Luis Rodríguez</t>
  </si>
  <si>
    <t>Pedro Sanchez</t>
  </si>
  <si>
    <t>Darwin Quelal</t>
  </si>
  <si>
    <t>Riesgo</t>
  </si>
  <si>
    <t>Bajo</t>
  </si>
  <si>
    <t>Medio</t>
  </si>
  <si>
    <t>CHECKLIST DE SEGURIDAD SISTEMA OPERATIVO WINDOWS 2012</t>
  </si>
  <si>
    <t>Alto</t>
  </si>
  <si>
    <t>1.2.2                              RECURSOS COMPARTIDOS</t>
  </si>
  <si>
    <t xml:space="preserve"> </t>
  </si>
  <si>
    <t>CRITICIDAD ALTA</t>
  </si>
  <si>
    <t>CRITICIDAD MEDIA</t>
  </si>
  <si>
    <t>CRITICIDAD BAJA</t>
  </si>
  <si>
    <t>Validar si el service pack más actualizado y hotfixes (parches) autorizados por Seguridad Informática.
Se verifica en:
Control Panel\Programs\Programs and Features\Installed Updates</t>
  </si>
  <si>
    <t>Validar si se encuentra activo el protocolo de administración SNMP. Si el servidor no va a ser  sujeto de monitoreo se omitirá esta instalación. 
Se verficar en:
Control Panel\All Control Panel Items\Administrative Tools\Services</t>
  </si>
  <si>
    <t>Validar si el servidor está  atado a un Dominio del Directorio Activo. No aplica para servidores de la DMZ.
Verificar el dominio en:
Control Panel\All Control Panel Items\System</t>
  </si>
  <si>
    <t xml:space="preserve">Validar la configuración de políticas derechos de usuarios (Revisar anexos 3) y opciones de seguridad (Revisar anexo 4).
Verificar en:
Computer Configuration\Windows Settings\Security Settings\Local Policies\User Rights Assignment.
Computer Configuration\Windows Settings\Security Settings\Local Policies\Security Options.
</t>
  </si>
  <si>
    <t>Validar que se encuentren Deshabilitados y/o desinstalados servicios del sistema no requeridos ó innecesarios (Anexo 2)
Verificar los servicios en:
Control Panel\All Control Panel Items\Administrative Tools\Services</t>
  </si>
  <si>
    <t>Validar que se encuentren configurados  los siguientes permisos NTFS:
- A nivel de unidad lógica:  Full Control a Administrator, CREATOR OWNER y SYSTEM.
- En la partición de datos: Remover  Everyone y fijar Read/Execute, List Folder Contents&amp;Read a Authenticated Users.
- En el directorio c:\%systemroot% y c:\%systemroot%\system32: Read &amp; Execute, List Folder Contents &amp; Read Access. Remover permisos asignados al grupo Everyone.
- En el directorio Users remover el grupo Everyone reemplazar por el grupo Authenticated Users con permisos Read, List Folder Contents&amp;Read.</t>
  </si>
  <si>
    <t>Validar que solo los administradores del servidor puedan asignar permisos NTFS.</t>
  </si>
  <si>
    <t>Validar que recursos compartidos innecesarios se hayan removido.
Se debe verificar en:
Server Manager\Tools\Computer Management\Shared Folder\Shared</t>
  </si>
  <si>
    <t>Validar que no se compartan recursos del sistema innecesariamente. En caso de haberlos, restringir el acceso solamente a usuarios autorizados.
Se debe verificar en:
Server Manager\Tools\Computer Management\Shared Folder\Shared</t>
  </si>
  <si>
    <t>Validar que haya reemplazado el grupo "Everyone" con "Authenticated Users" en archivos y directorios compartidos.
e debe verificar en:
Server Manager\Tools\Computer Management\Shared Folder\Shared</t>
  </si>
  <si>
    <t>Validar que se encuentre instalado y configurado el Software Antivirus estándar con sus definiciones actualizadas.</t>
  </si>
  <si>
    <t>Validar que los  datos y archivos de configuración de aplicaciones residan en una partición independiente del sistema operativo.</t>
  </si>
  <si>
    <t>Validar que las interfaces de red únicamente deben tener el protocolo TCP/IP habilitado.
Verificar en:
Control Panel\Network and Internet\Network Connections</t>
  </si>
  <si>
    <t>En los sistemas a instalarse en una DMZ validar que la cuenta Guest esté renombrada.
Verificar en :
Server Manager\Tools\Computer Management\Local Users and Groups\Users</t>
  </si>
  <si>
    <t>En los sistemas a instalarse en una DMZ validar que la cuenta Administrador esté renombrada.
Verificar en :
Server Manager\Tools\Computer Management\Local Users and Groups\Users</t>
  </si>
  <si>
    <t>Validar que las contraseñas de cuentas de usuario para software base (sistema operativo, SQL, y otros) no deben ser nulas (no en blanco),  y deben cumplir con todos los estándares definidos por Seguridad Informática.</t>
  </si>
  <si>
    <t>Validar que cuentas de usuario utilizadas para levantar componentes y /o servicios son usuarios con perfil mínimo, es decir no tendrán el perfil de administradores del sistema. Estos usuarios pertenecerán al DOMINIO, no serán usuarios locales. Si existiera alguna situación especial de excepción, este será técnicamente demostrable.
Verificar en:
Server Manager\Tools\Computer Management\Local Users and Groups\Users</t>
  </si>
  <si>
    <t>Validar que no existan cuentas de usuario innecesarias.
Verificar en:
Server Manager\Tools\Computer Management\Local Users and Groups\Users</t>
  </si>
  <si>
    <t>Validar que se hayan deshabilitado usuarios de directorio innecesarios. Ej. Guest, SQLDebugger,……, etc.
Verificar en:
Server Manager\Tools\Computer Management\Local Users and Groups\Users</t>
  </si>
  <si>
    <r>
      <t xml:space="preserve">Validar en el regedit que se restrinja el acceso por parte del usuario Guest al log de aplicación del servidor.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SYSTEM\CurrentControlSet\Services\Eventlog\Application
</t>
    </r>
    <r>
      <rPr>
        <b/>
        <sz val="11"/>
        <color indexed="8"/>
        <rFont val="Calibri"/>
        <family val="2"/>
      </rPr>
      <t>Value Name:</t>
    </r>
    <r>
      <rPr>
        <sz val="11"/>
        <color theme="1"/>
        <rFont val="Calibri"/>
        <family val="2"/>
        <scheme val="minor"/>
      </rPr>
      <t xml:space="preserve"> RestrictGuestAccess
</t>
    </r>
    <r>
      <rPr>
        <b/>
        <sz val="11"/>
        <color indexed="8"/>
        <rFont val="Calibri"/>
        <family val="2"/>
      </rPr>
      <t>Value: 1</t>
    </r>
  </si>
  <si>
    <r>
      <t xml:space="preserve">Validar en el regedit que se restrinja el acceso por parte del usuario Guest al log de aplicación del servidor.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SYSTEM\CurrentControlSet\Services\Eventlog\System
</t>
    </r>
    <r>
      <rPr>
        <b/>
        <sz val="11"/>
        <color indexed="8"/>
        <rFont val="Calibri"/>
        <family val="2"/>
      </rPr>
      <t xml:space="preserve">Value Name: </t>
    </r>
    <r>
      <rPr>
        <sz val="11"/>
        <color theme="1"/>
        <rFont val="Calibri"/>
        <family val="2"/>
        <scheme val="minor"/>
      </rPr>
      <t xml:space="preserve">RestrictGuestAccess
</t>
    </r>
    <r>
      <rPr>
        <b/>
        <sz val="11"/>
        <color indexed="8"/>
        <rFont val="Calibri"/>
        <family val="2"/>
      </rPr>
      <t>Value: 1</t>
    </r>
  </si>
  <si>
    <r>
      <t xml:space="preserve">Validar en el regedit que se restrinja el acceso por parte del usuario Guest al log de aplicación del servidor.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SYSTEM\CurrentControlSet\Services\Eventlog\Security
</t>
    </r>
    <r>
      <rPr>
        <b/>
        <sz val="11"/>
        <color indexed="8"/>
        <rFont val="Calibri"/>
        <family val="2"/>
      </rPr>
      <t>Value Name:</t>
    </r>
    <r>
      <rPr>
        <sz val="11"/>
        <color theme="1"/>
        <rFont val="Calibri"/>
        <family val="2"/>
        <scheme val="minor"/>
      </rPr>
      <t xml:space="preserve"> RestrictGuestAccess
</t>
    </r>
    <r>
      <rPr>
        <b/>
        <sz val="11"/>
        <color indexed="8"/>
        <rFont val="Calibri"/>
        <family val="2"/>
      </rPr>
      <t>Value: 1</t>
    </r>
  </si>
  <si>
    <r>
      <t xml:space="preserve">Validar en el regedit si el enrutamiento de origen IP está protegido.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\SYSTEM\CurrentControlSet\Services\Tcpip\Parameters
</t>
    </r>
    <r>
      <rPr>
        <b/>
        <sz val="11"/>
        <color indexed="8"/>
        <rFont val="Calibri"/>
        <family val="2"/>
      </rPr>
      <t>Value Name:</t>
    </r>
    <r>
      <rPr>
        <sz val="11"/>
        <color theme="1"/>
        <rFont val="Calibri"/>
        <family val="2"/>
        <scheme val="minor"/>
      </rPr>
      <t xml:space="preserve"> DisableIPSourceRouting
</t>
    </r>
    <r>
      <rPr>
        <b/>
        <sz val="11"/>
        <color indexed="8"/>
        <rFont val="Calibri"/>
        <family val="2"/>
      </rPr>
      <t>Value: 2</t>
    </r>
  </si>
  <si>
    <r>
      <t xml:space="preserve">Validar en el regedit puertas de enlace inactivas.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\SYSTEM\CurrentControlSet\Services\Tcpip\Parameters
</t>
    </r>
    <r>
      <rPr>
        <b/>
        <sz val="11"/>
        <color indexed="8"/>
        <rFont val="Calibri"/>
        <family val="2"/>
      </rPr>
      <t>Value Name:</t>
    </r>
    <r>
      <rPr>
        <sz val="11"/>
        <color theme="1"/>
        <rFont val="Calibri"/>
        <family val="2"/>
        <scheme val="minor"/>
      </rPr>
      <t xml:space="preserve"> EnableDeadGWDetect
</t>
    </r>
    <r>
      <rPr>
        <b/>
        <sz val="11"/>
        <color indexed="8"/>
        <rFont val="Calibri"/>
        <family val="2"/>
      </rPr>
      <t>Value: 0</t>
    </r>
  </si>
  <si>
    <r>
      <t xml:space="preserve">Validar en el regedit la carga de transmisiones incompletas en conexiones SYN.
</t>
    </r>
    <r>
      <rPr>
        <b/>
        <sz val="11"/>
        <color indexed="8"/>
        <rFont val="Calibri"/>
        <family val="2"/>
      </rPr>
      <t>Hive:</t>
    </r>
    <r>
      <rPr>
        <sz val="11"/>
        <color theme="1"/>
        <rFont val="Calibri"/>
        <family val="2"/>
        <scheme val="minor"/>
      </rPr>
      <t xml:space="preserve"> HKEY_LOCAL_MACHINE
</t>
    </r>
    <r>
      <rPr>
        <b/>
        <sz val="11"/>
        <color indexed="8"/>
        <rFont val="Calibri"/>
        <family val="2"/>
      </rPr>
      <t>Key:</t>
    </r>
    <r>
      <rPr>
        <sz val="11"/>
        <color theme="1"/>
        <rFont val="Calibri"/>
        <family val="2"/>
        <scheme val="minor"/>
      </rPr>
      <t xml:space="preserve"> \SYSTEM\CurrentControlSet\Services\Tcpip\Parameters
</t>
    </r>
    <r>
      <rPr>
        <b/>
        <sz val="11"/>
        <color indexed="8"/>
        <rFont val="Calibri"/>
        <family val="2"/>
      </rPr>
      <t>Value Name:</t>
    </r>
    <r>
      <rPr>
        <sz val="11"/>
        <color theme="1"/>
        <rFont val="Calibri"/>
        <family val="2"/>
        <scheme val="minor"/>
      </rPr>
      <t xml:space="preserve"> SynAttackProtect
</t>
    </r>
    <r>
      <rPr>
        <b/>
        <sz val="11"/>
        <color indexed="8"/>
        <rFont val="Calibri"/>
        <family val="2"/>
      </rPr>
      <t>Value: 2</t>
    </r>
  </si>
  <si>
    <r>
      <t xml:space="preserve">Validar en el regedit que se haya deshabilitado recursos compartidos por defecto en servidores conectados a una DMZ. 
</t>
    </r>
    <r>
      <rPr>
        <b/>
        <sz val="11"/>
        <color indexed="8"/>
        <rFont val="Calibri"/>
        <family val="2"/>
      </rPr>
      <t xml:space="preserve">Hive: </t>
    </r>
    <r>
      <rPr>
        <sz val="11"/>
        <color theme="1"/>
        <rFont val="Calibri"/>
        <family val="2"/>
        <scheme val="minor"/>
      </rPr>
      <t xml:space="preserve">HKEY_LOCAL_MACHINE
</t>
    </r>
    <r>
      <rPr>
        <b/>
        <sz val="11"/>
        <color indexed="8"/>
        <rFont val="Calibri"/>
        <family val="2"/>
      </rPr>
      <t xml:space="preserve">Key: </t>
    </r>
    <r>
      <rPr>
        <sz val="11"/>
        <color theme="1"/>
        <rFont val="Calibri"/>
        <family val="2"/>
        <scheme val="minor"/>
      </rPr>
      <t xml:space="preserve">SYSTEM\CurrentControlSet\Services\LanManServer\Parameters
</t>
    </r>
    <r>
      <rPr>
        <b/>
        <sz val="11"/>
        <color indexed="8"/>
        <rFont val="Calibri"/>
        <family val="2"/>
      </rPr>
      <t>Name:</t>
    </r>
    <r>
      <rPr>
        <sz val="11"/>
        <color theme="1"/>
        <rFont val="Calibri"/>
        <family val="2"/>
        <scheme val="minor"/>
      </rPr>
      <t xml:space="preserve"> AutoShareServer
</t>
    </r>
    <r>
      <rPr>
        <b/>
        <sz val="11"/>
        <color indexed="8"/>
        <rFont val="Calibri"/>
        <family val="2"/>
      </rPr>
      <t>Value: 0</t>
    </r>
  </si>
  <si>
    <r>
      <t xml:space="preserve">Validar en el regedit que se encuentren deshabilitadas sesiones nulas (anonymous) en servidores instalados en una DMZ. 
</t>
    </r>
    <r>
      <rPr>
        <b/>
        <sz val="11"/>
        <color indexed="8"/>
        <rFont val="Calibri"/>
        <family val="2"/>
      </rPr>
      <t xml:space="preserve">Hive: </t>
    </r>
    <r>
      <rPr>
        <sz val="11"/>
        <color theme="1"/>
        <rFont val="Calibri"/>
        <family val="2"/>
        <scheme val="minor"/>
      </rPr>
      <t xml:space="preserve">HKEY_LOCAL_MACHINE
</t>
    </r>
    <r>
      <rPr>
        <b/>
        <sz val="11"/>
        <color indexed="8"/>
        <rFont val="Calibri"/>
        <family val="2"/>
      </rPr>
      <t>Key:</t>
    </r>
    <r>
      <rPr>
        <sz val="11"/>
        <color theme="1"/>
        <rFont val="Calibri"/>
        <family val="2"/>
        <scheme val="minor"/>
      </rPr>
      <t xml:space="preserve"> \SYSTEM\CurrentControlSet\Control\LSA
</t>
    </r>
    <r>
      <rPr>
        <b/>
        <sz val="11"/>
        <color indexed="8"/>
        <rFont val="Calibri"/>
        <family val="2"/>
      </rPr>
      <t>Value Name:</t>
    </r>
    <r>
      <rPr>
        <sz val="11"/>
        <color theme="1"/>
        <rFont val="Calibri"/>
        <family val="2"/>
        <scheme val="minor"/>
      </rPr>
      <t xml:space="preserve"> RestrictAnonymous
</t>
    </r>
    <r>
      <rPr>
        <b/>
        <sz val="11"/>
        <color indexed="8"/>
        <rFont val="Calibri"/>
        <family val="2"/>
      </rPr>
      <t>Value: 2</t>
    </r>
  </si>
  <si>
    <t>Validar que las reglas de acceso definidas para el servidor en los dispositivos de control perimetral (Firewalls) estarán definidas a grupos de usuarios, no se permitirán reglas de acceso individuales.</t>
  </si>
  <si>
    <t>Validar que los puertos destino en una regla de acceso definida para el servidor en los dispositivos de control perimetral (Firewalls) deberán estar claramente identificados; es decir, en base al servicio o aplicativo que se requiere acceder. No se autorizarán requerimientos de acceso a todos los puertos (ANY) o a un rango de puertos no justificado.</t>
  </si>
  <si>
    <t>Validar que las reglas de acceso definidas para el servidor en los dispositivos de control perimetral (Firewalls) entre servidores y para grupo de administradores definidas en ambiente de producción deben estar configuradas como permanentes.</t>
  </si>
  <si>
    <t>Validar si el sistema de almacenamiento posee como mínimo dos particiones.
Se verifica en: 
Server Manager\Tools\Computer Management Storage\Disk Management</t>
  </si>
  <si>
    <t>Validar que el BIOS del hardware del servidor se encuentre con la última versión provista por el fabricante. (NA para Virtual Server).
En el cmd ejecutar:
systeminfo | find  "BIOS "</t>
  </si>
  <si>
    <r>
      <t xml:space="preserve">Validar que se encuentren configuradas las siguientes políticas de auditoria:
</t>
    </r>
    <r>
      <rPr>
        <b/>
        <sz val="11"/>
        <color indexed="8"/>
        <rFont val="Calibri"/>
        <family val="2"/>
      </rPr>
      <t xml:space="preserve">Event                                                                 Level of Auditing
</t>
    </r>
    <r>
      <rPr>
        <sz val="11"/>
        <color theme="1"/>
        <rFont val="Calibri"/>
        <family val="2"/>
        <scheme val="minor"/>
      </rPr>
      <t>Audit account logon events                    Success, Failure
Audit account management                   Success, Failure
Audit directory service access                Failure
Audit logon events                                   Success, Failure
Audit object access                                  Failure
Audit policy change                                 Success, Failure
Audit privilege use                                  Failure
Audit process tracking                            Not Defined
Audit system events                                 Success, Failure
Verificar en:
Computer Configuration\Windows Settings\Security Settings\Local Policies\Audit Policy</t>
    </r>
  </si>
  <si>
    <t xml:space="preserve">
Validar que se hayan habilitado políticas de auditoría avanzadas:
Verificar en:
Computer Configuration\Windows Settings\Security Settings\Local Policies\Advanced Audit Policy Configuration\System Audit Policies-Local Group Policy Object\Account Loggon.
Computer Configuration\Windows Settings\Security Settings\Local Policies\Advanced Audit Policy Configuration\System Audit Policies-Local Group Policy Object\ Logon/Logoff
</t>
  </si>
  <si>
    <t>OK</t>
  </si>
  <si>
    <t>PORCENTAJE DE
 CERTIFICACIÓN</t>
  </si>
  <si>
    <t>PUNTOS OBJETIVOS</t>
  </si>
  <si>
    <t>PUNTOS CUMPLIDOS</t>
  </si>
  <si>
    <t>NA</t>
  </si>
  <si>
    <r>
      <t xml:space="preserve">Validar la configuración segura del protocolo SNMP para la administración del sistema.
En Services en SNMP Service:
</t>
    </r>
    <r>
      <rPr>
        <b/>
        <sz val="11"/>
        <color indexed="8"/>
        <rFont val="Calibri"/>
        <family val="2"/>
      </rPr>
      <t>TAB: Traps</t>
    </r>
    <r>
      <rPr>
        <sz val="11"/>
        <color theme="1"/>
        <rFont val="Calibri"/>
        <family val="2"/>
        <scheme val="minor"/>
      </rPr>
      <t xml:space="preserve">
Especificar la comunidad estándar según aplique
Especificar las direcciones IP de los destinos  (servidores de administración según aplique) y la dirección de LOOPBACK 127.0.0.1.
</t>
    </r>
    <r>
      <rPr>
        <b/>
        <sz val="11"/>
        <color indexed="8"/>
        <rFont val="Calibri"/>
        <family val="2"/>
      </rPr>
      <t>TAB: Security</t>
    </r>
    <r>
      <rPr>
        <sz val="11"/>
        <color theme="1"/>
        <rFont val="Calibri"/>
        <family val="2"/>
        <scheme val="minor"/>
      </rPr>
      <t xml:space="preserve">
Agregar la comunidad estándar según aplique (COMUIO012A)
Agregar las direcciones IPs de los servidores de administración según aplique, y las direcciones LOOPBACK 127.0.0.1.</t>
    </r>
  </si>
  <si>
    <t>BANCO PICHINCHA ECUADOR</t>
  </si>
  <si>
    <t>CERTIFICACIÓN</t>
  </si>
  <si>
    <t>BP-SEC-I-158 STD Hardening Windows 2012 V1.1</t>
  </si>
  <si>
    <t>RESUMEN ITEMS EVALUADOS</t>
  </si>
  <si>
    <t>NIVEL DE RIESGO</t>
  </si>
  <si>
    <t>TOTAL ITEMS</t>
  </si>
  <si>
    <t>CUMPLEN</t>
  </si>
  <si>
    <t>NO CUMPLE</t>
  </si>
  <si>
    <t>TOTAL</t>
  </si>
  <si>
    <t>José Benítez</t>
  </si>
  <si>
    <t>Nelson Pillajo</t>
  </si>
  <si>
    <t>Fabián Orozco</t>
  </si>
  <si>
    <t>Seguridad Informática QA</t>
  </si>
  <si>
    <t>Claudio Aguirre</t>
  </si>
  <si>
    <t>PRY_MOVILIDAD FFVV MICROFINANZA</t>
  </si>
  <si>
    <t>Banco PIchincha</t>
  </si>
  <si>
    <t>Test</t>
  </si>
  <si>
    <t>Fernando Garcia</t>
  </si>
  <si>
    <t>FECHA:       18/06/2018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</si>
</sst>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sz val="8"/>
      <name val="Arial"/>
      <family val="2"/>
    </font>
    <font>
      <b/>
      <sz val="11"/>
      <color indexed="8"/>
      <name val="Calibri"/>
      <family val="2"/>
    </font>
    <font>
      <sz val="11"/>
      <color theme="1"/>
      <name val="Calibri"/>
      <family val="2"/>
      <scheme val="minor"/>
    </font>
    <font>
      <sz val="11"/>
      <color rgb="FFFF0000"/>
      <name val="Calibri"/>
      <family val="2"/>
      <scheme val="minor"/>
    </font>
    <font>
      <b/>
      <sz val="11"/>
      <color theme="1"/>
      <name val="Calibri"/>
      <family val="2"/>
      <scheme val="minor"/>
    </font>
    <font>
      <b/>
      <sz val="8"/>
      <color theme="3" tint="0.39997558519241921"/>
      <name val="Arial"/>
      <family val="2"/>
    </font>
    <font>
      <sz val="8"/>
      <color theme="1"/>
      <name val="Arial"/>
      <family val="2"/>
    </font>
    <font>
      <b/>
      <sz val="8"/>
      <color theme="3" tint="-0.249977111117893"/>
      <name val="Arial"/>
      <family val="2"/>
    </font>
    <font>
      <sz val="8"/>
      <color theme="3"/>
      <name val="Arial"/>
      <family val="2"/>
    </font>
    <font>
      <sz val="8"/>
      <color theme="1"/>
      <name val="Calibri"/>
      <family val="2"/>
      <scheme val="minor"/>
    </font>
    <font>
      <b/>
      <sz val="8"/>
      <color theme="3" tint="0.59999389629810485"/>
      <name val="Arial"/>
      <family val="2"/>
    </font>
    <font>
      <sz val="12"/>
      <color theme="1"/>
      <name val="Calibri"/>
      <family val="2"/>
      <scheme val="minor"/>
    </font>
    <font>
      <b/>
      <sz val="12"/>
      <color theme="4" tint="-0.499984740745262"/>
      <name val="Calibri"/>
      <family val="2"/>
      <scheme val="minor"/>
    </font>
    <font>
      <b/>
      <sz val="8"/>
      <color theme="4" tint="-0.499984740745262"/>
      <name val="Calibri"/>
      <family val="2"/>
      <scheme val="minor"/>
    </font>
    <font>
      <sz val="8"/>
      <color theme="3"/>
      <name val="Calibri"/>
      <family val="2"/>
      <scheme val="minor"/>
    </font>
    <font>
      <b/>
      <sz val="8"/>
      <color theme="3" tint="-0.249977111117893"/>
      <name val="Calibri"/>
      <family val="2"/>
      <scheme val="minor"/>
    </font>
    <font>
      <b/>
      <sz val="11"/>
      <color theme="3" tint="0.39997558519241921"/>
      <name val="Arial"/>
      <family val="2"/>
    </font>
    <font>
      <b/>
      <sz val="12"/>
      <color theme="3" tint="0.39997558519241921"/>
      <name val="Arial"/>
      <family val="2"/>
    </font>
    <font>
      <b/>
      <sz val="8"/>
      <color theme="3"/>
      <name val="Calibri"/>
      <family val="2"/>
      <scheme val="minor"/>
    </font>
    <font>
      <b/>
      <sz val="8"/>
      <color theme="3" tint="0.39997558519241921"/>
      <name val="Calibri"/>
      <family val="2"/>
      <scheme val="minor"/>
    </font>
    <font>
      <b/>
      <sz val="10"/>
      <color theme="1"/>
      <name val="Calibri"/>
      <family val="2"/>
      <scheme val="minor"/>
    </font>
    <font>
      <b/>
      <sz val="11"/>
      <color indexed="8"/>
      <name val="Calibri"/>
      <family val="2"/>
      <scheme val="minor"/>
    </font>
    <font>
      <b/>
      <sz val="10"/>
      <color theme="3" tint="0.39997558519241921"/>
      <name val="Arial"/>
      <family val="2"/>
    </font>
    <font>
      <sz val="12"/>
      <color theme="3"/>
      <name val="Calibri"/>
      <family val="2"/>
      <scheme val="minor"/>
    </font>
    <font>
      <b/>
      <sz val="8"/>
      <color theme="1"/>
      <name val="Calibri"/>
      <family val="2"/>
      <scheme val="minor"/>
    </font>
    <font>
      <b/>
      <sz val="8"/>
      <color theme="1"/>
      <name val="Arial"/>
      <family val="2"/>
    </font>
  </fonts>
  <fills count="6">
    <fill>
      <patternFill patternType="none"/>
    </fill>
    <fill>
      <patternFill patternType="gray125"/>
    </fill>
    <fill>
      <patternFill patternType="solid">
        <fgColor theme="3"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45">
    <border>
      <left/>
      <right/>
      <top/>
      <bottom/>
      <diagonal/>
    </border>
    <border>
      <left/>
      <right/>
      <top/>
      <bottom style="thin">
        <color indexed="64"/>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right style="thin">
        <color theme="3" tint="0.59999389629810485"/>
      </right>
      <top/>
      <bottom/>
      <diagonal/>
    </border>
    <border>
      <left/>
      <right/>
      <top/>
      <bottom style="thin">
        <color theme="3" tint="0.59999389629810485"/>
      </bottom>
      <diagonal/>
    </border>
    <border>
      <left/>
      <right style="thin">
        <color theme="3" tint="0.59999389629810485"/>
      </right>
      <top/>
      <bottom style="thin">
        <color theme="3" tint="0.59999389629810485"/>
      </bottom>
      <diagonal/>
    </border>
    <border>
      <left/>
      <right style="thin">
        <color theme="3" tint="0.59999389629810485"/>
      </right>
      <top/>
      <bottom style="thin">
        <color indexed="64"/>
      </bottom>
      <diagonal/>
    </border>
    <border>
      <left style="thick">
        <color theme="3" tint="0.39994506668294322"/>
      </left>
      <right style="thin">
        <color indexed="64"/>
      </right>
      <top style="thick">
        <color theme="3" tint="0.39994506668294322"/>
      </top>
      <bottom style="thick">
        <color theme="3" tint="0.39994506668294322"/>
      </bottom>
      <diagonal/>
    </border>
    <border>
      <left/>
      <right/>
      <top style="thin">
        <color theme="4"/>
      </top>
      <bottom/>
      <diagonal/>
    </border>
    <border>
      <left/>
      <right/>
      <top/>
      <bottom style="thin">
        <color theme="4"/>
      </bottom>
      <diagonal/>
    </border>
    <border>
      <left/>
      <right style="thin">
        <color theme="3" tint="0.59999389629810485"/>
      </right>
      <top/>
      <bottom style="thin">
        <color theme="4"/>
      </bottom>
      <diagonal/>
    </border>
    <border>
      <left style="thick">
        <color theme="3" tint="0.39994506668294322"/>
      </left>
      <right style="thick">
        <color theme="3" tint="0.39991454817346722"/>
      </right>
      <top style="thick">
        <color theme="3" tint="0.39994506668294322"/>
      </top>
      <bottom style="thick">
        <color theme="3" tint="0.39994506668294322"/>
      </bottom>
      <diagonal/>
    </border>
    <border>
      <left/>
      <right/>
      <top style="medium">
        <color theme="3" tint="0.39994506668294322"/>
      </top>
      <bottom/>
      <diagonal/>
    </border>
    <border>
      <left/>
      <right/>
      <top style="thin">
        <color theme="3" tint="0.79998168889431442"/>
      </top>
      <bottom/>
      <diagonal/>
    </border>
    <border>
      <left/>
      <right/>
      <top style="medium">
        <color theme="3" tint="0.39994506668294322"/>
      </top>
      <bottom style="thin">
        <color theme="3" tint="0.39994506668294322"/>
      </bottom>
      <diagonal/>
    </border>
    <border>
      <left style="thin">
        <color indexed="64"/>
      </left>
      <right style="thick">
        <color theme="3" tint="0.39994506668294322"/>
      </right>
      <top style="thick">
        <color theme="3" tint="0.39994506668294322"/>
      </top>
      <bottom style="thick">
        <color theme="3" tint="0.39994506668294322"/>
      </bottom>
      <diagonal/>
    </border>
    <border>
      <left/>
      <right/>
      <top style="thin">
        <color theme="3" tint="0.79995117038483843"/>
      </top>
      <bottom style="thin">
        <color theme="3" tint="0.79995117038483843"/>
      </bottom>
      <diagonal/>
    </border>
    <border>
      <left/>
      <right/>
      <top style="thin">
        <color theme="3" tint="0.79998168889431442"/>
      </top>
      <bottom style="thin">
        <color theme="3" tint="0.79995117038483843"/>
      </bottom>
      <diagonal/>
    </border>
    <border>
      <left style="thin">
        <color theme="3" tint="0.39994506668294322"/>
      </left>
      <right/>
      <top style="thin">
        <color theme="3" tint="0.39994506668294322"/>
      </top>
      <bottom/>
      <diagonal/>
    </border>
    <border>
      <left/>
      <right/>
      <top style="thin">
        <color theme="3" tint="0.39994506668294322"/>
      </top>
      <bottom/>
      <diagonal/>
    </border>
    <border>
      <left/>
      <right style="thin">
        <color theme="3" tint="0.39991454817346722"/>
      </right>
      <top style="thin">
        <color theme="3" tint="0.39994506668294322"/>
      </top>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1454817346722"/>
      </right>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right/>
      <top style="medium">
        <color theme="3" tint="0.59996337778862885"/>
      </top>
      <bottom/>
      <diagonal/>
    </border>
    <border>
      <left/>
      <right/>
      <top style="medium">
        <color theme="3" tint="0.59996337778862885"/>
      </top>
      <bottom style="thin">
        <color theme="3" tint="0.79998168889431442"/>
      </bottom>
      <diagonal/>
    </border>
    <border>
      <left style="thin">
        <color theme="3" tint="0.59999389629810485"/>
      </left>
      <right/>
      <top/>
      <bottom/>
      <diagonal/>
    </border>
    <border>
      <left style="thin">
        <color theme="3" tint="0.59999389629810485"/>
      </left>
      <right/>
      <top style="thin">
        <color theme="3" tint="0.59999389629810485"/>
      </top>
      <bottom/>
      <diagonal/>
    </border>
    <border>
      <left style="thin">
        <color theme="3" tint="0.59999389629810485"/>
      </left>
      <right/>
      <top/>
      <bottom style="thin">
        <color theme="3" tint="0.59999389629810485"/>
      </bottom>
      <diagonal/>
    </border>
    <border>
      <left/>
      <right/>
      <top style="thin">
        <color theme="3" tint="0.59999389629810485"/>
      </top>
      <bottom/>
      <diagonal/>
    </border>
    <border>
      <left/>
      <right style="thin">
        <color theme="3" tint="0.59999389629810485"/>
      </right>
      <top style="thin">
        <color theme="3" tint="0.59999389629810485"/>
      </top>
      <bottom/>
      <diagonal/>
    </border>
    <border>
      <left style="thin">
        <color theme="3" tint="0.59999389629810485"/>
      </left>
      <right/>
      <top/>
      <bottom style="thin">
        <color indexed="64"/>
      </bottom>
      <diagonal/>
    </border>
    <border>
      <left style="thick">
        <color theme="3" tint="0.39994506668294322"/>
      </left>
      <right/>
      <top style="thick">
        <color theme="3" tint="0.39991454817346722"/>
      </top>
      <bottom style="thick">
        <color theme="3" tint="0.39991454817346722"/>
      </bottom>
      <diagonal/>
    </border>
    <border>
      <left/>
      <right/>
      <top style="thick">
        <color theme="3" tint="0.39991454817346722"/>
      </top>
      <bottom style="thick">
        <color theme="3" tint="0.39991454817346722"/>
      </bottom>
      <diagonal/>
    </border>
    <border>
      <left/>
      <right style="thick">
        <color theme="3" tint="0.39991454817346722"/>
      </right>
      <top style="thick">
        <color theme="3" tint="0.39991454817346722"/>
      </top>
      <bottom style="thick">
        <color theme="3" tint="0.39991454817346722"/>
      </bottom>
      <diagonal/>
    </border>
    <border>
      <left style="thick">
        <color theme="3" tint="0.39988402966399123"/>
      </left>
      <right/>
      <top style="thick">
        <color theme="3" tint="0.39991454817346722"/>
      </top>
      <bottom/>
      <diagonal/>
    </border>
    <border>
      <left/>
      <right style="thick">
        <color theme="3" tint="0.39988402966399123"/>
      </right>
      <top style="thick">
        <color theme="3" tint="0.39991454817346722"/>
      </top>
      <bottom/>
      <diagonal/>
    </border>
    <border>
      <left style="thick">
        <color theme="3" tint="0.39988402966399123"/>
      </left>
      <right/>
      <top/>
      <bottom/>
      <diagonal/>
    </border>
    <border>
      <left/>
      <right style="thick">
        <color theme="3" tint="0.39988402966399123"/>
      </right>
      <top/>
      <bottom/>
      <diagonal/>
    </border>
    <border>
      <left style="thick">
        <color theme="3" tint="0.39991454817346722"/>
      </left>
      <right/>
      <top style="thick">
        <color theme="3" tint="0.39988402966399123"/>
      </top>
      <bottom style="thick">
        <color theme="3" tint="0.39991454817346722"/>
      </bottom>
      <diagonal/>
    </border>
    <border>
      <left/>
      <right/>
      <top style="thick">
        <color theme="3" tint="0.39988402966399123"/>
      </top>
      <bottom style="thick">
        <color theme="3" tint="0.39991454817346722"/>
      </bottom>
      <diagonal/>
    </border>
    <border>
      <left/>
      <right style="thick">
        <color theme="3" tint="0.39991454817346722"/>
      </right>
      <top style="thick">
        <color theme="3" tint="0.39988402966399123"/>
      </top>
      <bottom style="thick">
        <color theme="3" tint="0.39991454817346722"/>
      </bottom>
      <diagonal/>
    </border>
  </borders>
  <cellStyleXfs count="2">
    <xf numFmtId="0" fontId="0" fillId="0" borderId="0"/>
    <xf numFmtId="9" fontId="3" fillId="0" borderId="0" applyFont="0" applyFill="0" applyBorder="0" applyAlignment="0" applyProtection="0"/>
  </cellStyleXfs>
  <cellXfs count="161">
    <xf numFmtId="0" fontId="0" fillId="0" borderId="0" xfId="0"/>
    <xf numFmtId="0" fontId="6" fillId="2" borderId="0" xfId="0" applyFont="1" applyFill="1" applyAlignment="1">
      <alignment horizontal="left" vertical="center"/>
    </xf>
    <xf numFmtId="0" fontId="7" fillId="0" borderId="0" xfId="0" applyFont="1"/>
    <xf numFmtId="0" fontId="7" fillId="3" borderId="0" xfId="0" applyFont="1" applyFill="1"/>
    <xf numFmtId="0" fontId="8" fillId="3" borderId="0" xfId="0" applyFont="1" applyFill="1" applyAlignment="1">
      <alignment vertical="center"/>
    </xf>
    <xf numFmtId="0" fontId="8" fillId="3" borderId="0" xfId="0" applyFont="1" applyFill="1" applyAlignment="1">
      <alignment horizontal="right" vertical="center"/>
    </xf>
    <xf numFmtId="0" fontId="6" fillId="3" borderId="0" xfId="0" applyFont="1" applyFill="1" applyBorder="1" applyAlignment="1">
      <alignment vertical="center"/>
    </xf>
    <xf numFmtId="0" fontId="6" fillId="3" borderId="2"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9" fillId="0" borderId="3" xfId="0" applyFont="1" applyBorder="1" applyAlignment="1">
      <alignment horizontal="left" vertical="center"/>
    </xf>
    <xf numFmtId="14" fontId="9" fillId="0" borderId="3" xfId="0" applyNumberFormat="1" applyFont="1" applyBorder="1" applyAlignment="1">
      <alignment horizontal="center" vertical="center"/>
    </xf>
    <xf numFmtId="164" fontId="9" fillId="0" borderId="3" xfId="0" applyNumberFormat="1" applyFont="1" applyBorder="1" applyAlignment="1">
      <alignment horizontal="center" vertical="center"/>
    </xf>
    <xf numFmtId="0" fontId="1" fillId="2" borderId="0" xfId="0" applyFont="1" applyFill="1"/>
    <xf numFmtId="0" fontId="6" fillId="3" borderId="3" xfId="0" applyFont="1" applyFill="1" applyBorder="1" applyAlignment="1">
      <alignment horizontal="center" vertical="center" wrapText="1"/>
    </xf>
    <xf numFmtId="0" fontId="10" fillId="0" borderId="0" xfId="0" applyFont="1"/>
    <xf numFmtId="0" fontId="10" fillId="3" borderId="0" xfId="0" applyFont="1" applyFill="1"/>
    <xf numFmtId="14" fontId="8" fillId="3" borderId="0" xfId="0" applyNumberFormat="1" applyFont="1" applyFill="1" applyAlignment="1">
      <alignment horizontal="center" vertical="center"/>
    </xf>
    <xf numFmtId="0" fontId="7" fillId="0" borderId="3" xfId="0" applyFont="1" applyBorder="1" applyAlignment="1">
      <alignment horizontal="left"/>
    </xf>
    <xf numFmtId="0" fontId="7" fillId="0" borderId="0" xfId="0" applyFont="1" applyAlignment="1">
      <alignment horizontal="left"/>
    </xf>
    <xf numFmtId="0" fontId="7" fillId="0" borderId="3" xfId="0" applyFont="1" applyBorder="1"/>
    <xf numFmtId="0" fontId="11" fillId="2" borderId="0" xfId="0" applyFont="1" applyFill="1" applyAlignment="1" applyProtection="1">
      <alignment horizontal="left" vertical="center"/>
      <protection hidden="1"/>
    </xf>
    <xf numFmtId="0" fontId="0" fillId="0" borderId="0" xfId="0" applyAlignment="1">
      <alignment horizontal="center"/>
    </xf>
    <xf numFmtId="0" fontId="12" fillId="0" borderId="0" xfId="0" applyFont="1"/>
    <xf numFmtId="0" fontId="0" fillId="0" borderId="0" xfId="0" applyAlignment="1"/>
    <xf numFmtId="0" fontId="4" fillId="0" borderId="0" xfId="0" applyFont="1" applyFill="1" applyAlignment="1">
      <alignment horizontal="center" vertical="center" wrapText="1"/>
    </xf>
    <xf numFmtId="0" fontId="0" fillId="0" borderId="0" xfId="0" applyFill="1" applyAlignment="1">
      <alignment horizontal="center"/>
    </xf>
    <xf numFmtId="0" fontId="0" fillId="0" borderId="0" xfId="0"/>
    <xf numFmtId="14" fontId="8" fillId="3" borderId="0" xfId="0" applyNumberFormat="1" applyFont="1" applyFill="1" applyBorder="1" applyAlignment="1">
      <alignment horizontal="center" vertical="center"/>
    </xf>
    <xf numFmtId="0" fontId="8" fillId="3" borderId="4" xfId="0" applyFont="1" applyFill="1" applyBorder="1" applyAlignment="1">
      <alignment horizontal="right" vertical="center"/>
    </xf>
    <xf numFmtId="0" fontId="13" fillId="3" borderId="0" xfId="0" applyFont="1" applyFill="1" applyBorder="1" applyAlignment="1">
      <alignment horizontal="right" vertical="center" indent="2"/>
    </xf>
    <xf numFmtId="0" fontId="0" fillId="0" borderId="4" xfId="0" applyBorder="1" applyAlignment="1">
      <alignment horizontal="left" vertical="center"/>
    </xf>
    <xf numFmtId="0" fontId="0" fillId="0" borderId="5" xfId="0" applyBorder="1"/>
    <xf numFmtId="0" fontId="0" fillId="0" borderId="6" xfId="0" applyBorder="1"/>
    <xf numFmtId="0" fontId="6" fillId="3" borderId="3" xfId="0" applyFont="1" applyFill="1" applyBorder="1" applyAlignment="1">
      <alignment horizontal="center" vertical="center" wrapText="1"/>
    </xf>
    <xf numFmtId="0" fontId="1" fillId="3" borderId="0" xfId="0" applyFont="1" applyFill="1"/>
    <xf numFmtId="0" fontId="14" fillId="3" borderId="0" xfId="0" applyFont="1" applyFill="1" applyBorder="1" applyAlignment="1">
      <alignment horizontal="right" vertical="center" indent="2"/>
    </xf>
    <xf numFmtId="0" fontId="14" fillId="3" borderId="0" xfId="0" applyFont="1" applyFill="1" applyAlignment="1">
      <alignment horizontal="right" vertical="center" indent="2"/>
    </xf>
    <xf numFmtId="0" fontId="14" fillId="0" borderId="3" xfId="0" applyFont="1" applyBorder="1" applyAlignment="1">
      <alignment horizontal="left" vertical="center"/>
    </xf>
    <xf numFmtId="0" fontId="15" fillId="0" borderId="3" xfId="0" applyFont="1" applyBorder="1" applyAlignment="1">
      <alignment horizontal="center" vertical="center"/>
    </xf>
    <xf numFmtId="0" fontId="14" fillId="3" borderId="0" xfId="0" applyFont="1" applyFill="1" applyBorder="1" applyAlignment="1">
      <alignment horizontal="right" vertical="center" indent="1"/>
    </xf>
    <xf numFmtId="0" fontId="14" fillId="3" borderId="0" xfId="0" applyFont="1" applyFill="1" applyAlignment="1">
      <alignment horizontal="right" vertical="center" indent="1"/>
    </xf>
    <xf numFmtId="0" fontId="10" fillId="3" borderId="0" xfId="0" applyFont="1" applyFill="1" applyBorder="1"/>
    <xf numFmtId="0" fontId="8" fillId="3" borderId="0" xfId="0" applyFont="1" applyFill="1" applyAlignment="1">
      <alignment horizontal="right" vertical="center"/>
    </xf>
    <xf numFmtId="0" fontId="0" fillId="4" borderId="0" xfId="0" applyFill="1" applyBorder="1" applyAlignment="1">
      <alignment horizontal="center"/>
    </xf>
    <xf numFmtId="0" fontId="0" fillId="4" borderId="4" xfId="0" applyFill="1" applyBorder="1" applyAlignment="1">
      <alignment horizontal="center"/>
    </xf>
    <xf numFmtId="0" fontId="8" fillId="3" borderId="0" xfId="0" applyFont="1" applyFill="1" applyAlignment="1">
      <alignment horizontal="right" vertical="center"/>
    </xf>
    <xf numFmtId="0" fontId="5" fillId="0" borderId="4" xfId="0" applyFont="1" applyFill="1" applyBorder="1" applyAlignment="1">
      <alignment horizontal="center" vertical="center"/>
    </xf>
    <xf numFmtId="0" fontId="5" fillId="0" borderId="4" xfId="0" applyFont="1" applyBorder="1" applyAlignment="1">
      <alignment horizontal="center" vertical="center"/>
    </xf>
    <xf numFmtId="0" fontId="14" fillId="0" borderId="3" xfId="0" applyFont="1" applyBorder="1" applyAlignment="1">
      <alignment horizontal="left" vertical="center"/>
    </xf>
    <xf numFmtId="0" fontId="15" fillId="0" borderId="3" xfId="0" applyFont="1" applyBorder="1" applyAlignment="1">
      <alignment horizontal="left"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xf>
    <xf numFmtId="14" fontId="15" fillId="0" borderId="3" xfId="0" applyNumberFormat="1" applyFont="1" applyBorder="1" applyAlignment="1">
      <alignment horizontal="left" vertical="center"/>
    </xf>
    <xf numFmtId="0" fontId="16" fillId="0" borderId="3" xfId="0" applyFont="1" applyBorder="1" applyAlignment="1">
      <alignment horizontal="center" vertical="center"/>
    </xf>
    <xf numFmtId="0" fontId="17" fillId="3" borderId="0" xfId="0" applyFont="1" applyFill="1" applyAlignment="1">
      <alignment vertical="center"/>
    </xf>
    <xf numFmtId="0" fontId="18" fillId="3" borderId="0" xfId="0" applyFont="1" applyFill="1" applyAlignment="1">
      <alignment vertical="center"/>
    </xf>
    <xf numFmtId="49" fontId="15" fillId="0" borderId="3" xfId="0" applyNumberFormat="1" applyFont="1" applyBorder="1" applyAlignment="1">
      <alignment horizontal="center" vertical="center"/>
    </xf>
    <xf numFmtId="0" fontId="19" fillId="0" borderId="3" xfId="0" applyFont="1" applyBorder="1"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0" fontId="0" fillId="0" borderId="0" xfId="0" applyFill="1" applyAlignment="1">
      <alignment horizontal="center" vertical="center" wrapText="1"/>
    </xf>
    <xf numFmtId="0" fontId="5" fillId="0" borderId="7" xfId="0" applyFont="1" applyBorder="1" applyAlignment="1">
      <alignment horizontal="center" vertical="center"/>
    </xf>
    <xf numFmtId="0" fontId="4" fillId="0" borderId="0" xfId="0" applyFont="1" applyFill="1" applyAlignment="1">
      <alignment horizontal="left" vertical="center" wrapText="1"/>
    </xf>
    <xf numFmtId="0" fontId="15" fillId="0" borderId="3" xfId="0" applyFont="1" applyFill="1" applyBorder="1" applyAlignment="1">
      <alignment horizontal="left" vertical="center" wrapText="1"/>
    </xf>
    <xf numFmtId="0" fontId="4" fillId="0" borderId="0" xfId="0" applyFont="1" applyFill="1" applyAlignment="1">
      <alignment horizontal="center"/>
    </xf>
    <xf numFmtId="0" fontId="13" fillId="3" borderId="0" xfId="0" applyFont="1" applyFill="1" applyBorder="1" applyAlignment="1">
      <alignment horizontal="center" vertical="center"/>
    </xf>
    <xf numFmtId="0" fontId="0" fillId="4" borderId="0" xfId="0" applyFill="1" applyBorder="1" applyAlignment="1">
      <alignment horizontal="center"/>
    </xf>
    <xf numFmtId="0" fontId="13" fillId="3" borderId="4" xfId="0" applyFont="1" applyFill="1" applyBorder="1" applyAlignment="1">
      <alignment horizontal="center" vertical="center"/>
    </xf>
    <xf numFmtId="49" fontId="0" fillId="0" borderId="4" xfId="0" applyNumberFormat="1" applyBorder="1" applyAlignment="1">
      <alignment horizontal="center" vertical="center" wrapText="1"/>
    </xf>
    <xf numFmtId="49" fontId="0" fillId="0" borderId="7" xfId="0" applyNumberFormat="1" applyBorder="1" applyAlignment="1">
      <alignment horizontal="center" vertical="center" wrapText="1"/>
    </xf>
    <xf numFmtId="0" fontId="0" fillId="0" borderId="5" xfId="0" applyBorder="1" applyAlignment="1">
      <alignment horizontal="center"/>
    </xf>
    <xf numFmtId="0" fontId="10" fillId="3" borderId="9" xfId="0" applyFont="1" applyFill="1" applyBorder="1" applyAlignment="1">
      <alignment horizontal="center"/>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0" fillId="3" borderId="9" xfId="0" applyFont="1" applyFill="1" applyBorder="1" applyAlignment="1">
      <alignment horizontal="center"/>
    </xf>
    <xf numFmtId="0" fontId="20" fillId="3" borderId="12" xfId="0" applyFont="1" applyFill="1" applyBorder="1" applyAlignment="1">
      <alignment horizontal="center" vertical="center"/>
    </xf>
    <xf numFmtId="0" fontId="14" fillId="3" borderId="0" xfId="0" applyFont="1" applyFill="1" applyBorder="1" applyAlignment="1">
      <alignment horizontal="right" vertical="center" wrapText="1" indent="2"/>
    </xf>
    <xf numFmtId="0" fontId="5" fillId="0" borderId="4" xfId="0" applyFont="1" applyFill="1" applyBorder="1" applyAlignment="1">
      <alignment horizontal="center" vertical="center" wrapText="1"/>
    </xf>
    <xf numFmtId="9" fontId="14" fillId="3" borderId="0" xfId="1" applyFont="1" applyFill="1" applyBorder="1" applyAlignment="1">
      <alignment horizontal="right" vertical="center" indent="2"/>
    </xf>
    <xf numFmtId="9" fontId="10" fillId="0" borderId="0" xfId="1" applyFont="1"/>
    <xf numFmtId="0" fontId="14" fillId="3" borderId="0" xfId="0" applyFont="1" applyFill="1" applyBorder="1" applyAlignment="1">
      <alignment horizontal="center" vertical="center"/>
    </xf>
    <xf numFmtId="0" fontId="20" fillId="3" borderId="8" xfId="0" applyFont="1" applyFill="1" applyBorder="1" applyAlignment="1">
      <alignment horizontal="left" vertical="center"/>
    </xf>
    <xf numFmtId="0" fontId="21" fillId="5" borderId="8" xfId="0" applyFont="1" applyFill="1" applyBorder="1" applyAlignment="1">
      <alignment horizontal="left" vertical="center"/>
    </xf>
    <xf numFmtId="9" fontId="21" fillId="5" borderId="12" xfId="1" applyFont="1" applyFill="1" applyBorder="1" applyAlignment="1">
      <alignment horizontal="center" vertical="center"/>
    </xf>
    <xf numFmtId="0" fontId="14" fillId="3" borderId="0" xfId="0" applyFont="1" applyFill="1" applyBorder="1" applyAlignment="1">
      <alignment horizontal="center"/>
    </xf>
    <xf numFmtId="0" fontId="10" fillId="0" borderId="0" xfId="0" applyFont="1" applyAlignment="1">
      <alignment wrapText="1"/>
    </xf>
    <xf numFmtId="0" fontId="22" fillId="0" borderId="0" xfId="0" applyFont="1"/>
    <xf numFmtId="0" fontId="25" fillId="3" borderId="38" xfId="0" applyFont="1" applyFill="1" applyBorder="1" applyAlignment="1">
      <alignment horizontal="center" vertical="center"/>
    </xf>
    <xf numFmtId="0" fontId="25" fillId="3" borderId="0"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10" fillId="3" borderId="40"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41" xfId="0" applyFont="1" applyFill="1" applyBorder="1" applyAlignment="1">
      <alignment horizontal="center" vertical="center"/>
    </xf>
    <xf numFmtId="0" fontId="26" fillId="2" borderId="42" xfId="0" applyFont="1" applyFill="1" applyBorder="1" applyAlignment="1">
      <alignment horizontal="center" vertical="center"/>
    </xf>
    <xf numFmtId="0" fontId="26" fillId="2" borderId="43" xfId="0" applyFont="1" applyFill="1" applyBorder="1" applyAlignment="1">
      <alignment horizontal="center" vertical="center"/>
    </xf>
    <xf numFmtId="0" fontId="26" fillId="2" borderId="44" xfId="0" applyFont="1" applyFill="1" applyBorder="1" applyAlignment="1">
      <alignment horizontal="center" vertical="center"/>
    </xf>
    <xf numFmtId="0" fontId="15" fillId="0" borderId="14" xfId="0" applyFont="1" applyBorder="1" applyAlignment="1">
      <alignment horizontal="left" vertical="center"/>
    </xf>
    <xf numFmtId="0" fontId="8" fillId="3" borderId="0" xfId="0" applyFont="1" applyFill="1" applyAlignment="1">
      <alignment horizontal="right" vertical="center"/>
    </xf>
    <xf numFmtId="0" fontId="23" fillId="3" borderId="0" xfId="0" applyFont="1" applyFill="1" applyAlignment="1">
      <alignment horizontal="center" vertical="center"/>
    </xf>
    <xf numFmtId="0" fontId="6" fillId="3" borderId="15" xfId="0" applyFont="1" applyFill="1" applyBorder="1" applyAlignment="1">
      <alignment horizontal="center" vertical="center"/>
    </xf>
    <xf numFmtId="0" fontId="6" fillId="3" borderId="13" xfId="0" applyFont="1" applyFill="1" applyBorder="1" applyAlignment="1">
      <alignment horizontal="center" vertical="center"/>
    </xf>
    <xf numFmtId="0" fontId="9" fillId="0" borderId="0" xfId="0" applyFont="1" applyBorder="1" applyAlignment="1">
      <alignment horizontal="left" vertical="center" wrapText="1"/>
    </xf>
    <xf numFmtId="0" fontId="9" fillId="0" borderId="0" xfId="0" applyFont="1" applyBorder="1" applyAlignment="1">
      <alignment horizontal="left" vertical="center"/>
    </xf>
    <xf numFmtId="0" fontId="23" fillId="3" borderId="13" xfId="0" applyFont="1" applyFill="1" applyBorder="1" applyAlignment="1">
      <alignment horizontal="center" vertical="center"/>
    </xf>
    <xf numFmtId="0" fontId="18" fillId="3" borderId="0" xfId="0" applyFont="1" applyFill="1" applyAlignment="1">
      <alignment horizontal="center" vertical="center"/>
    </xf>
    <xf numFmtId="0" fontId="23" fillId="3" borderId="27" xfId="0" applyFont="1" applyFill="1" applyBorder="1" applyAlignment="1">
      <alignment horizontal="center" vertical="center"/>
    </xf>
    <xf numFmtId="0" fontId="23" fillId="3" borderId="28" xfId="0" applyFont="1" applyFill="1" applyBorder="1" applyAlignment="1">
      <alignment horizontal="center" vertical="center"/>
    </xf>
    <xf numFmtId="0" fontId="15" fillId="0" borderId="14" xfId="0" applyFont="1" applyFill="1" applyBorder="1" applyAlignment="1">
      <alignment horizontal="left" vertical="center"/>
    </xf>
    <xf numFmtId="0" fontId="16" fillId="3" borderId="8" xfId="0" applyFont="1" applyFill="1" applyBorder="1" applyAlignment="1" applyProtection="1">
      <alignment horizontal="center" vertical="center"/>
      <protection hidden="1"/>
    </xf>
    <xf numFmtId="0" fontId="16" fillId="3" borderId="16" xfId="0" applyFont="1" applyFill="1" applyBorder="1" applyAlignment="1" applyProtection="1">
      <alignment horizontal="center" vertical="center"/>
      <protection hidden="1"/>
    </xf>
    <xf numFmtId="0" fontId="25" fillId="3" borderId="35" xfId="0" applyFont="1" applyFill="1" applyBorder="1" applyAlignment="1">
      <alignment horizontal="center" vertical="center"/>
    </xf>
    <xf numFmtId="0" fontId="25" fillId="3" borderId="36" xfId="0" applyFont="1" applyFill="1" applyBorder="1" applyAlignment="1">
      <alignment horizontal="center" vertical="center"/>
    </xf>
    <xf numFmtId="0" fontId="25" fillId="3" borderId="37" xfId="0" applyFont="1" applyFill="1" applyBorder="1" applyAlignment="1">
      <alignment horizontal="center" vertical="center"/>
    </xf>
    <xf numFmtId="0" fontId="15" fillId="0" borderId="19" xfId="0" applyFont="1" applyFill="1" applyBorder="1" applyAlignment="1">
      <alignment horizontal="left" vertical="center" wrapText="1"/>
    </xf>
    <xf numFmtId="0" fontId="15" fillId="0" borderId="20" xfId="0" applyFont="1" applyFill="1" applyBorder="1" applyAlignment="1">
      <alignment horizontal="left" vertical="center" wrapText="1"/>
    </xf>
    <xf numFmtId="0" fontId="15" fillId="0" borderId="21" xfId="0" applyFont="1" applyFill="1" applyBorder="1" applyAlignment="1">
      <alignment horizontal="left" vertical="center" wrapText="1"/>
    </xf>
    <xf numFmtId="0" fontId="15" fillId="0" borderId="22" xfId="0" applyFont="1" applyFill="1" applyBorder="1" applyAlignment="1">
      <alignment horizontal="left" vertical="center" wrapText="1"/>
    </xf>
    <xf numFmtId="0" fontId="15" fillId="0" borderId="23" xfId="0" applyFont="1" applyFill="1" applyBorder="1" applyAlignment="1">
      <alignment horizontal="left" vertical="center" wrapText="1"/>
    </xf>
    <xf numFmtId="0" fontId="15" fillId="0" borderId="24" xfId="0" applyFont="1" applyFill="1" applyBorder="1" applyAlignment="1">
      <alignment horizontal="left" vertical="center" wrapText="1"/>
    </xf>
    <xf numFmtId="0" fontId="20" fillId="3" borderId="8" xfId="0" applyFont="1" applyFill="1" applyBorder="1" applyAlignment="1">
      <alignment horizontal="center" vertical="center"/>
    </xf>
    <xf numFmtId="0" fontId="20" fillId="3" borderId="16" xfId="0" applyFont="1" applyFill="1" applyBorder="1" applyAlignment="1">
      <alignment horizontal="center" vertical="center"/>
    </xf>
    <xf numFmtId="0" fontId="6" fillId="3" borderId="25"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15" fillId="0" borderId="25" xfId="0" applyFont="1" applyBorder="1" applyAlignment="1">
      <alignment horizontal="left" vertical="center" wrapText="1"/>
    </xf>
    <xf numFmtId="0" fontId="15" fillId="0" borderId="26" xfId="0" applyFont="1" applyBorder="1" applyAlignment="1">
      <alignment horizontal="left" vertical="center" wrapText="1"/>
    </xf>
    <xf numFmtId="0" fontId="15" fillId="0" borderId="18" xfId="0" applyFont="1" applyFill="1" applyBorder="1" applyAlignment="1">
      <alignment horizontal="left" vertical="center"/>
    </xf>
    <xf numFmtId="0" fontId="15" fillId="0" borderId="18" xfId="0" applyFont="1" applyBorder="1" applyAlignment="1">
      <alignment horizontal="left" vertical="center"/>
    </xf>
    <xf numFmtId="0" fontId="15" fillId="0" borderId="14" xfId="0" applyFont="1" applyBorder="1" applyAlignment="1">
      <alignment horizontal="left" vertical="center" wrapText="1"/>
    </xf>
    <xf numFmtId="14" fontId="15" fillId="0" borderId="14" xfId="0" applyNumberFormat="1" applyFont="1" applyBorder="1" applyAlignment="1">
      <alignment horizontal="left" vertical="center"/>
    </xf>
    <xf numFmtId="0" fontId="15" fillId="0" borderId="17" xfId="0" applyFont="1" applyBorder="1" applyAlignment="1">
      <alignment horizontal="left" vertical="center" wrapText="1"/>
    </xf>
    <xf numFmtId="0" fontId="15" fillId="0" borderId="17" xfId="0" applyFont="1" applyBorder="1" applyAlignment="1">
      <alignment horizontal="left" vertical="center"/>
    </xf>
    <xf numFmtId="49" fontId="0" fillId="0" borderId="29" xfId="0" applyNumberFormat="1" applyBorder="1" applyAlignment="1">
      <alignment horizontal="left" vertical="center" wrapText="1"/>
    </xf>
    <xf numFmtId="49" fontId="0" fillId="0" borderId="0" xfId="0" applyNumberFormat="1" applyBorder="1" applyAlignment="1">
      <alignment horizontal="left" vertical="center" wrapText="1"/>
    </xf>
    <xf numFmtId="49" fontId="0" fillId="0" borderId="4" xfId="0" applyNumberFormat="1" applyBorder="1" applyAlignment="1">
      <alignment horizontal="left" vertical="center" wrapText="1"/>
    </xf>
    <xf numFmtId="0" fontId="0" fillId="4" borderId="0" xfId="0" applyFill="1" applyBorder="1" applyAlignment="1">
      <alignment horizontal="center"/>
    </xf>
    <xf numFmtId="0" fontId="0" fillId="4" borderId="4" xfId="0" applyFill="1" applyBorder="1" applyAlignment="1">
      <alignment horizontal="center"/>
    </xf>
    <xf numFmtId="0" fontId="4" fillId="0" borderId="0" xfId="0" applyFont="1" applyAlignment="1">
      <alignment horizontal="center" vertical="center" wrapText="1"/>
    </xf>
    <xf numFmtId="0" fontId="0" fillId="0" borderId="0" xfId="0" applyFill="1" applyAlignment="1">
      <alignment horizontal="center" vertical="center" wrapText="1"/>
    </xf>
    <xf numFmtId="0" fontId="5" fillId="3" borderId="0" xfId="0" applyFont="1" applyFill="1" applyBorder="1" applyAlignment="1">
      <alignment horizontal="left"/>
    </xf>
    <xf numFmtId="49" fontId="0" fillId="0" borderId="34" xfId="0" applyNumberFormat="1" applyBorder="1" applyAlignment="1">
      <alignment horizontal="left" vertical="justify" wrapText="1"/>
    </xf>
    <xf numFmtId="49" fontId="0" fillId="0" borderId="1" xfId="0" applyNumberFormat="1" applyBorder="1" applyAlignment="1">
      <alignment horizontal="left" vertical="justify" wrapText="1"/>
    </xf>
    <xf numFmtId="49" fontId="0" fillId="0" borderId="7" xfId="0" applyNumberFormat="1" applyBorder="1" applyAlignment="1">
      <alignment horizontal="left" vertical="justify" wrapText="1"/>
    </xf>
    <xf numFmtId="0" fontId="0" fillId="2" borderId="30"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11" fillId="2" borderId="32" xfId="0" applyFont="1" applyFill="1" applyBorder="1" applyAlignment="1" applyProtection="1">
      <alignment horizontal="center" vertical="center"/>
      <protection hidden="1"/>
    </xf>
    <xf numFmtId="0" fontId="11" fillId="2" borderId="33" xfId="0" applyFont="1" applyFill="1" applyBorder="1" applyAlignment="1" applyProtection="1">
      <alignment horizontal="center" vertical="center"/>
      <protection hidden="1"/>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1" fillId="2" borderId="0" xfId="0" applyFont="1" applyFill="1" applyBorder="1" applyAlignment="1" applyProtection="1">
      <alignment horizontal="center" vertical="center"/>
      <protection hidden="1"/>
    </xf>
    <xf numFmtId="0" fontId="11" fillId="2" borderId="4" xfId="0" applyFont="1" applyFill="1" applyBorder="1" applyAlignment="1" applyProtection="1">
      <alignment horizontal="center" vertical="center"/>
      <protection hidden="1"/>
    </xf>
    <xf numFmtId="0" fontId="0" fillId="2" borderId="0" xfId="0" applyFill="1" applyAlignment="1">
      <alignment horizontal="center"/>
    </xf>
    <xf numFmtId="0" fontId="18" fillId="3" borderId="0" xfId="0" applyFont="1" applyFill="1" applyBorder="1" applyAlignment="1">
      <alignment horizontal="center" vertical="center"/>
    </xf>
    <xf numFmtId="0" fontId="18" fillId="3" borderId="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8" fillId="3" borderId="0" xfId="0" applyFont="1" applyFill="1" applyBorder="1" applyAlignment="1">
      <alignment horizontal="left" vertical="center"/>
    </xf>
    <xf numFmtId="0" fontId="24" fillId="0" borderId="0" xfId="0" applyFont="1" applyBorder="1" applyAlignment="1">
      <alignment horizontal="left" vertical="center"/>
    </xf>
    <xf numFmtId="0" fontId="13" fillId="3" borderId="0" xfId="0" applyFont="1" applyFill="1" applyBorder="1" applyAlignment="1">
      <alignment horizontal="center" vertical="center"/>
    </xf>
    <xf numFmtId="3" fontId="24" fillId="0" borderId="0" xfId="0" applyNumberFormat="1" applyFont="1" applyFill="1" applyBorder="1" applyAlignment="1">
      <alignment horizontal="center" vertical="center"/>
    </xf>
    <xf numFmtId="0" fontId="24" fillId="0" borderId="4" xfId="0" applyFont="1" applyFill="1" applyBorder="1" applyAlignment="1">
      <alignment horizontal="center" vertical="center"/>
    </xf>
  </cellXfs>
  <cellStyles count="2">
    <cellStyle name="Normal" xfId="0" builtinId="0"/>
    <cellStyle name="Porcentaje" xfId="1" builtinId="5"/>
  </cellStyles>
  <dxfs count="11">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1</xdr:col>
      <xdr:colOff>581025</xdr:colOff>
      <xdr:row>1</xdr:row>
      <xdr:rowOff>409575</xdr:rowOff>
    </xdr:to>
    <xdr:pic>
      <xdr:nvPicPr>
        <xdr:cNvPr id="1046" name="Picture 58" descr="TATA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57150"/>
          <a:ext cx="5715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9525</xdr:rowOff>
    </xdr:from>
    <xdr:to>
      <xdr:col>1</xdr:col>
      <xdr:colOff>523875</xdr:colOff>
      <xdr:row>1</xdr:row>
      <xdr:rowOff>342900</xdr:rowOff>
    </xdr:to>
    <xdr:pic>
      <xdr:nvPicPr>
        <xdr:cNvPr id="2070" name="Picture 58" descr="TATA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66675"/>
          <a:ext cx="4857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xdr:colOff>
      <xdr:row>26</xdr:row>
      <xdr:rowOff>352425</xdr:rowOff>
    </xdr:from>
    <xdr:to>
      <xdr:col>9</xdr:col>
      <xdr:colOff>352425</xdr:colOff>
      <xdr:row>26</xdr:row>
      <xdr:rowOff>3924300</xdr:rowOff>
    </xdr:to>
    <xdr:pic>
      <xdr:nvPicPr>
        <xdr:cNvPr id="3094"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7325" y="8296275"/>
          <a:ext cx="3952875" cy="357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RowColHeaders="0" zoomScaleNormal="100" workbookViewId="0">
      <selection activeCell="H23" sqref="H23"/>
    </sheetView>
  </sheetViews>
  <sheetFormatPr baseColWidth="10" defaultRowHeight="11.25" x14ac:dyDescent="0.2"/>
  <cols>
    <col min="1" max="1" width="6.42578125" style="2" customWidth="1"/>
    <col min="2" max="2" width="28.7109375" style="2" customWidth="1"/>
    <col min="3" max="3" width="25.5703125" style="2" customWidth="1"/>
    <col min="4" max="4" width="22.7109375" style="2" customWidth="1"/>
    <col min="5" max="5" width="19.140625" style="2" customWidth="1"/>
    <col min="6" max="6" width="7.85546875" style="2" customWidth="1"/>
    <col min="7" max="16384" width="11.42578125" style="2"/>
  </cols>
  <sheetData>
    <row r="1" spans="1:6" ht="4.5" customHeight="1" x14ac:dyDescent="0.2">
      <c r="A1" s="1"/>
      <c r="B1" s="1"/>
      <c r="C1" s="1"/>
      <c r="D1" s="1"/>
      <c r="E1" s="1"/>
      <c r="F1" s="1"/>
    </row>
    <row r="2" spans="1:6" ht="32.25" customHeight="1" x14ac:dyDescent="0.2">
      <c r="A2" s="3"/>
      <c r="B2" s="98" t="s">
        <v>0</v>
      </c>
      <c r="C2" s="98"/>
      <c r="D2" s="98"/>
      <c r="E2" s="98"/>
      <c r="F2" s="98"/>
    </row>
    <row r="3" spans="1:6" ht="4.5" customHeight="1" x14ac:dyDescent="0.2">
      <c r="A3" s="1"/>
      <c r="B3" s="1"/>
      <c r="C3" s="1"/>
      <c r="D3" s="1"/>
      <c r="E3" s="1"/>
      <c r="F3" s="1"/>
    </row>
    <row r="4" spans="1:6" ht="6.95" customHeight="1" x14ac:dyDescent="0.2">
      <c r="A4" s="3"/>
      <c r="B4" s="4"/>
      <c r="C4" s="4"/>
      <c r="D4" s="4"/>
      <c r="E4" s="4"/>
      <c r="F4" s="5"/>
    </row>
    <row r="5" spans="1:6" x14ac:dyDescent="0.2">
      <c r="A5" s="3"/>
      <c r="B5" s="4"/>
      <c r="C5" s="4"/>
      <c r="D5" s="4"/>
      <c r="E5" s="97" t="s">
        <v>54</v>
      </c>
      <c r="F5" s="97"/>
    </row>
    <row r="6" spans="1:6" ht="6.95" customHeight="1" thickBot="1" x14ac:dyDescent="0.25">
      <c r="A6" s="3"/>
      <c r="B6" s="4"/>
      <c r="C6" s="4"/>
      <c r="D6" s="4"/>
      <c r="E6" s="4"/>
      <c r="F6" s="5"/>
    </row>
    <row r="7" spans="1:6" ht="15" customHeight="1" x14ac:dyDescent="0.2">
      <c r="A7" s="6"/>
      <c r="B7" s="99" t="s">
        <v>1</v>
      </c>
      <c r="C7" s="99"/>
      <c r="D7" s="99"/>
      <c r="E7" s="99"/>
      <c r="F7" s="6"/>
    </row>
    <row r="8" spans="1:6" x14ac:dyDescent="0.2">
      <c r="A8" s="6"/>
      <c r="B8" s="7" t="s">
        <v>2</v>
      </c>
      <c r="C8" s="7" t="s">
        <v>3</v>
      </c>
      <c r="D8" s="7" t="s">
        <v>4</v>
      </c>
      <c r="E8" s="7" t="s">
        <v>5</v>
      </c>
      <c r="F8" s="8"/>
    </row>
    <row r="9" spans="1:6" x14ac:dyDescent="0.2">
      <c r="A9" s="6"/>
      <c r="B9" s="9" t="s">
        <v>6</v>
      </c>
      <c r="C9" s="9" t="s">
        <v>7</v>
      </c>
      <c r="D9" s="10">
        <v>41385</v>
      </c>
      <c r="E9" s="11">
        <v>1</v>
      </c>
      <c r="F9" s="6"/>
    </row>
    <row r="10" spans="1:6" x14ac:dyDescent="0.2">
      <c r="A10" s="6"/>
      <c r="B10" s="9" t="s">
        <v>136</v>
      </c>
      <c r="C10" s="9" t="s">
        <v>137</v>
      </c>
      <c r="D10" s="10">
        <v>42296</v>
      </c>
      <c r="E10" s="11">
        <v>2</v>
      </c>
      <c r="F10" s="6"/>
    </row>
    <row r="11" spans="1:6" x14ac:dyDescent="0.2">
      <c r="A11" s="6"/>
      <c r="B11" s="9" t="s">
        <v>201</v>
      </c>
      <c r="C11" s="9" t="s">
        <v>137</v>
      </c>
      <c r="D11" s="10">
        <v>43269</v>
      </c>
      <c r="E11" s="11">
        <v>3</v>
      </c>
      <c r="F11" s="6"/>
    </row>
    <row r="12" spans="1:6" x14ac:dyDescent="0.2">
      <c r="A12" s="6"/>
      <c r="B12" s="6"/>
      <c r="C12" s="6"/>
      <c r="D12" s="6"/>
      <c r="E12" s="6"/>
      <c r="F12" s="6"/>
    </row>
    <row r="13" spans="1:6" ht="4.5" customHeight="1" x14ac:dyDescent="0.2">
      <c r="A13" s="1"/>
      <c r="B13" s="1"/>
      <c r="C13" s="12"/>
      <c r="D13" s="12"/>
      <c r="E13" s="12"/>
      <c r="F13" s="1"/>
    </row>
    <row r="14" spans="1:6" ht="12" thickBot="1" x14ac:dyDescent="0.25">
      <c r="A14" s="8"/>
      <c r="B14" s="8"/>
      <c r="C14" s="8"/>
      <c r="D14" s="8"/>
      <c r="E14" s="8"/>
      <c r="F14" s="8"/>
    </row>
    <row r="15" spans="1:6" ht="15" customHeight="1" x14ac:dyDescent="0.2">
      <c r="A15" s="8"/>
      <c r="B15" s="99" t="s">
        <v>8</v>
      </c>
      <c r="C15" s="99"/>
      <c r="D15" s="99"/>
      <c r="E15" s="99"/>
      <c r="F15" s="8"/>
    </row>
    <row r="16" spans="1:6" x14ac:dyDescent="0.2">
      <c r="A16" s="8"/>
      <c r="B16" s="13" t="s">
        <v>9</v>
      </c>
      <c r="C16" s="13" t="s">
        <v>10</v>
      </c>
      <c r="D16" s="13" t="s">
        <v>11</v>
      </c>
      <c r="E16" s="13" t="s">
        <v>12</v>
      </c>
      <c r="F16" s="8"/>
    </row>
    <row r="17" spans="1:6" ht="15" customHeight="1" x14ac:dyDescent="0.2">
      <c r="A17" s="8"/>
      <c r="B17" s="9" t="s">
        <v>13</v>
      </c>
      <c r="C17" s="9" t="s">
        <v>138</v>
      </c>
      <c r="D17" s="10"/>
      <c r="E17" s="11"/>
      <c r="F17" s="8"/>
    </row>
    <row r="18" spans="1:6" ht="15" customHeight="1" x14ac:dyDescent="0.2">
      <c r="A18" s="8"/>
      <c r="B18" s="9" t="s">
        <v>14</v>
      </c>
      <c r="C18" s="9" t="s">
        <v>139</v>
      </c>
      <c r="D18" s="10"/>
      <c r="E18" s="11"/>
      <c r="F18" s="8"/>
    </row>
    <row r="19" spans="1:6" ht="15" customHeight="1" x14ac:dyDescent="0.2">
      <c r="A19" s="8"/>
      <c r="B19" s="9" t="s">
        <v>67</v>
      </c>
      <c r="C19" s="9" t="s">
        <v>140</v>
      </c>
      <c r="D19" s="10"/>
      <c r="E19" s="11"/>
      <c r="F19" s="8"/>
    </row>
    <row r="20" spans="1:6" ht="15" customHeight="1" x14ac:dyDescent="0.2">
      <c r="A20" s="8"/>
      <c r="B20" s="9" t="s">
        <v>204</v>
      </c>
      <c r="C20" s="9" t="s">
        <v>126</v>
      </c>
      <c r="D20" s="10"/>
      <c r="E20" s="11"/>
      <c r="F20" s="8"/>
    </row>
    <row r="21" spans="1:6" ht="15" customHeight="1" x14ac:dyDescent="0.2">
      <c r="A21" s="8"/>
      <c r="B21" s="9" t="s">
        <v>15</v>
      </c>
      <c r="C21" s="9" t="s">
        <v>16</v>
      </c>
      <c r="D21" s="10"/>
      <c r="E21" s="11"/>
      <c r="F21" s="8"/>
    </row>
    <row r="22" spans="1:6" ht="15" customHeight="1" x14ac:dyDescent="0.2">
      <c r="A22" s="8"/>
      <c r="B22" s="9" t="s">
        <v>17</v>
      </c>
      <c r="C22" s="9" t="s">
        <v>141</v>
      </c>
      <c r="D22" s="10"/>
      <c r="E22" s="11"/>
      <c r="F22" s="8"/>
    </row>
    <row r="23" spans="1:6" x14ac:dyDescent="0.2">
      <c r="A23" s="8"/>
      <c r="B23" s="8"/>
      <c r="C23" s="8"/>
      <c r="D23" s="8"/>
      <c r="E23" s="8"/>
      <c r="F23" s="8"/>
    </row>
    <row r="24" spans="1:6" ht="4.5" customHeight="1" x14ac:dyDescent="0.2">
      <c r="A24" s="1"/>
      <c r="B24" s="1"/>
      <c r="C24" s="12"/>
      <c r="D24" s="12"/>
      <c r="E24" s="12"/>
      <c r="F24" s="1"/>
    </row>
    <row r="25" spans="1:6" ht="12" thickBot="1" x14ac:dyDescent="0.25">
      <c r="A25" s="8"/>
      <c r="B25" s="8"/>
      <c r="C25" s="8"/>
      <c r="D25" s="8"/>
      <c r="E25" s="8"/>
      <c r="F25" s="8"/>
    </row>
    <row r="26" spans="1:6" ht="15" customHeight="1" x14ac:dyDescent="0.2">
      <c r="A26" s="8"/>
      <c r="B26" s="100" t="s">
        <v>18</v>
      </c>
      <c r="C26" s="100"/>
      <c r="D26" s="100"/>
      <c r="E26" s="100"/>
      <c r="F26" s="8"/>
    </row>
    <row r="27" spans="1:6" ht="14.1" customHeight="1" x14ac:dyDescent="0.2">
      <c r="A27" s="8"/>
      <c r="B27" s="102" t="s">
        <v>65</v>
      </c>
      <c r="C27" s="102"/>
      <c r="D27" s="102"/>
      <c r="E27" s="102"/>
      <c r="F27" s="8"/>
    </row>
    <row r="28" spans="1:6" ht="14.1" customHeight="1" x14ac:dyDescent="0.2">
      <c r="A28" s="8"/>
      <c r="B28" s="102" t="s">
        <v>19</v>
      </c>
      <c r="C28" s="102"/>
      <c r="D28" s="102"/>
      <c r="E28" s="102"/>
      <c r="F28" s="8"/>
    </row>
    <row r="29" spans="1:6" ht="14.1" customHeight="1" x14ac:dyDescent="0.2">
      <c r="A29" s="8"/>
      <c r="B29" s="102" t="s">
        <v>63</v>
      </c>
      <c r="C29" s="102"/>
      <c r="D29" s="102"/>
      <c r="E29" s="102"/>
      <c r="F29" s="8"/>
    </row>
    <row r="30" spans="1:6" ht="14.1" customHeight="1" x14ac:dyDescent="0.2">
      <c r="A30" s="8"/>
      <c r="B30" s="102" t="s">
        <v>64</v>
      </c>
      <c r="C30" s="102"/>
      <c r="D30" s="102"/>
      <c r="E30" s="102"/>
      <c r="F30" s="8"/>
    </row>
    <row r="31" spans="1:6" ht="27" customHeight="1" x14ac:dyDescent="0.2">
      <c r="A31" s="8"/>
      <c r="B31" s="101" t="s">
        <v>73</v>
      </c>
      <c r="C31" s="101"/>
      <c r="D31" s="101"/>
      <c r="E31" s="101"/>
      <c r="F31" s="8"/>
    </row>
    <row r="32" spans="1:6" ht="27" customHeight="1" x14ac:dyDescent="0.2">
      <c r="A32" s="8"/>
      <c r="B32" s="101" t="s">
        <v>68</v>
      </c>
      <c r="C32" s="101"/>
      <c r="D32" s="101"/>
      <c r="E32" s="101"/>
      <c r="F32" s="8"/>
    </row>
    <row r="33" spans="1:6" ht="27" customHeight="1" x14ac:dyDescent="0.2">
      <c r="A33" s="8"/>
      <c r="B33" s="101" t="s">
        <v>66</v>
      </c>
      <c r="C33" s="101"/>
      <c r="D33" s="101"/>
      <c r="E33" s="101"/>
      <c r="F33" s="8"/>
    </row>
    <row r="34" spans="1:6" x14ac:dyDescent="0.2">
      <c r="A34" s="8"/>
      <c r="B34" s="8"/>
      <c r="C34" s="8"/>
      <c r="D34" s="8"/>
      <c r="E34" s="8"/>
      <c r="F34" s="8"/>
    </row>
    <row r="35" spans="1:6" ht="4.5" customHeight="1" x14ac:dyDescent="0.2">
      <c r="A35" s="1"/>
      <c r="B35" s="1"/>
      <c r="C35" s="12"/>
      <c r="D35" s="12"/>
      <c r="E35" s="12"/>
      <c r="F35" s="1"/>
    </row>
    <row r="36" spans="1:6" ht="15.75" x14ac:dyDescent="0.2">
      <c r="A36" s="15"/>
      <c r="B36" s="54" t="s">
        <v>123</v>
      </c>
      <c r="C36" s="55"/>
      <c r="D36" s="55"/>
      <c r="E36" s="55"/>
      <c r="F36" s="55"/>
    </row>
    <row r="37" spans="1:6" x14ac:dyDescent="0.2">
      <c r="A37" s="15"/>
      <c r="B37" s="1"/>
      <c r="C37" s="1"/>
      <c r="D37" s="1"/>
      <c r="E37" s="1"/>
      <c r="F37" s="1"/>
    </row>
    <row r="38" spans="1:6" x14ac:dyDescent="0.2">
      <c r="A38" s="15"/>
      <c r="B38" s="4" t="s">
        <v>69</v>
      </c>
      <c r="C38" s="4"/>
      <c r="D38" s="16" t="s">
        <v>124</v>
      </c>
      <c r="E38" s="45" t="s">
        <v>42</v>
      </c>
      <c r="F38" s="15"/>
    </row>
    <row r="39" spans="1:6" x14ac:dyDescent="0.2">
      <c r="A39" s="15"/>
      <c r="B39" s="1"/>
      <c r="C39" s="12"/>
      <c r="D39" s="12"/>
      <c r="E39" s="12"/>
      <c r="F39" s="12"/>
    </row>
    <row r="40" spans="1:6" x14ac:dyDescent="0.2">
      <c r="A40" s="15"/>
      <c r="B40" s="34"/>
      <c r="C40" s="34"/>
      <c r="D40" s="34"/>
      <c r="E40" s="34"/>
      <c r="F40" s="34"/>
    </row>
    <row r="41" spans="1:6" x14ac:dyDescent="0.2">
      <c r="A41" s="15"/>
      <c r="B41" s="35" t="s">
        <v>71</v>
      </c>
      <c r="C41" s="96" t="s">
        <v>202</v>
      </c>
      <c r="D41" s="96"/>
      <c r="E41" s="39"/>
      <c r="F41" s="15"/>
    </row>
    <row r="42" spans="1:6" x14ac:dyDescent="0.2">
      <c r="A42" s="15"/>
      <c r="B42" s="35"/>
      <c r="C42" s="96" t="s">
        <v>203</v>
      </c>
      <c r="D42" s="96"/>
      <c r="E42" s="39"/>
      <c r="F42" s="15"/>
    </row>
    <row r="43" spans="1:6" x14ac:dyDescent="0.2">
      <c r="A43" s="15"/>
      <c r="B43" s="35"/>
      <c r="C43" s="96" t="s">
        <v>201</v>
      </c>
      <c r="D43" s="96"/>
      <c r="E43" s="39"/>
      <c r="F43" s="15"/>
    </row>
    <row r="44" spans="1:6" x14ac:dyDescent="0.2">
      <c r="A44" s="15"/>
      <c r="B44" s="35"/>
      <c r="C44" s="96" t="s">
        <v>126</v>
      </c>
      <c r="D44" s="96"/>
      <c r="E44" s="39"/>
      <c r="F44" s="15"/>
    </row>
    <row r="45" spans="1:6" x14ac:dyDescent="0.2">
      <c r="A45" s="15"/>
      <c r="B45" s="35"/>
      <c r="C45" s="96" t="s">
        <v>125</v>
      </c>
      <c r="D45" s="96"/>
      <c r="E45" s="39"/>
      <c r="F45" s="15"/>
    </row>
    <row r="46" spans="1:6" x14ac:dyDescent="0.2">
      <c r="A46" s="15"/>
      <c r="B46" s="35"/>
      <c r="C46" s="96" t="s">
        <v>205</v>
      </c>
      <c r="D46" s="96"/>
      <c r="E46" s="39"/>
      <c r="F46" s="15"/>
    </row>
    <row r="47" spans="1:6" x14ac:dyDescent="0.2">
      <c r="A47" s="15"/>
      <c r="B47" s="35"/>
      <c r="C47" s="96" t="s">
        <v>209</v>
      </c>
      <c r="D47" s="96"/>
      <c r="E47" s="39"/>
      <c r="F47" s="15"/>
    </row>
    <row r="48" spans="1:6" x14ac:dyDescent="0.2">
      <c r="A48" s="15"/>
      <c r="B48" s="35"/>
      <c r="C48" s="96"/>
      <c r="D48" s="96"/>
      <c r="E48" s="39"/>
      <c r="F48" s="15"/>
    </row>
    <row r="49" spans="1:6" ht="12" thickBot="1" x14ac:dyDescent="0.25">
      <c r="A49" s="15"/>
      <c r="B49" s="34"/>
      <c r="C49" s="96"/>
      <c r="D49" s="96"/>
      <c r="E49" s="34"/>
      <c r="F49" s="34"/>
    </row>
    <row r="50" spans="1:6" ht="12.75" x14ac:dyDescent="0.2">
      <c r="A50" s="15"/>
      <c r="B50" s="103" t="s">
        <v>28</v>
      </c>
      <c r="C50" s="103"/>
      <c r="D50" s="103"/>
      <c r="E50" s="103"/>
      <c r="F50" s="103"/>
    </row>
    <row r="51" spans="1:6" x14ac:dyDescent="0.2">
      <c r="A51" s="15"/>
      <c r="B51" s="33" t="s">
        <v>27</v>
      </c>
      <c r="C51" s="33" t="s">
        <v>127</v>
      </c>
      <c r="D51" s="33" t="s">
        <v>128</v>
      </c>
      <c r="E51" s="15"/>
      <c r="F51" s="15"/>
    </row>
    <row r="52" spans="1:6" x14ac:dyDescent="0.2">
      <c r="A52" s="15"/>
      <c r="B52" s="48" t="s">
        <v>21</v>
      </c>
      <c r="C52" s="56" t="s">
        <v>129</v>
      </c>
      <c r="D52" s="57">
        <v>3</v>
      </c>
      <c r="E52" s="15"/>
      <c r="F52" s="15"/>
    </row>
    <row r="53" spans="1:6" x14ac:dyDescent="0.2">
      <c r="A53" s="15"/>
      <c r="B53" s="48"/>
      <c r="C53" s="56" t="s">
        <v>130</v>
      </c>
      <c r="D53" s="57">
        <v>5</v>
      </c>
      <c r="E53" s="15"/>
      <c r="F53" s="15"/>
    </row>
    <row r="54" spans="1:6" x14ac:dyDescent="0.2">
      <c r="A54" s="15"/>
      <c r="B54" s="48"/>
      <c r="C54" s="56" t="s">
        <v>131</v>
      </c>
      <c r="D54" s="57">
        <v>8</v>
      </c>
      <c r="E54" s="15"/>
      <c r="F54" s="15"/>
    </row>
    <row r="55" spans="1:6" x14ac:dyDescent="0.2">
      <c r="A55" s="15"/>
      <c r="B55" s="48"/>
      <c r="C55" s="56" t="s">
        <v>132</v>
      </c>
      <c r="D55" s="57">
        <v>10</v>
      </c>
      <c r="E55" s="15"/>
      <c r="F55" s="15"/>
    </row>
    <row r="56" spans="1:6" x14ac:dyDescent="0.2">
      <c r="A56" s="15"/>
      <c r="B56" s="48"/>
      <c r="C56" s="56" t="s">
        <v>133</v>
      </c>
      <c r="D56" s="57">
        <v>13</v>
      </c>
      <c r="E56" s="15"/>
      <c r="F56" s="15"/>
    </row>
    <row r="57" spans="1:6" x14ac:dyDescent="0.2">
      <c r="A57" s="15"/>
      <c r="B57" s="48"/>
      <c r="C57" s="56" t="s">
        <v>134</v>
      </c>
      <c r="D57" s="57">
        <v>15</v>
      </c>
      <c r="E57" s="15"/>
      <c r="F57" s="15"/>
    </row>
    <row r="58" spans="1:6" x14ac:dyDescent="0.2">
      <c r="A58" s="15"/>
      <c r="B58" s="48"/>
      <c r="C58" s="56"/>
      <c r="D58" s="57"/>
      <c r="E58" s="15"/>
      <c r="F58" s="15"/>
    </row>
    <row r="59" spans="1:6" x14ac:dyDescent="0.2">
      <c r="A59" s="15"/>
      <c r="B59" s="35"/>
      <c r="C59" s="35"/>
      <c r="D59" s="35"/>
      <c r="E59" s="15"/>
      <c r="F59" s="15"/>
    </row>
    <row r="60" spans="1:6" x14ac:dyDescent="0.2">
      <c r="A60" s="15"/>
      <c r="B60" s="15"/>
      <c r="C60" s="15"/>
      <c r="D60" s="15"/>
      <c r="E60" s="15"/>
      <c r="F60" s="15"/>
    </row>
    <row r="61" spans="1:6" x14ac:dyDescent="0.2">
      <c r="A61" s="15"/>
      <c r="B61" s="48" t="s">
        <v>122</v>
      </c>
      <c r="C61" s="56" t="s">
        <v>129</v>
      </c>
      <c r="D61" s="57">
        <v>3</v>
      </c>
      <c r="E61" s="15"/>
      <c r="F61" s="15"/>
    </row>
    <row r="62" spans="1:6" x14ac:dyDescent="0.2">
      <c r="A62" s="15"/>
      <c r="B62" s="48"/>
      <c r="C62" s="56" t="s">
        <v>130</v>
      </c>
      <c r="D62" s="57">
        <v>5</v>
      </c>
      <c r="E62" s="15"/>
      <c r="F62" s="15"/>
    </row>
    <row r="63" spans="1:6" x14ac:dyDescent="0.2">
      <c r="A63" s="15"/>
      <c r="B63" s="48"/>
      <c r="C63" s="56" t="s">
        <v>131</v>
      </c>
      <c r="D63" s="57">
        <v>8</v>
      </c>
      <c r="E63" s="15"/>
      <c r="F63" s="15"/>
    </row>
    <row r="64" spans="1:6" x14ac:dyDescent="0.2">
      <c r="A64" s="15"/>
      <c r="B64" s="48"/>
      <c r="C64" s="56" t="s">
        <v>132</v>
      </c>
      <c r="D64" s="57">
        <v>10</v>
      </c>
      <c r="E64" s="15"/>
      <c r="F64" s="15"/>
    </row>
    <row r="65" spans="1:6" x14ac:dyDescent="0.2">
      <c r="A65" s="15"/>
      <c r="B65" s="48"/>
      <c r="C65" s="56" t="s">
        <v>133</v>
      </c>
      <c r="D65" s="57">
        <v>13</v>
      </c>
      <c r="E65" s="15"/>
      <c r="F65" s="15"/>
    </row>
    <row r="66" spans="1:6" x14ac:dyDescent="0.2">
      <c r="A66" s="15"/>
      <c r="B66" s="48"/>
      <c r="C66" s="56" t="s">
        <v>134</v>
      </c>
      <c r="D66" s="57">
        <v>15</v>
      </c>
      <c r="E66" s="15"/>
      <c r="F66" s="15"/>
    </row>
    <row r="67" spans="1:6" x14ac:dyDescent="0.2">
      <c r="A67" s="15"/>
      <c r="B67" s="48"/>
      <c r="C67" s="56"/>
      <c r="D67" s="57"/>
      <c r="E67" s="15"/>
      <c r="F67" s="15"/>
    </row>
    <row r="68" spans="1:6" x14ac:dyDescent="0.2">
      <c r="A68" s="15"/>
      <c r="B68" s="48"/>
      <c r="C68" s="56"/>
      <c r="D68" s="57"/>
      <c r="E68" s="15"/>
      <c r="F68" s="15"/>
    </row>
    <row r="69" spans="1:6" x14ac:dyDescent="0.2">
      <c r="A69" s="15"/>
      <c r="B69" s="34"/>
      <c r="C69" s="34"/>
      <c r="D69" s="34"/>
      <c r="E69" s="34"/>
      <c r="F69" s="34"/>
    </row>
    <row r="70" spans="1:6" x14ac:dyDescent="0.2">
      <c r="A70" s="15"/>
      <c r="B70" s="35"/>
      <c r="C70" s="35"/>
      <c r="D70" s="35"/>
      <c r="E70" s="35"/>
      <c r="F70" s="35"/>
    </row>
    <row r="71" spans="1:6" x14ac:dyDescent="0.2">
      <c r="A71" s="15"/>
      <c r="B71" s="35"/>
      <c r="C71" s="35"/>
      <c r="D71" s="35"/>
      <c r="E71" s="35"/>
      <c r="F71" s="35"/>
    </row>
    <row r="72" spans="1:6" x14ac:dyDescent="0.2">
      <c r="A72" s="15"/>
      <c r="B72" s="35"/>
      <c r="C72" s="35"/>
      <c r="D72" s="35"/>
      <c r="E72" s="35"/>
      <c r="F72" s="35"/>
    </row>
  </sheetData>
  <sheetProtection selectLockedCells="1"/>
  <protectedRanges>
    <protectedRange sqref="C52:D68" name="DatosCertificacion"/>
    <protectedRange sqref="F41:F48" name="DatosSolicitud_1"/>
    <protectedRange sqref="C41:D42 C44:D48" name="DatosServidor_2"/>
  </protectedRanges>
  <mergeCells count="22">
    <mergeCell ref="B50:F50"/>
    <mergeCell ref="B29:E29"/>
    <mergeCell ref="B30:E30"/>
    <mergeCell ref="B31:E31"/>
    <mergeCell ref="B32:E32"/>
    <mergeCell ref="C49:D49"/>
    <mergeCell ref="C47:D47"/>
    <mergeCell ref="C48:D48"/>
    <mergeCell ref="C43:D43"/>
    <mergeCell ref="C44:D44"/>
    <mergeCell ref="C45:D45"/>
    <mergeCell ref="C46:D46"/>
    <mergeCell ref="C42:D42"/>
    <mergeCell ref="E5:F5"/>
    <mergeCell ref="B2:F2"/>
    <mergeCell ref="B7:E7"/>
    <mergeCell ref="B15:E15"/>
    <mergeCell ref="B26:E26"/>
    <mergeCell ref="C41:D41"/>
    <mergeCell ref="B33:E33"/>
    <mergeCell ref="B27:E27"/>
    <mergeCell ref="B28:E28"/>
  </mergeCells>
  <conditionalFormatting sqref="D52:D58 D61:D68">
    <cfRule type="expression" dxfId="10" priority="1" stopIfTrue="1">
      <formula>#REF!="Observaciones Enviadas"</formula>
    </cfRule>
    <cfRule type="expression" dxfId="9" priority="2" stopIfTrue="1">
      <formula>#REF!="No Certificado"</formula>
    </cfRule>
    <cfRule type="expression" dxfId="8" priority="3" stopIfTrue="1">
      <formula>#REF!="Certificado"</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tabSelected="1" topLeftCell="A16" zoomScale="90" zoomScaleNormal="90" workbookViewId="0">
      <selection activeCell="F32" sqref="F32:F33"/>
    </sheetView>
  </sheetViews>
  <sheetFormatPr baseColWidth="10" defaultColWidth="9.140625" defaultRowHeight="11.25" x14ac:dyDescent="0.2"/>
  <cols>
    <col min="1" max="1" width="2.28515625" style="14" customWidth="1"/>
    <col min="2" max="2" width="20.7109375" style="14" customWidth="1"/>
    <col min="3" max="3" width="23.7109375" style="14" customWidth="1"/>
    <col min="4" max="4" width="13.28515625" style="14" bestFit="1" customWidth="1"/>
    <col min="5" max="5" width="10.140625" style="14" bestFit="1" customWidth="1"/>
    <col min="6" max="6" width="17.5703125" style="14" customWidth="1"/>
    <col min="7" max="7" width="9.140625" style="14" bestFit="1" customWidth="1"/>
    <col min="8" max="8" width="2.7109375" style="14" customWidth="1"/>
    <col min="9" max="9" width="25.7109375" style="14" customWidth="1"/>
    <col min="10" max="10" width="13" style="14" bestFit="1" customWidth="1"/>
    <col min="11" max="11" width="2.28515625" style="14" customWidth="1"/>
    <col min="12" max="12" width="9.140625" style="14"/>
    <col min="13" max="13" width="0" style="14" hidden="1" customWidth="1"/>
    <col min="14" max="16384" width="9.140625" style="14"/>
  </cols>
  <sheetData>
    <row r="1" spans="1:13" ht="4.5" customHeight="1" x14ac:dyDescent="0.2">
      <c r="A1" s="20" t="s">
        <v>74</v>
      </c>
      <c r="B1" s="1"/>
      <c r="C1" s="1"/>
      <c r="D1" s="1"/>
      <c r="E1" s="1"/>
      <c r="F1" s="1"/>
      <c r="G1" s="1"/>
      <c r="H1" s="1"/>
      <c r="I1" s="1"/>
      <c r="J1" s="1"/>
      <c r="K1" s="20" t="s">
        <v>74</v>
      </c>
    </row>
    <row r="2" spans="1:13" ht="27.75" customHeight="1" x14ac:dyDescent="0.2">
      <c r="A2" s="15"/>
      <c r="B2" s="104" t="s">
        <v>43</v>
      </c>
      <c r="C2" s="104"/>
      <c r="D2" s="104"/>
      <c r="E2" s="104"/>
      <c r="F2" s="104"/>
      <c r="G2" s="104"/>
      <c r="H2" s="104"/>
      <c r="I2" s="104"/>
      <c r="J2" s="104"/>
      <c r="K2" s="15"/>
    </row>
    <row r="3" spans="1:13" ht="5.0999999999999996" customHeight="1" x14ac:dyDescent="0.2">
      <c r="A3" s="1"/>
      <c r="B3" s="1"/>
      <c r="C3" s="1"/>
      <c r="D3" s="1"/>
      <c r="E3" s="1"/>
      <c r="F3" s="1"/>
      <c r="G3" s="1"/>
      <c r="H3" s="1"/>
      <c r="I3" s="1"/>
      <c r="J3" s="1"/>
      <c r="K3" s="1"/>
    </row>
    <row r="4" spans="1:13" x14ac:dyDescent="0.2">
      <c r="A4" s="15"/>
      <c r="B4" s="4" t="s">
        <v>69</v>
      </c>
      <c r="C4" s="4"/>
      <c r="D4" s="4"/>
      <c r="E4" s="4"/>
      <c r="F4" s="4"/>
      <c r="G4" s="4"/>
      <c r="H4" s="4"/>
      <c r="I4" s="16" t="s">
        <v>120</v>
      </c>
      <c r="J4" s="42" t="s">
        <v>42</v>
      </c>
      <c r="K4" s="15"/>
    </row>
    <row r="5" spans="1:13" ht="4.5" customHeight="1" x14ac:dyDescent="0.2">
      <c r="A5" s="1"/>
      <c r="B5" s="1"/>
      <c r="C5" s="12"/>
      <c r="D5" s="12"/>
      <c r="E5" s="12"/>
      <c r="F5" s="12"/>
      <c r="G5" s="12"/>
      <c r="H5" s="12"/>
      <c r="I5" s="12"/>
      <c r="J5" s="1"/>
      <c r="K5" s="1"/>
    </row>
    <row r="6" spans="1:13" ht="5.0999999999999996" customHeight="1" thickBot="1" x14ac:dyDescent="0.25">
      <c r="A6" s="15"/>
      <c r="B6" s="34"/>
      <c r="C6" s="34"/>
      <c r="D6" s="34"/>
      <c r="E6" s="34"/>
      <c r="F6" s="34"/>
      <c r="G6" s="34"/>
      <c r="H6" s="34"/>
      <c r="I6" s="34"/>
      <c r="J6" s="34"/>
      <c r="K6" s="15"/>
    </row>
    <row r="7" spans="1:13" ht="24" customHeight="1" x14ac:dyDescent="0.2">
      <c r="A7" s="15"/>
      <c r="B7" s="105" t="s">
        <v>41</v>
      </c>
      <c r="C7" s="106"/>
      <c r="D7" s="106"/>
      <c r="E7" s="106"/>
      <c r="F7" s="105" t="s">
        <v>40</v>
      </c>
      <c r="G7" s="106"/>
      <c r="H7" s="106"/>
      <c r="I7" s="106"/>
      <c r="J7" s="106"/>
      <c r="K7" s="15"/>
    </row>
    <row r="8" spans="1:13" ht="20.100000000000001" customHeight="1" x14ac:dyDescent="0.2">
      <c r="A8" s="15"/>
      <c r="B8" s="35" t="s">
        <v>39</v>
      </c>
      <c r="C8" s="96" t="s">
        <v>192</v>
      </c>
      <c r="D8" s="96"/>
      <c r="E8" s="96"/>
      <c r="F8" s="39" t="s">
        <v>38</v>
      </c>
      <c r="G8" s="96" t="s">
        <v>193</v>
      </c>
      <c r="H8" s="96"/>
      <c r="I8" s="96"/>
      <c r="J8" s="96"/>
      <c r="K8" s="15"/>
    </row>
    <row r="9" spans="1:13" ht="20.100000000000001" customHeight="1" x14ac:dyDescent="0.2">
      <c r="A9" s="15"/>
      <c r="B9" s="36" t="s">
        <v>37</v>
      </c>
      <c r="C9" s="107"/>
      <c r="D9" s="107"/>
      <c r="E9" s="107"/>
      <c r="F9" s="40" t="s">
        <v>36</v>
      </c>
      <c r="G9" s="96" t="s">
        <v>46</v>
      </c>
      <c r="H9" s="96"/>
      <c r="I9" s="96"/>
      <c r="J9" s="96"/>
      <c r="K9" s="15"/>
    </row>
    <row r="10" spans="1:13" ht="20.100000000000001" customHeight="1" x14ac:dyDescent="0.2">
      <c r="A10" s="15"/>
      <c r="B10" s="36" t="s">
        <v>35</v>
      </c>
      <c r="C10" s="107"/>
      <c r="D10" s="107"/>
      <c r="E10" s="107"/>
      <c r="F10" s="40" t="s">
        <v>34</v>
      </c>
      <c r="G10" s="96" t="s">
        <v>206</v>
      </c>
      <c r="H10" s="96"/>
      <c r="I10" s="96"/>
      <c r="J10" s="96"/>
      <c r="K10" s="15"/>
    </row>
    <row r="11" spans="1:13" ht="20.100000000000001" customHeight="1" x14ac:dyDescent="0.2">
      <c r="A11" s="15"/>
      <c r="B11" s="36" t="s">
        <v>33</v>
      </c>
      <c r="C11" s="107"/>
      <c r="D11" s="107"/>
      <c r="E11" s="107"/>
      <c r="F11" s="40" t="s">
        <v>32</v>
      </c>
      <c r="G11" s="127" t="s">
        <v>207</v>
      </c>
      <c r="H11" s="96"/>
      <c r="I11" s="96"/>
      <c r="J11" s="96"/>
      <c r="K11" s="15"/>
    </row>
    <row r="12" spans="1:13" ht="20.100000000000001" customHeight="1" x14ac:dyDescent="0.2">
      <c r="A12" s="15"/>
      <c r="B12" s="36" t="s">
        <v>31</v>
      </c>
      <c r="C12" s="96"/>
      <c r="D12" s="96"/>
      <c r="E12" s="96"/>
      <c r="F12" s="40" t="s">
        <v>30</v>
      </c>
      <c r="G12" s="128">
        <v>43269</v>
      </c>
      <c r="H12" s="128"/>
      <c r="I12" s="96"/>
      <c r="J12" s="96"/>
      <c r="K12" s="15"/>
    </row>
    <row r="13" spans="1:13" ht="20.100000000000001" customHeight="1" x14ac:dyDescent="0.2">
      <c r="A13" s="15"/>
      <c r="B13" s="36" t="s">
        <v>76</v>
      </c>
      <c r="C13" s="125"/>
      <c r="D13" s="125"/>
      <c r="E13" s="125"/>
      <c r="F13" s="40" t="s">
        <v>77</v>
      </c>
      <c r="G13" s="126" t="s">
        <v>208</v>
      </c>
      <c r="H13" s="126"/>
      <c r="I13" s="126"/>
      <c r="J13" s="126"/>
      <c r="K13" s="15"/>
    </row>
    <row r="14" spans="1:13" ht="20.100000000000001" customHeight="1" x14ac:dyDescent="0.2">
      <c r="A14" s="15"/>
      <c r="B14" s="36" t="s">
        <v>75</v>
      </c>
      <c r="C14" s="126"/>
      <c r="D14" s="126"/>
      <c r="E14" s="126"/>
      <c r="F14" s="40" t="s">
        <v>29</v>
      </c>
      <c r="G14" s="129"/>
      <c r="H14" s="130"/>
      <c r="I14" s="130"/>
      <c r="J14" s="130"/>
      <c r="K14" s="15"/>
      <c r="M14" s="14" t="s">
        <v>190</v>
      </c>
    </row>
    <row r="15" spans="1:13" ht="9" customHeight="1" thickBot="1" x14ac:dyDescent="0.25">
      <c r="A15" s="15"/>
      <c r="B15" s="34"/>
      <c r="C15" s="34"/>
      <c r="D15" s="34"/>
      <c r="E15" s="34"/>
      <c r="F15" s="34"/>
      <c r="G15" s="34"/>
      <c r="H15" s="34"/>
      <c r="I15" s="34"/>
      <c r="J15" s="34"/>
      <c r="K15" s="15"/>
    </row>
    <row r="16" spans="1:13" ht="23.25" customHeight="1" x14ac:dyDescent="0.2">
      <c r="A16" s="15"/>
      <c r="B16" s="103" t="s">
        <v>28</v>
      </c>
      <c r="C16" s="103"/>
      <c r="D16" s="103"/>
      <c r="E16" s="103"/>
      <c r="F16" s="103"/>
      <c r="G16" s="103"/>
      <c r="H16" s="103"/>
      <c r="I16" s="103"/>
      <c r="J16" s="103"/>
      <c r="K16" s="15"/>
    </row>
    <row r="17" spans="1:13" ht="27" customHeight="1" x14ac:dyDescent="0.2">
      <c r="A17" s="15"/>
      <c r="B17" s="33" t="s">
        <v>27</v>
      </c>
      <c r="C17" s="33" t="s">
        <v>26</v>
      </c>
      <c r="D17" s="33" t="s">
        <v>25</v>
      </c>
      <c r="E17" s="33" t="s">
        <v>70</v>
      </c>
      <c r="F17" s="33" t="s">
        <v>24</v>
      </c>
      <c r="G17" s="33" t="s">
        <v>23</v>
      </c>
      <c r="H17" s="121" t="s">
        <v>22</v>
      </c>
      <c r="I17" s="122"/>
      <c r="J17" s="33" t="s">
        <v>71</v>
      </c>
      <c r="K17" s="15"/>
    </row>
    <row r="18" spans="1:13" ht="43.5" customHeight="1" x14ac:dyDescent="0.2">
      <c r="A18" s="15"/>
      <c r="B18" s="37" t="s">
        <v>21</v>
      </c>
      <c r="C18" s="63" t="s">
        <v>135</v>
      </c>
      <c r="D18" s="38"/>
      <c r="E18" s="38"/>
      <c r="F18" s="53" t="s">
        <v>44</v>
      </c>
      <c r="G18" s="52"/>
      <c r="H18" s="123" t="s">
        <v>194</v>
      </c>
      <c r="I18" s="124"/>
      <c r="J18" s="49"/>
      <c r="K18" s="15"/>
      <c r="M18" s="14" t="s">
        <v>186</v>
      </c>
    </row>
    <row r="19" spans="1:13" ht="27" customHeight="1" x14ac:dyDescent="0.2">
      <c r="A19" s="15"/>
      <c r="B19" s="48" t="s">
        <v>122</v>
      </c>
      <c r="C19" s="50"/>
      <c r="D19" s="51"/>
      <c r="E19" s="51"/>
      <c r="F19" s="53" t="s">
        <v>47</v>
      </c>
      <c r="G19" s="52"/>
      <c r="H19" s="123"/>
      <c r="I19" s="124"/>
      <c r="J19" s="49"/>
      <c r="K19" s="15"/>
    </row>
    <row r="20" spans="1:13" ht="12" customHeight="1" thickBot="1" x14ac:dyDescent="0.25">
      <c r="A20" s="15"/>
      <c r="B20" s="34"/>
      <c r="C20" s="34"/>
      <c r="D20" s="34"/>
      <c r="E20" s="34"/>
      <c r="F20" s="34"/>
      <c r="G20" s="34"/>
      <c r="H20" s="34"/>
      <c r="I20" s="34"/>
      <c r="J20" s="34"/>
      <c r="K20" s="15"/>
      <c r="M20" s="14" t="s">
        <v>186</v>
      </c>
    </row>
    <row r="21" spans="1:13" ht="20.100000000000001" customHeight="1" thickTop="1" thickBot="1" x14ac:dyDescent="0.25">
      <c r="A21" s="15"/>
      <c r="B21" s="35" t="s">
        <v>20</v>
      </c>
      <c r="C21" s="113"/>
      <c r="D21" s="114"/>
      <c r="E21" s="114"/>
      <c r="F21" s="114"/>
      <c r="G21" s="115"/>
      <c r="H21" s="41"/>
      <c r="I21" s="119" t="s">
        <v>72</v>
      </c>
      <c r="J21" s="120"/>
      <c r="K21" s="15"/>
    </row>
    <row r="22" spans="1:13" ht="20.100000000000001" customHeight="1" thickTop="1" thickBot="1" x14ac:dyDescent="0.25">
      <c r="A22" s="15"/>
      <c r="B22" s="35"/>
      <c r="C22" s="116"/>
      <c r="D22" s="117"/>
      <c r="E22" s="117"/>
      <c r="F22" s="117"/>
      <c r="G22" s="118"/>
      <c r="H22" s="41"/>
      <c r="I22" s="108" t="str">
        <f>IF(AND(F18="Certificado",F19="Certificado"),"CERTIFICADO",IF(OR(F18&lt;&gt;"",F19&lt;&gt;""),"NO CERTIFICADO",""))</f>
        <v>NO CERTIFICADO</v>
      </c>
      <c r="J22" s="109"/>
      <c r="K22" s="15"/>
      <c r="M22" s="14" t="s">
        <v>186</v>
      </c>
    </row>
    <row r="23" spans="1:13" ht="12" customHeight="1" thickTop="1" x14ac:dyDescent="0.2">
      <c r="A23" s="15"/>
      <c r="B23" s="35"/>
      <c r="C23" s="35"/>
      <c r="D23" s="35"/>
      <c r="E23" s="35"/>
      <c r="F23" s="35"/>
      <c r="G23" s="35"/>
      <c r="H23" s="35"/>
      <c r="I23" s="35"/>
      <c r="J23" s="35"/>
      <c r="K23" s="15"/>
    </row>
    <row r="24" spans="1:13" ht="12" customHeight="1" thickBot="1" x14ac:dyDescent="0.25">
      <c r="A24" s="15"/>
      <c r="B24" s="35"/>
      <c r="C24" s="35"/>
      <c r="D24" s="35"/>
      <c r="E24" s="35"/>
      <c r="F24" s="35"/>
      <c r="G24" s="35"/>
      <c r="H24" s="35"/>
      <c r="I24" s="80"/>
      <c r="J24" s="84"/>
      <c r="K24" s="15"/>
      <c r="M24" s="14" t="s">
        <v>186</v>
      </c>
    </row>
    <row r="25" spans="1:13" ht="20.100000000000001" customHeight="1" thickTop="1" thickBot="1" x14ac:dyDescent="0.25">
      <c r="A25" s="15"/>
      <c r="B25" s="35"/>
      <c r="C25" s="110" t="s">
        <v>195</v>
      </c>
      <c r="D25" s="111"/>
      <c r="E25" s="111"/>
      <c r="F25" s="111"/>
      <c r="G25" s="112"/>
      <c r="H25" s="35"/>
      <c r="I25" s="81" t="s">
        <v>188</v>
      </c>
      <c r="J25" s="75">
        <f>((D27*10)+(D28*5)+(D29*1))-((COUNTIFS('SO-Windows-2012'!L:L,"Alto",'SO-Windows-2012'!M:M,"NA")*10)+(COUNTIFS('SO-Windows-2012'!L:L,"Medio",'SO-Windows-2012'!M:M,"NA")*5)+(COUNTIFS('SO-Windows-2012'!L:L,"Bajo",'SO-Windows-2012'!M:M,"NA")*1))</f>
        <v>240</v>
      </c>
      <c r="K25" s="15"/>
    </row>
    <row r="26" spans="1:13" ht="20.100000000000001" customHeight="1" thickTop="1" thickBot="1" x14ac:dyDescent="0.25">
      <c r="A26" s="15"/>
      <c r="B26" s="35"/>
      <c r="C26" s="87" t="s">
        <v>196</v>
      </c>
      <c r="D26" s="88" t="s">
        <v>197</v>
      </c>
      <c r="E26" s="88" t="s">
        <v>198</v>
      </c>
      <c r="F26" s="88" t="s">
        <v>199</v>
      </c>
      <c r="G26" s="89" t="s">
        <v>190</v>
      </c>
      <c r="H26" s="35"/>
      <c r="I26" s="81" t="s">
        <v>189</v>
      </c>
      <c r="J26" s="75">
        <f>(COUNTIFS('SO-Windows-2012'!L:L,"Alto",'SO-Windows-2012'!M:M,"OK")*10)+(COUNTIFS('SO-Windows-2012'!L:L,"Medio",'SO-Windows-2012'!M:M,"OK")*5)+(COUNTIFS('SO-Windows-2012'!L:L,"Bajo",'SO-Windows-2012'!M:M,"OK")*1)</f>
        <v>0</v>
      </c>
      <c r="K26" s="15"/>
      <c r="M26" s="14" t="s">
        <v>186</v>
      </c>
    </row>
    <row r="27" spans="1:13" ht="20.100000000000001" customHeight="1" thickTop="1" thickBot="1" x14ac:dyDescent="0.25">
      <c r="A27" s="15"/>
      <c r="B27" s="35"/>
      <c r="C27" s="90" t="s">
        <v>149</v>
      </c>
      <c r="D27" s="91">
        <f>COUNTIF('SO-Windows-2012'!$L:$L,"Alto")</f>
        <v>17</v>
      </c>
      <c r="E27" s="91">
        <f>COUNTIFS('SO-Windows-2012'!$L:$L,"Alto",'SO-Windows-2012'!$M:$M,"OK")</f>
        <v>0</v>
      </c>
      <c r="F27" s="91">
        <f>COUNTIFS('SO-Windows-2012'!$L:$L,"Alto",'SO-Windows-2012'!$M:$M,"NO")</f>
        <v>0</v>
      </c>
      <c r="G27" s="92">
        <f>COUNTIFS('SO-Windows-2012'!$L:$L,"Alto",'SO-Windows-2012'!$M:$M,"NA")</f>
        <v>0</v>
      </c>
      <c r="H27" s="35"/>
      <c r="I27" s="82" t="s">
        <v>187</v>
      </c>
      <c r="J27" s="83">
        <f>J26/J25</f>
        <v>0</v>
      </c>
      <c r="K27" s="15"/>
    </row>
    <row r="28" spans="1:13" ht="21.75" customHeight="1" thickTop="1" x14ac:dyDescent="0.2">
      <c r="A28" s="15"/>
      <c r="B28" s="35"/>
      <c r="C28" s="90" t="s">
        <v>150</v>
      </c>
      <c r="D28" s="91">
        <f>COUNTIF('SO-Windows-2012'!$L:$L,"Medio")</f>
        <v>13</v>
      </c>
      <c r="E28" s="91">
        <f>COUNTIFS('SO-Windows-2012'!$L:$L,"Medio",'SO-Windows-2012'!$M:$M,"OK")</f>
        <v>0</v>
      </c>
      <c r="F28" s="91">
        <f>COUNTIFS('SO-Windows-2012'!$L:$L,"Medio",'SO-Windows-2012'!$M:$M,"NO")</f>
        <v>0</v>
      </c>
      <c r="G28" s="92">
        <f>COUNTIFS('SO-Windows-2012'!$L:$L,"Medio",'SO-Windows-2012'!$M:$M,"NA")</f>
        <v>0</v>
      </c>
      <c r="H28" s="35"/>
      <c r="I28" s="76"/>
      <c r="J28" s="78"/>
      <c r="K28" s="15"/>
      <c r="M28" s="14" t="s">
        <v>190</v>
      </c>
    </row>
    <row r="29" spans="1:13" ht="12" customHeight="1" thickBot="1" x14ac:dyDescent="0.25">
      <c r="A29" s="15"/>
      <c r="B29" s="35"/>
      <c r="C29" s="90" t="s">
        <v>151</v>
      </c>
      <c r="D29" s="91">
        <f>COUNTIF('SO-Windows-2012'!$L:$L,"Bajo")</f>
        <v>5</v>
      </c>
      <c r="E29" s="91">
        <f>COUNTIFS('SO-Windows-2012'!$L:$L,"Bajo",'SO-Windows-2012'!$M:$M,"OK")</f>
        <v>0</v>
      </c>
      <c r="F29" s="91">
        <f>COUNTIFS('SO-Windows-2012'!$L:$L,"Bajo",'SO-Windows-2012'!$M:$M,"NO")</f>
        <v>0</v>
      </c>
      <c r="G29" s="92">
        <f>COUNTIFS('SO-Windows-2012'!$L:$L,"Bajo",'SO-Windows-2012'!$M:$M,"NA")</f>
        <v>0</v>
      </c>
      <c r="H29" s="35"/>
      <c r="I29" s="35"/>
      <c r="J29" s="35"/>
      <c r="K29" s="15"/>
    </row>
    <row r="30" spans="1:13" ht="12" customHeight="1" thickTop="1" thickBot="1" x14ac:dyDescent="0.25">
      <c r="A30" s="15"/>
      <c r="B30" s="35"/>
      <c r="C30" s="93" t="s">
        <v>200</v>
      </c>
      <c r="D30" s="94">
        <f>SUM(D27:D29)</f>
        <v>35</v>
      </c>
      <c r="E30" s="94">
        <f>SUM(E27:E29)</f>
        <v>0</v>
      </c>
      <c r="F30" s="94">
        <f>SUM(F27:F29)</f>
        <v>0</v>
      </c>
      <c r="G30" s="95">
        <f>SUM(G27:G29)</f>
        <v>0</v>
      </c>
      <c r="H30" s="35"/>
      <c r="I30" s="35"/>
      <c r="J30" s="35"/>
      <c r="K30" s="15"/>
    </row>
    <row r="31" spans="1:13" ht="12" customHeight="1" thickTop="1" x14ac:dyDescent="0.2">
      <c r="A31" s="15"/>
      <c r="B31" s="35"/>
      <c r="C31" s="35"/>
      <c r="D31" s="35"/>
      <c r="E31" s="35"/>
      <c r="F31" s="35"/>
      <c r="G31" s="35"/>
      <c r="H31" s="35"/>
      <c r="I31" s="35"/>
      <c r="J31" s="35"/>
      <c r="K31" s="15"/>
    </row>
    <row r="32" spans="1:13" ht="4.5" customHeight="1" x14ac:dyDescent="0.2">
      <c r="A32" s="20" t="s">
        <v>74</v>
      </c>
      <c r="B32" s="1"/>
      <c r="C32" s="1"/>
      <c r="D32" s="1"/>
      <c r="E32" s="1"/>
      <c r="F32" s="1"/>
      <c r="G32" s="1"/>
      <c r="H32" s="1"/>
      <c r="I32" s="1"/>
      <c r="J32" s="1"/>
      <c r="K32" s="20" t="s">
        <v>74</v>
      </c>
    </row>
    <row r="33" spans="13:15" x14ac:dyDescent="0.2">
      <c r="M33" s="14" t="s">
        <v>186</v>
      </c>
    </row>
    <row r="36" spans="13:15" x14ac:dyDescent="0.2">
      <c r="O36" s="79"/>
    </row>
    <row r="39" spans="13:15" hidden="1" x14ac:dyDescent="0.2">
      <c r="M39" s="14" t="s">
        <v>186</v>
      </c>
    </row>
    <row r="40" spans="13:15" hidden="1" x14ac:dyDescent="0.2"/>
    <row r="41" spans="13:15" hidden="1" x14ac:dyDescent="0.2"/>
    <row r="42" spans="13:15" hidden="1" x14ac:dyDescent="0.2"/>
    <row r="43" spans="13:15" hidden="1" x14ac:dyDescent="0.2"/>
    <row r="44" spans="13:15" hidden="1" x14ac:dyDescent="0.2"/>
    <row r="45" spans="13:15" hidden="1" x14ac:dyDescent="0.2"/>
    <row r="46" spans="13:15" hidden="1" x14ac:dyDescent="0.2"/>
    <row r="47" spans="13:15" hidden="1" x14ac:dyDescent="0.2">
      <c r="M47" s="14" t="s">
        <v>186</v>
      </c>
    </row>
    <row r="48" spans="13:15" hidden="1" x14ac:dyDescent="0.2"/>
    <row r="49" spans="4:13" ht="292.5" hidden="1" x14ac:dyDescent="0.2">
      <c r="D49" s="85" t="s">
        <v>159</v>
      </c>
    </row>
    <row r="50" spans="4:13" hidden="1" x14ac:dyDescent="0.2"/>
    <row r="51" spans="4:13" hidden="1" x14ac:dyDescent="0.2">
      <c r="M51" s="14" t="s">
        <v>190</v>
      </c>
    </row>
    <row r="52" spans="4:13" hidden="1" x14ac:dyDescent="0.2"/>
    <row r="53" spans="4:13" hidden="1" x14ac:dyDescent="0.2"/>
    <row r="54" spans="4:13" hidden="1" x14ac:dyDescent="0.2"/>
    <row r="55" spans="4:13" hidden="1" x14ac:dyDescent="0.2"/>
    <row r="56" spans="4:13" hidden="1" x14ac:dyDescent="0.2"/>
    <row r="57" spans="4:13" ht="270.75" hidden="1" x14ac:dyDescent="0.25">
      <c r="D57" s="85" t="s">
        <v>169</v>
      </c>
      <c r="M57" s="86" t="s">
        <v>186</v>
      </c>
    </row>
    <row r="58" spans="4:13" hidden="1" x14ac:dyDescent="0.2"/>
    <row r="59" spans="4:13" hidden="1" x14ac:dyDescent="0.2"/>
    <row r="60" spans="4:13" hidden="1" x14ac:dyDescent="0.2"/>
    <row r="61" spans="4:13" hidden="1" x14ac:dyDescent="0.2"/>
    <row r="62" spans="4:13" hidden="1" x14ac:dyDescent="0.2"/>
    <row r="63" spans="4:13" hidden="1" x14ac:dyDescent="0.2"/>
    <row r="64" spans="4:13" hidden="1" x14ac:dyDescent="0.2"/>
    <row r="65" spans="13:13" hidden="1" x14ac:dyDescent="0.2"/>
    <row r="66" spans="13:13" hidden="1" x14ac:dyDescent="0.2"/>
    <row r="67" spans="13:13" hidden="1" x14ac:dyDescent="0.2">
      <c r="M67" s="14" t="s">
        <v>190</v>
      </c>
    </row>
    <row r="68" spans="13:13" hidden="1" x14ac:dyDescent="0.2"/>
    <row r="69" spans="13:13" hidden="1" x14ac:dyDescent="0.2">
      <c r="M69" s="14" t="s">
        <v>190</v>
      </c>
    </row>
    <row r="70" spans="13:13" hidden="1" x14ac:dyDescent="0.2"/>
    <row r="71" spans="13:13" hidden="1" x14ac:dyDescent="0.2"/>
    <row r="72" spans="13:13" hidden="1" x14ac:dyDescent="0.2"/>
    <row r="73" spans="13:13" hidden="1" x14ac:dyDescent="0.2"/>
    <row r="74" spans="13:13" hidden="1" x14ac:dyDescent="0.2"/>
    <row r="75" spans="13:13" hidden="1" x14ac:dyDescent="0.2">
      <c r="M75" s="14" t="s">
        <v>186</v>
      </c>
    </row>
    <row r="76" spans="13:13" hidden="1" x14ac:dyDescent="0.2"/>
    <row r="77" spans="13:13" hidden="1" x14ac:dyDescent="0.2"/>
    <row r="78" spans="13:13" hidden="1" x14ac:dyDescent="0.2"/>
    <row r="79" spans="13:13" hidden="1" x14ac:dyDescent="0.2"/>
    <row r="80" spans="13:13" hidden="1" x14ac:dyDescent="0.2"/>
    <row r="81" spans="13:13" hidden="1" x14ac:dyDescent="0.2"/>
    <row r="82" spans="13:13" hidden="1" x14ac:dyDescent="0.2"/>
    <row r="83" spans="13:13" ht="15" hidden="1" x14ac:dyDescent="0.25">
      <c r="M83" s="86"/>
    </row>
    <row r="84" spans="13:13" hidden="1" x14ac:dyDescent="0.2"/>
    <row r="91" spans="13:13" x14ac:dyDescent="0.2">
      <c r="M91" s="14" t="s">
        <v>186</v>
      </c>
    </row>
  </sheetData>
  <protectedRanges>
    <protectedRange sqref="C21" name="Observaciones"/>
    <protectedRange sqref="C18:E18 J18:J19" name="DatosCertificacion_3"/>
    <protectedRange sqref="H18:I18" name="DatosCertificacion_1_2"/>
    <protectedRange sqref="C19:E19 F18:F19" name="DatosCertificacion_4"/>
    <protectedRange sqref="H19:I19" name="DatosCertificacion_1_3"/>
    <protectedRange sqref="G18:G19" name="DatosCertificacion_3_2"/>
    <protectedRange sqref="C8:E8" name="DatosServidor_1"/>
    <protectedRange sqref="G8:J8" name="DatosSolicitud_1"/>
    <protectedRange sqref="C9:E9" name="DatosServidor_1_1"/>
    <protectedRange sqref="C10:E14" name="DatosServidor_1_2"/>
    <protectedRange sqref="G9:J14" name="DatosSolicitud_1_1"/>
  </protectedRanges>
  <mergeCells count="25">
    <mergeCell ref="G14:J14"/>
    <mergeCell ref="C14:E14"/>
    <mergeCell ref="I22:J22"/>
    <mergeCell ref="B16:J16"/>
    <mergeCell ref="C25:G25"/>
    <mergeCell ref="G10:J10"/>
    <mergeCell ref="C21:G22"/>
    <mergeCell ref="I21:J21"/>
    <mergeCell ref="H17:I17"/>
    <mergeCell ref="H18:I18"/>
    <mergeCell ref="H19:I19"/>
    <mergeCell ref="C13:E13"/>
    <mergeCell ref="G13:J13"/>
    <mergeCell ref="C10:E10"/>
    <mergeCell ref="C11:E11"/>
    <mergeCell ref="C12:E12"/>
    <mergeCell ref="G11:J11"/>
    <mergeCell ref="G12:J12"/>
    <mergeCell ref="B2:J2"/>
    <mergeCell ref="B7:E7"/>
    <mergeCell ref="F7:J7"/>
    <mergeCell ref="G8:J8"/>
    <mergeCell ref="G9:J9"/>
    <mergeCell ref="C8:E8"/>
    <mergeCell ref="C9:E9"/>
  </mergeCells>
  <conditionalFormatting sqref="I22:J22">
    <cfRule type="expression" dxfId="7" priority="31">
      <formula>$I$22="NO CERTIFICADO"</formula>
    </cfRule>
    <cfRule type="expression" dxfId="6" priority="32">
      <formula>$I$22="CERTIFICADO"</formula>
    </cfRule>
  </conditionalFormatting>
  <conditionalFormatting sqref="F18">
    <cfRule type="expression" dxfId="5" priority="13" stopIfTrue="1">
      <formula>$F$18="Observaciones Enviadas"</formula>
    </cfRule>
    <cfRule type="expression" dxfId="4" priority="14" stopIfTrue="1">
      <formula>$F$18="No Certificado"</formula>
    </cfRule>
    <cfRule type="expression" dxfId="3" priority="15" stopIfTrue="1">
      <formula>$F$18="Certificado"</formula>
    </cfRule>
  </conditionalFormatting>
  <conditionalFormatting sqref="F19">
    <cfRule type="expression" dxfId="2" priority="1" stopIfTrue="1">
      <formula>$F$19="Observaciones Enviadas"</formula>
    </cfRule>
    <cfRule type="expression" dxfId="1" priority="2" stopIfTrue="1">
      <formula>$F$19="No Certificado"</formula>
    </cfRule>
    <cfRule type="expression" dxfId="0" priority="3" stopIfTrue="1">
      <formula>$F$19="Certificado"</formula>
    </cfRule>
  </conditionalFormatting>
  <pageMargins left="0.7" right="0.7" top="0.75" bottom="0.75" header="0.3" footer="0.3"/>
  <pageSetup paperSize="9" scale="47" orientation="landscape" r:id="rId1"/>
  <headerFooter>
    <oddHeader>&amp;L&amp;"-,Negrita"&amp;10&amp;K03+000SEGURIDAD INFORMATICA TCS
NELSON PORRAS - 2013-04-21
VERSION 1.0&amp;"-,Normal"&amp;11&amp;K01+000
&amp;C&amp;"-,Negrita"&amp;10&amp;K03+000TCS-INTERNAL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showGridLines="0" zoomScale="80" zoomScaleNormal="80" workbookViewId="0">
      <selection activeCell="D18" sqref="D18:K18"/>
    </sheetView>
  </sheetViews>
  <sheetFormatPr baseColWidth="10" defaultRowHeight="15" x14ac:dyDescent="0.25"/>
  <cols>
    <col min="1" max="1" width="3.42578125" style="26" customWidth="1"/>
    <col min="2" max="2" width="0.85546875" style="26" customWidth="1"/>
    <col min="3" max="3" width="16.7109375" style="26" customWidth="1"/>
    <col min="4" max="10" width="9.140625" style="26" customWidth="1"/>
    <col min="11" max="11" width="24.85546875" style="26" customWidth="1"/>
    <col min="12" max="12" width="14.140625" style="21" customWidth="1"/>
    <col min="13" max="13" width="28.42578125" style="26" customWidth="1"/>
    <col min="14" max="14" width="0.85546875" style="26" customWidth="1"/>
    <col min="15" max="15" width="47.7109375" style="25" customWidth="1"/>
    <col min="16" max="16" width="19.85546875" style="23" customWidth="1"/>
    <col min="17" max="16384" width="11.42578125" style="23"/>
  </cols>
  <sheetData>
    <row r="1" spans="1:15" s="21" customFormat="1" x14ac:dyDescent="0.25">
      <c r="A1" s="26"/>
      <c r="B1" s="26"/>
      <c r="C1" s="26"/>
      <c r="D1" s="26"/>
      <c r="E1" s="26"/>
      <c r="F1" s="26"/>
      <c r="G1" s="26"/>
      <c r="H1" s="26"/>
      <c r="I1" s="26"/>
      <c r="J1" s="26"/>
      <c r="K1" s="26"/>
      <c r="M1" s="26"/>
      <c r="N1" s="26"/>
      <c r="O1" s="25"/>
    </row>
    <row r="2" spans="1:15" s="21" customFormat="1" x14ac:dyDescent="0.25">
      <c r="A2" s="26"/>
      <c r="B2" s="142"/>
      <c r="C2" s="145" t="s">
        <v>74</v>
      </c>
      <c r="D2" s="145"/>
      <c r="E2" s="145"/>
      <c r="F2" s="145"/>
      <c r="G2" s="145"/>
      <c r="H2" s="145"/>
      <c r="I2" s="145"/>
      <c r="J2" s="145"/>
      <c r="K2" s="145"/>
      <c r="L2" s="145"/>
      <c r="M2" s="146"/>
      <c r="N2" s="151"/>
      <c r="O2" s="25"/>
    </row>
    <row r="3" spans="1:15" s="21" customFormat="1" ht="15.75" x14ac:dyDescent="0.25">
      <c r="A3" s="26"/>
      <c r="B3" s="143"/>
      <c r="C3" s="152" t="s">
        <v>145</v>
      </c>
      <c r="D3" s="152"/>
      <c r="E3" s="152"/>
      <c r="F3" s="152"/>
      <c r="G3" s="152"/>
      <c r="H3" s="152"/>
      <c r="I3" s="152"/>
      <c r="J3" s="152"/>
      <c r="K3" s="152"/>
      <c r="L3" s="152"/>
      <c r="M3" s="153"/>
      <c r="N3" s="151"/>
      <c r="O3" s="25"/>
    </row>
    <row r="4" spans="1:15" s="21" customFormat="1" x14ac:dyDescent="0.25">
      <c r="A4" s="26"/>
      <c r="B4" s="143"/>
      <c r="C4" s="154"/>
      <c r="D4" s="154"/>
      <c r="E4" s="154"/>
      <c r="F4" s="154"/>
      <c r="G4" s="154"/>
      <c r="H4" s="154"/>
      <c r="I4" s="154"/>
      <c r="J4" s="154"/>
      <c r="K4" s="154"/>
      <c r="L4" s="154"/>
      <c r="M4" s="155"/>
      <c r="N4" s="151"/>
      <c r="O4" s="25"/>
    </row>
    <row r="5" spans="1:15" s="21" customFormat="1" x14ac:dyDescent="0.25">
      <c r="A5" s="26"/>
      <c r="B5" s="143"/>
      <c r="C5" s="41"/>
      <c r="D5" s="156" t="s">
        <v>69</v>
      </c>
      <c r="E5" s="156"/>
      <c r="F5" s="156"/>
      <c r="G5" s="156"/>
      <c r="H5" s="156"/>
      <c r="I5" s="156"/>
      <c r="J5" s="156"/>
      <c r="K5" s="27" t="s">
        <v>210</v>
      </c>
      <c r="L5" s="27"/>
      <c r="M5" s="28" t="s">
        <v>42</v>
      </c>
      <c r="N5" s="151"/>
      <c r="O5" s="25"/>
    </row>
    <row r="6" spans="1:15" s="21" customFormat="1" ht="5.0999999999999996" customHeight="1" x14ac:dyDescent="0.25">
      <c r="A6" s="26"/>
      <c r="B6" s="143"/>
      <c r="C6" s="147"/>
      <c r="D6" s="147"/>
      <c r="E6" s="147"/>
      <c r="F6" s="147"/>
      <c r="G6" s="147"/>
      <c r="H6" s="147"/>
      <c r="I6" s="147"/>
      <c r="J6" s="147"/>
      <c r="K6" s="147"/>
      <c r="L6" s="147"/>
      <c r="M6" s="148"/>
      <c r="N6" s="151"/>
      <c r="O6" s="25"/>
    </row>
    <row r="7" spans="1:15" s="21" customFormat="1" ht="15.75" x14ac:dyDescent="0.25">
      <c r="A7" s="22"/>
      <c r="B7" s="143"/>
      <c r="C7" s="29" t="s">
        <v>78</v>
      </c>
      <c r="D7" s="157"/>
      <c r="E7" s="157"/>
      <c r="F7" s="157"/>
      <c r="G7" s="29"/>
      <c r="H7" s="158" t="s">
        <v>35</v>
      </c>
      <c r="I7" s="158"/>
      <c r="J7" s="158"/>
      <c r="K7" s="159">
        <f>EvaluacionSI!C10</f>
        <v>0</v>
      </c>
      <c r="L7" s="159"/>
      <c r="M7" s="160"/>
      <c r="N7" s="151"/>
      <c r="O7" s="25"/>
    </row>
    <row r="8" spans="1:15" s="21" customFormat="1" ht="5.0999999999999996" customHeight="1" x14ac:dyDescent="0.25">
      <c r="A8" s="26"/>
      <c r="B8" s="143"/>
      <c r="C8" s="147"/>
      <c r="D8" s="147"/>
      <c r="E8" s="147"/>
      <c r="F8" s="147"/>
      <c r="G8" s="147"/>
      <c r="H8" s="147"/>
      <c r="I8" s="147"/>
      <c r="J8" s="147"/>
      <c r="K8" s="147"/>
      <c r="L8" s="147"/>
      <c r="M8" s="148"/>
      <c r="N8" s="151"/>
      <c r="O8" s="25"/>
    </row>
    <row r="9" spans="1:15" s="21" customFormat="1" x14ac:dyDescent="0.25">
      <c r="A9" s="26"/>
      <c r="B9" s="143"/>
      <c r="C9" s="149" t="s">
        <v>74</v>
      </c>
      <c r="D9" s="149"/>
      <c r="E9" s="149"/>
      <c r="F9" s="149"/>
      <c r="G9" s="149"/>
      <c r="H9" s="149"/>
      <c r="I9" s="149"/>
      <c r="J9" s="149"/>
      <c r="K9" s="149"/>
      <c r="L9" s="149"/>
      <c r="M9" s="150"/>
      <c r="N9" s="151"/>
      <c r="O9" s="25"/>
    </row>
    <row r="10" spans="1:15" s="21" customFormat="1" x14ac:dyDescent="0.25">
      <c r="A10" s="26"/>
      <c r="B10" s="143"/>
      <c r="C10" s="72"/>
      <c r="D10" s="72"/>
      <c r="E10" s="72"/>
      <c r="F10" s="72"/>
      <c r="G10" s="72"/>
      <c r="H10" s="72"/>
      <c r="I10" s="72"/>
      <c r="J10" s="72"/>
      <c r="K10" s="72"/>
      <c r="L10" s="72"/>
      <c r="M10" s="73"/>
      <c r="N10" s="151"/>
      <c r="O10" s="25"/>
    </row>
    <row r="11" spans="1:15" s="21" customFormat="1" ht="15.75" x14ac:dyDescent="0.25">
      <c r="A11" s="26"/>
      <c r="B11" s="143"/>
      <c r="C11" s="74"/>
      <c r="D11" s="74"/>
      <c r="E11" s="74"/>
      <c r="F11" s="74"/>
      <c r="G11" s="71"/>
      <c r="H11" s="74"/>
      <c r="I11" s="74"/>
      <c r="J11" s="74"/>
      <c r="K11" s="29"/>
      <c r="L11" s="65" t="s">
        <v>142</v>
      </c>
      <c r="M11" s="67" t="s">
        <v>79</v>
      </c>
      <c r="N11" s="151"/>
      <c r="O11" s="25"/>
    </row>
    <row r="12" spans="1:15" s="21" customFormat="1" ht="15" customHeight="1" x14ac:dyDescent="0.25">
      <c r="A12" s="26"/>
      <c r="B12" s="143"/>
      <c r="C12" s="138" t="s">
        <v>80</v>
      </c>
      <c r="D12" s="138"/>
      <c r="E12" s="138"/>
      <c r="F12" s="138"/>
      <c r="G12" s="138"/>
      <c r="H12" s="138"/>
      <c r="I12" s="138"/>
      <c r="J12" s="138"/>
      <c r="K12" s="138"/>
      <c r="L12" s="138"/>
      <c r="M12" s="138"/>
      <c r="N12" s="151"/>
      <c r="O12" s="25"/>
    </row>
    <row r="13" spans="1:15" s="21" customFormat="1" ht="3" customHeight="1" x14ac:dyDescent="0.25">
      <c r="A13" s="26"/>
      <c r="B13" s="143"/>
      <c r="C13" s="134"/>
      <c r="D13" s="134"/>
      <c r="E13" s="134"/>
      <c r="F13" s="134"/>
      <c r="G13" s="134"/>
      <c r="H13" s="134"/>
      <c r="I13" s="134"/>
      <c r="J13" s="134"/>
      <c r="K13" s="134"/>
      <c r="L13" s="134"/>
      <c r="M13" s="135"/>
      <c r="N13" s="151"/>
      <c r="O13" s="25"/>
    </row>
    <row r="14" spans="1:15" s="21" customFormat="1" ht="30" customHeight="1" x14ac:dyDescent="0.25">
      <c r="A14" s="26"/>
      <c r="B14" s="143"/>
      <c r="C14" s="30" t="s">
        <v>81</v>
      </c>
      <c r="D14" s="131" t="s">
        <v>183</v>
      </c>
      <c r="E14" s="132"/>
      <c r="F14" s="132"/>
      <c r="G14" s="132"/>
      <c r="H14" s="132"/>
      <c r="I14" s="132"/>
      <c r="J14" s="132"/>
      <c r="K14" s="133"/>
      <c r="L14" s="68" t="s">
        <v>143</v>
      </c>
      <c r="M14" s="46"/>
      <c r="N14" s="151"/>
      <c r="O14" s="58"/>
    </row>
    <row r="15" spans="1:15" s="21" customFormat="1" ht="3" customHeight="1" x14ac:dyDescent="0.25">
      <c r="A15" s="26"/>
      <c r="B15" s="143"/>
      <c r="C15" s="134"/>
      <c r="D15" s="134"/>
      <c r="E15" s="134"/>
      <c r="F15" s="134"/>
      <c r="G15" s="134"/>
      <c r="H15" s="134"/>
      <c r="I15" s="134"/>
      <c r="J15" s="134"/>
      <c r="K15" s="134"/>
      <c r="L15" s="134"/>
      <c r="M15" s="135"/>
      <c r="N15" s="151"/>
      <c r="O15" s="25"/>
    </row>
    <row r="16" spans="1:15" s="21" customFormat="1" ht="30" customHeight="1" x14ac:dyDescent="0.25">
      <c r="A16" s="26"/>
      <c r="B16" s="143"/>
      <c r="C16" s="30" t="s">
        <v>82</v>
      </c>
      <c r="D16" s="131" t="s">
        <v>182</v>
      </c>
      <c r="E16" s="132"/>
      <c r="F16" s="132"/>
      <c r="G16" s="132"/>
      <c r="H16" s="132"/>
      <c r="I16" s="132"/>
      <c r="J16" s="132"/>
      <c r="K16" s="133"/>
      <c r="L16" s="68" t="s">
        <v>144</v>
      </c>
      <c r="M16" s="46"/>
      <c r="N16" s="151"/>
      <c r="O16" s="58"/>
    </row>
    <row r="17" spans="1:16" s="21" customFormat="1" ht="3" customHeight="1" x14ac:dyDescent="0.25">
      <c r="A17" s="26"/>
      <c r="B17" s="143"/>
      <c r="C17" s="134"/>
      <c r="D17" s="134"/>
      <c r="E17" s="134"/>
      <c r="F17" s="134"/>
      <c r="G17" s="134"/>
      <c r="H17" s="134"/>
      <c r="I17" s="134"/>
      <c r="J17" s="134"/>
      <c r="K17" s="134"/>
      <c r="L17" s="134"/>
      <c r="M17" s="135"/>
      <c r="N17" s="151"/>
      <c r="O17" s="25"/>
    </row>
    <row r="18" spans="1:16" s="21" customFormat="1" ht="30" customHeight="1" x14ac:dyDescent="0.25">
      <c r="A18" s="26"/>
      <c r="B18" s="143"/>
      <c r="C18" s="30" t="s">
        <v>83</v>
      </c>
      <c r="D18" s="131" t="s">
        <v>152</v>
      </c>
      <c r="E18" s="132"/>
      <c r="F18" s="132"/>
      <c r="G18" s="132"/>
      <c r="H18" s="132"/>
      <c r="I18" s="132"/>
      <c r="J18" s="132"/>
      <c r="K18" s="133"/>
      <c r="L18" s="68" t="s">
        <v>146</v>
      </c>
      <c r="M18" s="46"/>
      <c r="N18" s="151"/>
      <c r="O18" s="58"/>
    </row>
    <row r="19" spans="1:16" s="21" customFormat="1" ht="3" customHeight="1" x14ac:dyDescent="0.25">
      <c r="A19" s="26"/>
      <c r="B19" s="143"/>
      <c r="C19" s="134"/>
      <c r="D19" s="134"/>
      <c r="E19" s="134"/>
      <c r="F19" s="134"/>
      <c r="G19" s="134"/>
      <c r="H19" s="134"/>
      <c r="I19" s="134"/>
      <c r="J19" s="134"/>
      <c r="K19" s="134"/>
      <c r="L19" s="134"/>
      <c r="M19" s="135"/>
      <c r="N19" s="151"/>
      <c r="O19" s="25"/>
    </row>
    <row r="20" spans="1:16" s="21" customFormat="1" ht="30" customHeight="1" x14ac:dyDescent="0.25">
      <c r="A20" s="26"/>
      <c r="B20" s="143"/>
      <c r="C20" s="30" t="s">
        <v>84</v>
      </c>
      <c r="D20" s="131" t="s">
        <v>153</v>
      </c>
      <c r="E20" s="132"/>
      <c r="F20" s="132"/>
      <c r="G20" s="132"/>
      <c r="H20" s="132"/>
      <c r="I20" s="132"/>
      <c r="J20" s="132"/>
      <c r="K20" s="133"/>
      <c r="L20" s="68" t="s">
        <v>144</v>
      </c>
      <c r="M20" s="46"/>
      <c r="N20" s="151"/>
      <c r="O20" s="58"/>
    </row>
    <row r="21" spans="1:16" s="21" customFormat="1" ht="15" customHeight="1" x14ac:dyDescent="0.25">
      <c r="A21" s="26"/>
      <c r="B21" s="143"/>
      <c r="C21" s="138" t="s">
        <v>85</v>
      </c>
      <c r="D21" s="138"/>
      <c r="E21" s="138"/>
      <c r="F21" s="138"/>
      <c r="G21" s="138"/>
      <c r="H21" s="138"/>
      <c r="I21" s="138"/>
      <c r="J21" s="138"/>
      <c r="K21" s="138"/>
      <c r="L21" s="138"/>
      <c r="M21" s="138"/>
      <c r="N21" s="151"/>
      <c r="O21" s="25"/>
    </row>
    <row r="22" spans="1:16" s="21" customFormat="1" ht="3" customHeight="1" x14ac:dyDescent="0.25">
      <c r="A22" s="26"/>
      <c r="B22" s="143"/>
      <c r="C22" s="134"/>
      <c r="D22" s="134"/>
      <c r="E22" s="134"/>
      <c r="F22" s="134"/>
      <c r="G22" s="134"/>
      <c r="H22" s="134"/>
      <c r="I22" s="134"/>
      <c r="J22" s="134"/>
      <c r="K22" s="134"/>
      <c r="L22" s="134"/>
      <c r="M22" s="135"/>
      <c r="N22" s="151"/>
      <c r="O22" s="25"/>
    </row>
    <row r="23" spans="1:16" s="21" customFormat="1" ht="30" customHeight="1" x14ac:dyDescent="0.25">
      <c r="A23" s="26"/>
      <c r="B23" s="143"/>
      <c r="C23" s="30" t="s">
        <v>86</v>
      </c>
      <c r="D23" s="131" t="s">
        <v>154</v>
      </c>
      <c r="E23" s="132"/>
      <c r="F23" s="132"/>
      <c r="G23" s="132"/>
      <c r="H23" s="132"/>
      <c r="I23" s="132"/>
      <c r="J23" s="132"/>
      <c r="K23" s="133"/>
      <c r="L23" s="68" t="s">
        <v>146</v>
      </c>
      <c r="M23" s="47"/>
      <c r="N23" s="151"/>
      <c r="O23" s="58"/>
    </row>
    <row r="24" spans="1:16" s="21" customFormat="1" ht="3" customHeight="1" x14ac:dyDescent="0.25">
      <c r="A24" s="26"/>
      <c r="B24" s="143"/>
      <c r="C24" s="134"/>
      <c r="D24" s="134"/>
      <c r="E24" s="134"/>
      <c r="F24" s="134"/>
      <c r="G24" s="134"/>
      <c r="H24" s="134"/>
      <c r="I24" s="134"/>
      <c r="J24" s="134"/>
      <c r="K24" s="134"/>
      <c r="L24" s="134"/>
      <c r="M24" s="135"/>
      <c r="N24" s="151"/>
      <c r="O24" s="25"/>
    </row>
    <row r="25" spans="1:16" s="21" customFormat="1" ht="281.25" customHeight="1" x14ac:dyDescent="0.25">
      <c r="A25" s="26"/>
      <c r="B25" s="143"/>
      <c r="C25" s="30" t="s">
        <v>87</v>
      </c>
      <c r="D25" s="139" t="s">
        <v>184</v>
      </c>
      <c r="E25" s="140"/>
      <c r="F25" s="140"/>
      <c r="G25" s="140"/>
      <c r="H25" s="140"/>
      <c r="I25" s="140"/>
      <c r="J25" s="140"/>
      <c r="K25" s="141"/>
      <c r="L25" s="69" t="s">
        <v>146</v>
      </c>
      <c r="M25" s="61"/>
      <c r="N25" s="151"/>
      <c r="O25" s="58"/>
    </row>
    <row r="26" spans="1:16" s="21" customFormat="1" ht="3" hidden="1" customHeight="1" x14ac:dyDescent="0.25">
      <c r="A26" s="26"/>
      <c r="B26" s="143"/>
      <c r="C26" s="134"/>
      <c r="D26" s="134"/>
      <c r="E26" s="134"/>
      <c r="F26" s="134"/>
      <c r="G26" s="134"/>
      <c r="H26" s="134"/>
      <c r="I26" s="134"/>
      <c r="J26" s="134"/>
      <c r="K26" s="134"/>
      <c r="L26" s="134"/>
      <c r="M26" s="135"/>
      <c r="N26" s="151"/>
      <c r="O26" s="25"/>
    </row>
    <row r="27" spans="1:16" s="21" customFormat="1" ht="404.25" customHeight="1" x14ac:dyDescent="0.25">
      <c r="A27" s="26"/>
      <c r="B27" s="143"/>
      <c r="C27" s="30" t="s">
        <v>88</v>
      </c>
      <c r="D27" s="131" t="s">
        <v>185</v>
      </c>
      <c r="E27" s="132"/>
      <c r="F27" s="132"/>
      <c r="G27" s="132"/>
      <c r="H27" s="132"/>
      <c r="I27" s="132"/>
      <c r="J27" s="132"/>
      <c r="K27" s="133"/>
      <c r="L27" s="68" t="s">
        <v>146</v>
      </c>
      <c r="M27" s="46"/>
      <c r="N27" s="151"/>
      <c r="O27" s="58"/>
    </row>
    <row r="28" spans="1:16" s="21" customFormat="1" ht="3" customHeight="1" x14ac:dyDescent="0.25">
      <c r="A28" s="26"/>
      <c r="B28" s="143"/>
      <c r="C28" s="134"/>
      <c r="D28" s="134"/>
      <c r="E28" s="134"/>
      <c r="F28" s="134"/>
      <c r="G28" s="134"/>
      <c r="H28" s="134"/>
      <c r="I28" s="134"/>
      <c r="J28" s="134"/>
      <c r="K28" s="134"/>
      <c r="L28" s="134"/>
      <c r="M28" s="135"/>
      <c r="N28" s="151"/>
      <c r="O28" s="25"/>
    </row>
    <row r="29" spans="1:16" s="21" customFormat="1" ht="30" customHeight="1" x14ac:dyDescent="0.25">
      <c r="A29" s="26"/>
      <c r="B29" s="143"/>
      <c r="C29" s="30" t="s">
        <v>89</v>
      </c>
      <c r="D29" s="131" t="s">
        <v>155</v>
      </c>
      <c r="E29" s="132"/>
      <c r="F29" s="132"/>
      <c r="G29" s="132"/>
      <c r="H29" s="132"/>
      <c r="I29" s="132"/>
      <c r="J29" s="132"/>
      <c r="K29" s="133"/>
      <c r="L29" s="68" t="s">
        <v>146</v>
      </c>
      <c r="M29" s="46"/>
      <c r="N29" s="151"/>
      <c r="O29" s="58"/>
      <c r="P29" s="59"/>
    </row>
    <row r="30" spans="1:16" s="21" customFormat="1" ht="3" customHeight="1" x14ac:dyDescent="0.25">
      <c r="A30" s="26"/>
      <c r="B30" s="143"/>
      <c r="C30" s="134"/>
      <c r="D30" s="134"/>
      <c r="E30" s="134"/>
      <c r="F30" s="134"/>
      <c r="G30" s="134"/>
      <c r="H30" s="134"/>
      <c r="I30" s="134"/>
      <c r="J30" s="134"/>
      <c r="K30" s="134"/>
      <c r="L30" s="134"/>
      <c r="M30" s="135"/>
      <c r="N30" s="151"/>
      <c r="O30" s="25"/>
    </row>
    <row r="31" spans="1:16" s="21" customFormat="1" ht="84.95" customHeight="1" x14ac:dyDescent="0.25">
      <c r="A31" s="26"/>
      <c r="B31" s="143"/>
      <c r="C31" s="30" t="s">
        <v>90</v>
      </c>
      <c r="D31" s="131" t="s">
        <v>178</v>
      </c>
      <c r="E31" s="132"/>
      <c r="F31" s="132"/>
      <c r="G31" s="132"/>
      <c r="H31" s="132"/>
      <c r="I31" s="132"/>
      <c r="J31" s="132"/>
      <c r="K31" s="133"/>
      <c r="L31" s="68" t="s">
        <v>146</v>
      </c>
      <c r="M31" s="47"/>
      <c r="N31" s="151"/>
      <c r="O31" s="58"/>
    </row>
    <row r="32" spans="1:16" s="21" customFormat="1" ht="3" customHeight="1" x14ac:dyDescent="0.25">
      <c r="A32" s="26"/>
      <c r="B32" s="143"/>
      <c r="C32" s="134"/>
      <c r="D32" s="134"/>
      <c r="E32" s="134"/>
      <c r="F32" s="134"/>
      <c r="G32" s="134"/>
      <c r="H32" s="134"/>
      <c r="I32" s="134"/>
      <c r="J32" s="134"/>
      <c r="K32" s="134"/>
      <c r="L32" s="134"/>
      <c r="M32" s="135"/>
      <c r="N32" s="151"/>
      <c r="O32" s="25"/>
    </row>
    <row r="33" spans="1:15" s="21" customFormat="1" ht="30" customHeight="1" x14ac:dyDescent="0.25">
      <c r="A33" s="26"/>
      <c r="B33" s="143"/>
      <c r="C33" s="30" t="s">
        <v>91</v>
      </c>
      <c r="D33" s="131" t="s">
        <v>156</v>
      </c>
      <c r="E33" s="132"/>
      <c r="F33" s="132"/>
      <c r="G33" s="132"/>
      <c r="H33" s="132"/>
      <c r="I33" s="132"/>
      <c r="J33" s="132"/>
      <c r="K33" s="133"/>
      <c r="L33" s="68" t="s">
        <v>146</v>
      </c>
      <c r="M33" s="47"/>
      <c r="N33" s="151"/>
      <c r="O33" s="58"/>
    </row>
    <row r="34" spans="1:15" s="21" customFormat="1" ht="3" customHeight="1" x14ac:dyDescent="0.25">
      <c r="A34" s="26"/>
      <c r="B34" s="143"/>
      <c r="C34" s="134"/>
      <c r="D34" s="134"/>
      <c r="E34" s="134"/>
      <c r="F34" s="134"/>
      <c r="G34" s="134"/>
      <c r="H34" s="134"/>
      <c r="I34" s="134"/>
      <c r="J34" s="134"/>
      <c r="K34" s="134"/>
      <c r="L34" s="134"/>
      <c r="M34" s="135"/>
      <c r="N34" s="151"/>
      <c r="O34" s="25"/>
    </row>
    <row r="35" spans="1:15" s="21" customFormat="1" ht="147.75" customHeight="1" x14ac:dyDescent="0.25">
      <c r="A35" s="26"/>
      <c r="B35" s="143"/>
      <c r="C35" s="30" t="s">
        <v>92</v>
      </c>
      <c r="D35" s="131" t="s">
        <v>157</v>
      </c>
      <c r="E35" s="132"/>
      <c r="F35" s="132"/>
      <c r="G35" s="132"/>
      <c r="H35" s="132"/>
      <c r="I35" s="132"/>
      <c r="J35" s="132"/>
      <c r="K35" s="133"/>
      <c r="L35" s="68" t="s">
        <v>146</v>
      </c>
      <c r="M35" s="46"/>
      <c r="N35" s="151"/>
      <c r="O35" s="58"/>
    </row>
    <row r="36" spans="1:15" s="21" customFormat="1" ht="3" customHeight="1" x14ac:dyDescent="0.25">
      <c r="A36" s="26"/>
      <c r="B36" s="143"/>
      <c r="C36" s="134"/>
      <c r="D36" s="134"/>
      <c r="E36" s="134"/>
      <c r="F36" s="134"/>
      <c r="G36" s="134"/>
      <c r="H36" s="134"/>
      <c r="I36" s="134"/>
      <c r="J36" s="134"/>
      <c r="K36" s="134"/>
      <c r="L36" s="134"/>
      <c r="M36" s="135"/>
      <c r="N36" s="151"/>
      <c r="O36" s="25"/>
    </row>
    <row r="37" spans="1:15" s="21" customFormat="1" ht="30" customHeight="1" x14ac:dyDescent="0.25">
      <c r="A37" s="26"/>
      <c r="B37" s="143"/>
      <c r="C37" s="30" t="s">
        <v>93</v>
      </c>
      <c r="D37" s="131" t="s">
        <v>158</v>
      </c>
      <c r="E37" s="132"/>
      <c r="F37" s="132"/>
      <c r="G37" s="132"/>
      <c r="H37" s="132"/>
      <c r="I37" s="132"/>
      <c r="J37" s="132"/>
      <c r="K37" s="133"/>
      <c r="L37" s="68" t="s">
        <v>144</v>
      </c>
      <c r="M37" s="46"/>
      <c r="N37" s="151"/>
      <c r="O37" s="58"/>
    </row>
    <row r="38" spans="1:15" s="21" customFormat="1" ht="3" customHeight="1" x14ac:dyDescent="0.25">
      <c r="A38" s="26"/>
      <c r="B38" s="143"/>
      <c r="C38" s="134"/>
      <c r="D38" s="134"/>
      <c r="E38" s="134"/>
      <c r="F38" s="134"/>
      <c r="G38" s="134"/>
      <c r="H38" s="134"/>
      <c r="I38" s="134"/>
      <c r="J38" s="134"/>
      <c r="K38" s="134"/>
      <c r="L38" s="134"/>
      <c r="M38" s="135"/>
      <c r="N38" s="151"/>
      <c r="O38" s="25"/>
    </row>
    <row r="39" spans="1:15" s="21" customFormat="1" ht="84.95" customHeight="1" x14ac:dyDescent="0.25">
      <c r="A39" s="26"/>
      <c r="B39" s="143"/>
      <c r="C39" s="30" t="s">
        <v>94</v>
      </c>
      <c r="D39" s="131" t="s">
        <v>171</v>
      </c>
      <c r="E39" s="132"/>
      <c r="F39" s="132"/>
      <c r="G39" s="132"/>
      <c r="H39" s="132"/>
      <c r="I39" s="132"/>
      <c r="J39" s="132"/>
      <c r="K39" s="133"/>
      <c r="L39" s="68" t="s">
        <v>144</v>
      </c>
      <c r="M39" s="46"/>
      <c r="N39" s="151"/>
      <c r="O39" s="58"/>
    </row>
    <row r="40" spans="1:15" s="21" customFormat="1" ht="3" customHeight="1" x14ac:dyDescent="0.25">
      <c r="A40" s="26"/>
      <c r="B40" s="143"/>
      <c r="C40" s="134"/>
      <c r="D40" s="134"/>
      <c r="E40" s="134"/>
      <c r="F40" s="134"/>
      <c r="G40" s="134"/>
      <c r="H40" s="134"/>
      <c r="I40" s="134"/>
      <c r="J40" s="134"/>
      <c r="K40" s="134"/>
      <c r="L40" s="134"/>
      <c r="M40" s="135"/>
      <c r="N40" s="151"/>
      <c r="O40" s="25"/>
    </row>
    <row r="41" spans="1:15" s="21" customFormat="1" ht="84.95" customHeight="1" x14ac:dyDescent="0.25">
      <c r="A41" s="26"/>
      <c r="B41" s="143"/>
      <c r="C41" s="30" t="s">
        <v>95</v>
      </c>
      <c r="D41" s="131" t="s">
        <v>172</v>
      </c>
      <c r="E41" s="132"/>
      <c r="F41" s="132"/>
      <c r="G41" s="132"/>
      <c r="H41" s="132"/>
      <c r="I41" s="132"/>
      <c r="J41" s="132"/>
      <c r="K41" s="133"/>
      <c r="L41" s="68" t="s">
        <v>144</v>
      </c>
      <c r="M41" s="47"/>
      <c r="N41" s="151"/>
      <c r="O41" s="58"/>
    </row>
    <row r="42" spans="1:15" s="21" customFormat="1" ht="3" customHeight="1" x14ac:dyDescent="0.25">
      <c r="A42" s="26"/>
      <c r="B42" s="143"/>
      <c r="C42" s="134"/>
      <c r="D42" s="134"/>
      <c r="E42" s="134"/>
      <c r="F42" s="134"/>
      <c r="G42" s="134"/>
      <c r="H42" s="134"/>
      <c r="I42" s="134"/>
      <c r="J42" s="134"/>
      <c r="K42" s="134"/>
      <c r="L42" s="134"/>
      <c r="M42" s="135"/>
      <c r="N42" s="151"/>
      <c r="O42" s="25"/>
    </row>
    <row r="43" spans="1:15" s="21" customFormat="1" ht="84.95" customHeight="1" x14ac:dyDescent="0.25">
      <c r="A43" s="26"/>
      <c r="B43" s="143"/>
      <c r="C43" s="30" t="s">
        <v>96</v>
      </c>
      <c r="D43" s="131" t="s">
        <v>173</v>
      </c>
      <c r="E43" s="132"/>
      <c r="F43" s="132"/>
      <c r="G43" s="132"/>
      <c r="H43" s="132"/>
      <c r="I43" s="132"/>
      <c r="J43" s="132"/>
      <c r="K43" s="133"/>
      <c r="L43" s="68" t="s">
        <v>144</v>
      </c>
      <c r="M43" s="47"/>
      <c r="N43" s="151"/>
      <c r="O43" s="58"/>
    </row>
    <row r="44" spans="1:15" s="21" customFormat="1" ht="3" customHeight="1" x14ac:dyDescent="0.25">
      <c r="A44" s="26"/>
      <c r="B44" s="143"/>
      <c r="C44" s="134"/>
      <c r="D44" s="134"/>
      <c r="E44" s="134"/>
      <c r="F44" s="134"/>
      <c r="G44" s="134"/>
      <c r="H44" s="134"/>
      <c r="I44" s="134"/>
      <c r="J44" s="134"/>
      <c r="K44" s="134"/>
      <c r="L44" s="134"/>
      <c r="M44" s="135"/>
      <c r="N44" s="151"/>
      <c r="O44" s="25"/>
    </row>
    <row r="45" spans="1:15" s="21" customFormat="1" ht="84.95" customHeight="1" x14ac:dyDescent="0.25">
      <c r="A45" s="26"/>
      <c r="B45" s="143"/>
      <c r="C45" s="30" t="s">
        <v>97</v>
      </c>
      <c r="D45" s="131" t="s">
        <v>174</v>
      </c>
      <c r="E45" s="132"/>
      <c r="F45" s="132"/>
      <c r="G45" s="132"/>
      <c r="H45" s="132"/>
      <c r="I45" s="132"/>
      <c r="J45" s="132"/>
      <c r="K45" s="133"/>
      <c r="L45" s="68" t="s">
        <v>143</v>
      </c>
      <c r="M45" s="47"/>
      <c r="N45" s="151"/>
      <c r="O45" s="58"/>
    </row>
    <row r="46" spans="1:15" s="21" customFormat="1" ht="3" customHeight="1" x14ac:dyDescent="0.25">
      <c r="A46" s="26"/>
      <c r="B46" s="143"/>
      <c r="C46" s="134"/>
      <c r="D46" s="134"/>
      <c r="E46" s="134"/>
      <c r="F46" s="134"/>
      <c r="G46" s="134"/>
      <c r="H46" s="134"/>
      <c r="I46" s="134"/>
      <c r="J46" s="134"/>
      <c r="K46" s="134"/>
      <c r="L46" s="134"/>
      <c r="M46" s="135"/>
      <c r="N46" s="151"/>
      <c r="O46" s="25"/>
    </row>
    <row r="47" spans="1:15" s="21" customFormat="1" ht="84.95" customHeight="1" x14ac:dyDescent="0.25">
      <c r="A47" s="26"/>
      <c r="B47" s="143"/>
      <c r="C47" s="30" t="s">
        <v>98</v>
      </c>
      <c r="D47" s="131" t="s">
        <v>175</v>
      </c>
      <c r="E47" s="132"/>
      <c r="F47" s="132"/>
      <c r="G47" s="132"/>
      <c r="H47" s="132"/>
      <c r="I47" s="132"/>
      <c r="J47" s="132"/>
      <c r="K47" s="133"/>
      <c r="L47" s="68" t="s">
        <v>144</v>
      </c>
      <c r="M47" s="47"/>
      <c r="N47" s="151"/>
      <c r="O47" s="58"/>
    </row>
    <row r="48" spans="1:15" s="21" customFormat="1" ht="3" customHeight="1" x14ac:dyDescent="0.25">
      <c r="A48" s="26"/>
      <c r="B48" s="143"/>
      <c r="C48" s="134"/>
      <c r="D48" s="134"/>
      <c r="E48" s="134"/>
      <c r="F48" s="134"/>
      <c r="G48" s="134"/>
      <c r="H48" s="134"/>
      <c r="I48" s="134"/>
      <c r="J48" s="134"/>
      <c r="K48" s="134"/>
      <c r="L48" s="134"/>
      <c r="M48" s="135"/>
      <c r="N48" s="151"/>
      <c r="O48" s="25"/>
    </row>
    <row r="49" spans="1:15" s="21" customFormat="1" ht="84.95" customHeight="1" x14ac:dyDescent="0.25">
      <c r="A49" s="26"/>
      <c r="B49" s="143"/>
      <c r="C49" s="30" t="s">
        <v>121</v>
      </c>
      <c r="D49" s="131" t="s">
        <v>176</v>
      </c>
      <c r="E49" s="132"/>
      <c r="F49" s="132"/>
      <c r="G49" s="132"/>
      <c r="H49" s="132"/>
      <c r="I49" s="132"/>
      <c r="J49" s="132"/>
      <c r="K49" s="133"/>
      <c r="L49" s="68" t="s">
        <v>146</v>
      </c>
      <c r="M49" s="47"/>
      <c r="N49" s="151"/>
      <c r="O49" s="58"/>
    </row>
    <row r="50" spans="1:15" s="21" customFormat="1" ht="3" customHeight="1" x14ac:dyDescent="0.25">
      <c r="A50" s="26"/>
      <c r="B50" s="143"/>
      <c r="C50" s="134"/>
      <c r="D50" s="134"/>
      <c r="E50" s="134"/>
      <c r="F50" s="134"/>
      <c r="G50" s="134"/>
      <c r="H50" s="134"/>
      <c r="I50" s="134"/>
      <c r="J50" s="134"/>
      <c r="K50" s="134"/>
      <c r="L50" s="134"/>
      <c r="M50" s="135"/>
      <c r="N50" s="151"/>
      <c r="O50" s="25"/>
    </row>
    <row r="51" spans="1:15" s="21" customFormat="1" ht="15" customHeight="1" x14ac:dyDescent="0.25">
      <c r="A51" s="26"/>
      <c r="B51" s="143"/>
      <c r="C51" s="138" t="s">
        <v>147</v>
      </c>
      <c r="D51" s="138"/>
      <c r="E51" s="138"/>
      <c r="F51" s="138"/>
      <c r="G51" s="138"/>
      <c r="H51" s="138"/>
      <c r="I51" s="138"/>
      <c r="J51" s="138"/>
      <c r="K51" s="138"/>
      <c r="L51" s="138"/>
      <c r="M51" s="138"/>
      <c r="N51" s="151"/>
      <c r="O51" s="25"/>
    </row>
    <row r="52" spans="1:15" s="21" customFormat="1" ht="3" customHeight="1" x14ac:dyDescent="0.25">
      <c r="A52" s="26"/>
      <c r="B52" s="143"/>
      <c r="C52" s="134"/>
      <c r="D52" s="134"/>
      <c r="E52" s="134"/>
      <c r="F52" s="134"/>
      <c r="G52" s="134"/>
      <c r="H52" s="134"/>
      <c r="I52" s="134"/>
      <c r="J52" s="134"/>
      <c r="K52" s="134"/>
      <c r="L52" s="134"/>
      <c r="M52" s="135"/>
      <c r="N52" s="151"/>
      <c r="O52" s="25"/>
    </row>
    <row r="53" spans="1:15" s="21" customFormat="1" ht="30" customHeight="1" x14ac:dyDescent="0.25">
      <c r="A53" s="26"/>
      <c r="B53" s="143"/>
      <c r="C53" s="30" t="s">
        <v>99</v>
      </c>
      <c r="D53" s="131" t="s">
        <v>160</v>
      </c>
      <c r="E53" s="132"/>
      <c r="F53" s="132"/>
      <c r="G53" s="132"/>
      <c r="H53" s="132"/>
      <c r="I53" s="132"/>
      <c r="J53" s="132"/>
      <c r="K53" s="133"/>
      <c r="L53" s="68" t="s">
        <v>144</v>
      </c>
      <c r="M53" s="46"/>
      <c r="N53" s="151"/>
      <c r="O53" s="64"/>
    </row>
    <row r="54" spans="1:15" s="21" customFormat="1" ht="3" customHeight="1" x14ac:dyDescent="0.25">
      <c r="A54" s="26"/>
      <c r="B54" s="143"/>
      <c r="C54" s="134"/>
      <c r="D54" s="134"/>
      <c r="E54" s="134"/>
      <c r="F54" s="134"/>
      <c r="G54" s="134"/>
      <c r="H54" s="134"/>
      <c r="I54" s="134"/>
      <c r="J54" s="134"/>
      <c r="K54" s="134"/>
      <c r="L54" s="134"/>
      <c r="M54" s="135"/>
      <c r="N54" s="151"/>
      <c r="O54" s="25"/>
    </row>
    <row r="55" spans="1:15" s="21" customFormat="1" ht="30" customHeight="1" x14ac:dyDescent="0.25">
      <c r="A55" s="26"/>
      <c r="B55" s="143"/>
      <c r="C55" s="30" t="s">
        <v>100</v>
      </c>
      <c r="D55" s="131" t="s">
        <v>159</v>
      </c>
      <c r="E55" s="132"/>
      <c r="F55" s="132"/>
      <c r="G55" s="132"/>
      <c r="H55" s="132"/>
      <c r="I55" s="132"/>
      <c r="J55" s="132"/>
      <c r="K55" s="133"/>
      <c r="L55" s="68" t="s">
        <v>144</v>
      </c>
      <c r="M55" s="46"/>
      <c r="N55" s="151"/>
      <c r="O55" s="25"/>
    </row>
    <row r="56" spans="1:15" s="21" customFormat="1" ht="3" customHeight="1" x14ac:dyDescent="0.25">
      <c r="A56" s="26"/>
      <c r="B56" s="143"/>
      <c r="C56" s="134" t="s">
        <v>186</v>
      </c>
      <c r="D56" s="134"/>
      <c r="E56" s="134"/>
      <c r="F56" s="134"/>
      <c r="G56" s="134"/>
      <c r="H56" s="134"/>
      <c r="I56" s="134"/>
      <c r="J56" s="134"/>
      <c r="K56" s="134"/>
      <c r="L56" s="134"/>
      <c r="M56" s="135"/>
      <c r="N56" s="151"/>
      <c r="O56" s="25"/>
    </row>
    <row r="57" spans="1:15" s="21" customFormat="1" ht="99.95" customHeight="1" x14ac:dyDescent="0.25">
      <c r="A57" s="26"/>
      <c r="B57" s="143"/>
      <c r="C57" s="30" t="s">
        <v>101</v>
      </c>
      <c r="D57" s="131" t="s">
        <v>177</v>
      </c>
      <c r="E57" s="132"/>
      <c r="F57" s="132"/>
      <c r="G57" s="132"/>
      <c r="H57" s="132"/>
      <c r="I57" s="132"/>
      <c r="J57" s="132"/>
      <c r="K57" s="133"/>
      <c r="L57" s="68" t="s">
        <v>146</v>
      </c>
      <c r="M57" s="77"/>
      <c r="N57" s="151"/>
      <c r="O57" s="58"/>
    </row>
    <row r="58" spans="1:15" s="21" customFormat="1" ht="3" customHeight="1" x14ac:dyDescent="0.25">
      <c r="A58" s="26"/>
      <c r="B58" s="143"/>
      <c r="C58" s="134"/>
      <c r="D58" s="134"/>
      <c r="E58" s="134"/>
      <c r="F58" s="134"/>
      <c r="G58" s="134"/>
      <c r="H58" s="134"/>
      <c r="I58" s="134"/>
      <c r="J58" s="134"/>
      <c r="K58" s="134"/>
      <c r="L58" s="134"/>
      <c r="M58" s="135"/>
      <c r="N58" s="151"/>
      <c r="O58" s="25"/>
    </row>
    <row r="59" spans="1:15" s="21" customFormat="1" ht="30" customHeight="1" x14ac:dyDescent="0.25">
      <c r="A59" s="26"/>
      <c r="B59" s="143"/>
      <c r="C59" s="30" t="s">
        <v>102</v>
      </c>
      <c r="D59" s="131" t="s">
        <v>161</v>
      </c>
      <c r="E59" s="132"/>
      <c r="F59" s="132"/>
      <c r="G59" s="132"/>
      <c r="H59" s="132"/>
      <c r="I59" s="132"/>
      <c r="J59" s="132"/>
      <c r="K59" s="133"/>
      <c r="L59" s="68" t="s">
        <v>146</v>
      </c>
      <c r="M59" s="47"/>
      <c r="N59" s="151"/>
      <c r="O59" s="25"/>
    </row>
    <row r="60" spans="1:15" s="21" customFormat="1" ht="3" customHeight="1" x14ac:dyDescent="0.25">
      <c r="A60" s="26"/>
      <c r="B60" s="143"/>
      <c r="C60" s="134"/>
      <c r="D60" s="134"/>
      <c r="E60" s="134"/>
      <c r="F60" s="134"/>
      <c r="G60" s="134"/>
      <c r="H60" s="134"/>
      <c r="I60" s="134"/>
      <c r="J60" s="134"/>
      <c r="K60" s="134"/>
      <c r="L60" s="134"/>
      <c r="M60" s="135"/>
      <c r="N60" s="151"/>
      <c r="O60" s="25"/>
    </row>
    <row r="61" spans="1:15" s="21" customFormat="1" x14ac:dyDescent="0.25">
      <c r="A61" s="26"/>
      <c r="B61" s="143"/>
      <c r="C61" s="138" t="s">
        <v>103</v>
      </c>
      <c r="D61" s="138"/>
      <c r="E61" s="138"/>
      <c r="F61" s="138"/>
      <c r="G61" s="138"/>
      <c r="H61" s="138"/>
      <c r="I61" s="138"/>
      <c r="J61" s="138"/>
      <c r="K61" s="138"/>
      <c r="L61" s="138"/>
      <c r="M61" s="138"/>
      <c r="N61" s="151"/>
      <c r="O61" s="25"/>
    </row>
    <row r="62" spans="1:15" s="21" customFormat="1" ht="3.75" customHeight="1" x14ac:dyDescent="0.25">
      <c r="A62" s="26"/>
      <c r="B62" s="143"/>
      <c r="C62" s="134"/>
      <c r="D62" s="134"/>
      <c r="E62" s="134"/>
      <c r="F62" s="134"/>
      <c r="G62" s="134"/>
      <c r="H62" s="134"/>
      <c r="I62" s="134"/>
      <c r="J62" s="134"/>
      <c r="K62" s="134"/>
      <c r="L62" s="134"/>
      <c r="M62" s="135"/>
      <c r="N62" s="151"/>
      <c r="O62" s="25"/>
    </row>
    <row r="63" spans="1:15" s="21" customFormat="1" ht="30" customHeight="1" x14ac:dyDescent="0.25">
      <c r="A63" s="26"/>
      <c r="B63" s="143"/>
      <c r="C63" s="30" t="s">
        <v>104</v>
      </c>
      <c r="D63" s="131" t="s">
        <v>169</v>
      </c>
      <c r="E63" s="132"/>
      <c r="F63" s="132"/>
      <c r="G63" s="132"/>
      <c r="H63" s="132"/>
      <c r="I63" s="132"/>
      <c r="J63" s="132"/>
      <c r="K63" s="133"/>
      <c r="L63" s="68" t="s">
        <v>146</v>
      </c>
      <c r="M63" s="77"/>
      <c r="N63" s="151"/>
      <c r="O63" s="25"/>
    </row>
    <row r="64" spans="1:15" s="21" customFormat="1" ht="3" customHeight="1" x14ac:dyDescent="0.25">
      <c r="A64" s="26"/>
      <c r="B64" s="143"/>
      <c r="C64" s="134"/>
      <c r="D64" s="134"/>
      <c r="E64" s="134"/>
      <c r="F64" s="134"/>
      <c r="G64" s="134"/>
      <c r="H64" s="134"/>
      <c r="I64" s="134"/>
      <c r="J64" s="134"/>
      <c r="K64" s="134"/>
      <c r="L64" s="134"/>
      <c r="M64" s="135"/>
      <c r="N64" s="151"/>
      <c r="O64" s="25"/>
    </row>
    <row r="65" spans="1:19" s="21" customFormat="1" ht="3" customHeight="1" x14ac:dyDescent="0.25">
      <c r="A65" s="26"/>
      <c r="B65" s="143"/>
      <c r="C65" s="134"/>
      <c r="D65" s="134"/>
      <c r="E65" s="134"/>
      <c r="F65" s="134"/>
      <c r="G65" s="134"/>
      <c r="H65" s="134"/>
      <c r="I65" s="134"/>
      <c r="J65" s="134"/>
      <c r="K65" s="134"/>
      <c r="L65" s="134"/>
      <c r="M65" s="135"/>
      <c r="N65" s="151"/>
      <c r="O65" s="25"/>
    </row>
    <row r="66" spans="1:19" s="21" customFormat="1" ht="30" customHeight="1" x14ac:dyDescent="0.25">
      <c r="A66" s="26"/>
      <c r="B66" s="143"/>
      <c r="C66" s="30" t="s">
        <v>105</v>
      </c>
      <c r="D66" s="131" t="s">
        <v>170</v>
      </c>
      <c r="E66" s="132"/>
      <c r="F66" s="132"/>
      <c r="G66" s="132"/>
      <c r="H66" s="132"/>
      <c r="I66" s="132"/>
      <c r="J66" s="132"/>
      <c r="K66" s="133"/>
      <c r="L66" s="68" t="s">
        <v>144</v>
      </c>
      <c r="M66" s="47"/>
      <c r="N66" s="151"/>
      <c r="O66" s="25"/>
    </row>
    <row r="67" spans="1:19" s="21" customFormat="1" ht="3" customHeight="1" x14ac:dyDescent="0.25">
      <c r="A67" s="26"/>
      <c r="B67" s="143"/>
      <c r="C67" s="134"/>
      <c r="D67" s="134"/>
      <c r="E67" s="134"/>
      <c r="F67" s="134"/>
      <c r="G67" s="134"/>
      <c r="H67" s="134"/>
      <c r="I67" s="134"/>
      <c r="J67" s="134"/>
      <c r="K67" s="134"/>
      <c r="L67" s="134"/>
      <c r="M67" s="135"/>
      <c r="N67" s="151"/>
      <c r="O67" s="25"/>
    </row>
    <row r="68" spans="1:19" s="21" customFormat="1" ht="60" customHeight="1" x14ac:dyDescent="0.25">
      <c r="A68" s="26"/>
      <c r="B68" s="143"/>
      <c r="C68" s="30" t="s">
        <v>106</v>
      </c>
      <c r="D68" s="131" t="s">
        <v>168</v>
      </c>
      <c r="E68" s="132"/>
      <c r="F68" s="132"/>
      <c r="G68" s="132"/>
      <c r="H68" s="132"/>
      <c r="I68" s="132"/>
      <c r="J68" s="132"/>
      <c r="K68" s="133"/>
      <c r="L68" s="68" t="s">
        <v>146</v>
      </c>
      <c r="M68" s="47"/>
      <c r="N68" s="151"/>
      <c r="O68" s="60"/>
    </row>
    <row r="69" spans="1:19" s="21" customFormat="1" ht="3" customHeight="1" x14ac:dyDescent="0.25">
      <c r="A69" s="26"/>
      <c r="B69" s="143"/>
      <c r="C69" s="134"/>
      <c r="D69" s="134"/>
      <c r="E69" s="134"/>
      <c r="F69" s="134"/>
      <c r="G69" s="134"/>
      <c r="H69" s="134"/>
      <c r="I69" s="134"/>
      <c r="J69" s="134"/>
      <c r="K69" s="134"/>
      <c r="L69" s="134"/>
      <c r="M69" s="135"/>
      <c r="N69" s="151"/>
      <c r="O69" s="25"/>
    </row>
    <row r="70" spans="1:19" s="21" customFormat="1" ht="48" customHeight="1" x14ac:dyDescent="0.25">
      <c r="A70" s="26"/>
      <c r="B70" s="143"/>
      <c r="C70" s="30" t="s">
        <v>107</v>
      </c>
      <c r="D70" s="131" t="s">
        <v>167</v>
      </c>
      <c r="E70" s="132"/>
      <c r="F70" s="132"/>
      <c r="G70" s="132"/>
      <c r="H70" s="132"/>
      <c r="I70" s="132"/>
      <c r="J70" s="132"/>
      <c r="K70" s="133"/>
      <c r="L70" s="68" t="s">
        <v>146</v>
      </c>
      <c r="M70" s="47"/>
      <c r="N70" s="151"/>
      <c r="O70" s="137"/>
      <c r="P70" s="137"/>
      <c r="Q70" s="137"/>
      <c r="R70" s="137"/>
      <c r="S70" s="137"/>
    </row>
    <row r="71" spans="1:19" s="21" customFormat="1" ht="3" customHeight="1" x14ac:dyDescent="0.25">
      <c r="A71" s="26"/>
      <c r="B71" s="143"/>
      <c r="C71" s="134"/>
      <c r="D71" s="134"/>
      <c r="E71" s="134"/>
      <c r="F71" s="134"/>
      <c r="G71" s="134"/>
      <c r="H71" s="134"/>
      <c r="I71" s="134"/>
      <c r="J71" s="134"/>
      <c r="K71" s="134"/>
      <c r="L71" s="134"/>
      <c r="M71" s="135"/>
      <c r="N71" s="151"/>
      <c r="O71" s="25"/>
    </row>
    <row r="72" spans="1:19" s="21" customFormat="1" ht="30" customHeight="1" x14ac:dyDescent="0.25">
      <c r="A72" s="26"/>
      <c r="B72" s="143"/>
      <c r="C72" s="30" t="s">
        <v>108</v>
      </c>
      <c r="D72" s="131" t="s">
        <v>166</v>
      </c>
      <c r="E72" s="132"/>
      <c r="F72" s="132"/>
      <c r="G72" s="132"/>
      <c r="H72" s="132"/>
      <c r="I72" s="132"/>
      <c r="J72" s="132"/>
      <c r="K72" s="133"/>
      <c r="L72" s="68" t="s">
        <v>144</v>
      </c>
      <c r="M72" s="47"/>
      <c r="N72" s="151"/>
      <c r="O72" s="58"/>
    </row>
    <row r="73" spans="1:19" s="21" customFormat="1" ht="3" customHeight="1" x14ac:dyDescent="0.25">
      <c r="A73" s="26"/>
      <c r="B73" s="143"/>
      <c r="C73" s="134"/>
      <c r="D73" s="134"/>
      <c r="E73" s="134"/>
      <c r="F73" s="134"/>
      <c r="G73" s="134"/>
      <c r="H73" s="134"/>
      <c r="I73" s="134"/>
      <c r="J73" s="134"/>
      <c r="K73" s="134"/>
      <c r="L73" s="134"/>
      <c r="M73" s="135"/>
      <c r="N73" s="151"/>
      <c r="O73" s="25"/>
    </row>
    <row r="74" spans="1:19" s="21" customFormat="1" ht="60.75" customHeight="1" x14ac:dyDescent="0.25">
      <c r="A74" s="26"/>
      <c r="B74" s="143"/>
      <c r="C74" s="30" t="s">
        <v>109</v>
      </c>
      <c r="D74" s="131" t="s">
        <v>165</v>
      </c>
      <c r="E74" s="132"/>
      <c r="F74" s="132"/>
      <c r="G74" s="132"/>
      <c r="H74" s="132"/>
      <c r="I74" s="132"/>
      <c r="J74" s="132"/>
      <c r="K74" s="133"/>
      <c r="L74" s="68" t="s">
        <v>143</v>
      </c>
      <c r="M74" s="47"/>
      <c r="N74" s="151"/>
      <c r="O74" s="58"/>
    </row>
    <row r="75" spans="1:19" s="21" customFormat="1" ht="3" customHeight="1" x14ac:dyDescent="0.25">
      <c r="A75" s="26"/>
      <c r="B75" s="143"/>
      <c r="C75" s="134"/>
      <c r="D75" s="134"/>
      <c r="E75" s="134"/>
      <c r="F75" s="134"/>
      <c r="G75" s="134"/>
      <c r="H75" s="134"/>
      <c r="I75" s="134"/>
      <c r="J75" s="134"/>
      <c r="K75" s="134"/>
      <c r="L75" s="134"/>
      <c r="M75" s="135"/>
      <c r="N75" s="151"/>
      <c r="O75" s="25"/>
    </row>
    <row r="76" spans="1:19" s="21" customFormat="1" ht="3.75" customHeight="1" x14ac:dyDescent="0.25">
      <c r="A76" s="26"/>
      <c r="B76" s="143"/>
      <c r="C76" s="43"/>
      <c r="D76" s="43"/>
      <c r="E76" s="43"/>
      <c r="F76" s="43"/>
      <c r="G76" s="43"/>
      <c r="H76" s="43"/>
      <c r="I76" s="43"/>
      <c r="J76" s="43"/>
      <c r="K76" s="43"/>
      <c r="L76" s="66"/>
      <c r="M76" s="44"/>
      <c r="N76" s="151"/>
      <c r="O76" s="25"/>
    </row>
    <row r="77" spans="1:19" s="21" customFormat="1" ht="15" customHeight="1" x14ac:dyDescent="0.25">
      <c r="A77" s="26"/>
      <c r="B77" s="143"/>
      <c r="C77" s="138" t="s">
        <v>110</v>
      </c>
      <c r="D77" s="138"/>
      <c r="E77" s="138"/>
      <c r="F77" s="138"/>
      <c r="G77" s="138"/>
      <c r="H77" s="138"/>
      <c r="I77" s="138"/>
      <c r="J77" s="138"/>
      <c r="K77" s="138"/>
      <c r="L77" s="138"/>
      <c r="M77" s="138"/>
      <c r="N77" s="151"/>
      <c r="O77" s="25"/>
    </row>
    <row r="78" spans="1:19" s="21" customFormat="1" ht="3" customHeight="1" x14ac:dyDescent="0.25">
      <c r="A78" s="26"/>
      <c r="B78" s="143"/>
      <c r="C78" s="134"/>
      <c r="D78" s="134"/>
      <c r="E78" s="134"/>
      <c r="F78" s="134"/>
      <c r="G78" s="134"/>
      <c r="H78" s="134"/>
      <c r="I78" s="134"/>
      <c r="J78" s="134"/>
      <c r="K78" s="134"/>
      <c r="L78" s="134"/>
      <c r="M78" s="135"/>
      <c r="N78" s="151"/>
      <c r="O78" s="25"/>
    </row>
    <row r="79" spans="1:19" s="21" customFormat="1" ht="30" customHeight="1" x14ac:dyDescent="0.25">
      <c r="A79" s="26"/>
      <c r="B79" s="143"/>
      <c r="C79" s="30" t="s">
        <v>111</v>
      </c>
      <c r="D79" s="131" t="s">
        <v>164</v>
      </c>
      <c r="E79" s="132"/>
      <c r="F79" s="132"/>
      <c r="G79" s="132"/>
      <c r="H79" s="132"/>
      <c r="I79" s="132"/>
      <c r="J79" s="132"/>
      <c r="K79" s="133"/>
      <c r="L79" s="68" t="s">
        <v>146</v>
      </c>
      <c r="M79" s="46"/>
      <c r="N79" s="151"/>
      <c r="O79" s="62"/>
      <c r="P79" s="24"/>
    </row>
    <row r="80" spans="1:19" s="21" customFormat="1" ht="3" customHeight="1" x14ac:dyDescent="0.25">
      <c r="A80" s="26"/>
      <c r="B80" s="143"/>
      <c r="C80" s="134"/>
      <c r="D80" s="134"/>
      <c r="E80" s="134"/>
      <c r="F80" s="134"/>
      <c r="G80" s="134"/>
      <c r="H80" s="134"/>
      <c r="I80" s="134"/>
      <c r="J80" s="134"/>
      <c r="K80" s="134"/>
      <c r="L80" s="134"/>
      <c r="M80" s="135"/>
      <c r="N80" s="151"/>
      <c r="O80" s="25"/>
    </row>
    <row r="81" spans="1:16" s="21" customFormat="1" ht="204.95" customHeight="1" x14ac:dyDescent="0.25">
      <c r="A81" s="26"/>
      <c r="B81" s="143"/>
      <c r="C81" s="30" t="s">
        <v>112</v>
      </c>
      <c r="D81" s="131" t="s">
        <v>191</v>
      </c>
      <c r="E81" s="132"/>
      <c r="F81" s="132"/>
      <c r="G81" s="132"/>
      <c r="H81" s="132"/>
      <c r="I81" s="132"/>
      <c r="J81" s="132"/>
      <c r="K81" s="133"/>
      <c r="L81" s="68" t="s">
        <v>144</v>
      </c>
      <c r="M81" s="46"/>
      <c r="N81" s="151"/>
      <c r="O81" s="25"/>
    </row>
    <row r="82" spans="1:16" s="21" customFormat="1" ht="3" customHeight="1" x14ac:dyDescent="0.25">
      <c r="A82" s="26"/>
      <c r="B82" s="143"/>
      <c r="C82" s="134"/>
      <c r="D82" s="134"/>
      <c r="E82" s="134"/>
      <c r="F82" s="134"/>
      <c r="G82" s="134"/>
      <c r="H82" s="134"/>
      <c r="I82" s="134"/>
      <c r="J82" s="134"/>
      <c r="K82" s="134"/>
      <c r="L82" s="134"/>
      <c r="M82" s="135"/>
      <c r="N82" s="151"/>
      <c r="O82" s="25"/>
    </row>
    <row r="83" spans="1:16" s="21" customFormat="1" ht="15" customHeight="1" x14ac:dyDescent="0.25">
      <c r="A83" s="26"/>
      <c r="B83" s="143"/>
      <c r="C83" s="138" t="s">
        <v>113</v>
      </c>
      <c r="D83" s="138"/>
      <c r="E83" s="138"/>
      <c r="F83" s="138"/>
      <c r="G83" s="138"/>
      <c r="H83" s="138"/>
      <c r="I83" s="138"/>
      <c r="J83" s="138"/>
      <c r="K83" s="138"/>
      <c r="L83" s="138"/>
      <c r="M83" s="138"/>
      <c r="N83" s="151"/>
      <c r="O83" s="25"/>
    </row>
    <row r="84" spans="1:16" s="21" customFormat="1" ht="3" customHeight="1" x14ac:dyDescent="0.25">
      <c r="A84" s="26"/>
      <c r="B84" s="143"/>
      <c r="C84" s="134"/>
      <c r="D84" s="134"/>
      <c r="E84" s="134"/>
      <c r="F84" s="134"/>
      <c r="G84" s="134"/>
      <c r="H84" s="134"/>
      <c r="I84" s="134"/>
      <c r="J84" s="134"/>
      <c r="K84" s="134"/>
      <c r="L84" s="134"/>
      <c r="M84" s="135"/>
      <c r="N84" s="151"/>
      <c r="O84" s="25"/>
    </row>
    <row r="85" spans="1:16" s="21" customFormat="1" ht="30" customHeight="1" x14ac:dyDescent="0.25">
      <c r="A85" s="26"/>
      <c r="B85" s="143"/>
      <c r="C85" s="30" t="s">
        <v>114</v>
      </c>
      <c r="D85" s="131" t="s">
        <v>162</v>
      </c>
      <c r="E85" s="132"/>
      <c r="F85" s="132"/>
      <c r="G85" s="132"/>
      <c r="H85" s="132"/>
      <c r="I85" s="132"/>
      <c r="J85" s="132"/>
      <c r="K85" s="133"/>
      <c r="L85" s="68" t="s">
        <v>146</v>
      </c>
      <c r="M85" s="46"/>
      <c r="N85" s="151"/>
      <c r="O85" s="62"/>
    </row>
    <row r="86" spans="1:16" s="21" customFormat="1" ht="3" customHeight="1" x14ac:dyDescent="0.25">
      <c r="A86" s="26"/>
      <c r="B86" s="143"/>
      <c r="C86" s="134"/>
      <c r="D86" s="134"/>
      <c r="E86" s="134"/>
      <c r="F86" s="134"/>
      <c r="G86" s="134"/>
      <c r="H86" s="134"/>
      <c r="I86" s="134"/>
      <c r="J86" s="134"/>
      <c r="K86" s="134"/>
      <c r="L86" s="134"/>
      <c r="M86" s="135"/>
      <c r="N86" s="151"/>
      <c r="O86" s="25"/>
    </row>
    <row r="87" spans="1:16" s="21" customFormat="1" ht="30" customHeight="1" x14ac:dyDescent="0.25">
      <c r="A87" s="26"/>
      <c r="B87" s="143"/>
      <c r="C87" s="30" t="s">
        <v>115</v>
      </c>
      <c r="D87" s="131" t="s">
        <v>163</v>
      </c>
      <c r="E87" s="132"/>
      <c r="F87" s="132"/>
      <c r="G87" s="132"/>
      <c r="H87" s="132"/>
      <c r="I87" s="132"/>
      <c r="J87" s="132"/>
      <c r="K87" s="133"/>
      <c r="L87" s="68" t="s">
        <v>144</v>
      </c>
      <c r="M87" s="77"/>
      <c r="N87" s="151"/>
      <c r="O87" s="24"/>
    </row>
    <row r="88" spans="1:16" s="21" customFormat="1" ht="3" customHeight="1" x14ac:dyDescent="0.25">
      <c r="A88" s="26"/>
      <c r="B88" s="143"/>
      <c r="C88" s="134"/>
      <c r="D88" s="134"/>
      <c r="E88" s="134"/>
      <c r="F88" s="134"/>
      <c r="G88" s="134"/>
      <c r="H88" s="134"/>
      <c r="I88" s="134"/>
      <c r="J88" s="134"/>
      <c r="K88" s="134"/>
      <c r="L88" s="134"/>
      <c r="M88" s="135"/>
      <c r="N88" s="151"/>
      <c r="O88" s="25"/>
    </row>
    <row r="89" spans="1:16" s="21" customFormat="1" ht="15" customHeight="1" x14ac:dyDescent="0.25">
      <c r="A89" s="26"/>
      <c r="B89" s="143"/>
      <c r="C89" s="138" t="s">
        <v>119</v>
      </c>
      <c r="D89" s="138"/>
      <c r="E89" s="138"/>
      <c r="F89" s="138"/>
      <c r="G89" s="138"/>
      <c r="H89" s="138"/>
      <c r="I89" s="138"/>
      <c r="J89" s="138"/>
      <c r="K89" s="138"/>
      <c r="L89" s="138"/>
      <c r="M89" s="138"/>
      <c r="N89" s="151"/>
      <c r="O89" s="25"/>
    </row>
    <row r="90" spans="1:16" s="21" customFormat="1" ht="3" customHeight="1" x14ac:dyDescent="0.25">
      <c r="A90" s="26"/>
      <c r="B90" s="143"/>
      <c r="C90" s="134"/>
      <c r="D90" s="134"/>
      <c r="E90" s="134"/>
      <c r="F90" s="134"/>
      <c r="G90" s="134"/>
      <c r="H90" s="134"/>
      <c r="I90" s="134"/>
      <c r="J90" s="134"/>
      <c r="K90" s="134"/>
      <c r="L90" s="134"/>
      <c r="M90" s="135"/>
      <c r="N90" s="151"/>
      <c r="O90" s="25"/>
    </row>
    <row r="91" spans="1:16" s="21" customFormat="1" ht="30" customHeight="1" x14ac:dyDescent="0.25">
      <c r="A91" s="26"/>
      <c r="B91" s="143"/>
      <c r="C91" s="30" t="s">
        <v>116</v>
      </c>
      <c r="D91" s="131" t="s">
        <v>179</v>
      </c>
      <c r="E91" s="132"/>
      <c r="F91" s="132"/>
      <c r="G91" s="132"/>
      <c r="H91" s="132"/>
      <c r="I91" s="132"/>
      <c r="J91" s="132"/>
      <c r="K91" s="133"/>
      <c r="L91" s="68" t="s">
        <v>143</v>
      </c>
      <c r="M91" s="46"/>
      <c r="N91" s="151"/>
      <c r="O91" s="62"/>
      <c r="P91" s="136"/>
    </row>
    <row r="92" spans="1:16" s="21" customFormat="1" ht="3" customHeight="1" x14ac:dyDescent="0.25">
      <c r="A92" s="26"/>
      <c r="B92" s="143"/>
      <c r="C92" s="134"/>
      <c r="D92" s="134"/>
      <c r="E92" s="134"/>
      <c r="F92" s="134"/>
      <c r="G92" s="134"/>
      <c r="H92" s="134"/>
      <c r="I92" s="134"/>
      <c r="J92" s="134"/>
      <c r="K92" s="134"/>
      <c r="L92" s="134"/>
      <c r="M92" s="135"/>
      <c r="N92" s="151"/>
      <c r="O92" s="25"/>
      <c r="P92" s="136"/>
    </row>
    <row r="93" spans="1:16" s="21" customFormat="1" ht="60" customHeight="1" x14ac:dyDescent="0.25">
      <c r="A93" s="26"/>
      <c r="B93" s="143"/>
      <c r="C93" s="30" t="s">
        <v>117</v>
      </c>
      <c r="D93" s="131" t="s">
        <v>180</v>
      </c>
      <c r="E93" s="132"/>
      <c r="F93" s="132"/>
      <c r="G93" s="132"/>
      <c r="H93" s="132"/>
      <c r="I93" s="132"/>
      <c r="J93" s="132"/>
      <c r="K93" s="133"/>
      <c r="L93" s="68" t="s">
        <v>146</v>
      </c>
      <c r="M93" s="46"/>
      <c r="N93" s="151"/>
      <c r="O93" s="62"/>
      <c r="P93" s="136"/>
    </row>
    <row r="94" spans="1:16" s="21" customFormat="1" ht="3" customHeight="1" x14ac:dyDescent="0.25">
      <c r="A94" s="26"/>
      <c r="B94" s="143"/>
      <c r="C94" s="134"/>
      <c r="D94" s="134"/>
      <c r="E94" s="134"/>
      <c r="F94" s="134"/>
      <c r="G94" s="134"/>
      <c r="H94" s="134"/>
      <c r="I94" s="134"/>
      <c r="J94" s="134"/>
      <c r="K94" s="134"/>
      <c r="L94" s="134"/>
      <c r="M94" s="135"/>
      <c r="N94" s="151"/>
      <c r="O94" s="25"/>
      <c r="P94" s="136"/>
    </row>
    <row r="95" spans="1:16" s="21" customFormat="1" ht="45" customHeight="1" x14ac:dyDescent="0.25">
      <c r="A95" s="26"/>
      <c r="B95" s="143"/>
      <c r="C95" s="30" t="s">
        <v>118</v>
      </c>
      <c r="D95" s="131" t="s">
        <v>181</v>
      </c>
      <c r="E95" s="132"/>
      <c r="F95" s="132"/>
      <c r="G95" s="132"/>
      <c r="H95" s="132"/>
      <c r="I95" s="132"/>
      <c r="J95" s="132"/>
      <c r="K95" s="133"/>
      <c r="L95" s="68" t="s">
        <v>143</v>
      </c>
      <c r="M95" s="46"/>
      <c r="N95" s="151"/>
      <c r="O95" s="62"/>
      <c r="P95" s="136"/>
    </row>
    <row r="96" spans="1:16" s="21" customFormat="1" ht="0.75" customHeight="1" x14ac:dyDescent="0.25">
      <c r="A96" s="26"/>
      <c r="B96" s="144"/>
      <c r="C96" s="31"/>
      <c r="D96" s="31"/>
      <c r="E96" s="31"/>
      <c r="F96" s="31"/>
      <c r="G96" s="31"/>
      <c r="H96" s="31"/>
      <c r="I96" s="31"/>
      <c r="J96" s="31"/>
      <c r="K96" s="31"/>
      <c r="L96" s="70"/>
      <c r="M96" s="32"/>
      <c r="N96" s="151"/>
      <c r="O96" s="25"/>
    </row>
    <row r="100" spans="13:13" x14ac:dyDescent="0.25">
      <c r="M100" s="26" t="s">
        <v>148</v>
      </c>
    </row>
    <row r="101" spans="13:13" x14ac:dyDescent="0.25">
      <c r="M101" s="26" t="s">
        <v>148</v>
      </c>
    </row>
  </sheetData>
  <protectedRanges>
    <protectedRange sqref="N7" name="DatosServidor"/>
    <protectedRange sqref="K7:M7 D7:F7" name="DatosServidor_1"/>
  </protectedRanges>
  <mergeCells count="97">
    <mergeCell ref="D7:F7"/>
    <mergeCell ref="H7:J7"/>
    <mergeCell ref="K7:M7"/>
    <mergeCell ref="C32:M32"/>
    <mergeCell ref="C60:M60"/>
    <mergeCell ref="D33:K33"/>
    <mergeCell ref="C46:M46"/>
    <mergeCell ref="D35:K35"/>
    <mergeCell ref="C36:M36"/>
    <mergeCell ref="D37:K37"/>
    <mergeCell ref="C34:M34"/>
    <mergeCell ref="B2:B96"/>
    <mergeCell ref="C2:M2"/>
    <mergeCell ref="C8:M8"/>
    <mergeCell ref="C9:M9"/>
    <mergeCell ref="C15:M15"/>
    <mergeCell ref="D16:K16"/>
    <mergeCell ref="C17:M17"/>
    <mergeCell ref="D18:K18"/>
    <mergeCell ref="D23:K23"/>
    <mergeCell ref="C26:M26"/>
    <mergeCell ref="D27:K27"/>
    <mergeCell ref="C28:M28"/>
    <mergeCell ref="D29:K29"/>
    <mergeCell ref="C30:M30"/>
    <mergeCell ref="C22:M22"/>
    <mergeCell ref="C38:M38"/>
    <mergeCell ref="C19:M19"/>
    <mergeCell ref="D20:K20"/>
    <mergeCell ref="C21:M21"/>
    <mergeCell ref="C24:M24"/>
    <mergeCell ref="D25:K25"/>
    <mergeCell ref="C44:M44"/>
    <mergeCell ref="D45:K45"/>
    <mergeCell ref="D47:K47"/>
    <mergeCell ref="C61:M61"/>
    <mergeCell ref="D31:K31"/>
    <mergeCell ref="C48:M48"/>
    <mergeCell ref="D49:K49"/>
    <mergeCell ref="C50:M50"/>
    <mergeCell ref="D39:K39"/>
    <mergeCell ref="C40:M40"/>
    <mergeCell ref="D41:K41"/>
    <mergeCell ref="C42:M42"/>
    <mergeCell ref="D43:K43"/>
    <mergeCell ref="C58:M58"/>
    <mergeCell ref="D59:K59"/>
    <mergeCell ref="D79:K79"/>
    <mergeCell ref="C71:M71"/>
    <mergeCell ref="D72:K72"/>
    <mergeCell ref="C73:M73"/>
    <mergeCell ref="D74:K74"/>
    <mergeCell ref="C75:M75"/>
    <mergeCell ref="C62:M62"/>
    <mergeCell ref="C77:M77"/>
    <mergeCell ref="C78:M78"/>
    <mergeCell ref="C64:M64"/>
    <mergeCell ref="C65:M65"/>
    <mergeCell ref="D66:K66"/>
    <mergeCell ref="C67:M67"/>
    <mergeCell ref="D85:K85"/>
    <mergeCell ref="C80:M80"/>
    <mergeCell ref="D81:K81"/>
    <mergeCell ref="C82:M82"/>
    <mergeCell ref="C83:M83"/>
    <mergeCell ref="C84:M84"/>
    <mergeCell ref="O70:S70"/>
    <mergeCell ref="D14:K14"/>
    <mergeCell ref="C13:M13"/>
    <mergeCell ref="C12:M12"/>
    <mergeCell ref="C69:M69"/>
    <mergeCell ref="D70:K70"/>
    <mergeCell ref="D63:K63"/>
    <mergeCell ref="D68:K68"/>
    <mergeCell ref="C51:M51"/>
    <mergeCell ref="C52:M52"/>
    <mergeCell ref="D53:K53"/>
    <mergeCell ref="C54:M54"/>
    <mergeCell ref="D55:K55"/>
    <mergeCell ref="C56:M56"/>
    <mergeCell ref="D57:K57"/>
    <mergeCell ref="D93:K93"/>
    <mergeCell ref="C94:M94"/>
    <mergeCell ref="C90:M90"/>
    <mergeCell ref="C86:M86"/>
    <mergeCell ref="P91:P95"/>
    <mergeCell ref="D87:K87"/>
    <mergeCell ref="D95:K95"/>
    <mergeCell ref="C88:M88"/>
    <mergeCell ref="C89:M89"/>
    <mergeCell ref="D91:K91"/>
    <mergeCell ref="C92:M92"/>
    <mergeCell ref="N2:N96"/>
    <mergeCell ref="C3:M3"/>
    <mergeCell ref="C4:M4"/>
    <mergeCell ref="D5:J5"/>
    <mergeCell ref="C6:M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1" sqref="D1"/>
    </sheetView>
  </sheetViews>
  <sheetFormatPr baseColWidth="10" defaultRowHeight="11.25" x14ac:dyDescent="0.2"/>
  <cols>
    <col min="1" max="1" width="18.42578125" style="2" bestFit="1" customWidth="1"/>
    <col min="2" max="2" width="20.28515625" style="2" bestFit="1" customWidth="1"/>
    <col min="3" max="3" width="19.7109375" style="2" bestFit="1" customWidth="1"/>
    <col min="4" max="4" width="17.5703125" style="2" bestFit="1" customWidth="1"/>
    <col min="5" max="16384" width="11.42578125" style="2"/>
  </cols>
  <sheetData>
    <row r="1" spans="1:4" x14ac:dyDescent="0.2">
      <c r="A1" s="13" t="s">
        <v>24</v>
      </c>
      <c r="B1" s="13" t="s">
        <v>38</v>
      </c>
      <c r="C1" s="13" t="s">
        <v>39</v>
      </c>
      <c r="D1" s="13" t="s">
        <v>55</v>
      </c>
    </row>
    <row r="2" spans="1:4" x14ac:dyDescent="0.2">
      <c r="A2" s="17" t="s">
        <v>44</v>
      </c>
      <c r="B2" s="17" t="s">
        <v>45</v>
      </c>
      <c r="C2" s="17" t="s">
        <v>46</v>
      </c>
      <c r="D2" s="17" t="s">
        <v>61</v>
      </c>
    </row>
    <row r="3" spans="1:4" x14ac:dyDescent="0.2">
      <c r="A3" s="17" t="s">
        <v>47</v>
      </c>
      <c r="B3" s="17" t="s">
        <v>48</v>
      </c>
      <c r="C3" s="17" t="s">
        <v>49</v>
      </c>
      <c r="D3" s="17" t="s">
        <v>60</v>
      </c>
    </row>
    <row r="4" spans="1:4" x14ac:dyDescent="0.2">
      <c r="A4" s="17" t="s">
        <v>50</v>
      </c>
      <c r="B4" s="17" t="s">
        <v>51</v>
      </c>
      <c r="C4" s="17" t="s">
        <v>52</v>
      </c>
      <c r="D4" s="17" t="s">
        <v>58</v>
      </c>
    </row>
    <row r="5" spans="1:4" x14ac:dyDescent="0.2">
      <c r="C5" s="17" t="s">
        <v>53</v>
      </c>
      <c r="D5" s="17" t="s">
        <v>59</v>
      </c>
    </row>
    <row r="6" spans="1:4" x14ac:dyDescent="0.2">
      <c r="D6" s="19" t="s">
        <v>62</v>
      </c>
    </row>
    <row r="7" spans="1:4" x14ac:dyDescent="0.2">
      <c r="D7" s="17" t="s">
        <v>57</v>
      </c>
    </row>
    <row r="8" spans="1:4" x14ac:dyDescent="0.2">
      <c r="D8" s="18"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Config.Man.</vt:lpstr>
      <vt:lpstr>EvaluacionSI</vt:lpstr>
      <vt:lpstr>SO-Windows-2012</vt:lpstr>
      <vt:lpstr>Datos</vt:lpstr>
    </vt:vector>
  </TitlesOfParts>
  <Company>TCS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nporras</dc:creator>
  <cp:lastModifiedBy>BENITEZ BUENANO JOSE OSWALDO</cp:lastModifiedBy>
  <cp:lastPrinted>2013-07-26T21:28:53Z</cp:lastPrinted>
  <dcterms:created xsi:type="dcterms:W3CDTF">2013-04-22T16:00:18Z</dcterms:created>
  <dcterms:modified xsi:type="dcterms:W3CDTF">2018-06-21T15:46:51Z</dcterms:modified>
</cp:coreProperties>
</file>