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449D76B2-E33A-4014-A70D-4F9929FFA1C0}" xr6:coauthVersionLast="37" xr6:coauthVersionMax="37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respuestas 2" sheetId="5" r:id="rId4"/>
    <sheet name="Informe de sensibilidad 2" sheetId="6" r:id="rId5"/>
    <sheet name="Informe de límites 2" sheetId="7" r:id="rId6"/>
    <sheet name="EJER 2" sheetId="1" r:id="rId7"/>
  </sheets>
  <definedNames>
    <definedName name="solver_adj" localSheetId="6" hidden="1">'EJER 2'!$A$7:$B$7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'EJER 2'!$I$3:$I$5</definedName>
    <definedName name="solver_lhs2" localSheetId="6" hidden="1">'EJER 2'!$I$5:$I$5</definedName>
    <definedName name="solver_lhs3" localSheetId="6" hidden="1">'EJER 2'!$I$6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'EJER 2'!$F$6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2</definedName>
    <definedName name="solver_rel3" localSheetId="6" hidden="1">1</definedName>
    <definedName name="solver_rhs1" localSheetId="6" hidden="1">'EJER 2'!$K$3:$K$5</definedName>
    <definedName name="solver_rhs2" localSheetId="6" hidden="1">'EJER 2'!$K$5:$K$5</definedName>
    <definedName name="solver_rhs3" localSheetId="6" hidden="1">'EJER 2'!$K$6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uri="GoogleSheetsCustomDataVersion1">
      <go:sheetsCustomData xmlns:go="http://customooxmlschemas.google.com/" r:id="rId8" roundtripDataSignature="AMtx7mju3P6jjR9HwppZFpXGWzNDZ/Kbsg=="/>
    </ext>
  </extLst>
</workbook>
</file>

<file path=xl/calcChain.xml><?xml version="1.0" encoding="utf-8"?>
<calcChain xmlns="http://schemas.openxmlformats.org/spreadsheetml/2006/main">
  <c r="F6" i="1" l="1"/>
  <c r="I5" i="1"/>
  <c r="I4" i="1"/>
  <c r="I3" i="1"/>
  <c r="L9" i="3" l="1"/>
  <c r="K9" i="3"/>
  <c r="K8" i="3"/>
  <c r="L8" i="3"/>
</calcChain>
</file>

<file path=xl/sharedStrings.xml><?xml version="1.0" encoding="utf-8"?>
<sst xmlns="http://schemas.openxmlformats.org/spreadsheetml/2006/main" count="331" uniqueCount="130">
  <si>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</si>
  <si>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</si>
  <si>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</si>
  <si>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</si>
  <si>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</si>
  <si>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</si>
  <si>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</si>
  <si>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MAX (Z)</t>
  </si>
  <si>
    <t>X5</t>
  </si>
  <si>
    <t>Basicas</t>
  </si>
  <si>
    <t>B</t>
  </si>
  <si>
    <t>Bj</t>
  </si>
  <si>
    <t>Analisis de sensibilidad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</si>
  <si>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</si>
  <si>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</si>
  <si>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</si>
  <si>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</si>
  <si>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</si>
  <si>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</si>
  <si>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</si>
  <si>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</si>
  <si>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</si>
  <si>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</si>
  <si>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</si>
  <si>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</si>
  <si>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</si>
  <si>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</si>
  <si>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</si>
  <si>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</si>
  <si>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</si>
  <si>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</si>
  <si>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</si>
  <si>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</si>
  <si>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</si>
  <si>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</si>
  <si>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</si>
  <si>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</si>
  <si>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</si>
  <si>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</si>
  <si>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</si>
  <si>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</si>
  <si>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</si>
  <si>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</si>
  <si>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</si>
  <si>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</si>
  <si>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</si>
  <si>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</si>
  <si>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</si>
  <si>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</si>
  <si>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</si>
  <si>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</si>
  <si>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</si>
  <si>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</si>
  <si>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</si>
  <si>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</si>
  <si>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</si>
  <si>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</si>
  <si>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</si>
  <si>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</si>
  <si>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</si>
  <si>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</si>
  <si>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</si>
  <si>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</si>
  <si>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</si>
  <si>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</si>
  <si>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</si>
  <si>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</si>
  <si>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</si>
  <si>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</si>
  <si>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</si>
  <si>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</si>
  <si>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</si>
  <si>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</si>
  <si>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</si>
  <si>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</si>
  <si>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</si>
  <si>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</si>
  <si>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</si>
  <si>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</si>
  <si>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</si>
  <si>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</si>
  <si>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</si>
  <si>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</si>
  <si>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</si>
  <si>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</si>
  <si>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</si>
  <si>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</si>
  <si>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</si>
  <si>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CERVEZA</t>
  </si>
  <si>
    <t>lager</t>
  </si>
  <si>
    <t>Pilsen</t>
  </si>
  <si>
    <t>Max(Z) =140*X1 + 150*X2</t>
  </si>
  <si>
    <t>um</t>
  </si>
  <si>
    <t>Kg</t>
  </si>
  <si>
    <r>
      <t>S</t>
    </r>
    <r>
      <rPr>
        <sz val="8.8000000000000007"/>
        <color rgb="FF000000"/>
        <rFont val="Times New Roman"/>
        <family val="1"/>
      </rPr>
      <t>1</t>
    </r>
  </si>
  <si>
    <t>0.2</t>
  </si>
  <si>
    <t>-0.2</t>
  </si>
  <si>
    <t>2.5</t>
  </si>
  <si>
    <r>
      <t>Z</t>
    </r>
    <r>
      <rPr>
        <b/>
        <sz val="11"/>
        <color rgb="FF000000"/>
        <rFont val="Times New Roman"/>
        <family val="1"/>
      </rPr>
      <t>=1600</t>
    </r>
  </si>
  <si>
    <t>cambio en un coeficiente tecnológico de una variable no básica</t>
  </si>
  <si>
    <t>Hoja de cálculo: [Taller 2 Ej 3.xlsx]EJER 2</t>
  </si>
  <si>
    <t>Informe creado: 17/11/2021 5:15:54 p. m.</t>
  </si>
  <si>
    <t>Tiempo de la solución: 0,031 segundos.</t>
  </si>
  <si>
    <t>Iteraciones: 2 Subproblemas: 0</t>
  </si>
  <si>
    <t>$F$6</t>
  </si>
  <si>
    <t>MAX (Z) Max(Z) =140*X1 + 150*X2</t>
  </si>
  <si>
    <t>$A$7</t>
  </si>
  <si>
    <t>$B$7</t>
  </si>
  <si>
    <t>$I$3</t>
  </si>
  <si>
    <t>Pilsen RESTRICCIONES</t>
  </si>
  <si>
    <t>$I$3&lt;=$K$3</t>
  </si>
  <si>
    <t>No vinculante</t>
  </si>
  <si>
    <t>$I$4</t>
  </si>
  <si>
    <t>$I$4&lt;=$K$4</t>
  </si>
  <si>
    <t>$I$5</t>
  </si>
  <si>
    <t>variables  RESTRICCIONES</t>
  </si>
  <si>
    <t>$I$5&lt;=$K$5</t>
  </si>
  <si>
    <t>X1 = 5</t>
  </si>
  <si>
    <t>X2 = 6</t>
  </si>
  <si>
    <r>
      <rPr>
        <b/>
        <sz val="11"/>
        <color rgb="FF000000"/>
        <rFont val="Arial"/>
        <family val="2"/>
      </rPr>
      <t>Max (</t>
    </r>
    <r>
      <rPr>
        <b/>
        <i/>
        <sz val="11"/>
        <color rgb="FF000000"/>
        <rFont val="Times New Roman"/>
        <family val="1"/>
      </rPr>
      <t xml:space="preserve">Z) </t>
    </r>
    <r>
      <rPr>
        <b/>
        <sz val="11"/>
        <color rgb="FF000000"/>
        <rFont val="Times New Roman"/>
        <family val="1"/>
      </rPr>
      <t xml:space="preserve">= </t>
    </r>
    <r>
      <rPr>
        <sz val="11"/>
        <color rgb="FF000000"/>
        <rFont val="Times New Roman"/>
        <family val="1"/>
      </rPr>
      <t>1600</t>
    </r>
  </si>
  <si>
    <t>Recursos</t>
  </si>
  <si>
    <r>
      <t>S</t>
    </r>
    <r>
      <rPr>
        <b/>
        <sz val="8.8000000000000007"/>
        <color rgb="FF000000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</si>
  <si>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b/>
        <sz val="8.8000000000000007"/>
        <color rgb="FF000000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</si>
  <si>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t>0 +D</t>
  </si>
  <si>
    <t>0 +D -2</t>
  </si>
  <si>
    <t>D-2 &lt;= 0</t>
  </si>
  <si>
    <t>D &lt;= 2</t>
  </si>
  <si>
    <t>D = (inf, 2]</t>
  </si>
  <si>
    <t xml:space="preserve">kg de lúpulo </t>
  </si>
  <si>
    <t>PARA MAX Cj-Zj &lt;=0. MIN 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</si>
</sst>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1"/>
      <color indexed="18"/>
      <name val="Arial"/>
      <family val="2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3" fillId="0" borderId="2" xfId="0" applyFont="1" applyBorder="1" applyAlignment="1"/>
    <xf numFmtId="0" fontId="3" fillId="2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0" xfId="0" applyFont="1"/>
    <xf numFmtId="0" fontId="9" fillId="0" borderId="2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0" fillId="0" borderId="16" xfId="0" applyFill="1" applyBorder="1" applyAlignment="1"/>
    <xf numFmtId="0" fontId="15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6" fillId="8" borderId="18" xfId="0" applyFont="1" applyFill="1" applyBorder="1" applyAlignment="1">
      <alignment horizontal="center" wrapText="1"/>
    </xf>
    <xf numFmtId="0" fontId="0" fillId="7" borderId="17" xfId="0" applyFill="1" applyBorder="1" applyAlignment="1"/>
    <xf numFmtId="0" fontId="0" fillId="7" borderId="16" xfId="0" applyFill="1" applyBorder="1" applyAlignment="1"/>
    <xf numFmtId="0" fontId="0" fillId="7" borderId="17" xfId="0" applyNumberFormat="1" applyFill="1" applyBorder="1" applyAlignment="1"/>
    <xf numFmtId="0" fontId="0" fillId="7" borderId="0" xfId="0" applyFont="1" applyFill="1" applyAlignment="1"/>
    <xf numFmtId="0" fontId="14" fillId="7" borderId="0" xfId="0" applyFont="1" applyFill="1" applyAlignment="1"/>
    <xf numFmtId="0" fontId="2" fillId="0" borderId="20" xfId="0" applyFont="1" applyBorder="1" applyAlignment="1">
      <alignment wrapText="1"/>
    </xf>
    <xf numFmtId="0" fontId="16" fillId="8" borderId="19" xfId="0" applyFont="1" applyFill="1" applyBorder="1" applyAlignment="1">
      <alignment horizontal="center" wrapText="1"/>
    </xf>
    <xf numFmtId="0" fontId="16" fillId="8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10" fillId="10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7" fillId="10" borderId="46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8" fillId="10" borderId="30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0" fillId="7" borderId="16" xfId="0" applyNumberFormat="1" applyFill="1" applyBorder="1" applyAlignment="1"/>
    <xf numFmtId="0" fontId="9" fillId="0" borderId="47" xfId="0" applyFont="1" applyFill="1" applyBorder="1" applyAlignment="1">
      <alignment horizontal="center" vertical="center"/>
    </xf>
    <xf numFmtId="0" fontId="8" fillId="10" borderId="52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5" fillId="0" borderId="36" xfId="0" applyFont="1" applyBorder="1"/>
    <xf numFmtId="0" fontId="2" fillId="0" borderId="21" xfId="0" applyFont="1" applyBorder="1" applyAlignment="1">
      <alignment horizontal="center"/>
    </xf>
    <xf numFmtId="0" fontId="5" fillId="0" borderId="8" xfId="0" applyFont="1" applyBorder="1"/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3" fillId="11" borderId="24" xfId="0" applyFont="1" applyFill="1" applyBorder="1" applyAlignment="1">
      <alignment horizontal="center" vertical="center"/>
    </xf>
    <xf numFmtId="0" fontId="13" fillId="11" borderId="25" xfId="0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 wrapText="1"/>
    </xf>
    <xf numFmtId="0" fontId="7" fillId="6" borderId="5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3" fillId="0" borderId="0" xfId="0" applyFont="1" applyAlignment="1"/>
    <xf numFmtId="0" fontId="2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</xdr:colOff>
      <xdr:row>1</xdr:row>
      <xdr:rowOff>238125</xdr:rowOff>
    </xdr:from>
    <xdr:ext cx="16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4872037" y="742950"/>
              <a:ext cx="16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50∗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1+60∗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2≤1000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4872037" y="742950"/>
              <a:ext cx="16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50∗𝑋1+60∗𝑋2≤1000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5</xdr:col>
      <xdr:colOff>300037</xdr:colOff>
      <xdr:row>3</xdr:row>
      <xdr:rowOff>28575</xdr:rowOff>
    </xdr:from>
    <xdr:ext cx="1233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D326862-9626-4A89-83EC-3BD0C5E3F85B}"/>
                </a:ext>
              </a:extLst>
            </xdr:cNvPr>
            <xdr:cNvSpPr txBox="1"/>
          </xdr:nvSpPr>
          <xdr:spPr>
            <a:xfrm>
              <a:off x="5129212" y="1143000"/>
              <a:ext cx="1233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20*X1</a:t>
              </a:r>
              <a:r>
                <a:rPr lang="es-CO" sz="1100" baseline="0"/>
                <a:t> + 25*X2 </a:t>
              </a:r>
              <a14:m>
                <m:oMath xmlns:m="http://schemas.openxmlformats.org/officeDocument/2006/math"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s-CO" sz="1100"/>
                <a:t> 250</a:t>
              </a:r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D326862-9626-4A89-83EC-3BD0C5E3F85B}"/>
                </a:ext>
              </a:extLst>
            </xdr:cNvPr>
            <xdr:cNvSpPr txBox="1"/>
          </xdr:nvSpPr>
          <xdr:spPr>
            <a:xfrm>
              <a:off x="5129212" y="1143000"/>
              <a:ext cx="1233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20*X1</a:t>
              </a:r>
              <a:r>
                <a:rPr lang="es-CO" sz="1100" baseline="0"/>
                <a:t> + 25*X2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s-CO" sz="1100"/>
                <a:t> 250</a:t>
              </a:r>
            </a:p>
          </xdr:txBody>
        </xdr:sp>
      </mc:Fallback>
    </mc:AlternateContent>
    <xdr:clientData/>
  </xdr:oneCellAnchor>
  <xdr:oneCellAnchor>
    <xdr:from>
      <xdr:col>5</xdr:col>
      <xdr:colOff>319087</xdr:colOff>
      <xdr:row>3</xdr:row>
      <xdr:rowOff>228600</xdr:rowOff>
    </xdr:from>
    <xdr:ext cx="10831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E7D76C-6CE0-4DC5-99B8-F9FBF368F178}"/>
                </a:ext>
              </a:extLst>
            </xdr:cNvPr>
            <xdr:cNvSpPr txBox="1"/>
          </xdr:nvSpPr>
          <xdr:spPr>
            <a:xfrm>
              <a:off x="5148262" y="1343025"/>
              <a:ext cx="1083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2*X1 + 2*X2</a:t>
              </a:r>
              <a:r>
                <a:rPr lang="es-CO" sz="1100" baseline="0"/>
                <a:t>  </a:t>
              </a:r>
              <a14:m>
                <m:oMath xmlns:m="http://schemas.openxmlformats.org/officeDocument/2006/math"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s-CO" sz="1100"/>
                <a:t> 22 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E7D76C-6CE0-4DC5-99B8-F9FBF368F178}"/>
                </a:ext>
              </a:extLst>
            </xdr:cNvPr>
            <xdr:cNvSpPr txBox="1"/>
          </xdr:nvSpPr>
          <xdr:spPr>
            <a:xfrm>
              <a:off x="5148262" y="1343025"/>
              <a:ext cx="10831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2*X1 + 2*X2</a:t>
              </a:r>
              <a:r>
                <a:rPr lang="es-CO" sz="1100" baseline="0"/>
                <a:t>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s-CO" sz="1100"/>
                <a:t> 22 </a:t>
              </a:r>
            </a:p>
          </xdr:txBody>
        </xdr:sp>
      </mc:Fallback>
    </mc:AlternateContent>
    <xdr:clientData/>
  </xdr:oneCellAnchor>
  <xdr:twoCellAnchor editAs="oneCell">
    <xdr:from>
      <xdr:col>5</xdr:col>
      <xdr:colOff>342899</xdr:colOff>
      <xdr:row>27</xdr:row>
      <xdr:rowOff>57150</xdr:rowOff>
    </xdr:from>
    <xdr:to>
      <xdr:col>12</xdr:col>
      <xdr:colOff>334192</xdr:colOff>
      <xdr:row>35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F15D77-840C-4CDF-83F7-3E508884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899" y="5934075"/>
          <a:ext cx="4829993" cy="165735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37</xdr:row>
      <xdr:rowOff>47625</xdr:rowOff>
    </xdr:from>
    <xdr:to>
      <xdr:col>8</xdr:col>
      <xdr:colOff>295275</xdr:colOff>
      <xdr:row>40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C8605E-008D-4EE9-8B9B-882FDD87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7915275"/>
          <a:ext cx="2428875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7" t="s">
        <v>15</v>
      </c>
    </row>
    <row r="2" spans="1:5" ht="15" x14ac:dyDescent="0.25">
      <c r="A2" s="7" t="s">
        <v>16</v>
      </c>
    </row>
    <row r="3" spans="1:5" ht="15" x14ac:dyDescent="0.25">
      <c r="A3" s="7" t="s">
        <v>17</v>
      </c>
    </row>
    <row r="4" spans="1:5" ht="15" x14ac:dyDescent="0.25">
      <c r="A4" s="7" t="s">
        <v>18</v>
      </c>
    </row>
    <row r="5" spans="1:5" ht="15" x14ac:dyDescent="0.25">
      <c r="A5" s="7" t="s">
        <v>19</v>
      </c>
    </row>
    <row r="6" spans="1:5" ht="15" x14ac:dyDescent="0.25">
      <c r="A6" s="7"/>
      <c r="B6" t="s">
        <v>20</v>
      </c>
    </row>
    <row r="7" spans="1:5" ht="15" x14ac:dyDescent="0.25">
      <c r="A7" s="7"/>
      <c r="B7" t="s">
        <v>21</v>
      </c>
    </row>
    <row r="8" spans="1:5" ht="15" x14ac:dyDescent="0.25">
      <c r="A8" s="7"/>
      <c r="B8" t="s">
        <v>22</v>
      </c>
    </row>
    <row r="9" spans="1:5" ht="15" x14ac:dyDescent="0.25">
      <c r="A9" s="7" t="s">
        <v>23</v>
      </c>
    </row>
    <row r="10" spans="1:5" x14ac:dyDescent="0.2">
      <c r="B10" t="s">
        <v>24</v>
      </c>
    </row>
    <row r="11" spans="1:5" x14ac:dyDescent="0.2">
      <c r="B11" t="s">
        <v>25</v>
      </c>
    </row>
    <row r="14" spans="1:5" ht="15" thickBot="1" x14ac:dyDescent="0.25">
      <c r="A14" t="s">
        <v>26</v>
      </c>
    </row>
    <row r="15" spans="1:5" ht="15.75" thickBot="1" x14ac:dyDescent="0.3">
      <c r="B15" s="9" t="s">
        <v>27</v>
      </c>
      <c r="C15" s="9" t="s">
        <v>28</v>
      </c>
      <c r="D15" s="9" t="s">
        <v>29</v>
      </c>
      <c r="E15" s="9" t="s">
        <v>30</v>
      </c>
    </row>
    <row r="16" spans="1:5" ht="15" thickBot="1" x14ac:dyDescent="0.25">
      <c r="B16" s="8" t="s">
        <v>38</v>
      </c>
      <c r="C16" s="8" t="s">
        <v>39</v>
      </c>
      <c r="D16" s="11">
        <v>14</v>
      </c>
      <c r="E16" s="11">
        <v>117.43661971830986</v>
      </c>
    </row>
    <row r="19" spans="1:7" ht="15" thickBot="1" x14ac:dyDescent="0.25">
      <c r="A19" t="s">
        <v>31</v>
      </c>
    </row>
    <row r="20" spans="1:7" ht="15.75" thickBot="1" x14ac:dyDescent="0.3">
      <c r="B20" s="9" t="s">
        <v>27</v>
      </c>
      <c r="C20" s="9" t="s">
        <v>28</v>
      </c>
      <c r="D20" s="9" t="s">
        <v>29</v>
      </c>
      <c r="E20" s="9" t="s">
        <v>30</v>
      </c>
      <c r="F20" s="9" t="s">
        <v>32</v>
      </c>
    </row>
    <row r="21" spans="1:7" x14ac:dyDescent="0.2">
      <c r="B21" s="10" t="s">
        <v>40</v>
      </c>
      <c r="C21" s="10" t="s">
        <v>1</v>
      </c>
      <c r="D21" s="12">
        <v>1</v>
      </c>
      <c r="E21" s="12">
        <v>8.3098591549296028</v>
      </c>
      <c r="F21" s="10" t="s">
        <v>41</v>
      </c>
    </row>
    <row r="22" spans="1:7" x14ac:dyDescent="0.2">
      <c r="A22" s="20"/>
      <c r="B22" s="17" t="s">
        <v>42</v>
      </c>
      <c r="C22" s="17" t="s">
        <v>3</v>
      </c>
      <c r="D22" s="19">
        <v>1</v>
      </c>
      <c r="E22" s="19">
        <v>8.169014084507026</v>
      </c>
      <c r="F22" s="17" t="s">
        <v>41</v>
      </c>
    </row>
    <row r="23" spans="1:7" x14ac:dyDescent="0.2">
      <c r="B23" s="10" t="s">
        <v>43</v>
      </c>
      <c r="C23" s="10" t="s">
        <v>4</v>
      </c>
      <c r="D23" s="12">
        <v>1</v>
      </c>
      <c r="E23" s="12">
        <v>12</v>
      </c>
      <c r="F23" s="10" t="s">
        <v>41</v>
      </c>
    </row>
    <row r="24" spans="1:7" x14ac:dyDescent="0.2">
      <c r="B24" s="17" t="s">
        <v>44</v>
      </c>
      <c r="C24" s="17" t="s">
        <v>5</v>
      </c>
      <c r="D24" s="19">
        <v>1</v>
      </c>
      <c r="E24" s="19">
        <v>13.32394366197178</v>
      </c>
      <c r="F24" s="17" t="s">
        <v>41</v>
      </c>
    </row>
    <row r="25" spans="1:7" ht="15" thickBot="1" x14ac:dyDescent="0.25">
      <c r="B25" s="8" t="s">
        <v>45</v>
      </c>
      <c r="C25" s="8" t="s">
        <v>8</v>
      </c>
      <c r="D25" s="11">
        <v>1</v>
      </c>
      <c r="E25" s="11">
        <v>25.323943661971782</v>
      </c>
      <c r="F25" s="8" t="s">
        <v>41</v>
      </c>
    </row>
    <row r="28" spans="1:7" ht="15" thickBot="1" x14ac:dyDescent="0.25">
      <c r="A28" t="s">
        <v>33</v>
      </c>
    </row>
    <row r="29" spans="1:7" ht="15.75" thickBot="1" x14ac:dyDescent="0.3">
      <c r="B29" s="9" t="s">
        <v>27</v>
      </c>
      <c r="C29" s="9" t="s">
        <v>28</v>
      </c>
      <c r="D29" s="9" t="s">
        <v>34</v>
      </c>
      <c r="E29" s="9" t="s">
        <v>35</v>
      </c>
      <c r="F29" s="9" t="s">
        <v>36</v>
      </c>
      <c r="G29" s="9" t="s">
        <v>37</v>
      </c>
    </row>
    <row r="30" spans="1:7" x14ac:dyDescent="0.2">
      <c r="B30" s="10" t="s">
        <v>46</v>
      </c>
      <c r="C30" s="10" t="s">
        <v>47</v>
      </c>
      <c r="D30" s="12">
        <v>59.999999999999993</v>
      </c>
      <c r="E30" s="10" t="s">
        <v>48</v>
      </c>
      <c r="F30" s="17" t="s">
        <v>49</v>
      </c>
      <c r="G30" s="10">
        <v>0</v>
      </c>
    </row>
    <row r="31" spans="1:7" x14ac:dyDescent="0.2">
      <c r="B31" s="10" t="s">
        <v>50</v>
      </c>
      <c r="C31" s="10" t="s">
        <v>47</v>
      </c>
      <c r="D31" s="19">
        <v>65</v>
      </c>
      <c r="E31" s="10" t="s">
        <v>51</v>
      </c>
      <c r="F31" s="17" t="s">
        <v>49</v>
      </c>
      <c r="G31" s="10">
        <v>0</v>
      </c>
    </row>
    <row r="32" spans="1:7" x14ac:dyDescent="0.2">
      <c r="B32" s="10" t="s">
        <v>52</v>
      </c>
      <c r="C32" s="10" t="s">
        <v>47</v>
      </c>
      <c r="D32" s="12">
        <v>0</v>
      </c>
      <c r="E32" s="10" t="s">
        <v>53</v>
      </c>
      <c r="F32" s="17" t="s">
        <v>49</v>
      </c>
      <c r="G32" s="10">
        <v>0</v>
      </c>
    </row>
    <row r="33" spans="2:7" x14ac:dyDescent="0.2">
      <c r="B33" s="10" t="s">
        <v>54</v>
      </c>
      <c r="C33" s="10" t="s">
        <v>47</v>
      </c>
      <c r="D33" s="19">
        <v>0</v>
      </c>
      <c r="E33" s="10" t="s">
        <v>55</v>
      </c>
      <c r="F33" s="17" t="s">
        <v>49</v>
      </c>
      <c r="G33" s="10">
        <v>0</v>
      </c>
    </row>
    <row r="34" spans="2:7" ht="15" thickBot="1" x14ac:dyDescent="0.25">
      <c r="B34" s="8" t="s">
        <v>56</v>
      </c>
      <c r="C34" s="8" t="s">
        <v>47</v>
      </c>
      <c r="D34" s="11">
        <v>12</v>
      </c>
      <c r="E34" s="8" t="s">
        <v>57</v>
      </c>
      <c r="F34" s="18" t="s">
        <v>49</v>
      </c>
      <c r="G3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21" t="s">
        <v>58</v>
      </c>
    </row>
    <row r="2" spans="1:12" ht="15" x14ac:dyDescent="0.25">
      <c r="A2" s="7" t="s">
        <v>16</v>
      </c>
    </row>
    <row r="3" spans="1:12" ht="15" x14ac:dyDescent="0.25">
      <c r="A3" s="7" t="s">
        <v>17</v>
      </c>
    </row>
    <row r="6" spans="1:12" ht="15" thickBot="1" x14ac:dyDescent="0.25">
      <c r="A6" t="s">
        <v>31</v>
      </c>
    </row>
    <row r="7" spans="1:12" ht="15.75" thickBot="1" x14ac:dyDescent="0.3">
      <c r="B7" s="13"/>
      <c r="C7" s="13"/>
      <c r="D7" s="13" t="s">
        <v>59</v>
      </c>
      <c r="E7" s="13" t="s">
        <v>61</v>
      </c>
      <c r="F7" s="13" t="s">
        <v>63</v>
      </c>
      <c r="G7" s="13" t="s">
        <v>65</v>
      </c>
      <c r="H7" s="13" t="s">
        <v>65</v>
      </c>
      <c r="J7" s="22"/>
      <c r="K7" s="16" t="s">
        <v>78</v>
      </c>
      <c r="L7" s="23" t="s">
        <v>79</v>
      </c>
    </row>
    <row r="8" spans="1:12" ht="15.75" thickBot="1" x14ac:dyDescent="0.3">
      <c r="B8" s="14" t="s">
        <v>27</v>
      </c>
      <c r="C8" s="14" t="s">
        <v>28</v>
      </c>
      <c r="D8" s="14" t="s">
        <v>60</v>
      </c>
      <c r="E8" s="14" t="s">
        <v>62</v>
      </c>
      <c r="F8" s="14" t="s">
        <v>64</v>
      </c>
      <c r="G8" s="14" t="s">
        <v>67</v>
      </c>
      <c r="H8" s="14" t="s">
        <v>66</v>
      </c>
      <c r="J8" s="24" t="s">
        <v>3</v>
      </c>
      <c r="K8" s="25">
        <f>F10-G10</f>
        <v>8.6757575757575776</v>
      </c>
      <c r="L8" s="26">
        <f>F10+H10</f>
        <v>10.330769230769235</v>
      </c>
    </row>
    <row r="9" spans="1:12" ht="15.75" thickBot="1" x14ac:dyDescent="0.3">
      <c r="B9" s="10" t="s">
        <v>40</v>
      </c>
      <c r="C9" s="10" t="s">
        <v>1</v>
      </c>
      <c r="D9" s="10">
        <v>8.3098591549296028</v>
      </c>
      <c r="E9" s="10">
        <v>0</v>
      </c>
      <c r="F9" s="10">
        <v>4</v>
      </c>
      <c r="G9" s="10">
        <v>0.73617021276595918</v>
      </c>
      <c r="H9" s="10">
        <v>0.23260869565217276</v>
      </c>
      <c r="J9" s="24" t="s">
        <v>5</v>
      </c>
      <c r="K9" s="25">
        <f>F12-G12</f>
        <v>-1.1045943304007815</v>
      </c>
      <c r="L9" s="26">
        <f>F12+H12</f>
        <v>-0.57071960297766644</v>
      </c>
    </row>
    <row r="10" spans="1:12" x14ac:dyDescent="0.2">
      <c r="A10" s="20"/>
      <c r="B10" s="17" t="s">
        <v>42</v>
      </c>
      <c r="C10" s="17" t="s">
        <v>3</v>
      </c>
      <c r="D10" s="17">
        <v>8.169014084507026</v>
      </c>
      <c r="E10" s="17">
        <v>0</v>
      </c>
      <c r="F10" s="17">
        <v>9</v>
      </c>
      <c r="G10" s="17">
        <v>0.32424242424242261</v>
      </c>
      <c r="H10" s="17">
        <v>1.3307692307692343</v>
      </c>
    </row>
    <row r="11" spans="1:12" x14ac:dyDescent="0.2">
      <c r="B11" s="10" t="s">
        <v>43</v>
      </c>
      <c r="C11" s="10" t="s">
        <v>4</v>
      </c>
      <c r="D11" s="10">
        <v>12</v>
      </c>
      <c r="E11" s="10">
        <v>0</v>
      </c>
      <c r="F11" s="10">
        <v>2</v>
      </c>
      <c r="G11" s="10">
        <v>3</v>
      </c>
      <c r="H11" s="10">
        <v>1E+30</v>
      </c>
    </row>
    <row r="12" spans="1:12" x14ac:dyDescent="0.2">
      <c r="B12" s="17" t="s">
        <v>44</v>
      </c>
      <c r="C12" s="17" t="s">
        <v>5</v>
      </c>
      <c r="D12" s="17">
        <v>13.32394366197178</v>
      </c>
      <c r="E12" s="17">
        <v>0</v>
      </c>
      <c r="F12" s="17">
        <v>-1</v>
      </c>
      <c r="G12" s="17">
        <v>0.10459433040078148</v>
      </c>
      <c r="H12" s="17">
        <v>0.42928039702233356</v>
      </c>
    </row>
    <row r="13" spans="1:12" ht="15" thickBot="1" x14ac:dyDescent="0.25">
      <c r="B13" s="8" t="s">
        <v>45</v>
      </c>
      <c r="C13" s="8" t="s">
        <v>8</v>
      </c>
      <c r="D13" s="8">
        <v>25.323943661971782</v>
      </c>
      <c r="E13" s="8">
        <v>0</v>
      </c>
      <c r="F13" s="8">
        <v>0</v>
      </c>
      <c r="G13" s="8">
        <v>0.10459433040078148</v>
      </c>
      <c r="H13" s="8">
        <v>0.42928039702233356</v>
      </c>
    </row>
    <row r="15" spans="1:12" ht="15" thickBot="1" x14ac:dyDescent="0.25">
      <c r="A15" t="s">
        <v>33</v>
      </c>
    </row>
    <row r="16" spans="1:12" ht="15" x14ac:dyDescent="0.25">
      <c r="B16" s="13"/>
      <c r="C16" s="13"/>
      <c r="D16" s="13" t="s">
        <v>59</v>
      </c>
      <c r="E16" s="13" t="s">
        <v>68</v>
      </c>
      <c r="F16" s="13" t="s">
        <v>70</v>
      </c>
      <c r="G16" s="13" t="s">
        <v>65</v>
      </c>
      <c r="H16" s="13" t="s">
        <v>65</v>
      </c>
    </row>
    <row r="17" spans="2:8" ht="15.75" thickBot="1" x14ac:dyDescent="0.3">
      <c r="B17" s="14" t="s">
        <v>27</v>
      </c>
      <c r="C17" s="14" t="s">
        <v>28</v>
      </c>
      <c r="D17" s="14" t="s">
        <v>60</v>
      </c>
      <c r="E17" s="14" t="s">
        <v>69</v>
      </c>
      <c r="F17" s="14" t="s">
        <v>71</v>
      </c>
      <c r="G17" s="14" t="s">
        <v>67</v>
      </c>
      <c r="H17" s="14" t="s">
        <v>66</v>
      </c>
    </row>
    <row r="18" spans="2:8" x14ac:dyDescent="0.2">
      <c r="B18" s="10" t="s">
        <v>46</v>
      </c>
      <c r="C18" s="10" t="s">
        <v>47</v>
      </c>
      <c r="D18" s="10">
        <v>59.999999999999993</v>
      </c>
      <c r="E18" s="10">
        <v>0.30140845070422351</v>
      </c>
      <c r="F18" s="10">
        <v>60</v>
      </c>
      <c r="G18" s="10">
        <v>4.6236559139784816</v>
      </c>
      <c r="H18" s="10">
        <v>6.4130434782608967</v>
      </c>
    </row>
    <row r="19" spans="2:8" x14ac:dyDescent="0.2">
      <c r="B19" s="10" t="s">
        <v>50</v>
      </c>
      <c r="C19" s="10" t="s">
        <v>47</v>
      </c>
      <c r="D19" s="10">
        <v>65</v>
      </c>
      <c r="E19" s="10">
        <v>0.97464788732394514</v>
      </c>
      <c r="F19" s="10">
        <v>65</v>
      </c>
      <c r="G19" s="10">
        <v>6.2765957446808756</v>
      </c>
      <c r="H19" s="10">
        <v>5.8684863523573032</v>
      </c>
    </row>
    <row r="20" spans="2:8" x14ac:dyDescent="0.2">
      <c r="B20" s="10" t="s">
        <v>52</v>
      </c>
      <c r="C20" s="10" t="s">
        <v>47</v>
      </c>
      <c r="D20" s="10">
        <v>0</v>
      </c>
      <c r="E20" s="10">
        <v>-1</v>
      </c>
      <c r="F20" s="10">
        <v>0</v>
      </c>
      <c r="G20" s="10">
        <v>13.32394366197178</v>
      </c>
      <c r="H20" s="10">
        <v>1E+30</v>
      </c>
    </row>
    <row r="21" spans="2:8" x14ac:dyDescent="0.2">
      <c r="B21" s="10" t="s">
        <v>54</v>
      </c>
      <c r="C21" s="10" t="s">
        <v>47</v>
      </c>
      <c r="D21" s="10">
        <v>0</v>
      </c>
      <c r="E21" s="10">
        <v>-1</v>
      </c>
      <c r="F21" s="10">
        <v>0</v>
      </c>
      <c r="G21" s="10">
        <v>13.32394366197178</v>
      </c>
      <c r="H21" s="10">
        <v>1E+30</v>
      </c>
    </row>
    <row r="22" spans="2:8" ht="15" thickBot="1" x14ac:dyDescent="0.25">
      <c r="B22" s="8" t="s">
        <v>56</v>
      </c>
      <c r="C22" s="8" t="s">
        <v>47</v>
      </c>
      <c r="D22" s="8">
        <v>12</v>
      </c>
      <c r="E22" s="8">
        <v>3</v>
      </c>
      <c r="F22" s="8">
        <v>12</v>
      </c>
      <c r="G22" s="8">
        <v>12</v>
      </c>
      <c r="H22" s="8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7" t="s">
        <v>72</v>
      </c>
    </row>
    <row r="2" spans="1:10" ht="15" x14ac:dyDescent="0.25">
      <c r="A2" s="7" t="s">
        <v>16</v>
      </c>
    </row>
    <row r="3" spans="1:10" ht="15" x14ac:dyDescent="0.25">
      <c r="A3" s="7" t="s">
        <v>17</v>
      </c>
    </row>
    <row r="5" spans="1:10" ht="15" thickBot="1" x14ac:dyDescent="0.25"/>
    <row r="6" spans="1:10" ht="15" x14ac:dyDescent="0.25">
      <c r="B6" s="13"/>
      <c r="C6" s="13" t="s">
        <v>63</v>
      </c>
      <c r="D6" s="13"/>
    </row>
    <row r="7" spans="1:10" ht="15.75" thickBot="1" x14ac:dyDescent="0.3">
      <c r="B7" s="14" t="s">
        <v>27</v>
      </c>
      <c r="C7" s="14" t="s">
        <v>28</v>
      </c>
      <c r="D7" s="14" t="s">
        <v>60</v>
      </c>
    </row>
    <row r="8" spans="1:10" ht="15" thickBot="1" x14ac:dyDescent="0.25">
      <c r="B8" s="8" t="s">
        <v>38</v>
      </c>
      <c r="C8" s="8" t="s">
        <v>39</v>
      </c>
      <c r="D8" s="11">
        <v>117.43661971830986</v>
      </c>
    </row>
    <row r="10" spans="1:10" ht="15" thickBot="1" x14ac:dyDescent="0.25"/>
    <row r="11" spans="1:10" ht="15" x14ac:dyDescent="0.25">
      <c r="B11" s="13"/>
      <c r="C11" s="13" t="s">
        <v>73</v>
      </c>
      <c r="D11" s="13"/>
      <c r="F11" s="13" t="s">
        <v>74</v>
      </c>
      <c r="G11" s="13" t="s">
        <v>63</v>
      </c>
      <c r="I11" s="13" t="s">
        <v>77</v>
      </c>
      <c r="J11" s="13" t="s">
        <v>63</v>
      </c>
    </row>
    <row r="12" spans="1:10" ht="15.75" thickBot="1" x14ac:dyDescent="0.3">
      <c r="B12" s="14" t="s">
        <v>27</v>
      </c>
      <c r="C12" s="14" t="s">
        <v>28</v>
      </c>
      <c r="D12" s="14" t="s">
        <v>60</v>
      </c>
      <c r="F12" s="14" t="s">
        <v>75</v>
      </c>
      <c r="G12" s="14" t="s">
        <v>76</v>
      </c>
      <c r="I12" s="14" t="s">
        <v>75</v>
      </c>
      <c r="J12" s="14" t="s">
        <v>76</v>
      </c>
    </row>
    <row r="13" spans="1:10" x14ac:dyDescent="0.2">
      <c r="B13" s="10" t="s">
        <v>40</v>
      </c>
      <c r="C13" s="10" t="s">
        <v>1</v>
      </c>
      <c r="D13" s="12">
        <v>8.3098591549296028</v>
      </c>
      <c r="F13" s="12">
        <v>0</v>
      </c>
      <c r="G13" s="12">
        <v>84.197183098591452</v>
      </c>
      <c r="I13" s="12">
        <v>8.309859154929601</v>
      </c>
      <c r="J13" s="12">
        <v>117.43661971830986</v>
      </c>
    </row>
    <row r="14" spans="1:10" x14ac:dyDescent="0.2">
      <c r="B14" s="10" t="s">
        <v>42</v>
      </c>
      <c r="C14" s="10" t="s">
        <v>3</v>
      </c>
      <c r="D14" s="12">
        <v>8.169014084507026</v>
      </c>
      <c r="F14" s="12">
        <v>8.1690140845070225</v>
      </c>
      <c r="G14" s="12">
        <v>117.43661971830983</v>
      </c>
      <c r="I14" s="12">
        <v>8.1690140845070225</v>
      </c>
      <c r="J14" s="12">
        <v>117.43661971830983</v>
      </c>
    </row>
    <row r="15" spans="1:10" x14ac:dyDescent="0.2">
      <c r="B15" s="10" t="s">
        <v>43</v>
      </c>
      <c r="C15" s="10" t="s">
        <v>4</v>
      </c>
      <c r="D15" s="12">
        <v>12</v>
      </c>
      <c r="F15" s="12">
        <v>12</v>
      </c>
      <c r="G15" s="12">
        <v>117.43661971830986</v>
      </c>
      <c r="I15" s="12">
        <v>12</v>
      </c>
      <c r="J15" s="12">
        <v>117.43661971830986</v>
      </c>
    </row>
    <row r="16" spans="1:10" x14ac:dyDescent="0.2">
      <c r="B16" s="10" t="s">
        <v>44</v>
      </c>
      <c r="C16" s="10" t="s">
        <v>5</v>
      </c>
      <c r="D16" s="12">
        <v>13.32394366197178</v>
      </c>
      <c r="F16" s="12">
        <v>13.323943661971782</v>
      </c>
      <c r="G16" s="12">
        <v>117.43661971830986</v>
      </c>
      <c r="I16" s="12">
        <v>13.323943661971782</v>
      </c>
      <c r="J16" s="12">
        <v>117.43661971830986</v>
      </c>
    </row>
    <row r="17" spans="2:10" ht="15" thickBot="1" x14ac:dyDescent="0.25">
      <c r="B17" s="8" t="s">
        <v>45</v>
      </c>
      <c r="C17" s="8" t="s">
        <v>8</v>
      </c>
      <c r="D17" s="11">
        <v>25.323943661971782</v>
      </c>
      <c r="F17" s="11">
        <v>25.323943661971782</v>
      </c>
      <c r="G17" s="11">
        <v>117.43661971830986</v>
      </c>
      <c r="I17" s="11">
        <v>25.323943661971782</v>
      </c>
      <c r="J17" s="11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72F3-78DF-4956-8994-B692AB5507A4}">
  <dimension ref="A1:G29"/>
  <sheetViews>
    <sheetView showGridLines="0" topLeftCell="A10" workbookViewId="0">
      <selection activeCell="H29" sqref="H29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9.125" bestFit="1" customWidth="1"/>
    <col min="4" max="4" width="15.375" bestFit="1" customWidth="1"/>
    <col min="5" max="5" width="10.75" bestFit="1" customWidth="1"/>
    <col min="6" max="6" width="11.75" bestFit="1" customWidth="1"/>
    <col min="7" max="7" width="7.75" bestFit="1" customWidth="1"/>
  </cols>
  <sheetData>
    <row r="1" spans="1:5" ht="15" x14ac:dyDescent="0.25">
      <c r="A1" s="7" t="s">
        <v>15</v>
      </c>
    </row>
    <row r="2" spans="1:5" ht="15" x14ac:dyDescent="0.25">
      <c r="A2" s="7" t="s">
        <v>100</v>
      </c>
    </row>
    <row r="3" spans="1:5" ht="15" x14ac:dyDescent="0.25">
      <c r="A3" s="7" t="s">
        <v>101</v>
      </c>
    </row>
    <row r="4" spans="1:5" ht="15" x14ac:dyDescent="0.25">
      <c r="A4" s="7" t="s">
        <v>18</v>
      </c>
    </row>
    <row r="5" spans="1:5" ht="15" x14ac:dyDescent="0.25">
      <c r="A5" s="7" t="s">
        <v>19</v>
      </c>
    </row>
    <row r="6" spans="1:5" ht="15" x14ac:dyDescent="0.25">
      <c r="A6" s="7"/>
      <c r="B6" t="s">
        <v>20</v>
      </c>
    </row>
    <row r="7" spans="1:5" ht="15" x14ac:dyDescent="0.25">
      <c r="A7" s="7"/>
      <c r="B7" t="s">
        <v>102</v>
      </c>
    </row>
    <row r="8" spans="1:5" ht="15" x14ac:dyDescent="0.25">
      <c r="A8" s="7"/>
      <c r="B8" t="s">
        <v>103</v>
      </c>
    </row>
    <row r="9" spans="1:5" ht="15" x14ac:dyDescent="0.25">
      <c r="A9" s="7" t="s">
        <v>23</v>
      </c>
    </row>
    <row r="10" spans="1:5" x14ac:dyDescent="0.2">
      <c r="B10" t="s">
        <v>24</v>
      </c>
    </row>
    <row r="11" spans="1:5" x14ac:dyDescent="0.2">
      <c r="B11" t="s">
        <v>25</v>
      </c>
    </row>
    <row r="14" spans="1:5" ht="15" thickBot="1" x14ac:dyDescent="0.25">
      <c r="A14" t="s">
        <v>26</v>
      </c>
    </row>
    <row r="15" spans="1:5" ht="15.75" thickBot="1" x14ac:dyDescent="0.3">
      <c r="B15" s="60" t="s">
        <v>27</v>
      </c>
      <c r="C15" s="60" t="s">
        <v>28</v>
      </c>
      <c r="D15" s="60" t="s">
        <v>29</v>
      </c>
      <c r="E15" s="60" t="s">
        <v>30</v>
      </c>
    </row>
    <row r="16" spans="1:5" ht="15" thickBot="1" x14ac:dyDescent="0.25">
      <c r="B16" s="8" t="s">
        <v>104</v>
      </c>
      <c r="C16" s="8" t="s">
        <v>105</v>
      </c>
      <c r="D16" s="11">
        <v>290</v>
      </c>
      <c r="E16" s="11">
        <v>1600</v>
      </c>
    </row>
    <row r="19" spans="1:7" ht="15" thickBot="1" x14ac:dyDescent="0.25">
      <c r="A19" t="s">
        <v>31</v>
      </c>
    </row>
    <row r="20" spans="1:7" ht="15.75" thickBot="1" x14ac:dyDescent="0.3">
      <c r="B20" s="60" t="s">
        <v>27</v>
      </c>
      <c r="C20" s="60" t="s">
        <v>28</v>
      </c>
      <c r="D20" s="60" t="s">
        <v>29</v>
      </c>
      <c r="E20" s="60" t="s">
        <v>30</v>
      </c>
      <c r="F20" s="60" t="s">
        <v>32</v>
      </c>
    </row>
    <row r="21" spans="1:7" x14ac:dyDescent="0.2">
      <c r="B21" s="10" t="s">
        <v>106</v>
      </c>
      <c r="C21" s="10" t="s">
        <v>1</v>
      </c>
      <c r="D21" s="12">
        <v>1</v>
      </c>
      <c r="E21" s="12">
        <v>5.0000000000000009</v>
      </c>
      <c r="F21" s="10" t="s">
        <v>41</v>
      </c>
    </row>
    <row r="22" spans="1:7" ht="15" thickBot="1" x14ac:dyDescent="0.25">
      <c r="B22" s="8" t="s">
        <v>107</v>
      </c>
      <c r="C22" s="8" t="s">
        <v>3</v>
      </c>
      <c r="D22" s="11">
        <v>1</v>
      </c>
      <c r="E22" s="11">
        <v>5.9999999999999991</v>
      </c>
      <c r="F22" s="8" t="s">
        <v>41</v>
      </c>
    </row>
    <row r="25" spans="1:7" ht="15" thickBot="1" x14ac:dyDescent="0.25">
      <c r="A25" t="s">
        <v>33</v>
      </c>
    </row>
    <row r="26" spans="1:7" ht="15.75" thickBot="1" x14ac:dyDescent="0.3">
      <c r="B26" s="60" t="s">
        <v>27</v>
      </c>
      <c r="C26" s="60" t="s">
        <v>28</v>
      </c>
      <c r="D26" s="60" t="s">
        <v>34</v>
      </c>
      <c r="E26" s="60" t="s">
        <v>35</v>
      </c>
      <c r="F26" s="60" t="s">
        <v>36</v>
      </c>
      <c r="G26" s="60" t="s">
        <v>37</v>
      </c>
    </row>
    <row r="27" spans="1:7" x14ac:dyDescent="0.2">
      <c r="B27" s="10" t="s">
        <v>108</v>
      </c>
      <c r="C27" s="10" t="s">
        <v>109</v>
      </c>
      <c r="D27" s="12">
        <v>610</v>
      </c>
      <c r="E27" s="10" t="s">
        <v>110</v>
      </c>
      <c r="F27" s="10" t="s">
        <v>111</v>
      </c>
      <c r="G27" s="10">
        <v>390</v>
      </c>
    </row>
    <row r="28" spans="1:7" x14ac:dyDescent="0.2">
      <c r="B28" s="17" t="s">
        <v>112</v>
      </c>
      <c r="C28" s="17" t="s">
        <v>13</v>
      </c>
      <c r="D28" s="19">
        <v>250</v>
      </c>
      <c r="E28" s="17" t="s">
        <v>113</v>
      </c>
      <c r="F28" s="17" t="s">
        <v>49</v>
      </c>
      <c r="G28" s="17">
        <v>0</v>
      </c>
    </row>
    <row r="29" spans="1:7" ht="15" thickBot="1" x14ac:dyDescent="0.25">
      <c r="B29" s="18" t="s">
        <v>114</v>
      </c>
      <c r="C29" s="18" t="s">
        <v>115</v>
      </c>
      <c r="D29" s="63">
        <v>22</v>
      </c>
      <c r="E29" s="18" t="s">
        <v>116</v>
      </c>
      <c r="F29" s="18" t="s">
        <v>49</v>
      </c>
      <c r="G29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BD1F-9839-4603-AFEB-3D779713D7FB}">
  <dimension ref="A1:H17"/>
  <sheetViews>
    <sheetView showGridLines="0" workbookViewId="0"/>
  </sheetViews>
  <sheetFormatPr baseColWidth="10" defaultRowHeight="14.25" x14ac:dyDescent="0.2"/>
  <cols>
    <col min="1" max="1" width="2.125" customWidth="1"/>
    <col min="2" max="2" width="6" bestFit="1" customWidth="1"/>
    <col min="3" max="3" width="24.5" bestFit="1" customWidth="1"/>
    <col min="4" max="4" width="5.375" bestFit="1" customWidth="1"/>
    <col min="5" max="5" width="9.375" bestFit="1" customWidth="1"/>
    <col min="6" max="6" width="13.125" bestFit="1" customWidth="1"/>
    <col min="7" max="8" width="10.25" bestFit="1" customWidth="1"/>
  </cols>
  <sheetData>
    <row r="1" spans="1:8" ht="15" x14ac:dyDescent="0.25">
      <c r="A1" s="7" t="s">
        <v>58</v>
      </c>
    </row>
    <row r="2" spans="1:8" ht="15" x14ac:dyDescent="0.25">
      <c r="A2" s="7" t="s">
        <v>100</v>
      </c>
    </row>
    <row r="3" spans="1:8" ht="15" x14ac:dyDescent="0.25">
      <c r="A3" s="7" t="s">
        <v>101</v>
      </c>
    </row>
    <row r="6" spans="1:8" ht="15" thickBot="1" x14ac:dyDescent="0.25">
      <c r="A6" t="s">
        <v>31</v>
      </c>
    </row>
    <row r="7" spans="1:8" ht="15" x14ac:dyDescent="0.25">
      <c r="B7" s="61"/>
      <c r="C7" s="61"/>
      <c r="D7" s="61" t="s">
        <v>59</v>
      </c>
      <c r="E7" s="61" t="s">
        <v>61</v>
      </c>
      <c r="F7" s="61" t="s">
        <v>63</v>
      </c>
      <c r="G7" s="61" t="s">
        <v>65</v>
      </c>
      <c r="H7" s="61" t="s">
        <v>65</v>
      </c>
    </row>
    <row r="8" spans="1:8" ht="15.75" thickBot="1" x14ac:dyDescent="0.3">
      <c r="B8" s="62" t="s">
        <v>27</v>
      </c>
      <c r="C8" s="62" t="s">
        <v>28</v>
      </c>
      <c r="D8" s="62" t="s">
        <v>60</v>
      </c>
      <c r="E8" s="62" t="s">
        <v>62</v>
      </c>
      <c r="F8" s="62" t="s">
        <v>64</v>
      </c>
      <c r="G8" s="62" t="s">
        <v>66</v>
      </c>
      <c r="H8" s="62" t="s">
        <v>67</v>
      </c>
    </row>
    <row r="9" spans="1:8" x14ac:dyDescent="0.2">
      <c r="B9" s="10" t="s">
        <v>106</v>
      </c>
      <c r="C9" s="10" t="s">
        <v>1</v>
      </c>
      <c r="D9" s="10">
        <v>5.0000000000000009</v>
      </c>
      <c r="E9" s="10">
        <v>0</v>
      </c>
      <c r="F9" s="10">
        <v>140</v>
      </c>
      <c r="G9" s="10">
        <v>9.9999999999999929</v>
      </c>
      <c r="H9" s="10">
        <v>20</v>
      </c>
    </row>
    <row r="10" spans="1:8" ht="15" thickBot="1" x14ac:dyDescent="0.25">
      <c r="B10" s="8" t="s">
        <v>107</v>
      </c>
      <c r="C10" s="8" t="s">
        <v>3</v>
      </c>
      <c r="D10" s="8">
        <v>5.9999999999999991</v>
      </c>
      <c r="E10" s="8">
        <v>0</v>
      </c>
      <c r="F10" s="8">
        <v>150</v>
      </c>
      <c r="G10" s="8">
        <v>24.999999999999996</v>
      </c>
      <c r="H10" s="8">
        <v>9.9999999999999929</v>
      </c>
    </row>
    <row r="12" spans="1:8" ht="15" thickBot="1" x14ac:dyDescent="0.25">
      <c r="A12" t="s">
        <v>33</v>
      </c>
    </row>
    <row r="13" spans="1:8" ht="15" x14ac:dyDescent="0.25">
      <c r="B13" s="61"/>
      <c r="C13" s="61"/>
      <c r="D13" s="61" t="s">
        <v>59</v>
      </c>
      <c r="E13" s="61" t="s">
        <v>68</v>
      </c>
      <c r="F13" s="61" t="s">
        <v>70</v>
      </c>
      <c r="G13" s="61" t="s">
        <v>65</v>
      </c>
      <c r="H13" s="61" t="s">
        <v>65</v>
      </c>
    </row>
    <row r="14" spans="1:8" ht="15.75" thickBot="1" x14ac:dyDescent="0.3">
      <c r="B14" s="62" t="s">
        <v>27</v>
      </c>
      <c r="C14" s="62" t="s">
        <v>28</v>
      </c>
      <c r="D14" s="62" t="s">
        <v>60</v>
      </c>
      <c r="E14" s="62" t="s">
        <v>69</v>
      </c>
      <c r="F14" s="62" t="s">
        <v>71</v>
      </c>
      <c r="G14" s="62" t="s">
        <v>66</v>
      </c>
      <c r="H14" s="62" t="s">
        <v>67</v>
      </c>
    </row>
    <row r="15" spans="1:8" x14ac:dyDescent="0.2">
      <c r="B15" s="10" t="s">
        <v>108</v>
      </c>
      <c r="C15" s="10" t="s">
        <v>109</v>
      </c>
      <c r="D15" s="10">
        <v>610</v>
      </c>
      <c r="E15" s="10">
        <v>0</v>
      </c>
      <c r="F15" s="10">
        <v>1000</v>
      </c>
      <c r="G15" s="10">
        <v>1E+30</v>
      </c>
      <c r="H15" s="10">
        <v>390</v>
      </c>
    </row>
    <row r="16" spans="1:8" x14ac:dyDescent="0.2">
      <c r="B16" s="10" t="s">
        <v>112</v>
      </c>
      <c r="C16" s="10" t="s">
        <v>13</v>
      </c>
      <c r="D16" s="10">
        <v>250</v>
      </c>
      <c r="E16" s="10">
        <v>1.9999999999999991</v>
      </c>
      <c r="F16" s="10">
        <v>250</v>
      </c>
      <c r="G16" s="10">
        <v>25</v>
      </c>
      <c r="H16" s="10">
        <v>29.999999999999989</v>
      </c>
    </row>
    <row r="17" spans="2:8" ht="15" thickBot="1" x14ac:dyDescent="0.25">
      <c r="B17" s="8" t="s">
        <v>114</v>
      </c>
      <c r="C17" s="8" t="s">
        <v>115</v>
      </c>
      <c r="D17" s="8">
        <v>22</v>
      </c>
      <c r="E17" s="8">
        <v>50.000000000000007</v>
      </c>
      <c r="F17" s="8">
        <v>22</v>
      </c>
      <c r="G17" s="8">
        <v>2.9999999999999991</v>
      </c>
      <c r="H17" s="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1521-6CF9-44BE-BA99-99802A465441}">
  <dimension ref="A1:J14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7" t="s">
        <v>72</v>
      </c>
    </row>
    <row r="2" spans="1:10" ht="15" x14ac:dyDescent="0.25">
      <c r="A2" s="7" t="s">
        <v>100</v>
      </c>
    </row>
    <row r="3" spans="1:10" ht="15" x14ac:dyDescent="0.25">
      <c r="A3" s="7" t="s">
        <v>101</v>
      </c>
    </row>
    <row r="5" spans="1:10" ht="15" thickBot="1" x14ac:dyDescent="0.25"/>
    <row r="6" spans="1:10" ht="15" x14ac:dyDescent="0.25">
      <c r="B6" s="61"/>
      <c r="C6" s="61" t="s">
        <v>63</v>
      </c>
      <c r="D6" s="61"/>
    </row>
    <row r="7" spans="1:10" ht="15.75" thickBot="1" x14ac:dyDescent="0.3">
      <c r="B7" s="62" t="s">
        <v>27</v>
      </c>
      <c r="C7" s="62" t="s">
        <v>28</v>
      </c>
      <c r="D7" s="62" t="s">
        <v>60</v>
      </c>
    </row>
    <row r="8" spans="1:10" ht="15" thickBot="1" x14ac:dyDescent="0.25">
      <c r="B8" s="8" t="s">
        <v>104</v>
      </c>
      <c r="C8" s="8" t="s">
        <v>105</v>
      </c>
      <c r="D8" s="11">
        <v>1600</v>
      </c>
    </row>
    <row r="10" spans="1:10" ht="15" thickBot="1" x14ac:dyDescent="0.25"/>
    <row r="11" spans="1:10" ht="15" x14ac:dyDescent="0.25">
      <c r="B11" s="61"/>
      <c r="C11" s="61" t="s">
        <v>73</v>
      </c>
      <c r="D11" s="61"/>
      <c r="F11" s="61" t="s">
        <v>74</v>
      </c>
      <c r="G11" s="61" t="s">
        <v>63</v>
      </c>
      <c r="I11" s="61" t="s">
        <v>77</v>
      </c>
      <c r="J11" s="61" t="s">
        <v>63</v>
      </c>
    </row>
    <row r="12" spans="1:10" ht="15.75" thickBot="1" x14ac:dyDescent="0.3">
      <c r="B12" s="62" t="s">
        <v>27</v>
      </c>
      <c r="C12" s="62" t="s">
        <v>28</v>
      </c>
      <c r="D12" s="62" t="s">
        <v>60</v>
      </c>
      <c r="F12" s="62" t="s">
        <v>75</v>
      </c>
      <c r="G12" s="62" t="s">
        <v>76</v>
      </c>
      <c r="I12" s="62" t="s">
        <v>75</v>
      </c>
      <c r="J12" s="62" t="s">
        <v>76</v>
      </c>
    </row>
    <row r="13" spans="1:10" x14ac:dyDescent="0.2">
      <c r="B13" s="10" t="s">
        <v>106</v>
      </c>
      <c r="C13" s="10" t="s">
        <v>1</v>
      </c>
      <c r="D13" s="12">
        <v>5.0000000000000009</v>
      </c>
      <c r="F13" s="12">
        <v>0</v>
      </c>
      <c r="G13" s="12">
        <v>899.99999999999989</v>
      </c>
      <c r="I13" s="12">
        <v>5.0000000000000009</v>
      </c>
      <c r="J13" s="12">
        <v>1600</v>
      </c>
    </row>
    <row r="14" spans="1:10" ht="15" thickBot="1" x14ac:dyDescent="0.25">
      <c r="B14" s="8" t="s">
        <v>107</v>
      </c>
      <c r="C14" s="8" t="s">
        <v>3</v>
      </c>
      <c r="D14" s="11">
        <v>5.9999999999999991</v>
      </c>
      <c r="F14" s="11">
        <v>0</v>
      </c>
      <c r="G14" s="11">
        <v>700.00000000000011</v>
      </c>
      <c r="I14" s="11">
        <v>5.9999999999999991</v>
      </c>
      <c r="J14" s="11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zoomScaleNormal="100" workbookViewId="0">
      <selection activeCell="E33" sqref="E33"/>
    </sheetView>
  </sheetViews>
  <sheetFormatPr baseColWidth="10" defaultColWidth="12.625" defaultRowHeight="15" customHeight="1" x14ac:dyDescent="0.2"/>
  <cols>
    <col min="1" max="1" width="13.625" customWidth="1"/>
    <col min="2" max="2" width="9.125" bestFit="1" customWidth="1"/>
    <col min="3" max="3" width="6.625" bestFit="1" customWidth="1"/>
    <col min="4" max="4" width="6.5" customWidth="1"/>
    <col min="5" max="5" width="19.125" customWidth="1"/>
    <col min="6" max="6" width="21.625" customWidth="1"/>
    <col min="7" max="7" width="4.5" bestFit="1" customWidth="1"/>
    <col min="8" max="8" width="5.5" customWidth="1"/>
    <col min="9" max="10" width="6.375" bestFit="1" customWidth="1"/>
    <col min="11" max="11" width="7.25" customWidth="1"/>
    <col min="12" max="12" width="11.875" customWidth="1"/>
    <col min="13" max="13" width="9.375" customWidth="1"/>
    <col min="14" max="14" width="20.125" customWidth="1"/>
    <col min="15" max="25" width="9.375" customWidth="1"/>
  </cols>
  <sheetData>
    <row r="1" spans="1:12" ht="39.75" customHeight="1" thickBot="1" x14ac:dyDescent="0.25">
      <c r="A1" s="82" t="s">
        <v>88</v>
      </c>
      <c r="B1" s="83"/>
      <c r="C1" s="84"/>
      <c r="D1" s="35"/>
      <c r="E1" s="38" t="s">
        <v>0</v>
      </c>
      <c r="F1" s="39" t="s">
        <v>91</v>
      </c>
      <c r="G1" s="30" t="s">
        <v>92</v>
      </c>
      <c r="H1" s="35"/>
    </row>
    <row r="2" spans="1:12" ht="16.5" customHeight="1" thickBot="1" x14ac:dyDescent="0.3">
      <c r="A2" s="36" t="s">
        <v>1</v>
      </c>
      <c r="B2" s="71" t="s">
        <v>89</v>
      </c>
      <c r="C2" s="72"/>
      <c r="E2" s="88" t="s">
        <v>2</v>
      </c>
      <c r="F2" s="91"/>
      <c r="G2" s="93" t="s">
        <v>93</v>
      </c>
      <c r="I2" s="85" t="s">
        <v>13</v>
      </c>
      <c r="J2" s="86"/>
      <c r="K2" s="87"/>
    </row>
    <row r="3" spans="1:12" ht="17.25" customHeight="1" thickBot="1" x14ac:dyDescent="0.3">
      <c r="A3" s="37" t="s">
        <v>3</v>
      </c>
      <c r="B3" s="73" t="s">
        <v>90</v>
      </c>
      <c r="C3" s="74"/>
      <c r="E3" s="89"/>
      <c r="F3" s="92"/>
      <c r="G3" s="94"/>
      <c r="I3" s="41">
        <f>50*$A$7+60*$B$7</f>
        <v>610</v>
      </c>
      <c r="J3" s="6" t="s">
        <v>14</v>
      </c>
      <c r="K3" s="42">
        <v>1000</v>
      </c>
    </row>
    <row r="4" spans="1:12" ht="19.5" customHeight="1" thickBot="1" x14ac:dyDescent="0.25">
      <c r="E4" s="89"/>
      <c r="F4" s="40"/>
      <c r="G4" s="94"/>
      <c r="I4" s="41">
        <f>20*$A$7+25*$B$7</f>
        <v>250</v>
      </c>
      <c r="J4" s="6" t="s">
        <v>14</v>
      </c>
      <c r="K4" s="42">
        <v>250</v>
      </c>
    </row>
    <row r="5" spans="1:12" ht="15.75" thickBot="1" x14ac:dyDescent="0.25">
      <c r="A5" s="75" t="s">
        <v>6</v>
      </c>
      <c r="B5" s="76"/>
      <c r="E5" s="90"/>
      <c r="F5" s="40"/>
      <c r="G5" s="95"/>
      <c r="I5" s="43">
        <f>2*$A$7+2*$B$7</f>
        <v>22</v>
      </c>
      <c r="J5" s="44" t="s">
        <v>14</v>
      </c>
      <c r="K5" s="45">
        <v>22</v>
      </c>
    </row>
    <row r="6" spans="1:12" x14ac:dyDescent="0.25">
      <c r="A6" s="31" t="s">
        <v>1</v>
      </c>
      <c r="B6" s="32" t="s">
        <v>3</v>
      </c>
      <c r="E6" s="2" t="s">
        <v>7</v>
      </c>
      <c r="F6" s="15">
        <f>140*$A$7+150*$B$7</f>
        <v>1600</v>
      </c>
      <c r="G6" s="1"/>
    </row>
    <row r="7" spans="1:12" ht="15.75" thickBot="1" x14ac:dyDescent="0.25">
      <c r="A7" s="33">
        <v>5.0000000000000009</v>
      </c>
      <c r="B7" s="34">
        <v>5.9999999999999991</v>
      </c>
    </row>
    <row r="8" spans="1:12" thickBot="1" x14ac:dyDescent="0.25"/>
    <row r="9" spans="1:12" ht="15.75" x14ac:dyDescent="0.25">
      <c r="A9" s="3" t="s">
        <v>117</v>
      </c>
      <c r="E9" s="46" t="s">
        <v>9</v>
      </c>
      <c r="F9" s="65" t="s">
        <v>80</v>
      </c>
      <c r="G9" s="47">
        <v>140</v>
      </c>
      <c r="H9" s="47">
        <v>150</v>
      </c>
      <c r="I9" s="47">
        <v>0</v>
      </c>
      <c r="J9" s="47">
        <v>0</v>
      </c>
      <c r="K9" s="47">
        <v>0</v>
      </c>
      <c r="L9" s="48" t="s">
        <v>120</v>
      </c>
    </row>
    <row r="10" spans="1:12" ht="16.5" thickBot="1" x14ac:dyDescent="0.3">
      <c r="A10" s="3" t="s">
        <v>118</v>
      </c>
      <c r="E10" s="49" t="s">
        <v>10</v>
      </c>
      <c r="F10" s="66"/>
      <c r="G10" s="28" t="s">
        <v>81</v>
      </c>
      <c r="H10" s="28" t="s">
        <v>82</v>
      </c>
      <c r="I10" s="28" t="s">
        <v>83</v>
      </c>
      <c r="J10" s="28" t="s">
        <v>121</v>
      </c>
      <c r="K10" s="28" t="s">
        <v>122</v>
      </c>
      <c r="L10" s="50" t="s">
        <v>11</v>
      </c>
    </row>
    <row r="11" spans="1:12" ht="28.5" customHeight="1" x14ac:dyDescent="0.2">
      <c r="A11" s="80" t="s">
        <v>119</v>
      </c>
      <c r="E11" s="51" t="s">
        <v>94</v>
      </c>
      <c r="F11" s="5">
        <v>390</v>
      </c>
      <c r="G11" s="5">
        <v>0</v>
      </c>
      <c r="H11" s="5">
        <v>0</v>
      </c>
      <c r="I11" s="29">
        <v>1</v>
      </c>
      <c r="J11" s="29">
        <v>-2</v>
      </c>
      <c r="K11" s="29">
        <v>-5</v>
      </c>
      <c r="L11" s="52">
        <v>0</v>
      </c>
    </row>
    <row r="12" spans="1:12" ht="15.75" thickBot="1" x14ac:dyDescent="0.25">
      <c r="A12" s="81"/>
      <c r="E12" s="51" t="s">
        <v>85</v>
      </c>
      <c r="F12" s="5">
        <v>6</v>
      </c>
      <c r="G12" s="5">
        <v>0</v>
      </c>
      <c r="H12" s="5">
        <v>1</v>
      </c>
      <c r="I12" s="29">
        <v>0</v>
      </c>
      <c r="J12" s="29" t="s">
        <v>95</v>
      </c>
      <c r="K12" s="29">
        <v>-2</v>
      </c>
      <c r="L12" s="52">
        <v>150</v>
      </c>
    </row>
    <row r="13" spans="1:12" x14ac:dyDescent="0.25">
      <c r="A13" s="4"/>
      <c r="B13" s="4"/>
      <c r="E13" s="51" t="s">
        <v>84</v>
      </c>
      <c r="F13" s="5">
        <v>5</v>
      </c>
      <c r="G13" s="5">
        <v>1</v>
      </c>
      <c r="H13" s="5">
        <v>0</v>
      </c>
      <c r="I13" s="29">
        <v>0</v>
      </c>
      <c r="J13" s="29" t="s">
        <v>96</v>
      </c>
      <c r="K13" s="29" t="s">
        <v>97</v>
      </c>
      <c r="L13" s="52">
        <v>140</v>
      </c>
    </row>
    <row r="14" spans="1:12" ht="15.75" thickBot="1" x14ac:dyDescent="0.25">
      <c r="E14" s="53" t="s">
        <v>98</v>
      </c>
      <c r="F14" s="54" t="s">
        <v>86</v>
      </c>
      <c r="G14" s="55">
        <v>140</v>
      </c>
      <c r="H14" s="55">
        <v>150</v>
      </c>
      <c r="I14" s="55">
        <v>0</v>
      </c>
      <c r="J14" s="55">
        <v>2</v>
      </c>
      <c r="K14" s="55">
        <v>50</v>
      </c>
      <c r="L14" s="56"/>
    </row>
    <row r="15" spans="1:12" ht="15.75" thickBot="1" x14ac:dyDescent="0.25">
      <c r="F15" s="57" t="s">
        <v>87</v>
      </c>
      <c r="G15" s="58">
        <v>0</v>
      </c>
      <c r="H15" s="58">
        <v>0</v>
      </c>
      <c r="I15" s="58">
        <v>0</v>
      </c>
      <c r="J15" s="58">
        <v>-2</v>
      </c>
      <c r="K15" s="59">
        <v>-50</v>
      </c>
    </row>
    <row r="16" spans="1:12" thickBot="1" x14ac:dyDescent="0.25"/>
    <row r="17" spans="2:13" thickBot="1" x14ac:dyDescent="0.25">
      <c r="C17" s="67" t="s">
        <v>12</v>
      </c>
      <c r="D17" s="68"/>
    </row>
    <row r="18" spans="2:13" ht="15" customHeight="1" thickBot="1" x14ac:dyDescent="0.25">
      <c r="C18" s="69"/>
      <c r="D18" s="70"/>
      <c r="F18" s="77" t="s">
        <v>99</v>
      </c>
      <c r="G18" s="78"/>
      <c r="H18" s="78"/>
      <c r="I18" s="78"/>
      <c r="J18" s="78"/>
      <c r="K18" s="78"/>
      <c r="L18" s="79"/>
    </row>
    <row r="19" spans="2:13" thickBot="1" x14ac:dyDescent="0.25"/>
    <row r="20" spans="2:13" x14ac:dyDescent="0.2">
      <c r="E20" s="46" t="s">
        <v>9</v>
      </c>
      <c r="F20" s="65" t="s">
        <v>80</v>
      </c>
      <c r="G20" s="47">
        <v>140</v>
      </c>
      <c r="H20" s="64">
        <v>150</v>
      </c>
      <c r="I20" s="47">
        <v>0</v>
      </c>
      <c r="J20" s="47" t="s">
        <v>123</v>
      </c>
      <c r="K20" s="47">
        <v>0</v>
      </c>
      <c r="L20" s="48" t="s">
        <v>120</v>
      </c>
    </row>
    <row r="21" spans="2:13" ht="15.75" customHeight="1" x14ac:dyDescent="0.2">
      <c r="E21" s="49" t="s">
        <v>10</v>
      </c>
      <c r="F21" s="66"/>
      <c r="G21" s="28" t="s">
        <v>81</v>
      </c>
      <c r="H21" s="28" t="s">
        <v>82</v>
      </c>
      <c r="I21" s="28" t="s">
        <v>83</v>
      </c>
      <c r="J21" s="28" t="s">
        <v>121</v>
      </c>
      <c r="K21" s="28" t="s">
        <v>122</v>
      </c>
      <c r="L21" s="50" t="s">
        <v>11</v>
      </c>
    </row>
    <row r="22" spans="2:13" ht="15.75" customHeight="1" x14ac:dyDescent="0.2">
      <c r="E22" s="51" t="s">
        <v>94</v>
      </c>
      <c r="F22" s="5">
        <v>390</v>
      </c>
      <c r="G22" s="5">
        <v>0</v>
      </c>
      <c r="H22" s="5">
        <v>0</v>
      </c>
      <c r="I22" s="29">
        <v>1</v>
      </c>
      <c r="J22" s="29">
        <v>-2</v>
      </c>
      <c r="K22" s="29">
        <v>-5</v>
      </c>
      <c r="L22" s="52">
        <v>0</v>
      </c>
    </row>
    <row r="23" spans="2:13" ht="15.75" customHeight="1" x14ac:dyDescent="0.2">
      <c r="E23" s="51" t="s">
        <v>85</v>
      </c>
      <c r="F23" s="5">
        <v>6</v>
      </c>
      <c r="G23" s="5">
        <v>0</v>
      </c>
      <c r="H23" s="5">
        <v>1</v>
      </c>
      <c r="I23" s="29">
        <v>0</v>
      </c>
      <c r="J23" s="29" t="s">
        <v>95</v>
      </c>
      <c r="K23" s="29">
        <v>-2</v>
      </c>
      <c r="L23" s="52">
        <v>150</v>
      </c>
    </row>
    <row r="24" spans="2:13" ht="15.75" customHeight="1" x14ac:dyDescent="0.2">
      <c r="E24" s="51" t="s">
        <v>84</v>
      </c>
      <c r="F24" s="5">
        <v>5</v>
      </c>
      <c r="G24" s="5">
        <v>1</v>
      </c>
      <c r="H24" s="5">
        <v>0</v>
      </c>
      <c r="I24" s="29">
        <v>0</v>
      </c>
      <c r="J24" s="29" t="s">
        <v>96</v>
      </c>
      <c r="K24" s="29" t="s">
        <v>97</v>
      </c>
      <c r="L24" s="52">
        <v>140</v>
      </c>
    </row>
    <row r="25" spans="2:13" ht="15.75" customHeight="1" thickBot="1" x14ac:dyDescent="0.25">
      <c r="E25" s="53" t="s">
        <v>98</v>
      </c>
      <c r="F25" s="54" t="s">
        <v>86</v>
      </c>
      <c r="G25" s="55">
        <v>140</v>
      </c>
      <c r="H25" s="55">
        <v>150</v>
      </c>
      <c r="I25" s="55">
        <v>0</v>
      </c>
      <c r="J25" s="55">
        <v>2</v>
      </c>
      <c r="K25" s="55">
        <v>50</v>
      </c>
      <c r="L25" s="56"/>
    </row>
    <row r="26" spans="2:13" ht="15.75" customHeight="1" thickBot="1" x14ac:dyDescent="0.25">
      <c r="F26" s="57" t="s">
        <v>87</v>
      </c>
      <c r="G26" s="58">
        <v>0</v>
      </c>
      <c r="H26" s="58">
        <v>0</v>
      </c>
      <c r="I26" s="58">
        <v>0</v>
      </c>
      <c r="J26" s="58">
        <v>-2</v>
      </c>
      <c r="K26" s="59">
        <v>-50</v>
      </c>
    </row>
    <row r="27" spans="2:13" ht="15.75" customHeight="1" x14ac:dyDescent="0.2"/>
    <row r="28" spans="2:13" ht="15.75" customHeight="1" x14ac:dyDescent="0.2">
      <c r="B28" s="99" t="s">
        <v>129</v>
      </c>
      <c r="F28" s="96"/>
      <c r="G28" s="96"/>
      <c r="H28" s="96"/>
      <c r="I28" s="96"/>
      <c r="J28" s="96"/>
      <c r="K28" s="96"/>
      <c r="L28" s="96"/>
      <c r="M28" s="96"/>
    </row>
    <row r="29" spans="2:13" ht="14.25" x14ac:dyDescent="0.2">
      <c r="F29" s="96"/>
      <c r="G29" s="96"/>
      <c r="H29" s="96"/>
      <c r="I29" s="96"/>
      <c r="J29" s="96"/>
      <c r="K29" s="96"/>
      <c r="L29" s="96"/>
      <c r="M29" s="96"/>
    </row>
    <row r="30" spans="2:13" ht="15.75" customHeight="1" x14ac:dyDescent="0.2">
      <c r="E30" s="98" t="s">
        <v>124</v>
      </c>
      <c r="F30" s="96"/>
      <c r="G30" s="96"/>
      <c r="H30" s="96"/>
      <c r="I30" s="96"/>
      <c r="J30" s="96"/>
      <c r="K30" s="96"/>
      <c r="L30" s="96"/>
      <c r="M30" s="96"/>
    </row>
    <row r="31" spans="2:13" ht="16.5" customHeight="1" x14ac:dyDescent="0.2">
      <c r="E31" s="97" t="s">
        <v>125</v>
      </c>
      <c r="F31" s="96"/>
      <c r="G31" s="96"/>
      <c r="H31" s="96"/>
      <c r="I31" s="96"/>
      <c r="J31" s="96"/>
      <c r="K31" s="96"/>
      <c r="L31" s="96"/>
      <c r="M31" s="96"/>
    </row>
    <row r="32" spans="2:13" ht="15.75" customHeight="1" x14ac:dyDescent="0.2">
      <c r="E32" s="97" t="s">
        <v>126</v>
      </c>
      <c r="F32" s="96"/>
      <c r="G32" s="96"/>
      <c r="H32" s="96"/>
      <c r="I32" s="96"/>
      <c r="J32" s="96"/>
      <c r="K32" s="96"/>
      <c r="L32" s="96"/>
      <c r="M32" s="96"/>
    </row>
    <row r="33" spans="5:13" ht="15.75" customHeight="1" x14ac:dyDescent="0.2">
      <c r="E33" s="97" t="s">
        <v>127</v>
      </c>
      <c r="F33" s="96"/>
      <c r="G33" s="96"/>
      <c r="H33" s="96"/>
      <c r="I33" s="96"/>
      <c r="J33" s="96"/>
      <c r="K33" s="96"/>
      <c r="L33" s="96"/>
      <c r="M33" s="96"/>
    </row>
    <row r="34" spans="5:13" ht="15.75" customHeight="1" x14ac:dyDescent="0.2">
      <c r="F34" s="96"/>
      <c r="G34" s="96"/>
      <c r="H34" s="96"/>
      <c r="I34" s="96"/>
      <c r="J34" s="96"/>
      <c r="K34" s="96"/>
      <c r="L34" s="96"/>
      <c r="M34" s="96"/>
    </row>
    <row r="35" spans="5:13" ht="15.75" customHeight="1" x14ac:dyDescent="0.2">
      <c r="F35" s="96"/>
      <c r="G35" s="96"/>
      <c r="H35" s="96"/>
      <c r="I35" s="96"/>
      <c r="J35" s="96"/>
      <c r="K35" s="96"/>
      <c r="L35" s="96"/>
      <c r="M35" s="96"/>
    </row>
    <row r="36" spans="5:13" ht="15.75" customHeight="1" x14ac:dyDescent="0.2">
      <c r="F36" s="96"/>
      <c r="G36" s="96"/>
      <c r="H36" s="96"/>
      <c r="I36" s="96"/>
      <c r="J36" s="96"/>
      <c r="K36" s="96"/>
      <c r="L36" s="96"/>
      <c r="M36" s="96"/>
    </row>
    <row r="37" spans="5:13" ht="15.75" customHeight="1" x14ac:dyDescent="0.2"/>
    <row r="38" spans="5:13" ht="15.75" customHeight="1" x14ac:dyDescent="0.2">
      <c r="F38" s="96"/>
      <c r="G38" s="96"/>
      <c r="H38" s="96"/>
      <c r="I38" s="96"/>
    </row>
    <row r="39" spans="5:13" ht="15.75" customHeight="1" x14ac:dyDescent="0.2">
      <c r="E39" s="100" t="s">
        <v>128</v>
      </c>
      <c r="F39" s="96"/>
      <c r="G39" s="96"/>
      <c r="H39" s="96"/>
      <c r="I39" s="96"/>
    </row>
    <row r="40" spans="5:13" ht="15.75" customHeight="1" x14ac:dyDescent="0.2">
      <c r="E40" s="100"/>
      <c r="F40" s="96"/>
      <c r="G40" s="96"/>
      <c r="H40" s="96"/>
      <c r="I40" s="96"/>
    </row>
    <row r="41" spans="5:13" ht="15.75" customHeight="1" x14ac:dyDescent="0.2">
      <c r="F41" s="96"/>
      <c r="G41" s="96"/>
      <c r="H41" s="96"/>
      <c r="I41" s="96"/>
    </row>
    <row r="42" spans="5:13" ht="15.75" customHeight="1" x14ac:dyDescent="0.2"/>
    <row r="43" spans="5:13" ht="15.75" customHeight="1" x14ac:dyDescent="0.2"/>
    <row r="44" spans="5:13" ht="15.75" customHeight="1" x14ac:dyDescent="0.2"/>
    <row r="45" spans="5:13" ht="15.75" customHeight="1" x14ac:dyDescent="0.2"/>
    <row r="46" spans="5:13" ht="15.75" customHeight="1" x14ac:dyDescent="0.2"/>
    <row r="47" spans="5:13" ht="15.75" customHeight="1" x14ac:dyDescent="0.2"/>
    <row r="48" spans="5:13" ht="15.75" customHeight="1" x14ac:dyDescent="0.2"/>
    <row r="49" s="27" customFormat="1" ht="4.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38.2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8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E39:E40"/>
    <mergeCell ref="A1:C1"/>
    <mergeCell ref="I2:K2"/>
    <mergeCell ref="E2:E5"/>
    <mergeCell ref="F2:F3"/>
    <mergeCell ref="G2:G5"/>
    <mergeCell ref="F20:F21"/>
    <mergeCell ref="C17:D18"/>
    <mergeCell ref="B2:C2"/>
    <mergeCell ref="B3:C3"/>
    <mergeCell ref="A5:B5"/>
    <mergeCell ref="F9:F10"/>
    <mergeCell ref="F18:L18"/>
    <mergeCell ref="A11:A1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Informe de respuestas 2</vt:lpstr>
      <vt:lpstr>Informe de sensibilidad 2</vt:lpstr>
      <vt:lpstr>Informe de límites 2</vt:lpstr>
      <vt:lpstr>EJER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2021-11-23T18:27:37Z</dcterms:modified>
</cp:coreProperties>
</file>