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UARIO\Documents\Investigacion de operaciones\"/>
    </mc:Choice>
  </mc:AlternateContent>
  <xr:revisionPtr revIDLastSave="0" documentId="13_ncr:1_{18D81827-6B96-4D1D-812C-A2E4675196B3}" xr6:coauthVersionLast="37" xr6:coauthVersionMax="37" xr10:uidLastSave="{00000000-0000-0000-0000-000000000000}"/>
  <bookViews>
    <workbookView xWindow="0" yWindow="0" windowWidth="20490" windowHeight="7545" firstSheet="3" activeTab="6" xr2:uid="{00000000-000D-0000-FFFF-FFFF00000000}"/>
  </bookViews>
  <sheets>
    <sheet name="Informe de respuestas 1" sheetId="2" state="hidden" r:id="rId1"/>
    <sheet name="Informe de sensibilidad 1" sheetId="3" state="hidden" r:id="rId2"/>
    <sheet name="Informe de límites 1" sheetId="4" state="hidden" r:id="rId3"/>
    <sheet name="Informe de respuestas 4" sheetId="14" r:id="rId4"/>
    <sheet name="Informe de sensibilidad 4" sheetId="15" r:id="rId5"/>
    <sheet name="Informe de límites 4" sheetId="16" r:id="rId6"/>
    <sheet name="EJER 5" sheetId="1" r:id="rId7"/>
  </sheets>
  <definedNames>
    <definedName name="solver_adj" localSheetId="6" hidden="1">'EJER 5'!$A$11:$C$11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'EJER 5'!$I$3</definedName>
    <definedName name="solver_lhs2" localSheetId="6" hidden="1">'EJER 5'!$I$4</definedName>
    <definedName name="solver_lhs3" localSheetId="6" hidden="1">'EJER 5'!$I$6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'EJER 5'!$F$6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3</definedName>
    <definedName name="solver_rel3" localSheetId="6" hidden="1">1</definedName>
    <definedName name="solver_rhs1" localSheetId="6" hidden="1">'EJER 5'!$K$3</definedName>
    <definedName name="solver_rhs2" localSheetId="6" hidden="1">'EJER 5'!$K$4</definedName>
    <definedName name="solver_rhs3" localSheetId="6" hidden="1">'EJER 5'!$K$6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79021"/>
  <extLst>
    <ext uri="GoogleSheetsCustomDataVersion1">
      <go:sheetsCustomData xmlns:go="http://customooxmlschemas.google.com/" r:id="rId11" roundtripDataSignature="AMtx7mju3P6jjR9HwppZFpXGWzNDZ/Kbsg=="/>
    </ext>
  </extLst>
</workbook>
</file>

<file path=xl/calcChain.xml><?xml version="1.0" encoding="utf-8"?>
<calcChain xmlns="http://schemas.openxmlformats.org/spreadsheetml/2006/main">
  <c r="J42" i="1" l="1"/>
  <c r="J41" i="1"/>
  <c r="J20" i="1" l="1"/>
  <c r="J19" i="1"/>
  <c r="F6" i="1" l="1"/>
  <c r="I4" i="1"/>
  <c r="I3" i="1"/>
  <c r="L9" i="3" l="1"/>
  <c r="K9" i="3"/>
  <c r="K8" i="3"/>
  <c r="L8" i="3"/>
</calcChain>
</file>

<file path=xl/sharedStrings.xml><?xml version="1.0" encoding="utf-8"?>
<sst xmlns="http://schemas.openxmlformats.org/spreadsheetml/2006/main" count="367" uniqueCount="156">
  <si>
    <t>FUNCION OBJETIVO</t>
  </si>
  <si>
    <t>X1</t>
  </si>
  <si>
    <t xml:space="preserve">RESCTRICCIONES </t>
  </si>
  <si>
    <t>X2</t>
  </si>
  <si>
    <t>X3</t>
  </si>
  <si>
    <t>X4</t>
  </si>
  <si>
    <t xml:space="preserve">variables </t>
  </si>
  <si>
    <t>X5</t>
  </si>
  <si>
    <t>Basicas</t>
  </si>
  <si>
    <t>B</t>
  </si>
  <si>
    <t>RESTRICCIONES</t>
  </si>
  <si>
    <t>&lt;=</t>
  </si>
  <si>
    <t>Microsoft Excel 16.0 Informe de respuestas</t>
  </si>
  <si>
    <t>Hoja de cálculo: [TALLER_I.O_PRODUCTOS_AYB.xlsx]EJER 2</t>
  </si>
  <si>
    <t>Informe creado: 17/11/2021 2:58:00 p. m.</t>
  </si>
  <si>
    <t>Resultado: Solver encontró una solución. Se cumplen todas las restricciones y condiciones óptimas.</t>
  </si>
  <si>
    <t>Motor de Solver</t>
  </si>
  <si>
    <t>Motor: Simplex LP</t>
  </si>
  <si>
    <t>Tiempo de la solución: 0,015 segundos.</t>
  </si>
  <si>
    <t>Iteraciones: 5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</si>
  <si>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</si>
  <si>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</si>
  <si>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</si>
  <si>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</si>
  <si>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</si>
  <si>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</si>
  <si>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</si>
  <si>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</si>
  <si>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</si>
  <si>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</si>
  <si>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</si>
  <si>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</si>
  <si>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</si>
  <si>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</si>
  <si>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</si>
  <si>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$H$8</t>
  </si>
  <si>
    <t>MAX (Z) X3 &lt;= 12</t>
  </si>
  <si>
    <t>$A$10</t>
  </si>
  <si>
    <t>Continuar</t>
  </si>
  <si>
    <t>$B$10</t>
  </si>
  <si>
    <t>$C$10</t>
  </si>
  <si>
    <t>$D$10</t>
  </si>
  <si>
    <t>$E$10</t>
  </si>
  <si>
    <t>$K$3</t>
  </si>
  <si>
    <t>Horas RESTRICCIONES</t>
  </si>
  <si>
    <t>$K$3&lt;=$M$3</t>
  </si>
  <si>
    <t>Vinculante</t>
  </si>
  <si>
    <t>$K$4</t>
  </si>
  <si>
    <t>$K$4&lt;=$M$4</t>
  </si>
  <si>
    <t>$K$5</t>
  </si>
  <si>
    <t>$K$5=$M$5</t>
  </si>
  <si>
    <t>$K$6</t>
  </si>
  <si>
    <t>$K$6=$M$6</t>
  </si>
  <si>
    <t>$K$7</t>
  </si>
  <si>
    <t>$K$7&lt;=$M$7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</si>
  <si>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</si>
  <si>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</si>
  <si>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</si>
  <si>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</si>
  <si>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</si>
  <si>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</si>
  <si>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</si>
  <si>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</si>
  <si>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</si>
  <si>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</si>
  <si>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</si>
  <si>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</si>
  <si>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</si>
  <si>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</si>
  <si>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</si>
  <si>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</si>
  <si>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</si>
  <si>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</si>
  <si>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</si>
  <si>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</si>
  <si>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MIN</t>
  </si>
  <si>
    <t>MAX</t>
  </si>
  <si>
    <r>
      <t>C</t>
    </r>
    <r>
      <rPr>
        <i/>
        <sz val="8.8000000000000007"/>
        <color rgb="FF000000"/>
        <rFont val="Times New Roman"/>
        <family val="1"/>
      </rPr>
      <t>j</t>
    </r>
  </si>
  <si>
    <r>
      <t>x</t>
    </r>
    <r>
      <rPr>
        <b/>
        <sz val="8.8000000000000007"/>
        <color rgb="FF000000"/>
        <rFont val="Times New Roman"/>
        <family val="1"/>
      </rPr>
      <t>1</t>
    </r>
  </si>
  <si>
    <r>
      <t>x</t>
    </r>
    <r>
      <rPr>
        <b/>
        <sz val="8.8000000000000007"/>
        <color rgb="FF000000"/>
        <rFont val="Times New Roman"/>
        <family val="1"/>
      </rPr>
      <t>2</t>
    </r>
  </si>
  <si>
    <r>
      <t>S</t>
    </r>
    <r>
      <rPr>
        <b/>
        <sz val="8.8000000000000007"/>
        <color rgb="FF000000"/>
        <rFont val="Times New Roman"/>
        <family val="1"/>
      </rPr>
      <t>1</t>
    </r>
  </si>
  <si>
    <r>
      <t>x</t>
    </r>
    <r>
      <rPr>
        <sz val="8.8000000000000007"/>
        <color rgb="FF000000"/>
        <rFont val="Times New Roman"/>
        <family val="1"/>
      </rPr>
      <t>2</t>
    </r>
  </si>
  <si>
    <r>
      <t>Z</t>
    </r>
    <r>
      <rPr>
        <b/>
        <i/>
        <sz val="8.8000000000000007"/>
        <color rgb="FF000000"/>
        <rFont val="Times New Roman"/>
        <family val="1"/>
      </rPr>
      <t>j</t>
    </r>
  </si>
  <si>
    <r>
      <t>C</t>
    </r>
    <r>
      <rPr>
        <i/>
        <sz val="8.8000000000000007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-</t>
    </r>
    <r>
      <rPr>
        <i/>
        <sz val="11"/>
        <color rgb="FF000000"/>
        <rFont val="Times New Roman"/>
        <family val="1"/>
      </rPr>
      <t>Z</t>
    </r>
    <r>
      <rPr>
        <i/>
        <sz val="8.8000000000000007"/>
        <color rgb="FF000000"/>
        <rFont val="Times New Roman"/>
        <family val="1"/>
      </rPr>
      <t>j</t>
    </r>
  </si>
  <si>
    <t>$F$6</t>
  </si>
  <si>
    <t>$I$3</t>
  </si>
  <si>
    <t>$I$3&lt;=$K$3</t>
  </si>
  <si>
    <t>$I$4</t>
  </si>
  <si>
    <t>Recursos</t>
  </si>
  <si>
    <t>&gt;=</t>
  </si>
  <si>
    <r>
      <t>S</t>
    </r>
    <r>
      <rPr>
        <b/>
        <sz val="8.8000000000000007"/>
        <color rgb="FF000000"/>
        <rFont val="Times New Roman"/>
        <family val="1"/>
      </rPr>
      <t>2</t>
    </r>
  </si>
  <si>
    <t>Tiempo de la solución: 0,016 segundos.</t>
  </si>
  <si>
    <t>X1 = 8</t>
  </si>
  <si>
    <t>PRODUCTOS</t>
  </si>
  <si>
    <t>Producto P1</t>
  </si>
  <si>
    <t>Producto P2</t>
  </si>
  <si>
    <t>Producto P3</t>
  </si>
  <si>
    <t>u.m</t>
  </si>
  <si>
    <t>Max(Z) =  4*x1 + 12*x2 + 2*x3</t>
  </si>
  <si>
    <t>Max (Z)</t>
  </si>
  <si>
    <t>Hoja de cálculo: [Taller 2 Ej 5.xlsx]EJER 5</t>
  </si>
  <si>
    <t>Max (Z) Max(Z) =  4*x1 + 12*x2 + 2*x3</t>
  </si>
  <si>
    <t>$A$11</t>
  </si>
  <si>
    <t>$B$11</t>
  </si>
  <si>
    <t>$C$11</t>
  </si>
  <si>
    <t>Producto P2 RESTRICCIONES</t>
  </si>
  <si>
    <t>Producto P3 RESTRICCIONES</t>
  </si>
  <si>
    <t>$I$4&gt;=$K$4</t>
  </si>
  <si>
    <t>Informe creado: 20/11/2021 4:17:52 a. m.</t>
  </si>
  <si>
    <t>Iteraciones: 4 Subproblemas: 0</t>
  </si>
  <si>
    <r>
      <t>x</t>
    </r>
    <r>
      <rPr>
        <b/>
        <sz val="8.8000000000000007"/>
        <color rgb="FF000000"/>
        <rFont val="Times New Roman"/>
        <family val="1"/>
      </rPr>
      <t>3</t>
    </r>
  </si>
  <si>
    <t>0.5</t>
  </si>
  <si>
    <t>0.25</t>
  </si>
  <si>
    <r>
      <t>x</t>
    </r>
    <r>
      <rPr>
        <sz val="8.8000000000000007"/>
        <color rgb="FF000000"/>
        <rFont val="Times New Roman"/>
        <family val="1"/>
      </rPr>
      <t>3</t>
    </r>
  </si>
  <si>
    <t>1.5</t>
  </si>
  <si>
    <t>0.75</t>
  </si>
  <si>
    <t>-0.25</t>
  </si>
  <si>
    <t>-1.5</t>
  </si>
  <si>
    <r>
      <t>Z</t>
    </r>
    <r>
      <rPr>
        <b/>
        <sz val="11"/>
        <color rgb="FF000000"/>
        <rFont val="Times New Roman"/>
        <family val="1"/>
      </rPr>
      <t>=9</t>
    </r>
  </si>
  <si>
    <t>4.5</t>
  </si>
  <si>
    <t>2.5</t>
  </si>
  <si>
    <t>-0.5</t>
  </si>
  <si>
    <t>-2.5</t>
  </si>
  <si>
    <t>X2 = 0,5</t>
  </si>
  <si>
    <t>X2 = 1,5</t>
  </si>
  <si>
    <r>
      <rPr>
        <b/>
        <i/>
        <sz val="11"/>
        <color rgb="FF000000"/>
        <rFont val="Times New Roman"/>
        <family val="1"/>
      </rPr>
      <t xml:space="preserve">Max (Z) </t>
    </r>
    <r>
      <rPr>
        <b/>
        <sz val="11"/>
        <color rgb="FF000000"/>
        <rFont val="Times New Roman"/>
        <family val="1"/>
      </rPr>
      <t xml:space="preserve">= </t>
    </r>
    <r>
      <rPr>
        <sz val="11"/>
        <color rgb="FF000000"/>
        <rFont val="Times New Roman"/>
        <family val="1"/>
      </rPr>
      <t>9</t>
    </r>
  </si>
  <si>
    <t>cambio en el parámetro de recurso de las restricciones</t>
  </si>
  <si>
    <t>X</t>
  </si>
  <si>
    <t>Bj</t>
  </si>
  <si>
    <t>=</t>
  </si>
  <si>
    <t>Bj original</t>
  </si>
  <si>
    <t>Bj Final</t>
  </si>
  <si>
    <t>2 + D</t>
  </si>
  <si>
    <t>1,5 + 0,5( 2+D )</t>
  </si>
  <si>
    <t>-1,5 -1,5( 2+D )</t>
  </si>
  <si>
    <t>2,5 + 0,5D</t>
  </si>
  <si>
    <t>-4,5 - 1,5D</t>
  </si>
  <si>
    <t xml:space="preserve">2,5 + 0,5D &gt;= 0 </t>
  </si>
  <si>
    <t>D &gt;= -5</t>
  </si>
  <si>
    <t>-4,5 - 1,5D &gt;= 0</t>
  </si>
  <si>
    <t>D &lt;= -3</t>
  </si>
  <si>
    <t>[(2-5) , (2-3)]</t>
  </si>
  <si>
    <t>[(-3) , (-1)]</t>
  </si>
  <si>
    <t xml:space="preserve">Precio sombra 2,5 y 3, por cada unidad que se aumenta en la restriccion 1,dias disponibles en la zona de instalacion se contribuyen 2, 5 unidades adicionales a la funcion objetivo y por cada unidad que se aumenta en la restriccion 2, compromiso minimo de pales a entregar, se contribuye en 3 unidades adicionales a la funcion objetivo </t>
  </si>
  <si>
    <t>El recurso de la restriccion 2 puede variar entre -3 y -1</t>
  </si>
  <si>
    <t>6 +D</t>
  </si>
  <si>
    <t>0,25( 6+D ) + 1</t>
  </si>
  <si>
    <t>-0,25( 6+D ) - 3</t>
  </si>
  <si>
    <t>2,5 + 0,25D</t>
  </si>
  <si>
    <t>-4,5 -0,25D</t>
  </si>
  <si>
    <t xml:space="preserve">2,5 + 0,25D &gt;= 0 </t>
  </si>
  <si>
    <t>-4,5 -0,25D &gt;= 0</t>
  </si>
  <si>
    <t>D &gt;= -10</t>
  </si>
  <si>
    <t>D &lt;= -18</t>
  </si>
  <si>
    <t>[(2-10) , (2-18)]</t>
  </si>
  <si>
    <t>[(-8) , (-16)]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</si>
</sst>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i/>
      <sz val="12"/>
      <color rgb="FF000000"/>
      <name val="Times New Roman"/>
      <family val="1"/>
    </font>
    <font>
      <sz val="11"/>
      <color rgb="FF000000"/>
      <name val="Arial"/>
      <family val="2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8"/>
      <name val="Arial"/>
      <family val="2"/>
    </font>
    <font>
      <b/>
      <sz val="11"/>
      <color rgb="FF000080"/>
      <name val="Calibri"/>
      <family val="2"/>
    </font>
    <font>
      <i/>
      <sz val="8.8000000000000007"/>
      <color rgb="FF000000"/>
      <name val="Times New Roman"/>
      <family val="1"/>
    </font>
    <font>
      <b/>
      <i/>
      <sz val="8.8000000000000007"/>
      <color rgb="FF000000"/>
      <name val="Times New Roman"/>
      <family val="1"/>
    </font>
    <font>
      <b/>
      <sz val="8.8000000000000007"/>
      <color rgb="FF000000"/>
      <name val="Times New Roman"/>
      <family val="1"/>
    </font>
    <font>
      <sz val="8.8000000000000007"/>
      <color rgb="FF000000"/>
      <name val="Times New Roman"/>
      <family val="1"/>
    </font>
    <font>
      <b/>
      <sz val="11"/>
      <color indexed="18"/>
      <name val="Arial"/>
      <family val="2"/>
    </font>
    <font>
      <sz val="14"/>
      <color theme="1"/>
      <name val="Arial"/>
      <family val="2"/>
    </font>
    <font>
      <u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2" fillId="0" borderId="2" xfId="0" applyFont="1" applyBorder="1" applyAlignment="1"/>
    <xf numFmtId="0" fontId="8" fillId="0" borderId="2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0" fillId="0" borderId="16" xfId="0" applyFill="1" applyBorder="1" applyAlignment="1"/>
    <xf numFmtId="0" fontId="13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13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4" fillId="8" borderId="18" xfId="0" applyFont="1" applyFill="1" applyBorder="1" applyAlignment="1">
      <alignment horizontal="center" wrapText="1"/>
    </xf>
    <xf numFmtId="0" fontId="0" fillId="7" borderId="17" xfId="0" applyFill="1" applyBorder="1" applyAlignment="1"/>
    <xf numFmtId="0" fontId="0" fillId="7" borderId="16" xfId="0" applyFill="1" applyBorder="1" applyAlignment="1"/>
    <xf numFmtId="0" fontId="0" fillId="7" borderId="17" xfId="0" applyNumberFormat="1" applyFill="1" applyBorder="1" applyAlignment="1"/>
    <xf numFmtId="0" fontId="0" fillId="7" borderId="0" xfId="0" applyFont="1" applyFill="1" applyAlignment="1"/>
    <xf numFmtId="0" fontId="12" fillId="7" borderId="0" xfId="0" applyFont="1" applyFill="1" applyAlignment="1"/>
    <xf numFmtId="0" fontId="1" fillId="0" borderId="20" xfId="0" applyFont="1" applyBorder="1" applyAlignment="1">
      <alignment wrapText="1"/>
    </xf>
    <xf numFmtId="0" fontId="14" fillId="8" borderId="19" xfId="0" applyFont="1" applyFill="1" applyBorder="1" applyAlignment="1">
      <alignment horizontal="center" wrapText="1"/>
    </xf>
    <xf numFmtId="0" fontId="14" fillId="8" borderId="10" xfId="0" applyFont="1" applyFill="1" applyBorder="1" applyAlignment="1">
      <alignment horizontal="center" wrapText="1"/>
    </xf>
    <xf numFmtId="0" fontId="1" fillId="5" borderId="11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9" fillId="10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6" fillId="10" borderId="45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9" fillId="10" borderId="29" xfId="0" applyFont="1" applyFill="1" applyBorder="1" applyAlignment="1">
      <alignment horizontal="center" vertical="center"/>
    </xf>
    <xf numFmtId="0" fontId="9" fillId="10" borderId="30" xfId="0" applyFont="1" applyFill="1" applyBorder="1" applyAlignment="1">
      <alignment horizontal="center" vertical="center"/>
    </xf>
    <xf numFmtId="0" fontId="7" fillId="10" borderId="29" xfId="0" applyFont="1" applyFill="1" applyBorder="1" applyAlignment="1">
      <alignment horizontal="center" vertical="center"/>
    </xf>
    <xf numFmtId="0" fontId="7" fillId="10" borderId="48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 applyFill="1" applyAlignment="1"/>
    <xf numFmtId="0" fontId="19" fillId="0" borderId="15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56" xfId="0" applyFont="1" applyFill="1" applyBorder="1" applyAlignment="1">
      <alignment horizontal="center" wrapText="1"/>
    </xf>
    <xf numFmtId="0" fontId="8" fillId="6" borderId="55" xfId="0" applyFont="1" applyFill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9" fillId="10" borderId="32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10" borderId="58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7" fillId="10" borderId="50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11" fillId="11" borderId="24" xfId="0" applyFont="1" applyFill="1" applyBorder="1" applyAlignment="1">
      <alignment horizontal="center" vertical="center"/>
    </xf>
    <xf numFmtId="0" fontId="11" fillId="11" borderId="2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wrapText="1"/>
    </xf>
    <xf numFmtId="0" fontId="4" fillId="0" borderId="35" xfId="0" applyFont="1" applyBorder="1" applyAlignment="1">
      <alignment wrapText="1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wrapText="1"/>
    </xf>
    <xf numFmtId="0" fontId="4" fillId="0" borderId="54" xfId="0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11" fillId="10" borderId="60" xfId="0" applyFont="1" applyFill="1" applyBorder="1" applyAlignment="1">
      <alignment horizontal="center" vertical="center"/>
    </xf>
    <xf numFmtId="0" fontId="0" fillId="7" borderId="60" xfId="0" applyFont="1" applyFill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58" xfId="0" applyFont="1" applyFill="1" applyBorder="1" applyAlignment="1">
      <alignment horizontal="center" vertical="center"/>
    </xf>
    <xf numFmtId="0" fontId="8" fillId="0" borderId="59" xfId="0" applyFont="1" applyFill="1" applyBorder="1" applyAlignment="1">
      <alignment horizontal="center" vertical="center"/>
    </xf>
    <xf numFmtId="0" fontId="11" fillId="7" borderId="60" xfId="0" applyFont="1" applyFill="1" applyBorder="1" applyAlignment="1">
      <alignment horizontal="center" vertical="center"/>
    </xf>
    <xf numFmtId="0" fontId="11" fillId="7" borderId="60" xfId="0" quotePrefix="1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7" borderId="62" xfId="0" quotePrefix="1" applyFont="1" applyFill="1" applyBorder="1" applyAlignment="1">
      <alignment horizontal="center" vertical="center"/>
    </xf>
    <xf numFmtId="0" fontId="11" fillId="10" borderId="63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0" fillId="12" borderId="0" xfId="0" applyFont="1" applyFill="1" applyAlignment="1"/>
    <xf numFmtId="0" fontId="10" fillId="12" borderId="32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 wrapText="1"/>
    </xf>
    <xf numFmtId="0" fontId="11" fillId="11" borderId="22" xfId="0" applyFont="1" applyFill="1" applyBorder="1" applyAlignment="1">
      <alignment horizontal="center" vertical="center" wrapText="1"/>
    </xf>
    <xf numFmtId="0" fontId="11" fillId="11" borderId="51" xfId="0" applyFont="1" applyFill="1" applyBorder="1" applyAlignment="1">
      <alignment horizontal="center" vertical="center" wrapText="1"/>
    </xf>
    <xf numFmtId="0" fontId="11" fillId="11" borderId="0" xfId="0" applyFont="1" applyFill="1" applyBorder="1" applyAlignment="1">
      <alignment horizontal="center" vertical="center" wrapText="1"/>
    </xf>
    <xf numFmtId="0" fontId="10" fillId="12" borderId="64" xfId="0" applyFont="1" applyFill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 wrapText="1"/>
    </xf>
    <xf numFmtId="0" fontId="11" fillId="11" borderId="52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21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21" fillId="0" borderId="0" xfId="0" applyFont="1" applyAlignment="1"/>
    <xf numFmtId="0" fontId="0" fillId="11" borderId="22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0" fillId="11" borderId="21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11" fillId="11" borderId="6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232862</xdr:colOff>
      <xdr:row>1</xdr:row>
      <xdr:rowOff>125599</xdr:rowOff>
    </xdr:from>
    <xdr:ext cx="1379788" cy="185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DB1DF8A-CCDE-48C0-92CD-2E4A307B4BCD}"/>
                </a:ext>
              </a:extLst>
            </xdr:cNvPr>
            <xdr:cNvSpPr txBox="1"/>
          </xdr:nvSpPr>
          <xdr:spPr>
            <a:xfrm>
              <a:off x="5396166" y="630141"/>
              <a:ext cx="1379788" cy="18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0"/>
                <a:t>3</a:t>
              </a:r>
              <a14:m>
                <m:oMath xmlns:m="http://schemas.openxmlformats.org/officeDocument/2006/math">
                  <m:r>
                    <a:rPr lang="es-MX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1+6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2 +2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3≤</m:t>
                  </m:r>
                </m:oMath>
              </a14:m>
              <a:r>
                <a:rPr lang="es-MX" sz="1100" b="0"/>
                <a:t> 6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DB1DF8A-CCDE-48C0-92CD-2E4A307B4BCD}"/>
                </a:ext>
              </a:extLst>
            </xdr:cNvPr>
            <xdr:cNvSpPr txBox="1"/>
          </xdr:nvSpPr>
          <xdr:spPr>
            <a:xfrm>
              <a:off x="5396166" y="630141"/>
              <a:ext cx="1379788" cy="18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100" b="0"/>
                <a:t>3</a:t>
              </a:r>
              <a:r>
                <a:rPr lang="es-MX" sz="1100" b="0" i="0">
                  <a:latin typeface="Cambria Math" panose="02040503050406030204" pitchFamily="18" charset="0"/>
                </a:rPr>
                <a:t>𝑋1+6𝑋2 +2𝑋3≤</a:t>
              </a:r>
              <a:r>
                <a:rPr lang="es-MX" sz="1100" b="0"/>
                <a:t> 6</a:t>
              </a:r>
            </a:p>
          </xdr:txBody>
        </xdr:sp>
      </mc:Fallback>
    </mc:AlternateContent>
    <xdr:clientData/>
  </xdr:oneCellAnchor>
  <xdr:oneCellAnchor>
    <xdr:from>
      <xdr:col>5</xdr:col>
      <xdr:colOff>449767</xdr:colOff>
      <xdr:row>3</xdr:row>
      <xdr:rowOff>116169</xdr:rowOff>
    </xdr:from>
    <xdr:ext cx="1139305" cy="185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4AF18B54-48E0-4C8F-B7F1-F5ECAFEAC1DE}"/>
                </a:ext>
              </a:extLst>
            </xdr:cNvPr>
            <xdr:cNvSpPr txBox="1"/>
          </xdr:nvSpPr>
          <xdr:spPr>
            <a:xfrm>
              <a:off x="5613071" y="1045092"/>
              <a:ext cx="1139305" cy="18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s-MX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1+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2 +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3≥</m:t>
                  </m:r>
                </m:oMath>
              </a14:m>
              <a:r>
                <a:rPr lang="es-MX" sz="1100" b="0"/>
                <a:t> 2</a:t>
              </a:r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4AF18B54-48E0-4C8F-B7F1-F5ECAFEAC1DE}"/>
                </a:ext>
              </a:extLst>
            </xdr:cNvPr>
            <xdr:cNvSpPr txBox="1"/>
          </xdr:nvSpPr>
          <xdr:spPr>
            <a:xfrm>
              <a:off x="5613071" y="1045092"/>
              <a:ext cx="1139305" cy="18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𝑋1+𝑋2 +𝑋3≥</a:t>
              </a:r>
              <a:r>
                <a:rPr lang="es-MX" sz="1100" b="0"/>
                <a:t> 2</a:t>
              </a:r>
            </a:p>
          </xdr:txBody>
        </xdr:sp>
      </mc:Fallback>
    </mc:AlternateContent>
    <xdr:clientData/>
  </xdr:oneCellAnchor>
  <xdr:twoCellAnchor editAs="oneCell">
    <xdr:from>
      <xdr:col>4</xdr:col>
      <xdr:colOff>306737</xdr:colOff>
      <xdr:row>28</xdr:row>
      <xdr:rowOff>80718</xdr:rowOff>
    </xdr:from>
    <xdr:to>
      <xdr:col>12</xdr:col>
      <xdr:colOff>837726</xdr:colOff>
      <xdr:row>35</xdr:row>
      <xdr:rowOff>80719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C29A1A-196F-495C-8D5C-0559E3ABD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9089" y="5739214"/>
          <a:ext cx="7432578" cy="1420679"/>
        </a:xfrm>
        <a:prstGeom prst="rect">
          <a:avLst/>
        </a:prstGeom>
      </xdr:spPr>
    </xdr:pic>
    <xdr:clientData/>
  </xdr:twoCellAnchor>
  <xdr:twoCellAnchor editAs="oneCell">
    <xdr:from>
      <xdr:col>7</xdr:col>
      <xdr:colOff>508538</xdr:colOff>
      <xdr:row>4</xdr:row>
      <xdr:rowOff>48433</xdr:rowOff>
    </xdr:from>
    <xdr:to>
      <xdr:col>11</xdr:col>
      <xdr:colOff>615089</xdr:colOff>
      <xdr:row>6</xdr:row>
      <xdr:rowOff>105744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6770539-1F29-4BD9-A404-7476715F6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7415" y="1041293"/>
          <a:ext cx="2762250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813D-20AC-465E-BCC9-6DED4543E192}">
  <dimension ref="A1:G34"/>
  <sheetViews>
    <sheetView showGridLines="0" topLeftCell="A16" workbookViewId="0">
      <selection activeCell="I28" sqref="I28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21.625" bestFit="1" customWidth="1"/>
    <col min="4" max="4" width="15.375" bestFit="1" customWidth="1"/>
    <col min="5" max="5" width="11.875" bestFit="1" customWidth="1"/>
    <col min="6" max="6" width="9.25" bestFit="1" customWidth="1"/>
    <col min="7" max="7" width="7.75" bestFit="1" customWidth="1"/>
  </cols>
  <sheetData>
    <row r="1" spans="1:5" ht="15" x14ac:dyDescent="0.25">
      <c r="A1" s="4" t="s">
        <v>12</v>
      </c>
    </row>
    <row r="2" spans="1:5" ht="15" x14ac:dyDescent="0.25">
      <c r="A2" s="4" t="s">
        <v>13</v>
      </c>
    </row>
    <row r="3" spans="1:5" ht="15" x14ac:dyDescent="0.25">
      <c r="A3" s="4" t="s">
        <v>14</v>
      </c>
    </row>
    <row r="4" spans="1:5" ht="15" x14ac:dyDescent="0.25">
      <c r="A4" s="4" t="s">
        <v>15</v>
      </c>
    </row>
    <row r="5" spans="1:5" ht="15" x14ac:dyDescent="0.25">
      <c r="A5" s="4" t="s">
        <v>16</v>
      </c>
    </row>
    <row r="6" spans="1:5" ht="15" x14ac:dyDescent="0.25">
      <c r="A6" s="4"/>
      <c r="B6" t="s">
        <v>17</v>
      </c>
    </row>
    <row r="7" spans="1:5" ht="15" x14ac:dyDescent="0.25">
      <c r="A7" s="4"/>
      <c r="B7" t="s">
        <v>18</v>
      </c>
    </row>
    <row r="8" spans="1:5" ht="15" x14ac:dyDescent="0.25">
      <c r="A8" s="4"/>
      <c r="B8" t="s">
        <v>19</v>
      </c>
    </row>
    <row r="9" spans="1:5" ht="15" x14ac:dyDescent="0.25">
      <c r="A9" s="4" t="s">
        <v>20</v>
      </c>
    </row>
    <row r="10" spans="1:5" x14ac:dyDescent="0.2">
      <c r="B10" t="s">
        <v>21</v>
      </c>
    </row>
    <row r="11" spans="1:5" x14ac:dyDescent="0.2">
      <c r="B11" t="s">
        <v>22</v>
      </c>
    </row>
    <row r="14" spans="1:5" ht="15" thickBot="1" x14ac:dyDescent="0.25">
      <c r="A14" t="s">
        <v>23</v>
      </c>
    </row>
    <row r="15" spans="1:5" ht="15.75" thickBot="1" x14ac:dyDescent="0.3">
      <c r="B15" s="6" t="s">
        <v>24</v>
      </c>
      <c r="C15" s="6" t="s">
        <v>25</v>
      </c>
      <c r="D15" s="6" t="s">
        <v>26</v>
      </c>
      <c r="E15" s="6" t="s">
        <v>27</v>
      </c>
    </row>
    <row r="16" spans="1:5" ht="15" thickBot="1" x14ac:dyDescent="0.25">
      <c r="B16" s="5" t="s">
        <v>35</v>
      </c>
      <c r="C16" s="5" t="s">
        <v>36</v>
      </c>
      <c r="D16" s="8">
        <v>14</v>
      </c>
      <c r="E16" s="8">
        <v>117.43661971830986</v>
      </c>
    </row>
    <row r="19" spans="1:7" ht="15" thickBot="1" x14ac:dyDescent="0.25">
      <c r="A19" t="s">
        <v>28</v>
      </c>
    </row>
    <row r="20" spans="1:7" ht="15.75" thickBot="1" x14ac:dyDescent="0.3">
      <c r="B20" s="6" t="s">
        <v>24</v>
      </c>
      <c r="C20" s="6" t="s">
        <v>25</v>
      </c>
      <c r="D20" s="6" t="s">
        <v>26</v>
      </c>
      <c r="E20" s="6" t="s">
        <v>27</v>
      </c>
      <c r="F20" s="6" t="s">
        <v>29</v>
      </c>
    </row>
    <row r="21" spans="1:7" x14ac:dyDescent="0.2">
      <c r="B21" s="7" t="s">
        <v>37</v>
      </c>
      <c r="C21" s="7" t="s">
        <v>1</v>
      </c>
      <c r="D21" s="9">
        <v>1</v>
      </c>
      <c r="E21" s="9">
        <v>8.3098591549296028</v>
      </c>
      <c r="F21" s="7" t="s">
        <v>38</v>
      </c>
    </row>
    <row r="22" spans="1:7" x14ac:dyDescent="0.2">
      <c r="A22" s="17"/>
      <c r="B22" s="14" t="s">
        <v>39</v>
      </c>
      <c r="C22" s="14" t="s">
        <v>3</v>
      </c>
      <c r="D22" s="16">
        <v>1</v>
      </c>
      <c r="E22" s="16">
        <v>8.169014084507026</v>
      </c>
      <c r="F22" s="14" t="s">
        <v>38</v>
      </c>
    </row>
    <row r="23" spans="1:7" x14ac:dyDescent="0.2">
      <c r="B23" s="7" t="s">
        <v>40</v>
      </c>
      <c r="C23" s="7" t="s">
        <v>4</v>
      </c>
      <c r="D23" s="9">
        <v>1</v>
      </c>
      <c r="E23" s="9">
        <v>12</v>
      </c>
      <c r="F23" s="7" t="s">
        <v>38</v>
      </c>
    </row>
    <row r="24" spans="1:7" x14ac:dyDescent="0.2">
      <c r="B24" s="14" t="s">
        <v>41</v>
      </c>
      <c r="C24" s="14" t="s">
        <v>5</v>
      </c>
      <c r="D24" s="16">
        <v>1</v>
      </c>
      <c r="E24" s="16">
        <v>13.32394366197178</v>
      </c>
      <c r="F24" s="14" t="s">
        <v>38</v>
      </c>
    </row>
    <row r="25" spans="1:7" ht="15" thickBot="1" x14ac:dyDescent="0.25">
      <c r="B25" s="5" t="s">
        <v>42</v>
      </c>
      <c r="C25" s="5" t="s">
        <v>7</v>
      </c>
      <c r="D25" s="8">
        <v>1</v>
      </c>
      <c r="E25" s="8">
        <v>25.323943661971782</v>
      </c>
      <c r="F25" s="5" t="s">
        <v>38</v>
      </c>
    </row>
    <row r="28" spans="1:7" ht="15" thickBot="1" x14ac:dyDescent="0.25">
      <c r="A28" t="s">
        <v>30</v>
      </c>
    </row>
    <row r="29" spans="1:7" ht="15.75" thickBot="1" x14ac:dyDescent="0.3">
      <c r="B29" s="6" t="s">
        <v>24</v>
      </c>
      <c r="C29" s="6" t="s">
        <v>25</v>
      </c>
      <c r="D29" s="6" t="s">
        <v>31</v>
      </c>
      <c r="E29" s="6" t="s">
        <v>32</v>
      </c>
      <c r="F29" s="6" t="s">
        <v>33</v>
      </c>
      <c r="G29" s="6" t="s">
        <v>34</v>
      </c>
    </row>
    <row r="30" spans="1:7" x14ac:dyDescent="0.2">
      <c r="B30" s="7" t="s">
        <v>43</v>
      </c>
      <c r="C30" s="7" t="s">
        <v>44</v>
      </c>
      <c r="D30" s="9">
        <v>59.999999999999993</v>
      </c>
      <c r="E30" s="7" t="s">
        <v>45</v>
      </c>
      <c r="F30" s="14" t="s">
        <v>46</v>
      </c>
      <c r="G30" s="7">
        <v>0</v>
      </c>
    </row>
    <row r="31" spans="1:7" x14ac:dyDescent="0.2">
      <c r="B31" s="7" t="s">
        <v>47</v>
      </c>
      <c r="C31" s="7" t="s">
        <v>44</v>
      </c>
      <c r="D31" s="16">
        <v>65</v>
      </c>
      <c r="E31" s="7" t="s">
        <v>48</v>
      </c>
      <c r="F31" s="14" t="s">
        <v>46</v>
      </c>
      <c r="G31" s="7">
        <v>0</v>
      </c>
    </row>
    <row r="32" spans="1:7" x14ac:dyDescent="0.2">
      <c r="B32" s="7" t="s">
        <v>49</v>
      </c>
      <c r="C32" s="7" t="s">
        <v>44</v>
      </c>
      <c r="D32" s="9">
        <v>0</v>
      </c>
      <c r="E32" s="7" t="s">
        <v>50</v>
      </c>
      <c r="F32" s="14" t="s">
        <v>46</v>
      </c>
      <c r="G32" s="7">
        <v>0</v>
      </c>
    </row>
    <row r="33" spans="2:7" x14ac:dyDescent="0.2">
      <c r="B33" s="7" t="s">
        <v>51</v>
      </c>
      <c r="C33" s="7" t="s">
        <v>44</v>
      </c>
      <c r="D33" s="16">
        <v>0</v>
      </c>
      <c r="E33" s="7" t="s">
        <v>52</v>
      </c>
      <c r="F33" s="14" t="s">
        <v>46</v>
      </c>
      <c r="G33" s="7">
        <v>0</v>
      </c>
    </row>
    <row r="34" spans="2:7" ht="15" thickBot="1" x14ac:dyDescent="0.25">
      <c r="B34" s="5" t="s">
        <v>53</v>
      </c>
      <c r="C34" s="5" t="s">
        <v>44</v>
      </c>
      <c r="D34" s="8">
        <v>12</v>
      </c>
      <c r="E34" s="5" t="s">
        <v>54</v>
      </c>
      <c r="F34" s="15" t="s">
        <v>46</v>
      </c>
      <c r="G34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E81B-D55B-44AC-98F7-A6FBB26F7E16}">
  <dimension ref="A1:L22"/>
  <sheetViews>
    <sheetView showGridLines="0" topLeftCell="A7" workbookViewId="0">
      <selection activeCell="F7" sqref="F7"/>
    </sheetView>
  </sheetViews>
  <sheetFormatPr baseColWidth="10" defaultRowHeight="14.25" x14ac:dyDescent="0.2"/>
  <cols>
    <col min="1" max="1" width="2.125" customWidth="1"/>
    <col min="2" max="2" width="6.25" bestFit="1" customWidth="1"/>
    <col min="3" max="3" width="21.625" bestFit="1" customWidth="1"/>
    <col min="4" max="5" width="11.875" bestFit="1" customWidth="1"/>
    <col min="6" max="6" width="13.125" bestFit="1" customWidth="1"/>
    <col min="7" max="8" width="11.875" bestFit="1" customWidth="1"/>
  </cols>
  <sheetData>
    <row r="1" spans="1:12" ht="15" x14ac:dyDescent="0.25">
      <c r="A1" s="18" t="s">
        <v>55</v>
      </c>
    </row>
    <row r="2" spans="1:12" ht="15" x14ac:dyDescent="0.25">
      <c r="A2" s="4" t="s">
        <v>13</v>
      </c>
    </row>
    <row r="3" spans="1:12" ht="15" x14ac:dyDescent="0.25">
      <c r="A3" s="4" t="s">
        <v>14</v>
      </c>
    </row>
    <row r="6" spans="1:12" ht="15" thickBot="1" x14ac:dyDescent="0.25">
      <c r="A6" t="s">
        <v>28</v>
      </c>
    </row>
    <row r="7" spans="1:12" ht="15.75" thickBot="1" x14ac:dyDescent="0.3">
      <c r="B7" s="10"/>
      <c r="C7" s="10"/>
      <c r="D7" s="10" t="s">
        <v>56</v>
      </c>
      <c r="E7" s="10" t="s">
        <v>58</v>
      </c>
      <c r="F7" s="10" t="s">
        <v>60</v>
      </c>
      <c r="G7" s="10" t="s">
        <v>62</v>
      </c>
      <c r="H7" s="10" t="s">
        <v>62</v>
      </c>
      <c r="J7" s="19"/>
      <c r="K7" s="13" t="s">
        <v>75</v>
      </c>
      <c r="L7" s="20" t="s">
        <v>76</v>
      </c>
    </row>
    <row r="8" spans="1:12" ht="15.75" thickBot="1" x14ac:dyDescent="0.3">
      <c r="B8" s="11" t="s">
        <v>24</v>
      </c>
      <c r="C8" s="11" t="s">
        <v>25</v>
      </c>
      <c r="D8" s="11" t="s">
        <v>57</v>
      </c>
      <c r="E8" s="11" t="s">
        <v>59</v>
      </c>
      <c r="F8" s="11" t="s">
        <v>61</v>
      </c>
      <c r="G8" s="11" t="s">
        <v>64</v>
      </c>
      <c r="H8" s="11" t="s">
        <v>63</v>
      </c>
      <c r="J8" s="21" t="s">
        <v>3</v>
      </c>
      <c r="K8" s="22">
        <f>F10-G10</f>
        <v>8.6757575757575776</v>
      </c>
      <c r="L8" s="23">
        <f>F10+H10</f>
        <v>10.330769230769235</v>
      </c>
    </row>
    <row r="9" spans="1:12" ht="15.75" thickBot="1" x14ac:dyDescent="0.3">
      <c r="B9" s="7" t="s">
        <v>37</v>
      </c>
      <c r="C9" s="7" t="s">
        <v>1</v>
      </c>
      <c r="D9" s="7">
        <v>8.3098591549296028</v>
      </c>
      <c r="E9" s="7">
        <v>0</v>
      </c>
      <c r="F9" s="7">
        <v>4</v>
      </c>
      <c r="G9" s="7">
        <v>0.73617021276595918</v>
      </c>
      <c r="H9" s="7">
        <v>0.23260869565217276</v>
      </c>
      <c r="J9" s="21" t="s">
        <v>5</v>
      </c>
      <c r="K9" s="22">
        <f>F12-G12</f>
        <v>-1.1045943304007815</v>
      </c>
      <c r="L9" s="23">
        <f>F12+H12</f>
        <v>-0.57071960297766644</v>
      </c>
    </row>
    <row r="10" spans="1:12" x14ac:dyDescent="0.2">
      <c r="A10" s="17"/>
      <c r="B10" s="14" t="s">
        <v>39</v>
      </c>
      <c r="C10" s="14" t="s">
        <v>3</v>
      </c>
      <c r="D10" s="14">
        <v>8.169014084507026</v>
      </c>
      <c r="E10" s="14">
        <v>0</v>
      </c>
      <c r="F10" s="14">
        <v>9</v>
      </c>
      <c r="G10" s="14">
        <v>0.32424242424242261</v>
      </c>
      <c r="H10" s="14">
        <v>1.3307692307692343</v>
      </c>
    </row>
    <row r="11" spans="1:12" x14ac:dyDescent="0.2">
      <c r="B11" s="7" t="s">
        <v>40</v>
      </c>
      <c r="C11" s="7" t="s">
        <v>4</v>
      </c>
      <c r="D11" s="7">
        <v>12</v>
      </c>
      <c r="E11" s="7">
        <v>0</v>
      </c>
      <c r="F11" s="7">
        <v>2</v>
      </c>
      <c r="G11" s="7">
        <v>3</v>
      </c>
      <c r="H11" s="7">
        <v>1E+30</v>
      </c>
    </row>
    <row r="12" spans="1:12" x14ac:dyDescent="0.2">
      <c r="B12" s="14" t="s">
        <v>41</v>
      </c>
      <c r="C12" s="14" t="s">
        <v>5</v>
      </c>
      <c r="D12" s="14">
        <v>13.32394366197178</v>
      </c>
      <c r="E12" s="14">
        <v>0</v>
      </c>
      <c r="F12" s="14">
        <v>-1</v>
      </c>
      <c r="G12" s="14">
        <v>0.10459433040078148</v>
      </c>
      <c r="H12" s="14">
        <v>0.42928039702233356</v>
      </c>
    </row>
    <row r="13" spans="1:12" ht="15" thickBot="1" x14ac:dyDescent="0.25">
      <c r="B13" s="5" t="s">
        <v>42</v>
      </c>
      <c r="C13" s="5" t="s">
        <v>7</v>
      </c>
      <c r="D13" s="5">
        <v>25.323943661971782</v>
      </c>
      <c r="E13" s="5">
        <v>0</v>
      </c>
      <c r="F13" s="5">
        <v>0</v>
      </c>
      <c r="G13" s="5">
        <v>0.10459433040078148</v>
      </c>
      <c r="H13" s="5">
        <v>0.42928039702233356</v>
      </c>
    </row>
    <row r="15" spans="1:12" ht="15" thickBot="1" x14ac:dyDescent="0.25">
      <c r="A15" t="s">
        <v>30</v>
      </c>
    </row>
    <row r="16" spans="1:12" ht="15" x14ac:dyDescent="0.25">
      <c r="B16" s="10"/>
      <c r="C16" s="10"/>
      <c r="D16" s="10" t="s">
        <v>56</v>
      </c>
      <c r="E16" s="10" t="s">
        <v>65</v>
      </c>
      <c r="F16" s="10" t="s">
        <v>67</v>
      </c>
      <c r="G16" s="10" t="s">
        <v>62</v>
      </c>
      <c r="H16" s="10" t="s">
        <v>62</v>
      </c>
    </row>
    <row r="17" spans="2:8" ht="15.75" thickBot="1" x14ac:dyDescent="0.3">
      <c r="B17" s="11" t="s">
        <v>24</v>
      </c>
      <c r="C17" s="11" t="s">
        <v>25</v>
      </c>
      <c r="D17" s="11" t="s">
        <v>57</v>
      </c>
      <c r="E17" s="11" t="s">
        <v>66</v>
      </c>
      <c r="F17" s="11" t="s">
        <v>68</v>
      </c>
      <c r="G17" s="11" t="s">
        <v>64</v>
      </c>
      <c r="H17" s="11" t="s">
        <v>63</v>
      </c>
    </row>
    <row r="18" spans="2:8" x14ac:dyDescent="0.2">
      <c r="B18" s="7" t="s">
        <v>43</v>
      </c>
      <c r="C18" s="7" t="s">
        <v>44</v>
      </c>
      <c r="D18" s="7">
        <v>59.999999999999993</v>
      </c>
      <c r="E18" s="7">
        <v>0.30140845070422351</v>
      </c>
      <c r="F18" s="7">
        <v>60</v>
      </c>
      <c r="G18" s="7">
        <v>4.6236559139784816</v>
      </c>
      <c r="H18" s="7">
        <v>6.4130434782608967</v>
      </c>
    </row>
    <row r="19" spans="2:8" x14ac:dyDescent="0.2">
      <c r="B19" s="7" t="s">
        <v>47</v>
      </c>
      <c r="C19" s="7" t="s">
        <v>44</v>
      </c>
      <c r="D19" s="7">
        <v>65</v>
      </c>
      <c r="E19" s="7">
        <v>0.97464788732394514</v>
      </c>
      <c r="F19" s="7">
        <v>65</v>
      </c>
      <c r="G19" s="7">
        <v>6.2765957446808756</v>
      </c>
      <c r="H19" s="7">
        <v>5.8684863523573032</v>
      </c>
    </row>
    <row r="20" spans="2:8" x14ac:dyDescent="0.2">
      <c r="B20" s="7" t="s">
        <v>49</v>
      </c>
      <c r="C20" s="7" t="s">
        <v>44</v>
      </c>
      <c r="D20" s="7">
        <v>0</v>
      </c>
      <c r="E20" s="7">
        <v>-1</v>
      </c>
      <c r="F20" s="7">
        <v>0</v>
      </c>
      <c r="G20" s="7">
        <v>13.32394366197178</v>
      </c>
      <c r="H20" s="7">
        <v>1E+30</v>
      </c>
    </row>
    <row r="21" spans="2:8" x14ac:dyDescent="0.2">
      <c r="B21" s="7" t="s">
        <v>51</v>
      </c>
      <c r="C21" s="7" t="s">
        <v>44</v>
      </c>
      <c r="D21" s="7">
        <v>0</v>
      </c>
      <c r="E21" s="7">
        <v>-1</v>
      </c>
      <c r="F21" s="7">
        <v>0</v>
      </c>
      <c r="G21" s="7">
        <v>13.32394366197178</v>
      </c>
      <c r="H21" s="7">
        <v>1E+30</v>
      </c>
    </row>
    <row r="22" spans="2:8" ht="15" thickBot="1" x14ac:dyDescent="0.25">
      <c r="B22" s="5" t="s">
        <v>53</v>
      </c>
      <c r="C22" s="5" t="s">
        <v>44</v>
      </c>
      <c r="D22" s="5">
        <v>12</v>
      </c>
      <c r="E22" s="5">
        <v>3</v>
      </c>
      <c r="F22" s="5">
        <v>12</v>
      </c>
      <c r="G22" s="5">
        <v>12</v>
      </c>
      <c r="H22" s="5">
        <v>13.32394366197178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A786-F5BA-4A4F-8A82-73FFA21F289C}">
  <dimension ref="A1:J17"/>
  <sheetViews>
    <sheetView showGridLines="0" workbookViewId="0">
      <selection sqref="A1:A3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7.375" bestFit="1" customWidth="1"/>
    <col min="7" max="7" width="9.875" bestFit="1" customWidth="1"/>
    <col min="8" max="8" width="2.125" customWidth="1"/>
    <col min="9" max="9" width="8.625" bestFit="1" customWidth="1"/>
    <col min="10" max="10" width="9.875" bestFit="1" customWidth="1"/>
  </cols>
  <sheetData>
    <row r="1" spans="1:10" ht="15" x14ac:dyDescent="0.25">
      <c r="A1" s="4" t="s">
        <v>69</v>
      </c>
    </row>
    <row r="2" spans="1:10" ht="15" x14ac:dyDescent="0.25">
      <c r="A2" s="4" t="s">
        <v>13</v>
      </c>
    </row>
    <row r="3" spans="1:10" ht="15" x14ac:dyDescent="0.25">
      <c r="A3" s="4" t="s">
        <v>14</v>
      </c>
    </row>
    <row r="5" spans="1:10" ht="15" thickBot="1" x14ac:dyDescent="0.25"/>
    <row r="6" spans="1:10" ht="15" x14ac:dyDescent="0.25">
      <c r="B6" s="10"/>
      <c r="C6" s="10" t="s">
        <v>60</v>
      </c>
      <c r="D6" s="10"/>
    </row>
    <row r="7" spans="1:10" ht="15.75" thickBot="1" x14ac:dyDescent="0.3">
      <c r="B7" s="11" t="s">
        <v>24</v>
      </c>
      <c r="C7" s="11" t="s">
        <v>25</v>
      </c>
      <c r="D7" s="11" t="s">
        <v>57</v>
      </c>
    </row>
    <row r="8" spans="1:10" ht="15" thickBot="1" x14ac:dyDescent="0.25">
      <c r="B8" s="5" t="s">
        <v>35</v>
      </c>
      <c r="C8" s="5" t="s">
        <v>36</v>
      </c>
      <c r="D8" s="8">
        <v>117.43661971830986</v>
      </c>
    </row>
    <row r="10" spans="1:10" ht="15" thickBot="1" x14ac:dyDescent="0.25"/>
    <row r="11" spans="1:10" ht="15" x14ac:dyDescent="0.25">
      <c r="B11" s="10"/>
      <c r="C11" s="10" t="s">
        <v>70</v>
      </c>
      <c r="D11" s="10"/>
      <c r="F11" s="10" t="s">
        <v>71</v>
      </c>
      <c r="G11" s="10" t="s">
        <v>60</v>
      </c>
      <c r="I11" s="10" t="s">
        <v>74</v>
      </c>
      <c r="J11" s="10" t="s">
        <v>60</v>
      </c>
    </row>
    <row r="12" spans="1:10" ht="15.75" thickBot="1" x14ac:dyDescent="0.3">
      <c r="B12" s="11" t="s">
        <v>24</v>
      </c>
      <c r="C12" s="11" t="s">
        <v>25</v>
      </c>
      <c r="D12" s="11" t="s">
        <v>57</v>
      </c>
      <c r="F12" s="11" t="s">
        <v>72</v>
      </c>
      <c r="G12" s="11" t="s">
        <v>73</v>
      </c>
      <c r="I12" s="11" t="s">
        <v>72</v>
      </c>
      <c r="J12" s="11" t="s">
        <v>73</v>
      </c>
    </row>
    <row r="13" spans="1:10" x14ac:dyDescent="0.2">
      <c r="B13" s="7" t="s">
        <v>37</v>
      </c>
      <c r="C13" s="7" t="s">
        <v>1</v>
      </c>
      <c r="D13" s="9">
        <v>8.3098591549296028</v>
      </c>
      <c r="F13" s="9">
        <v>0</v>
      </c>
      <c r="G13" s="9">
        <v>84.197183098591452</v>
      </c>
      <c r="I13" s="9">
        <v>8.309859154929601</v>
      </c>
      <c r="J13" s="9">
        <v>117.43661971830986</v>
      </c>
    </row>
    <row r="14" spans="1:10" x14ac:dyDescent="0.2">
      <c r="B14" s="7" t="s">
        <v>39</v>
      </c>
      <c r="C14" s="7" t="s">
        <v>3</v>
      </c>
      <c r="D14" s="9">
        <v>8.169014084507026</v>
      </c>
      <c r="F14" s="9">
        <v>8.1690140845070225</v>
      </c>
      <c r="G14" s="9">
        <v>117.43661971830983</v>
      </c>
      <c r="I14" s="9">
        <v>8.1690140845070225</v>
      </c>
      <c r="J14" s="9">
        <v>117.43661971830983</v>
      </c>
    </row>
    <row r="15" spans="1:10" x14ac:dyDescent="0.2">
      <c r="B15" s="7" t="s">
        <v>40</v>
      </c>
      <c r="C15" s="7" t="s">
        <v>4</v>
      </c>
      <c r="D15" s="9">
        <v>12</v>
      </c>
      <c r="F15" s="9">
        <v>12</v>
      </c>
      <c r="G15" s="9">
        <v>117.43661971830986</v>
      </c>
      <c r="I15" s="9">
        <v>12</v>
      </c>
      <c r="J15" s="9">
        <v>117.43661971830986</v>
      </c>
    </row>
    <row r="16" spans="1:10" x14ac:dyDescent="0.2">
      <c r="B16" s="7" t="s">
        <v>41</v>
      </c>
      <c r="C16" s="7" t="s">
        <v>5</v>
      </c>
      <c r="D16" s="9">
        <v>13.32394366197178</v>
      </c>
      <c r="F16" s="9">
        <v>13.323943661971782</v>
      </c>
      <c r="G16" s="9">
        <v>117.43661971830986</v>
      </c>
      <c r="I16" s="9">
        <v>13.323943661971782</v>
      </c>
      <c r="J16" s="9">
        <v>117.43661971830986</v>
      </c>
    </row>
    <row r="17" spans="2:10" ht="15" thickBot="1" x14ac:dyDescent="0.25">
      <c r="B17" s="5" t="s">
        <v>42</v>
      </c>
      <c r="C17" s="5" t="s">
        <v>7</v>
      </c>
      <c r="D17" s="8">
        <v>25.323943661971782</v>
      </c>
      <c r="F17" s="8">
        <v>25.323943661971782</v>
      </c>
      <c r="G17" s="8">
        <v>117.43661971830986</v>
      </c>
      <c r="I17" s="8">
        <v>25.323943661971782</v>
      </c>
      <c r="J17" s="8">
        <v>117.43661971830986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5C44-00A9-4625-BB04-69EDD44DD49A}">
  <dimension ref="A1:G29"/>
  <sheetViews>
    <sheetView showGridLines="0" topLeftCell="A15" workbookViewId="0">
      <selection activeCell="C29" sqref="C29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32.125" bestFit="1" customWidth="1"/>
    <col min="4" max="4" width="15.375" bestFit="1" customWidth="1"/>
    <col min="5" max="5" width="10.75" bestFit="1" customWidth="1"/>
    <col min="6" max="6" width="9.25" bestFit="1" customWidth="1"/>
    <col min="7" max="7" width="7.75" bestFit="1" customWidth="1"/>
  </cols>
  <sheetData>
    <row r="1" spans="1:5" ht="15" x14ac:dyDescent="0.25">
      <c r="A1" s="4" t="s">
        <v>12</v>
      </c>
    </row>
    <row r="2" spans="1:5" ht="15" x14ac:dyDescent="0.25">
      <c r="A2" s="4" t="s">
        <v>100</v>
      </c>
    </row>
    <row r="3" spans="1:5" ht="15" x14ac:dyDescent="0.25">
      <c r="A3" s="4" t="s">
        <v>108</v>
      </c>
    </row>
    <row r="4" spans="1:5" ht="15" x14ac:dyDescent="0.25">
      <c r="A4" s="4" t="s">
        <v>15</v>
      </c>
    </row>
    <row r="5" spans="1:5" ht="15" x14ac:dyDescent="0.25">
      <c r="A5" s="4" t="s">
        <v>16</v>
      </c>
    </row>
    <row r="6" spans="1:5" ht="15" x14ac:dyDescent="0.25">
      <c r="A6" s="4"/>
      <c r="B6" t="s">
        <v>17</v>
      </c>
    </row>
    <row r="7" spans="1:5" ht="15" x14ac:dyDescent="0.25">
      <c r="A7" s="4"/>
      <c r="B7" t="s">
        <v>91</v>
      </c>
    </row>
    <row r="8" spans="1:5" ht="15" x14ac:dyDescent="0.25">
      <c r="A8" s="4"/>
      <c r="B8" t="s">
        <v>109</v>
      </c>
    </row>
    <row r="9" spans="1:5" ht="15" x14ac:dyDescent="0.25">
      <c r="A9" s="4" t="s">
        <v>20</v>
      </c>
    </row>
    <row r="10" spans="1:5" x14ac:dyDescent="0.2">
      <c r="B10" t="s">
        <v>21</v>
      </c>
    </row>
    <row r="11" spans="1:5" x14ac:dyDescent="0.2">
      <c r="B11" t="s">
        <v>22</v>
      </c>
    </row>
    <row r="14" spans="1:5" ht="15" thickBot="1" x14ac:dyDescent="0.25">
      <c r="A14" t="s">
        <v>23</v>
      </c>
    </row>
    <row r="15" spans="1:5" ht="15.75" thickBot="1" x14ac:dyDescent="0.3">
      <c r="B15" s="49" t="s">
        <v>24</v>
      </c>
      <c r="C15" s="49" t="s">
        <v>25</v>
      </c>
      <c r="D15" s="49" t="s">
        <v>26</v>
      </c>
      <c r="E15" s="49" t="s">
        <v>27</v>
      </c>
    </row>
    <row r="16" spans="1:5" ht="15" thickBot="1" x14ac:dyDescent="0.25">
      <c r="B16" s="5" t="s">
        <v>84</v>
      </c>
      <c r="C16" s="5" t="s">
        <v>101</v>
      </c>
      <c r="D16" s="8">
        <v>8</v>
      </c>
      <c r="E16" s="8">
        <v>8.9999999999999982</v>
      </c>
    </row>
    <row r="19" spans="1:7" ht="15" thickBot="1" x14ac:dyDescent="0.25">
      <c r="A19" t="s">
        <v>28</v>
      </c>
    </row>
    <row r="20" spans="1:7" ht="15.75" thickBot="1" x14ac:dyDescent="0.3">
      <c r="B20" s="49" t="s">
        <v>24</v>
      </c>
      <c r="C20" s="49" t="s">
        <v>25</v>
      </c>
      <c r="D20" s="49" t="s">
        <v>26</v>
      </c>
      <c r="E20" s="49" t="s">
        <v>27</v>
      </c>
      <c r="F20" s="49" t="s">
        <v>29</v>
      </c>
    </row>
    <row r="21" spans="1:7" x14ac:dyDescent="0.2">
      <c r="B21" s="7" t="s">
        <v>102</v>
      </c>
      <c r="C21" s="7" t="s">
        <v>1</v>
      </c>
      <c r="D21" s="9">
        <v>2</v>
      </c>
      <c r="E21" s="9">
        <v>0</v>
      </c>
      <c r="F21" s="7" t="s">
        <v>38</v>
      </c>
    </row>
    <row r="22" spans="1:7" x14ac:dyDescent="0.2">
      <c r="B22" s="7" t="s">
        <v>103</v>
      </c>
      <c r="C22" s="7" t="s">
        <v>3</v>
      </c>
      <c r="D22" s="9">
        <v>0</v>
      </c>
      <c r="E22" s="9">
        <v>0.49999999999999989</v>
      </c>
      <c r="F22" s="7" t="s">
        <v>38</v>
      </c>
    </row>
    <row r="23" spans="1:7" ht="15" thickBot="1" x14ac:dyDescent="0.25">
      <c r="B23" s="5" t="s">
        <v>104</v>
      </c>
      <c r="C23" s="5" t="s">
        <v>4</v>
      </c>
      <c r="D23" s="8">
        <v>0</v>
      </c>
      <c r="E23" s="8">
        <v>1.4999999999999998</v>
      </c>
      <c r="F23" s="5" t="s">
        <v>38</v>
      </c>
    </row>
    <row r="26" spans="1:7" ht="15" thickBot="1" x14ac:dyDescent="0.25">
      <c r="A26" t="s">
        <v>30</v>
      </c>
    </row>
    <row r="27" spans="1:7" ht="15.75" thickBot="1" x14ac:dyDescent="0.3">
      <c r="B27" s="49" t="s">
        <v>24</v>
      </c>
      <c r="C27" s="49" t="s">
        <v>25</v>
      </c>
      <c r="D27" s="49" t="s">
        <v>31</v>
      </c>
      <c r="E27" s="49" t="s">
        <v>32</v>
      </c>
      <c r="F27" s="49" t="s">
        <v>33</v>
      </c>
      <c r="G27" s="49" t="s">
        <v>34</v>
      </c>
    </row>
    <row r="28" spans="1:7" x14ac:dyDescent="0.2">
      <c r="B28" s="7" t="s">
        <v>85</v>
      </c>
      <c r="C28" s="7" t="s">
        <v>105</v>
      </c>
      <c r="D28" s="9">
        <v>5.9999999999999982</v>
      </c>
      <c r="E28" s="7" t="s">
        <v>86</v>
      </c>
      <c r="F28" s="7" t="s">
        <v>46</v>
      </c>
      <c r="G28" s="7">
        <v>0</v>
      </c>
    </row>
    <row r="29" spans="1:7" ht="15" thickBot="1" x14ac:dyDescent="0.25">
      <c r="B29" s="5" t="s">
        <v>87</v>
      </c>
      <c r="C29" s="5" t="s">
        <v>106</v>
      </c>
      <c r="D29" s="8">
        <v>1.9999999999999996</v>
      </c>
      <c r="E29" s="5" t="s">
        <v>107</v>
      </c>
      <c r="F29" s="5" t="s">
        <v>46</v>
      </c>
      <c r="G29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BF55-6D7E-427D-B61B-25D928992E37}">
  <dimension ref="A1:H17"/>
  <sheetViews>
    <sheetView showGridLines="0" workbookViewId="0">
      <selection activeCell="E16" sqref="E16:E17"/>
    </sheetView>
  </sheetViews>
  <sheetFormatPr baseColWidth="10" defaultRowHeight="14.25" x14ac:dyDescent="0.2"/>
  <cols>
    <col min="1" max="1" width="2.125" customWidth="1"/>
    <col min="2" max="2" width="6.25" bestFit="1" customWidth="1"/>
    <col min="3" max="3" width="27" bestFit="1" customWidth="1"/>
    <col min="4" max="4" width="5.375" bestFit="1" customWidth="1"/>
    <col min="5" max="5" width="9.375" bestFit="1" customWidth="1"/>
    <col min="6" max="6" width="13.125" bestFit="1" customWidth="1"/>
    <col min="7" max="7" width="10.25" bestFit="1" customWidth="1"/>
    <col min="8" max="8" width="11.875" bestFit="1" customWidth="1"/>
  </cols>
  <sheetData>
    <row r="1" spans="1:8" ht="15" x14ac:dyDescent="0.25">
      <c r="A1" s="4" t="s">
        <v>55</v>
      </c>
    </row>
    <row r="2" spans="1:8" ht="15" x14ac:dyDescent="0.25">
      <c r="A2" s="4" t="s">
        <v>100</v>
      </c>
    </row>
    <row r="3" spans="1:8" ht="15" x14ac:dyDescent="0.25">
      <c r="A3" s="4" t="s">
        <v>108</v>
      </c>
    </row>
    <row r="6" spans="1:8" ht="15" thickBot="1" x14ac:dyDescent="0.25">
      <c r="A6" t="s">
        <v>28</v>
      </c>
    </row>
    <row r="7" spans="1:8" ht="15" x14ac:dyDescent="0.25">
      <c r="B7" s="50"/>
      <c r="C7" s="50"/>
      <c r="D7" s="50" t="s">
        <v>56</v>
      </c>
      <c r="E7" s="50" t="s">
        <v>58</v>
      </c>
      <c r="F7" s="50" t="s">
        <v>60</v>
      </c>
      <c r="G7" s="50" t="s">
        <v>62</v>
      </c>
      <c r="H7" s="50" t="s">
        <v>62</v>
      </c>
    </row>
    <row r="8" spans="1:8" ht="15.75" thickBot="1" x14ac:dyDescent="0.3">
      <c r="B8" s="51" t="s">
        <v>24</v>
      </c>
      <c r="C8" s="51" t="s">
        <v>25</v>
      </c>
      <c r="D8" s="51" t="s">
        <v>57</v>
      </c>
      <c r="E8" s="51" t="s">
        <v>59</v>
      </c>
      <c r="F8" s="51" t="s">
        <v>61</v>
      </c>
      <c r="G8" s="51" t="s">
        <v>63</v>
      </c>
      <c r="H8" s="51" t="s">
        <v>64</v>
      </c>
    </row>
    <row r="9" spans="1:8" x14ac:dyDescent="0.2">
      <c r="B9" s="7" t="s">
        <v>102</v>
      </c>
      <c r="C9" s="7" t="s">
        <v>1</v>
      </c>
      <c r="D9" s="7">
        <v>0</v>
      </c>
      <c r="E9" s="7">
        <v>-0.49999999999999983</v>
      </c>
      <c r="F9" s="7">
        <v>4</v>
      </c>
      <c r="G9" s="7">
        <v>0.49999999999999983</v>
      </c>
      <c r="H9" s="7">
        <v>1E+30</v>
      </c>
    </row>
    <row r="10" spans="1:8" x14ac:dyDescent="0.2">
      <c r="B10" s="7" t="s">
        <v>103</v>
      </c>
      <c r="C10" s="7" t="s">
        <v>3</v>
      </c>
      <c r="D10" s="7">
        <v>0.49999999999999989</v>
      </c>
      <c r="E10" s="7">
        <v>0</v>
      </c>
      <c r="F10" s="7">
        <v>12</v>
      </c>
      <c r="G10" s="7">
        <v>1E+30</v>
      </c>
      <c r="H10" s="7">
        <v>1.9999999999999998</v>
      </c>
    </row>
    <row r="11" spans="1:8" ht="15" thickBot="1" x14ac:dyDescent="0.25">
      <c r="B11" s="5" t="s">
        <v>104</v>
      </c>
      <c r="C11" s="5" t="s">
        <v>4</v>
      </c>
      <c r="D11" s="5">
        <v>1.4999999999999998</v>
      </c>
      <c r="E11" s="5">
        <v>0</v>
      </c>
      <c r="F11" s="5">
        <v>2</v>
      </c>
      <c r="G11" s="5">
        <v>2.0000000000000004</v>
      </c>
      <c r="H11" s="5">
        <v>0.66666666666666652</v>
      </c>
    </row>
    <row r="13" spans="1:8" ht="15" thickBot="1" x14ac:dyDescent="0.25">
      <c r="A13" t="s">
        <v>30</v>
      </c>
    </row>
    <row r="14" spans="1:8" ht="15" x14ac:dyDescent="0.25">
      <c r="B14" s="50"/>
      <c r="C14" s="50"/>
      <c r="D14" s="50" t="s">
        <v>56</v>
      </c>
      <c r="E14" s="50" t="s">
        <v>65</v>
      </c>
      <c r="F14" s="50" t="s">
        <v>67</v>
      </c>
      <c r="G14" s="50" t="s">
        <v>62</v>
      </c>
      <c r="H14" s="50" t="s">
        <v>62</v>
      </c>
    </row>
    <row r="15" spans="1:8" ht="15.75" thickBot="1" x14ac:dyDescent="0.3">
      <c r="B15" s="51" t="s">
        <v>24</v>
      </c>
      <c r="C15" s="51" t="s">
        <v>25</v>
      </c>
      <c r="D15" s="51" t="s">
        <v>57</v>
      </c>
      <c r="E15" s="51" t="s">
        <v>66</v>
      </c>
      <c r="F15" s="51" t="s">
        <v>68</v>
      </c>
      <c r="G15" s="51" t="s">
        <v>63</v>
      </c>
      <c r="H15" s="51" t="s">
        <v>64</v>
      </c>
    </row>
    <row r="16" spans="1:8" x14ac:dyDescent="0.2">
      <c r="B16" s="7" t="s">
        <v>85</v>
      </c>
      <c r="C16" s="7" t="s">
        <v>105</v>
      </c>
      <c r="D16" s="7">
        <v>5.9999999999999982</v>
      </c>
      <c r="E16" s="7">
        <v>2.5</v>
      </c>
      <c r="F16" s="7">
        <v>6</v>
      </c>
      <c r="G16" s="7">
        <v>6.0000000000000009</v>
      </c>
      <c r="H16" s="7">
        <v>1.9999999999999996</v>
      </c>
    </row>
    <row r="17" spans="2:8" ht="15" thickBot="1" x14ac:dyDescent="0.25">
      <c r="B17" s="5" t="s">
        <v>87</v>
      </c>
      <c r="C17" s="5" t="s">
        <v>106</v>
      </c>
      <c r="D17" s="5">
        <v>1.9999999999999996</v>
      </c>
      <c r="E17" s="5">
        <v>-3.0000000000000004</v>
      </c>
      <c r="F17" s="5">
        <v>2</v>
      </c>
      <c r="G17" s="5">
        <v>0.99999999999999956</v>
      </c>
      <c r="H17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5025-A02A-44CA-845B-CA1B143051E4}">
  <dimension ref="A1:J15"/>
  <sheetViews>
    <sheetView showGridLines="0" workbookViewId="0">
      <selection activeCell="F24" sqref="F24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12.25" bestFit="1" customWidth="1"/>
    <col min="7" max="7" width="9.875" bestFit="1" customWidth="1"/>
    <col min="8" max="8" width="2.125" customWidth="1"/>
    <col min="9" max="9" width="12.25" bestFit="1" customWidth="1"/>
    <col min="10" max="10" width="9.875" bestFit="1" customWidth="1"/>
  </cols>
  <sheetData>
    <row r="1" spans="1:10" ht="15" x14ac:dyDescent="0.25">
      <c r="A1" s="4" t="s">
        <v>69</v>
      </c>
    </row>
    <row r="2" spans="1:10" ht="15" x14ac:dyDescent="0.25">
      <c r="A2" s="4" t="s">
        <v>100</v>
      </c>
    </row>
    <row r="3" spans="1:10" ht="15" x14ac:dyDescent="0.25">
      <c r="A3" s="4" t="s">
        <v>108</v>
      </c>
    </row>
    <row r="5" spans="1:10" ht="15" thickBot="1" x14ac:dyDescent="0.25"/>
    <row r="6" spans="1:10" ht="15" x14ac:dyDescent="0.25">
      <c r="B6" s="50"/>
      <c r="C6" s="50" t="s">
        <v>60</v>
      </c>
      <c r="D6" s="50"/>
    </row>
    <row r="7" spans="1:10" ht="15.75" thickBot="1" x14ac:dyDescent="0.3">
      <c r="B7" s="51" t="s">
        <v>24</v>
      </c>
      <c r="C7" s="51" t="s">
        <v>25</v>
      </c>
      <c r="D7" s="51" t="s">
        <v>57</v>
      </c>
    </row>
    <row r="8" spans="1:10" ht="15" thickBot="1" x14ac:dyDescent="0.25">
      <c r="B8" s="5" t="s">
        <v>84</v>
      </c>
      <c r="C8" s="5" t="s">
        <v>101</v>
      </c>
      <c r="D8" s="8">
        <v>8.9999999999999982</v>
      </c>
    </row>
    <row r="10" spans="1:10" ht="15" thickBot="1" x14ac:dyDescent="0.25"/>
    <row r="11" spans="1:10" ht="15" x14ac:dyDescent="0.25">
      <c r="B11" s="50"/>
      <c r="C11" s="50" t="s">
        <v>70</v>
      </c>
      <c r="D11" s="50"/>
      <c r="F11" s="50" t="s">
        <v>71</v>
      </c>
      <c r="G11" s="50" t="s">
        <v>60</v>
      </c>
      <c r="I11" s="50" t="s">
        <v>74</v>
      </c>
      <c r="J11" s="50" t="s">
        <v>60</v>
      </c>
    </row>
    <row r="12" spans="1:10" ht="15.75" thickBot="1" x14ac:dyDescent="0.3">
      <c r="B12" s="51" t="s">
        <v>24</v>
      </c>
      <c r="C12" s="51" t="s">
        <v>25</v>
      </c>
      <c r="D12" s="51" t="s">
        <v>57</v>
      </c>
      <c r="F12" s="51" t="s">
        <v>72</v>
      </c>
      <c r="G12" s="51" t="s">
        <v>73</v>
      </c>
      <c r="I12" s="51" t="s">
        <v>72</v>
      </c>
      <c r="J12" s="51" t="s">
        <v>73</v>
      </c>
    </row>
    <row r="13" spans="1:10" x14ac:dyDescent="0.2">
      <c r="B13" s="7" t="s">
        <v>102</v>
      </c>
      <c r="C13" s="7" t="s">
        <v>1</v>
      </c>
      <c r="D13" s="9">
        <v>0</v>
      </c>
      <c r="F13" s="9">
        <v>2.2204460492503131E-16</v>
      </c>
      <c r="G13" s="9">
        <v>8.9999999999999982</v>
      </c>
      <c r="I13" s="9">
        <v>2.2204460492503131E-16</v>
      </c>
      <c r="J13" s="9">
        <v>8.9999999999999982</v>
      </c>
    </row>
    <row r="14" spans="1:10" x14ac:dyDescent="0.2">
      <c r="B14" s="7" t="s">
        <v>103</v>
      </c>
      <c r="C14" s="7" t="s">
        <v>3</v>
      </c>
      <c r="D14" s="9">
        <v>0.49999999999999989</v>
      </c>
      <c r="F14" s="9">
        <v>0.50000000000000011</v>
      </c>
      <c r="G14" s="9">
        <v>9.0000000000000018</v>
      </c>
      <c r="I14" s="9">
        <v>0.50000000000000011</v>
      </c>
      <c r="J14" s="9">
        <v>9.0000000000000018</v>
      </c>
    </row>
    <row r="15" spans="1:10" ht="15" thickBot="1" x14ac:dyDescent="0.25">
      <c r="B15" s="5" t="s">
        <v>104</v>
      </c>
      <c r="C15" s="5" t="s">
        <v>4</v>
      </c>
      <c r="D15" s="8">
        <v>1.4999999999999998</v>
      </c>
      <c r="F15" s="8">
        <v>1.5</v>
      </c>
      <c r="G15" s="8">
        <v>8.9999999999999982</v>
      </c>
      <c r="I15" s="8">
        <v>1.5</v>
      </c>
      <c r="J15" s="8">
        <v>8.9999999999999982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2"/>
  <sheetViews>
    <sheetView tabSelected="1" zoomScale="118" zoomScaleNormal="118" workbookViewId="0">
      <selection activeCell="H50" sqref="H50"/>
    </sheetView>
  </sheetViews>
  <sheetFormatPr baseColWidth="10" defaultColWidth="12.625" defaultRowHeight="15" customHeight="1" x14ac:dyDescent="0.2"/>
  <cols>
    <col min="1" max="1" width="12.75" customWidth="1"/>
    <col min="2" max="2" width="3.875" bestFit="1" customWidth="1"/>
    <col min="3" max="3" width="5.25" customWidth="1"/>
    <col min="4" max="4" width="2.125" customWidth="1"/>
    <col min="5" max="5" width="14.125" bestFit="1" customWidth="1"/>
    <col min="6" max="6" width="23.625" bestFit="1" customWidth="1"/>
    <col min="7" max="7" width="4.25" bestFit="1" customWidth="1"/>
    <col min="8" max="8" width="13.75" bestFit="1" customWidth="1"/>
    <col min="9" max="9" width="3.25" bestFit="1" customWidth="1"/>
    <col min="10" max="10" width="13.75" bestFit="1" customWidth="1"/>
    <col min="11" max="11" width="4" bestFit="1" customWidth="1"/>
    <col min="12" max="12" width="13.75" bestFit="1" customWidth="1"/>
    <col min="13" max="13" width="14.375" customWidth="1"/>
    <col min="14" max="14" width="20.125" customWidth="1"/>
    <col min="15" max="25" width="9.375" customWidth="1"/>
  </cols>
  <sheetData>
    <row r="1" spans="1:19" ht="30.75" thickBot="1" x14ac:dyDescent="0.25">
      <c r="A1" s="69" t="s">
        <v>93</v>
      </c>
      <c r="B1" s="70"/>
      <c r="C1" s="71"/>
      <c r="D1" s="30"/>
      <c r="E1" s="33" t="s">
        <v>0</v>
      </c>
      <c r="F1" s="34" t="s">
        <v>98</v>
      </c>
      <c r="G1" s="25" t="s">
        <v>97</v>
      </c>
      <c r="H1" s="30"/>
    </row>
    <row r="2" spans="1:19" ht="15.75" thickBot="1" x14ac:dyDescent="0.3">
      <c r="A2" s="31" t="s">
        <v>1</v>
      </c>
      <c r="B2" s="83" t="s">
        <v>94</v>
      </c>
      <c r="C2" s="84"/>
      <c r="E2" s="75" t="s">
        <v>2</v>
      </c>
      <c r="F2" s="78"/>
      <c r="G2" s="80"/>
      <c r="I2" s="72" t="s">
        <v>10</v>
      </c>
      <c r="J2" s="73"/>
      <c r="K2" s="74"/>
    </row>
    <row r="3" spans="1:19" ht="15.75" thickBot="1" x14ac:dyDescent="0.3">
      <c r="A3" s="32" t="s">
        <v>3</v>
      </c>
      <c r="B3" s="83" t="s">
        <v>95</v>
      </c>
      <c r="C3" s="84"/>
      <c r="E3" s="76"/>
      <c r="F3" s="79"/>
      <c r="G3" s="81"/>
      <c r="I3" s="35">
        <f>3*$A$11 + 6*$B$11 +2*$C$11</f>
        <v>5.9999999999999982</v>
      </c>
      <c r="J3" s="3" t="s">
        <v>11</v>
      </c>
      <c r="K3" s="36">
        <v>6</v>
      </c>
    </row>
    <row r="4" spans="1:19" ht="15.75" thickBot="1" x14ac:dyDescent="0.3">
      <c r="A4" s="32" t="s">
        <v>4</v>
      </c>
      <c r="B4" s="87" t="s">
        <v>96</v>
      </c>
      <c r="C4" s="88"/>
      <c r="E4" s="76"/>
      <c r="F4" s="63"/>
      <c r="G4" s="81"/>
      <c r="I4" s="37">
        <f>$A$11 + $B$11 + $C$11</f>
        <v>1.9999999999999996</v>
      </c>
      <c r="J4" s="38" t="s">
        <v>89</v>
      </c>
      <c r="K4" s="39">
        <v>2</v>
      </c>
    </row>
    <row r="5" spans="1:19" ht="14.25" x14ac:dyDescent="0.2">
      <c r="E5" s="77"/>
      <c r="F5" s="64"/>
      <c r="G5" s="82"/>
      <c r="H5" s="104"/>
      <c r="I5" s="104"/>
      <c r="J5" s="104"/>
      <c r="K5" s="104"/>
      <c r="L5" s="104"/>
    </row>
    <row r="6" spans="1:19" x14ac:dyDescent="0.25">
      <c r="E6" s="47" t="s">
        <v>99</v>
      </c>
      <c r="F6" s="12">
        <f>4*$A$11 + 12*$B$11 + 2*$C$11</f>
        <v>8.9999999999999982</v>
      </c>
      <c r="G6" s="1"/>
      <c r="H6" s="104"/>
      <c r="I6" s="104"/>
      <c r="J6" s="104"/>
      <c r="K6" s="104"/>
      <c r="L6" s="104"/>
    </row>
    <row r="7" spans="1:19" ht="14.25" x14ac:dyDescent="0.2">
      <c r="H7" s="104"/>
      <c r="I7" s="104"/>
      <c r="J7" s="104"/>
      <c r="K7" s="104"/>
      <c r="L7" s="104"/>
    </row>
    <row r="8" spans="1:19" thickBot="1" x14ac:dyDescent="0.25"/>
    <row r="9" spans="1:19" x14ac:dyDescent="0.2">
      <c r="A9" s="85" t="s">
        <v>6</v>
      </c>
      <c r="B9" s="86"/>
      <c r="E9" s="40" t="s">
        <v>8</v>
      </c>
      <c r="F9" s="65" t="s">
        <v>77</v>
      </c>
      <c r="G9" s="41">
        <v>4</v>
      </c>
      <c r="H9" s="41">
        <v>12</v>
      </c>
      <c r="I9" s="41">
        <v>2</v>
      </c>
      <c r="J9" s="41">
        <v>0</v>
      </c>
      <c r="K9" s="55">
        <v>0</v>
      </c>
      <c r="L9" s="59" t="s">
        <v>88</v>
      </c>
    </row>
    <row r="10" spans="1:19" x14ac:dyDescent="0.2">
      <c r="A10" s="26" t="s">
        <v>1</v>
      </c>
      <c r="B10" s="27" t="s">
        <v>3</v>
      </c>
      <c r="C10" s="27" t="s">
        <v>4</v>
      </c>
      <c r="E10" s="42" t="s">
        <v>9</v>
      </c>
      <c r="F10" s="66"/>
      <c r="G10" s="24" t="s">
        <v>78</v>
      </c>
      <c r="H10" s="24" t="s">
        <v>79</v>
      </c>
      <c r="I10" s="24" t="s">
        <v>110</v>
      </c>
      <c r="J10" s="24" t="s">
        <v>80</v>
      </c>
      <c r="K10" s="43" t="s">
        <v>90</v>
      </c>
      <c r="L10" s="60" t="s">
        <v>128</v>
      </c>
      <c r="M10" s="119"/>
    </row>
    <row r="11" spans="1:19" ht="15.75" thickBot="1" x14ac:dyDescent="0.25">
      <c r="A11" s="28">
        <v>0</v>
      </c>
      <c r="B11" s="29">
        <v>0.49999999999999989</v>
      </c>
      <c r="C11" s="29">
        <v>1.4999999999999998</v>
      </c>
      <c r="E11" s="44" t="s">
        <v>81</v>
      </c>
      <c r="F11" s="2" t="s">
        <v>111</v>
      </c>
      <c r="G11" s="2" t="s">
        <v>112</v>
      </c>
      <c r="H11" s="2">
        <v>1</v>
      </c>
      <c r="I11" s="2">
        <v>0</v>
      </c>
      <c r="J11" s="94" t="s">
        <v>112</v>
      </c>
      <c r="K11" s="95" t="s">
        <v>111</v>
      </c>
      <c r="L11" s="96">
        <v>12</v>
      </c>
    </row>
    <row r="12" spans="1:19" ht="15.75" thickBot="1" x14ac:dyDescent="0.25">
      <c r="E12" s="44" t="s">
        <v>113</v>
      </c>
      <c r="F12" s="2" t="s">
        <v>114</v>
      </c>
      <c r="G12" s="2" t="s">
        <v>115</v>
      </c>
      <c r="H12" s="2">
        <v>0</v>
      </c>
      <c r="I12" s="2">
        <v>1</v>
      </c>
      <c r="J12" s="94" t="s">
        <v>116</v>
      </c>
      <c r="K12" s="95" t="s">
        <v>117</v>
      </c>
      <c r="L12" s="97">
        <v>2</v>
      </c>
    </row>
    <row r="13" spans="1:19" ht="16.5" customHeight="1" thickBot="1" x14ac:dyDescent="0.3">
      <c r="A13" s="52" t="s">
        <v>92</v>
      </c>
      <c r="E13" s="56" t="s">
        <v>118</v>
      </c>
      <c r="F13" s="57" t="s">
        <v>82</v>
      </c>
      <c r="G13" s="93" t="s">
        <v>119</v>
      </c>
      <c r="H13" s="58">
        <v>12</v>
      </c>
      <c r="I13" s="58">
        <v>2</v>
      </c>
      <c r="J13" s="105" t="s">
        <v>120</v>
      </c>
      <c r="K13" s="111">
        <v>3</v>
      </c>
      <c r="L13" s="107" t="s">
        <v>143</v>
      </c>
      <c r="M13" s="108"/>
      <c r="N13" s="108"/>
      <c r="O13" s="108"/>
      <c r="P13" s="108"/>
      <c r="Q13" s="108"/>
      <c r="R13" s="108"/>
      <c r="S13" s="114"/>
    </row>
    <row r="14" spans="1:19" ht="16.5" thickBot="1" x14ac:dyDescent="0.3">
      <c r="A14" s="53" t="s">
        <v>123</v>
      </c>
      <c r="F14" s="45" t="s">
        <v>83</v>
      </c>
      <c r="G14" s="46" t="s">
        <v>121</v>
      </c>
      <c r="H14" s="46">
        <v>0</v>
      </c>
      <c r="I14" s="46">
        <v>0</v>
      </c>
      <c r="J14" s="46" t="s">
        <v>122</v>
      </c>
      <c r="K14" s="112">
        <v>-3</v>
      </c>
      <c r="L14" s="109"/>
      <c r="M14" s="110"/>
      <c r="N14" s="110"/>
      <c r="O14" s="110"/>
      <c r="P14" s="110"/>
      <c r="Q14" s="110"/>
      <c r="R14" s="110"/>
      <c r="S14" s="115"/>
    </row>
    <row r="15" spans="1:19" ht="16.5" thickBot="1" x14ac:dyDescent="0.3">
      <c r="A15" s="53" t="s">
        <v>124</v>
      </c>
      <c r="L15" s="116"/>
      <c r="M15" s="117"/>
      <c r="N15" s="117"/>
      <c r="O15" s="117"/>
      <c r="P15" s="117"/>
      <c r="Q15" s="117"/>
      <c r="R15" s="117"/>
      <c r="S15" s="118"/>
    </row>
    <row r="16" spans="1:19" ht="15.75" thickBot="1" x14ac:dyDescent="0.25">
      <c r="A16" s="54" t="s">
        <v>125</v>
      </c>
      <c r="E16" s="67" t="s">
        <v>126</v>
      </c>
      <c r="F16" s="68"/>
      <c r="G16" s="68"/>
      <c r="H16" s="68"/>
      <c r="I16" s="68"/>
      <c r="J16" s="68"/>
      <c r="K16" s="68"/>
      <c r="L16" s="113"/>
    </row>
    <row r="18" spans="5:13" x14ac:dyDescent="0.2">
      <c r="E18" s="24" t="s">
        <v>80</v>
      </c>
      <c r="F18" s="43" t="s">
        <v>90</v>
      </c>
      <c r="G18" s="89" t="s">
        <v>127</v>
      </c>
      <c r="H18" s="90" t="s">
        <v>130</v>
      </c>
      <c r="I18" s="92" t="s">
        <v>129</v>
      </c>
      <c r="J18" s="90" t="s">
        <v>131</v>
      </c>
    </row>
    <row r="19" spans="5:13" x14ac:dyDescent="0.2">
      <c r="E19" s="61">
        <v>0.25</v>
      </c>
      <c r="F19" s="62">
        <v>0.5</v>
      </c>
      <c r="G19" s="89"/>
      <c r="H19" s="91">
        <v>6</v>
      </c>
      <c r="I19" s="92"/>
      <c r="J19" s="91">
        <f>E19*$H$19+F19*$H$20</f>
        <v>2.5</v>
      </c>
    </row>
    <row r="20" spans="5:13" ht="14.25" customHeight="1" x14ac:dyDescent="0.2">
      <c r="E20" s="61">
        <v>-0.25</v>
      </c>
      <c r="F20" s="62">
        <v>-1.5</v>
      </c>
      <c r="G20" s="89"/>
      <c r="H20" s="91">
        <v>2</v>
      </c>
      <c r="I20" s="92"/>
      <c r="J20" s="91">
        <f>E20*$H$19+F20*$H$20</f>
        <v>-4.5</v>
      </c>
    </row>
    <row r="21" spans="5:13" ht="14.25" x14ac:dyDescent="0.2"/>
    <row r="22" spans="5:13" x14ac:dyDescent="0.2">
      <c r="E22" s="24" t="s">
        <v>80</v>
      </c>
      <c r="F22" s="43" t="s">
        <v>90</v>
      </c>
      <c r="G22" s="89" t="s">
        <v>127</v>
      </c>
      <c r="H22" s="90" t="s">
        <v>130</v>
      </c>
      <c r="I22" s="92" t="s">
        <v>129</v>
      </c>
      <c r="J22" s="90" t="s">
        <v>131</v>
      </c>
      <c r="K22" s="92" t="s">
        <v>129</v>
      </c>
      <c r="L22" s="90" t="s">
        <v>131</v>
      </c>
    </row>
    <row r="23" spans="5:13" x14ac:dyDescent="0.2">
      <c r="E23" s="61">
        <v>0.25</v>
      </c>
      <c r="F23" s="62">
        <v>0.5</v>
      </c>
      <c r="G23" s="89"/>
      <c r="H23" s="91">
        <v>6</v>
      </c>
      <c r="I23" s="92"/>
      <c r="J23" s="98" t="s">
        <v>133</v>
      </c>
      <c r="K23" s="92"/>
      <c r="L23" s="98" t="s">
        <v>135</v>
      </c>
    </row>
    <row r="24" spans="5:13" x14ac:dyDescent="0.2">
      <c r="E24" s="61">
        <v>-0.25</v>
      </c>
      <c r="F24" s="62">
        <v>-1.5</v>
      </c>
      <c r="G24" s="89"/>
      <c r="H24" s="90" t="s">
        <v>132</v>
      </c>
      <c r="I24" s="92"/>
      <c r="J24" s="99" t="s">
        <v>134</v>
      </c>
      <c r="K24" s="92"/>
      <c r="L24" s="99" t="s">
        <v>136</v>
      </c>
    </row>
    <row r="25" spans="5:13" ht="15.75" customHeight="1" thickBot="1" x14ac:dyDescent="0.25"/>
    <row r="26" spans="5:13" ht="15.75" customHeight="1" x14ac:dyDescent="0.2">
      <c r="E26" s="98" t="s">
        <v>137</v>
      </c>
      <c r="F26" s="101" t="s">
        <v>139</v>
      </c>
      <c r="G26" s="30"/>
      <c r="H26" s="100" t="s">
        <v>141</v>
      </c>
      <c r="J26" s="106" t="s">
        <v>144</v>
      </c>
      <c r="K26" s="120"/>
      <c r="L26" s="120"/>
      <c r="M26" s="121"/>
    </row>
    <row r="27" spans="5:13" ht="15.75" customHeight="1" thickBot="1" x14ac:dyDescent="0.25">
      <c r="E27" s="102" t="s">
        <v>138</v>
      </c>
      <c r="F27" s="100" t="s">
        <v>140</v>
      </c>
      <c r="G27" s="30"/>
      <c r="H27" s="100" t="s">
        <v>142</v>
      </c>
      <c r="J27" s="122"/>
      <c r="K27" s="123"/>
      <c r="L27" s="123"/>
      <c r="M27" s="124"/>
    </row>
    <row r="28" spans="5:13" ht="14.25" customHeight="1" x14ac:dyDescent="0.2"/>
    <row r="29" spans="5:13" ht="15.75" customHeight="1" x14ac:dyDescent="0.2">
      <c r="E29" s="103"/>
      <c r="F29" s="103"/>
      <c r="G29" s="103"/>
      <c r="H29" s="103"/>
      <c r="I29" s="103"/>
      <c r="J29" s="103"/>
      <c r="K29" s="103"/>
      <c r="L29" s="103"/>
      <c r="M29" s="103"/>
    </row>
    <row r="30" spans="5:13" ht="15.75" customHeight="1" x14ac:dyDescent="0.2">
      <c r="E30" s="103"/>
      <c r="F30" s="103"/>
      <c r="G30" s="103"/>
      <c r="H30" s="103"/>
      <c r="I30" s="103"/>
      <c r="J30" s="103"/>
      <c r="K30" s="103"/>
      <c r="L30" s="103"/>
      <c r="M30" s="103"/>
    </row>
    <row r="31" spans="5:13" ht="16.5" customHeight="1" x14ac:dyDescent="0.2">
      <c r="E31" s="103"/>
      <c r="F31" s="103"/>
      <c r="G31" s="103"/>
      <c r="H31" s="103"/>
      <c r="I31" s="103"/>
      <c r="J31" s="103"/>
      <c r="K31" s="103"/>
      <c r="L31" s="103"/>
      <c r="M31" s="103"/>
    </row>
    <row r="32" spans="5:13" ht="15.75" customHeight="1" x14ac:dyDescent="0.2">
      <c r="E32" s="103"/>
      <c r="F32" s="103"/>
      <c r="G32" s="103"/>
      <c r="H32" s="103"/>
      <c r="I32" s="103"/>
      <c r="J32" s="103"/>
      <c r="K32" s="103"/>
      <c r="L32" s="103"/>
      <c r="M32" s="103"/>
    </row>
    <row r="33" spans="5:13" ht="15.75" customHeight="1" x14ac:dyDescent="0.2">
      <c r="E33" s="103"/>
      <c r="F33" s="103"/>
      <c r="G33" s="103"/>
      <c r="H33" s="103"/>
      <c r="I33" s="103"/>
      <c r="J33" s="103"/>
      <c r="K33" s="103"/>
      <c r="L33" s="103"/>
      <c r="M33" s="103"/>
    </row>
    <row r="34" spans="5:13" ht="15.75" customHeight="1" x14ac:dyDescent="0.2">
      <c r="E34" s="103"/>
      <c r="F34" s="103"/>
      <c r="G34" s="103"/>
      <c r="H34" s="103"/>
      <c r="I34" s="103"/>
      <c r="J34" s="103"/>
      <c r="K34" s="103"/>
      <c r="L34" s="103"/>
      <c r="M34" s="103"/>
    </row>
    <row r="35" spans="5:13" ht="15.75" customHeight="1" x14ac:dyDescent="0.2">
      <c r="E35" s="103"/>
      <c r="F35" s="103"/>
      <c r="G35" s="103"/>
      <c r="H35" s="103"/>
      <c r="I35" s="103"/>
      <c r="J35" s="103"/>
      <c r="K35" s="103"/>
      <c r="L35" s="103"/>
      <c r="M35" s="103"/>
    </row>
    <row r="36" spans="5:13" ht="15.75" customHeight="1" x14ac:dyDescent="0.2">
      <c r="E36" s="103"/>
      <c r="F36" s="103"/>
      <c r="G36" s="103"/>
      <c r="H36" s="103"/>
      <c r="I36" s="103"/>
      <c r="J36" s="103"/>
      <c r="K36" s="103"/>
      <c r="L36" s="103"/>
      <c r="M36" s="103"/>
    </row>
    <row r="37" spans="5:13" ht="9.75" customHeight="1" x14ac:dyDescent="0.2"/>
    <row r="38" spans="5:13" s="104" customFormat="1" ht="7.5" customHeight="1" x14ac:dyDescent="0.2"/>
    <row r="39" spans="5:13" ht="12.75" customHeight="1" x14ac:dyDescent="0.2"/>
    <row r="40" spans="5:13" ht="15.75" customHeight="1" x14ac:dyDescent="0.2">
      <c r="E40" s="24" t="s">
        <v>80</v>
      </c>
      <c r="F40" s="43" t="s">
        <v>90</v>
      </c>
      <c r="G40" s="89" t="s">
        <v>127</v>
      </c>
      <c r="H40" s="90" t="s">
        <v>130</v>
      </c>
      <c r="I40" s="92" t="s">
        <v>129</v>
      </c>
      <c r="J40" s="90" t="s">
        <v>131</v>
      </c>
    </row>
    <row r="41" spans="5:13" ht="15.75" customHeight="1" x14ac:dyDescent="0.2">
      <c r="E41" s="61">
        <v>0.25</v>
      </c>
      <c r="F41" s="62">
        <v>0.5</v>
      </c>
      <c r="G41" s="89"/>
      <c r="H41" s="91">
        <v>6</v>
      </c>
      <c r="I41" s="92"/>
      <c r="J41" s="91">
        <f>E41*$H$19+F41*$H$20</f>
        <v>2.5</v>
      </c>
    </row>
    <row r="42" spans="5:13" ht="15.75" customHeight="1" x14ac:dyDescent="0.2">
      <c r="E42" s="61">
        <v>-0.25</v>
      </c>
      <c r="F42" s="62">
        <v>-1.5</v>
      </c>
      <c r="G42" s="89"/>
      <c r="H42" s="91">
        <v>2</v>
      </c>
      <c r="I42" s="92"/>
      <c r="J42" s="91">
        <f>E42*$H$19+F42*$H$20</f>
        <v>-4.5</v>
      </c>
    </row>
    <row r="43" spans="5:13" ht="15.75" customHeight="1" x14ac:dyDescent="0.2"/>
    <row r="44" spans="5:13" ht="15.75" customHeight="1" x14ac:dyDescent="0.2">
      <c r="E44" s="24" t="s">
        <v>80</v>
      </c>
      <c r="F44" s="43" t="s">
        <v>90</v>
      </c>
      <c r="G44" s="89" t="s">
        <v>127</v>
      </c>
      <c r="H44" s="90" t="s">
        <v>130</v>
      </c>
      <c r="I44" s="92" t="s">
        <v>129</v>
      </c>
      <c r="J44" s="90" t="s">
        <v>131</v>
      </c>
      <c r="K44" s="92" t="s">
        <v>129</v>
      </c>
      <c r="L44" s="90" t="s">
        <v>131</v>
      </c>
    </row>
    <row r="45" spans="5:13" ht="15.75" customHeight="1" x14ac:dyDescent="0.2">
      <c r="E45" s="61">
        <v>0.25</v>
      </c>
      <c r="F45" s="62">
        <v>0.5</v>
      </c>
      <c r="G45" s="89"/>
      <c r="H45" s="125" t="s">
        <v>145</v>
      </c>
      <c r="I45" s="92"/>
      <c r="J45" s="98" t="s">
        <v>146</v>
      </c>
      <c r="K45" s="92"/>
      <c r="L45" s="98" t="s">
        <v>148</v>
      </c>
    </row>
    <row r="46" spans="5:13" ht="15.75" customHeight="1" x14ac:dyDescent="0.2">
      <c r="E46" s="61">
        <v>-0.25</v>
      </c>
      <c r="F46" s="62">
        <v>-1.5</v>
      </c>
      <c r="G46" s="89"/>
      <c r="H46" s="91">
        <v>2</v>
      </c>
      <c r="I46" s="92"/>
      <c r="J46" s="99" t="s">
        <v>147</v>
      </c>
      <c r="K46" s="92"/>
      <c r="L46" s="99" t="s">
        <v>149</v>
      </c>
    </row>
    <row r="47" spans="5:13" ht="15.75" customHeight="1" x14ac:dyDescent="0.2"/>
    <row r="48" spans="5:13" ht="15.75" customHeight="1" x14ac:dyDescent="0.2">
      <c r="E48" s="98" t="s">
        <v>150</v>
      </c>
      <c r="F48" s="101" t="s">
        <v>151</v>
      </c>
      <c r="G48" s="30"/>
      <c r="H48" s="100" t="s">
        <v>154</v>
      </c>
    </row>
    <row r="49" spans="2:15" s="48" customFormat="1" ht="14.25" x14ac:dyDescent="0.2">
      <c r="B49"/>
      <c r="C49"/>
      <c r="D49"/>
      <c r="E49" s="102" t="s">
        <v>152</v>
      </c>
      <c r="F49" s="100" t="s">
        <v>153</v>
      </c>
      <c r="G49" s="30"/>
      <c r="H49" s="100" t="s">
        <v>155</v>
      </c>
      <c r="I49"/>
      <c r="J49"/>
      <c r="K49"/>
      <c r="L49"/>
      <c r="M49"/>
      <c r="N49"/>
      <c r="O49"/>
    </row>
    <row r="50" spans="2:15" ht="15.75" customHeight="1" x14ac:dyDescent="0.2"/>
    <row r="51" spans="2:15" ht="15.75" customHeight="1" x14ac:dyDescent="0.2"/>
    <row r="52" spans="2:15" ht="15.75" customHeight="1" x14ac:dyDescent="0.2"/>
    <row r="53" spans="2:15" ht="15.75" customHeight="1" x14ac:dyDescent="0.2"/>
    <row r="54" spans="2:15" ht="15.75" customHeight="1" x14ac:dyDescent="0.2"/>
    <row r="55" spans="2:15" ht="15.75" customHeight="1" x14ac:dyDescent="0.2"/>
    <row r="56" spans="2:15" ht="15.75" customHeight="1" x14ac:dyDescent="0.2"/>
    <row r="57" spans="2:15" ht="15.75" customHeight="1" x14ac:dyDescent="0.2"/>
    <row r="58" spans="2:15" ht="15.75" customHeight="1" x14ac:dyDescent="0.2"/>
    <row r="59" spans="2:15" ht="15.75" customHeight="1" x14ac:dyDescent="0.2"/>
    <row r="60" spans="2:15" ht="15.75" customHeight="1" x14ac:dyDescent="0.2"/>
    <row r="61" spans="2:15" ht="15.75" customHeight="1" x14ac:dyDescent="0.2"/>
    <row r="62" spans="2:15" ht="15.75" customHeight="1" x14ac:dyDescent="0.2"/>
    <row r="63" spans="2:15" ht="38.25" customHeight="1" x14ac:dyDescent="0.2"/>
    <row r="64" spans="2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8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24">
    <mergeCell ref="K22:K24"/>
    <mergeCell ref="L13:S15"/>
    <mergeCell ref="J26:M27"/>
    <mergeCell ref="G18:G20"/>
    <mergeCell ref="I18:I20"/>
    <mergeCell ref="G22:G24"/>
    <mergeCell ref="I22:I24"/>
    <mergeCell ref="F4:F5"/>
    <mergeCell ref="F9:F10"/>
    <mergeCell ref="E16:L16"/>
    <mergeCell ref="A1:C1"/>
    <mergeCell ref="I2:K2"/>
    <mergeCell ref="E2:E5"/>
    <mergeCell ref="F2:F3"/>
    <mergeCell ref="G2:G5"/>
    <mergeCell ref="B2:C2"/>
    <mergeCell ref="B3:C3"/>
    <mergeCell ref="A9:B9"/>
    <mergeCell ref="B4:C4"/>
    <mergeCell ref="G40:G42"/>
    <mergeCell ref="I40:I42"/>
    <mergeCell ref="G44:G46"/>
    <mergeCell ref="I44:I46"/>
    <mergeCell ref="K44:K4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de respuestas 1</vt:lpstr>
      <vt:lpstr>Informe de sensibilidad 1</vt:lpstr>
      <vt:lpstr>Informe de límites 1</vt:lpstr>
      <vt:lpstr>Informe de respuestas 4</vt:lpstr>
      <vt:lpstr>Informe de sensibilidad 4</vt:lpstr>
      <vt:lpstr>Informe de límites 4</vt:lpstr>
      <vt:lpstr>EJER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USUARIO</cp:lastModifiedBy>
  <dcterms:created xsi:type="dcterms:W3CDTF">2021-11-16T20:30:25Z</dcterms:created>
  <dcterms:modified xsi:type="dcterms:W3CDTF">2021-11-23T19:29:38Z</dcterms:modified>
</cp:coreProperties>
</file>