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135FD264-3B77-4532-BDAC-619B0F1F9762}" xr6:coauthVersionLast="37" xr6:coauthVersionMax="37" xr10:uidLastSave="{00000000-0000-0000-0000-000000000000}"/>
  <bookViews>
    <workbookView xWindow="0" yWindow="0" windowWidth="20490" windowHeight="7545" firstSheet="6" activeTab="9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respuestas 2" sheetId="5" r:id="rId4"/>
    <sheet name="Informe de sensibilidad 2" sheetId="6" r:id="rId5"/>
    <sheet name="Informe de límites 2" sheetId="7" r:id="rId6"/>
    <sheet name="Informe de respuestas 3" sheetId="8" r:id="rId7"/>
    <sheet name="Informe de sensibilidad 3" sheetId="9" r:id="rId8"/>
    <sheet name="Informe de límites 3" sheetId="10" r:id="rId9"/>
    <sheet name="EJER 2" sheetId="1" r:id="rId10"/>
  </sheets>
  <definedNames>
    <definedName name="solver_adj" localSheetId="9" hidden="1">'EJER 2'!$A$7:$B$7</definedName>
    <definedName name="solver_cvg" localSheetId="9" hidden="1">0.0001</definedName>
    <definedName name="solver_drv" localSheetId="9" hidden="1">1</definedName>
    <definedName name="solver_eng" localSheetId="9" hidden="1">2</definedName>
    <definedName name="solver_est" localSheetId="9" hidden="1">1</definedName>
    <definedName name="solver_itr" localSheetId="9" hidden="1">2147483647</definedName>
    <definedName name="solver_lhs1" localSheetId="9" hidden="1">'EJER 2'!$I$3:$I$4</definedName>
    <definedName name="solver_lhs2" localSheetId="9" hidden="1">'EJER 2'!$I$5</definedName>
    <definedName name="solver_lhs3" localSheetId="9" hidden="1">'EJER 2'!$I$6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2</definedName>
    <definedName name="solver_nwt" localSheetId="9" hidden="1">1</definedName>
    <definedName name="solver_opt" localSheetId="9" hidden="1">'EJER 2'!$F$6</definedName>
    <definedName name="solver_pre" localSheetId="9" hidden="1">0.000001</definedName>
    <definedName name="solver_rbv" localSheetId="9" hidden="1">1</definedName>
    <definedName name="solver_rel1" localSheetId="9" hidden="1">1</definedName>
    <definedName name="solver_rel2" localSheetId="9" hidden="1">3</definedName>
    <definedName name="solver_rel3" localSheetId="9" hidden="1">1</definedName>
    <definedName name="solver_rhs1" localSheetId="9" hidden="1">'EJER 2'!$K$3:$K$4</definedName>
    <definedName name="solver_rhs2" localSheetId="9" hidden="1">'EJER 2'!$K$5</definedName>
    <definedName name="solver_rhs3" localSheetId="9" hidden="1">'EJER 2'!$K$6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2</definedName>
    <definedName name="solver_val" localSheetId="9" hidden="1">0</definedName>
    <definedName name="solver_ver" localSheetId="9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K9" i="9" l="1"/>
  <c r="L8" i="9"/>
  <c r="I5" i="1"/>
  <c r="I4" i="1"/>
  <c r="I3" i="1"/>
  <c r="F6" i="1"/>
  <c r="L9" i="3" l="1"/>
  <c r="K9" i="3"/>
  <c r="K8" i="3"/>
  <c r="L8" i="3"/>
</calcChain>
</file>

<file path=xl/sharedStrings.xml><?xml version="1.0" encoding="utf-8"?>
<sst xmlns="http://schemas.openxmlformats.org/spreadsheetml/2006/main" count="432" uniqueCount="134">
  <si>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</si>
  <si>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</si>
  <si>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</si>
  <si>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</si>
  <si>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</si>
  <si>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</si>
  <si>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</si>
  <si>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</si>
  <si>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Basicas</t>
  </si>
  <si>
    <t>B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</si>
  <si>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</si>
  <si>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</si>
  <si>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</si>
  <si>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</si>
  <si>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</si>
  <si>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</si>
  <si>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</si>
  <si>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</si>
  <si>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</si>
  <si>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</si>
  <si>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</si>
  <si>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</si>
  <si>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</si>
  <si>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</si>
  <si>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</si>
  <si>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</si>
  <si>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</si>
  <si>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</si>
  <si>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</si>
  <si>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</si>
  <si>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</si>
  <si>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</si>
  <si>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</si>
  <si>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</si>
  <si>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</si>
  <si>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</si>
  <si>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</si>
  <si>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</si>
  <si>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</si>
  <si>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</si>
  <si>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</si>
  <si>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</si>
  <si>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</si>
  <si>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</si>
  <si>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</si>
  <si>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</si>
  <si>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</si>
  <si>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</si>
  <si>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</si>
  <si>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</si>
  <si>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</si>
  <si>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</si>
  <si>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</si>
  <si>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</si>
  <si>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</si>
  <si>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</si>
  <si>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</si>
  <si>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</si>
  <si>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</si>
  <si>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</si>
  <si>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</si>
  <si>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</si>
  <si>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</si>
  <si>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</si>
  <si>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</si>
  <si>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</si>
  <si>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</si>
  <si>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</si>
  <si>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</si>
  <si>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</si>
  <si>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</si>
  <si>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</si>
  <si>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</si>
  <si>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</si>
  <si>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</si>
  <si>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</si>
  <si>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</si>
  <si>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</si>
  <si>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</si>
  <si>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</si>
  <si>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</si>
  <si>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</si>
  <si>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2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</si>
  <si>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</si>
  <si>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</si>
  <si>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Hoja de cálculo: [Taller 2 Ej 3.xlsx]EJER 2</t>
  </si>
  <si>
    <t>Informe creado: 17/11/2021 5:15:54 p. m.</t>
  </si>
  <si>
    <t>Tiempo de la solución: 0,031 segundos.</t>
  </si>
  <si>
    <t>Iteraciones: 2 Subproblemas: 0</t>
  </si>
  <si>
    <t>$F$6</t>
  </si>
  <si>
    <t>MAX (Z) Max(Z) =140*X1 + 150*X2</t>
  </si>
  <si>
    <t>$A$7</t>
  </si>
  <si>
    <t>$B$7</t>
  </si>
  <si>
    <t>$I$3</t>
  </si>
  <si>
    <t>Pilsen RESTRICCIONES</t>
  </si>
  <si>
    <t>$I$3&lt;=$K$3</t>
  </si>
  <si>
    <t>No vinculante</t>
  </si>
  <si>
    <t>$I$4</t>
  </si>
  <si>
    <t>$I$4&lt;=$K$4</t>
  </si>
  <si>
    <t>$I$5</t>
  </si>
  <si>
    <t>variables  RESTRICCIONES</t>
  </si>
  <si>
    <t>$I$5&lt;=$K$5</t>
  </si>
  <si>
    <t>Recursos</t>
  </si>
  <si>
    <t>Grado 1</t>
  </si>
  <si>
    <t>Grado 2</t>
  </si>
  <si>
    <t>CANTIDAD DE INSPECTOR</t>
  </si>
  <si>
    <t>Funcion objetivo</t>
  </si>
  <si>
    <t>El costo para cada inspector</t>
  </si>
  <si>
    <r>
      <rPr>
        <sz val="11"/>
        <color theme="9" tint="-0.499984740745262"/>
        <rFont val="Arial"/>
        <family val="2"/>
      </rPr>
      <t>4 (Salario)(bs/hora)</t>
    </r>
    <r>
      <rPr>
        <sz val="11"/>
        <color theme="1"/>
        <rFont val="Arial"/>
        <family val="2"/>
      </rPr>
      <t xml:space="preserve">+ </t>
    </r>
    <r>
      <rPr>
        <sz val="11"/>
        <color theme="8" tint="-0.499984740745262"/>
        <rFont val="Arial"/>
        <family val="2"/>
      </rPr>
      <t>2(coste por cada error en piezas)(bs/hora)</t>
    </r>
    <r>
      <rPr>
        <sz val="11"/>
        <color theme="1"/>
        <rFont val="Arial"/>
        <family val="2"/>
      </rPr>
      <t>(</t>
    </r>
    <r>
      <rPr>
        <sz val="11"/>
        <color theme="7" tint="-0.499984740745262"/>
        <rFont val="Arial"/>
        <family val="2"/>
      </rPr>
      <t>25)(cantidad de piezas que chequea x hora)</t>
    </r>
    <r>
      <rPr>
        <sz val="11"/>
        <color theme="4" tint="-0.499984740745262"/>
        <rFont val="Arial"/>
        <family val="2"/>
      </rPr>
      <t>(0.02)(inexactitud / margen de error 100% - 98%)</t>
    </r>
    <r>
      <rPr>
        <sz val="11"/>
        <color theme="1"/>
        <rFont val="Arial"/>
        <family val="2"/>
      </rPr>
      <t xml:space="preserve"> = 5 (bs/hora)</t>
    </r>
  </si>
  <si>
    <r>
      <rPr>
        <sz val="11"/>
        <color theme="9" tint="-0.499984740745262"/>
        <rFont val="Arial"/>
        <family val="2"/>
      </rPr>
      <t xml:space="preserve">3 (Salario)(bs/hora) </t>
    </r>
    <r>
      <rPr>
        <sz val="11"/>
        <color theme="1"/>
        <rFont val="Arial"/>
        <family val="2"/>
      </rPr>
      <t xml:space="preserve">+ </t>
    </r>
    <r>
      <rPr>
        <sz val="11"/>
        <color theme="8" tint="-0.499984740745262"/>
        <rFont val="Arial"/>
        <family val="2"/>
      </rPr>
      <t>2(coste por cada error en piezas)(bs/hora)</t>
    </r>
    <r>
      <rPr>
        <sz val="11"/>
        <color theme="7" tint="-0.499984740745262"/>
        <rFont val="Arial"/>
        <family val="2"/>
      </rPr>
      <t>(15)(cantidad de piezas que chequea x hora)</t>
    </r>
    <r>
      <rPr>
        <sz val="11"/>
        <color theme="4" tint="-0.499984740745262"/>
        <rFont val="Arial"/>
        <family val="2"/>
      </rPr>
      <t>(0.05)(inexactitud / margen de error 100% - 98%)</t>
    </r>
    <r>
      <rPr>
        <sz val="11"/>
        <color theme="1"/>
        <rFont val="Arial"/>
        <family val="2"/>
      </rPr>
      <t xml:space="preserve"> = 4.5 (bs/hora)</t>
    </r>
  </si>
  <si>
    <t>Min(Z) = 8(5*x1 + 4,5*x2) = 40*x1 + 36*x2</t>
  </si>
  <si>
    <t>MIN (Z)</t>
  </si>
  <si>
    <t>&gt;=</t>
  </si>
  <si>
    <r>
      <t>C</t>
    </r>
    <r>
      <rPr>
        <b/>
        <i/>
        <sz val="8.8000000000000007"/>
        <color rgb="FF000000"/>
        <rFont val="Times New Roman"/>
        <family val="1"/>
      </rPr>
      <t>B</t>
    </r>
  </si>
  <si>
    <r>
      <t>S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</si>
  <si>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3</t>
    </r>
  </si>
  <si>
    <r>
      <t>S</t>
    </r>
    <r>
      <rPr>
        <sz val="8.8000000000000007"/>
        <color rgb="FF000000"/>
        <rFont val="Times New Roman"/>
        <family val="1"/>
      </rPr>
      <t>2</t>
    </r>
  </si>
  <si>
    <t>0.3333</t>
  </si>
  <si>
    <t>-0.3333</t>
  </si>
  <si>
    <r>
      <t>Z</t>
    </r>
    <r>
      <rPr>
        <b/>
        <sz val="11"/>
        <color rgb="FF000000"/>
        <rFont val="Times New Roman"/>
        <family val="1"/>
      </rPr>
      <t>=380</t>
    </r>
  </si>
  <si>
    <t>Hoja de cálculo: [Taller 2 Ej 4.xlsx]EJER 2</t>
  </si>
  <si>
    <t>Informe creado: 20/11/2021 2:04:18 a. m.</t>
  </si>
  <si>
    <t>Tiempo de la solución: 0,016 segundos.</t>
  </si>
  <si>
    <t>Celda objetivo (Mín)</t>
  </si>
  <si>
    <t>MIN (Z) Min(Z) = 8(5*x1 + 4,5*x2) = 40*x1 + 36*x2</t>
  </si>
  <si>
    <t>Grado 2 RESTRICCIONES</t>
  </si>
  <si>
    <t>$I$5&gt;=$K$5</t>
  </si>
  <si>
    <t>X1 = 8</t>
  </si>
  <si>
    <t>X2 = 1,66666666666667</t>
  </si>
  <si>
    <t>cambio en un coeficiente tecnológico de x1, x2</t>
  </si>
  <si>
    <t>INF</t>
  </si>
  <si>
    <t>Se puede reducir el costo del inspector de grado 1 en cualquier valor, con un aumento maximo de 60 (bs/hora)</t>
  </si>
  <si>
    <t>Se puede reducir el costo del inspector de grado 2 en hasta 24 60 (bs/hora), con un aumento en cualquier valor</t>
  </si>
  <si>
    <r>
      <rPr>
        <b/>
        <sz val="11"/>
        <color rgb="FF000000"/>
        <rFont val="Arial"/>
        <family val="2"/>
      </rPr>
      <t>Min (</t>
    </r>
    <r>
      <rPr>
        <b/>
        <i/>
        <sz val="11"/>
        <color rgb="FF000000"/>
        <rFont val="Times New Roman"/>
        <family val="1"/>
      </rPr>
      <t xml:space="preserve">Z) </t>
    </r>
    <r>
      <rPr>
        <b/>
        <sz val="11"/>
        <color rgb="FF000000"/>
        <rFont val="Times New Roman"/>
        <family val="1"/>
      </rPr>
      <t>= 380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</si>
</sst>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1"/>
      <color indexed="18"/>
      <name val="Arial"/>
      <family val="2"/>
    </font>
    <font>
      <sz val="11"/>
      <color theme="4" tint="-0.499984740745262"/>
      <name val="Arial"/>
      <family val="2"/>
    </font>
    <font>
      <sz val="11"/>
      <color theme="9" tint="-0.499984740745262"/>
      <name val="Arial"/>
      <family val="2"/>
    </font>
    <font>
      <sz val="11"/>
      <color theme="7" tint="-0.499984740745262"/>
      <name val="Arial"/>
      <family val="2"/>
    </font>
    <font>
      <sz val="11"/>
      <color theme="8" tint="-0.499984740745262"/>
      <name val="Arial"/>
      <family val="2"/>
    </font>
    <font>
      <sz val="36"/>
      <color theme="1"/>
      <name val="Arial"/>
      <family val="2"/>
    </font>
    <font>
      <u/>
      <sz val="11"/>
      <color theme="1"/>
      <name val="Arial"/>
      <family val="2"/>
    </font>
    <font>
      <b/>
      <sz val="11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2" fillId="0" borderId="2" xfId="0" applyFont="1" applyBorder="1" applyAlignment="1"/>
    <xf numFmtId="0" fontId="5" fillId="4" borderId="1" xfId="0" applyFont="1" applyFill="1" applyBorder="1" applyAlignment="1">
      <alignment horizontal="center"/>
    </xf>
    <xf numFmtId="0" fontId="1" fillId="0" borderId="0" xfId="0" applyFont="1"/>
    <xf numFmtId="0" fontId="8" fillId="0" borderId="2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0" fillId="0" borderId="16" xfId="0" applyFill="1" applyBorder="1" applyAlignment="1"/>
    <xf numFmtId="0" fontId="14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center" wrapText="1"/>
    </xf>
    <xf numFmtId="0" fontId="0" fillId="7" borderId="17" xfId="0" applyFill="1" applyBorder="1" applyAlignment="1"/>
    <xf numFmtId="0" fontId="0" fillId="7" borderId="16" xfId="0" applyFill="1" applyBorder="1" applyAlignment="1"/>
    <xf numFmtId="0" fontId="0" fillId="7" borderId="17" xfId="0" applyNumberFormat="1" applyFill="1" applyBorder="1" applyAlignment="1"/>
    <xf numFmtId="0" fontId="0" fillId="7" borderId="0" xfId="0" applyFont="1" applyFill="1" applyAlignment="1"/>
    <xf numFmtId="0" fontId="13" fillId="7" borderId="0" xfId="0" applyFont="1" applyFill="1" applyAlignment="1"/>
    <xf numFmtId="0" fontId="1" fillId="0" borderId="20" xfId="0" applyFont="1" applyBorder="1" applyAlignment="1">
      <alignment wrapText="1"/>
    </xf>
    <xf numFmtId="0" fontId="15" fillId="8" borderId="19" xfId="0" applyFont="1" applyFill="1" applyBorder="1" applyAlignment="1">
      <alignment horizontal="center" wrapText="1"/>
    </xf>
    <xf numFmtId="0" fontId="15" fillId="8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9" fillId="10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6" fillId="10" borderId="46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0" borderId="49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20" fillId="0" borderId="15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0" fillId="7" borderId="16" xfId="0" applyNumberFormat="1" applyFill="1" applyBorder="1" applyAlignment="1"/>
    <xf numFmtId="0" fontId="12" fillId="10" borderId="23" xfId="0" applyFont="1" applyFill="1" applyBorder="1" applyAlignment="1">
      <alignment horizontal="center" vertical="center" wrapText="1"/>
    </xf>
    <xf numFmtId="0" fontId="12" fillId="10" borderId="56" xfId="0" applyFont="1" applyFill="1" applyBorder="1" applyAlignment="1">
      <alignment horizontal="center" vertical="center" wrapText="1"/>
    </xf>
    <xf numFmtId="0" fontId="25" fillId="10" borderId="56" xfId="0" applyFont="1" applyFill="1" applyBorder="1" applyAlignment="1">
      <alignment horizontal="center" vertical="center"/>
    </xf>
    <xf numFmtId="0" fontId="25" fillId="10" borderId="5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6" fillId="0" borderId="0" xfId="0" applyFont="1" applyAlignment="1"/>
    <xf numFmtId="3" fontId="8" fillId="0" borderId="2" xfId="0" applyNumberFormat="1" applyFont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9" fillId="10" borderId="49" xfId="0" applyFont="1" applyFill="1" applyBorder="1" applyAlignment="1">
      <alignment horizontal="center" vertical="center"/>
    </xf>
    <xf numFmtId="0" fontId="9" fillId="10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27" fillId="0" borderId="15" xfId="0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0" fillId="10" borderId="17" xfId="0" applyFill="1" applyBorder="1" applyAlignment="1"/>
    <xf numFmtId="0" fontId="0" fillId="10" borderId="17" xfId="0" applyNumberFormat="1" applyFill="1" applyBorder="1" applyAlignment="1"/>
    <xf numFmtId="0" fontId="0" fillId="10" borderId="16" xfId="0" applyFill="1" applyBorder="1" applyAlignment="1"/>
    <xf numFmtId="0" fontId="0" fillId="10" borderId="16" xfId="0" applyNumberFormat="1" applyFill="1" applyBorder="1" applyAlignment="1"/>
    <xf numFmtId="0" fontId="8" fillId="11" borderId="2" xfId="0" applyFont="1" applyFill="1" applyBorder="1" applyAlignment="1">
      <alignment horizontal="center" vertical="center"/>
    </xf>
    <xf numFmtId="3" fontId="8" fillId="11" borderId="2" xfId="0" applyNumberFormat="1" applyFont="1" applyFill="1" applyBorder="1" applyAlignment="1">
      <alignment horizontal="center" vertical="center"/>
    </xf>
    <xf numFmtId="3" fontId="8" fillId="11" borderId="33" xfId="0" applyNumberFormat="1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15" fillId="0" borderId="54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5" fillId="0" borderId="22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12" borderId="5" xfId="0" applyFont="1" applyFill="1" applyBorder="1" applyAlignment="1"/>
    <xf numFmtId="0" fontId="0" fillId="12" borderId="22" xfId="0" applyFont="1" applyFill="1" applyBorder="1" applyAlignment="1"/>
    <xf numFmtId="0" fontId="0" fillId="12" borderId="6" xfId="0" applyFont="1" applyFill="1" applyBorder="1" applyAlignment="1"/>
    <xf numFmtId="0" fontId="0" fillId="12" borderId="54" xfId="0" applyFont="1" applyFill="1" applyBorder="1" applyAlignment="1"/>
    <xf numFmtId="0" fontId="0" fillId="12" borderId="0" xfId="0" applyFont="1" applyFill="1" applyBorder="1" applyAlignment="1"/>
    <xf numFmtId="0" fontId="0" fillId="12" borderId="55" xfId="0" applyFont="1" applyFill="1" applyBorder="1" applyAlignment="1"/>
    <xf numFmtId="0" fontId="0" fillId="12" borderId="7" xfId="0" applyFont="1" applyFill="1" applyBorder="1" applyAlignment="1"/>
    <xf numFmtId="0" fontId="0" fillId="12" borderId="21" xfId="0" applyFont="1" applyFill="1" applyBorder="1" applyAlignment="1"/>
    <xf numFmtId="0" fontId="0" fillId="12" borderId="8" xfId="0" applyFont="1" applyFill="1" applyBorder="1" applyAlignment="1"/>
    <xf numFmtId="0" fontId="0" fillId="0" borderId="0" xfId="0" applyFont="1" applyFill="1" applyBorder="1" applyAlignment="1"/>
    <xf numFmtId="0" fontId="12" fillId="12" borderId="54" xfId="0" applyFont="1" applyFill="1" applyBorder="1" applyAlignment="1">
      <alignment vertical="center" wrapText="1"/>
    </xf>
    <xf numFmtId="0" fontId="0" fillId="12" borderId="21" xfId="0" applyFont="1" applyFill="1" applyBorder="1" applyAlignment="1">
      <alignment horizontal="right" vertical="center"/>
    </xf>
    <xf numFmtId="0" fontId="0" fillId="0" borderId="0" xfId="0" applyFont="1" applyFill="1" applyAlignment="1"/>
    <xf numFmtId="0" fontId="12" fillId="10" borderId="5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54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55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4" fillId="0" borderId="36" xfId="0" applyFont="1" applyBorder="1"/>
    <xf numFmtId="0" fontId="1" fillId="0" borderId="57" xfId="0" applyFont="1" applyBorder="1" applyAlignment="1">
      <alignment horizontal="center"/>
    </xf>
    <xf numFmtId="0" fontId="4" fillId="0" borderId="58" xfId="0" applyFont="1" applyBorder="1"/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6" fillId="6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7" fillId="10" borderId="5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12" fillId="11" borderId="24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77254</xdr:colOff>
      <xdr:row>1</xdr:row>
      <xdr:rowOff>50154</xdr:rowOff>
    </xdr:from>
    <xdr:ext cx="463075" cy="185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4485727" y="555906"/>
              <a:ext cx="463075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1≤8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4485727" y="555906"/>
              <a:ext cx="463075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𝑋1≤8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5</xdr:col>
      <xdr:colOff>123866</xdr:colOff>
      <xdr:row>2</xdr:row>
      <xdr:rowOff>14246</xdr:rowOff>
    </xdr:from>
    <xdr:ext cx="4571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D326862-9626-4A89-83EC-3BD0C5E3F85B}"/>
                </a:ext>
              </a:extLst>
            </xdr:cNvPr>
            <xdr:cNvSpPr txBox="1"/>
          </xdr:nvSpPr>
          <xdr:spPr>
            <a:xfrm>
              <a:off x="4532339" y="730728"/>
              <a:ext cx="457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aseline="0"/>
                <a:t>X2 </a:t>
              </a:r>
              <a14:m>
                <m:oMath xmlns:m="http://schemas.openxmlformats.org/officeDocument/2006/math"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es-CO" sz="1100"/>
                <a:t> 10</a:t>
              </a:r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D326862-9626-4A89-83EC-3BD0C5E3F85B}"/>
                </a:ext>
              </a:extLst>
            </xdr:cNvPr>
            <xdr:cNvSpPr txBox="1"/>
          </xdr:nvSpPr>
          <xdr:spPr>
            <a:xfrm>
              <a:off x="4532339" y="730728"/>
              <a:ext cx="457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aseline="0"/>
                <a:t>X2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s-CO" sz="1100"/>
                <a:t> 10</a:t>
              </a:r>
            </a:p>
          </xdr:txBody>
        </xdr:sp>
      </mc:Fallback>
    </mc:AlternateContent>
    <xdr:clientData/>
  </xdr:oneCellAnchor>
  <xdr:oneCellAnchor>
    <xdr:from>
      <xdr:col>5</xdr:col>
      <xdr:colOff>94533</xdr:colOff>
      <xdr:row>3</xdr:row>
      <xdr:rowOff>54959</xdr:rowOff>
    </xdr:from>
    <xdr:ext cx="1801647" cy="344453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B9E7D76C-6CE0-4DC5-99B8-F9FBF368F178}"/>
            </a:ext>
          </a:extLst>
        </xdr:cNvPr>
        <xdr:cNvSpPr txBox="1"/>
      </xdr:nvSpPr>
      <xdr:spPr>
        <a:xfrm>
          <a:off x="4503006" y="990601"/>
          <a:ext cx="1801647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CO"/>
            <a:t>            8(25)x1 + 8(15)x2 ≥ 1800</a:t>
          </a:r>
        </a:p>
        <a:p>
          <a:r>
            <a:rPr lang="es-CO"/>
            <a:t>simplificando: 5x1 + 3x2 ≥ 45</a:t>
          </a:r>
          <a:endParaRPr lang="es-CO" sz="1100"/>
        </a:p>
      </xdr:txBody>
    </xdr:sp>
    <xdr:clientData/>
  </xdr:oneCellAnchor>
  <xdr:oneCellAnchor>
    <xdr:from>
      <xdr:col>5</xdr:col>
      <xdr:colOff>831991</xdr:colOff>
      <xdr:row>1</xdr:row>
      <xdr:rowOff>139227</xdr:rowOff>
    </xdr:from>
    <xdr:ext cx="833101" cy="2027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15C30C9-0268-43C4-A3EF-293C9937627B}"/>
                </a:ext>
              </a:extLst>
            </xdr:cNvPr>
            <xdr:cNvSpPr txBox="1"/>
          </xdr:nvSpPr>
          <xdr:spPr>
            <a:xfrm>
              <a:off x="6290549" y="642953"/>
              <a:ext cx="833101" cy="202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1, 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2≥0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15C30C9-0268-43C4-A3EF-293C9937627B}"/>
                </a:ext>
              </a:extLst>
            </xdr:cNvPr>
            <xdr:cNvSpPr txBox="1"/>
          </xdr:nvSpPr>
          <xdr:spPr>
            <a:xfrm>
              <a:off x="6290549" y="642953"/>
              <a:ext cx="833101" cy="202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𝑋1, 𝑋2≥0</a:t>
              </a:r>
              <a:endParaRPr lang="es-MX" sz="1100" b="0"/>
            </a:p>
          </xdr:txBody>
        </xdr:sp>
      </mc:Fallback>
    </mc:AlternateContent>
    <xdr:clientData/>
  </xdr:oneCellAnchor>
  <xdr:twoCellAnchor>
    <xdr:from>
      <xdr:col>5</xdr:col>
      <xdr:colOff>244352</xdr:colOff>
      <xdr:row>27</xdr:row>
      <xdr:rowOff>390524</xdr:rowOff>
    </xdr:from>
    <xdr:to>
      <xdr:col>8</xdr:col>
      <xdr:colOff>95250</xdr:colOff>
      <xdr:row>27</xdr:row>
      <xdr:rowOff>390524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EA20180-84A4-4493-98EE-EEA4BD551AA7}"/>
            </a:ext>
          </a:extLst>
        </xdr:cNvPr>
        <xdr:cNvCxnSpPr/>
      </xdr:nvCxnSpPr>
      <xdr:spPr>
        <a:xfrm>
          <a:off x="5702910" y="8367712"/>
          <a:ext cx="279998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417596</xdr:colOff>
      <xdr:row>30</xdr:row>
      <xdr:rowOff>185988</xdr:rowOff>
    </xdr:from>
    <xdr:to>
      <xdr:col>6</xdr:col>
      <xdr:colOff>589046</xdr:colOff>
      <xdr:row>31</xdr:row>
      <xdr:rowOff>166938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957C488-12E1-4047-9F00-9F2110FB470E}"/>
            </a:ext>
          </a:extLst>
        </xdr:cNvPr>
        <xdr:cNvSpPr txBox="1"/>
      </xdr:nvSpPr>
      <xdr:spPr>
        <a:xfrm>
          <a:off x="3894221" y="18035838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7</xdr:col>
      <xdr:colOff>399318</xdr:colOff>
      <xdr:row>27</xdr:row>
      <xdr:rowOff>93783</xdr:rowOff>
    </xdr:from>
    <xdr:to>
      <xdr:col>7</xdr:col>
      <xdr:colOff>580293</xdr:colOff>
      <xdr:row>27</xdr:row>
      <xdr:rowOff>314324</xdr:rowOff>
    </xdr:to>
    <xdr:sp macro="" textlink="">
      <xdr:nvSpPr>
        <xdr:cNvPr id="10" name="Flecha: cheurón 9">
          <a:extLst>
            <a:ext uri="{FF2B5EF4-FFF2-40B4-BE49-F238E27FC236}">
              <a16:creationId xmlns:a16="http://schemas.microsoft.com/office/drawing/2014/main" id="{B287FE7C-A582-4FA8-9019-09554302E6AC}"/>
            </a:ext>
          </a:extLst>
        </xdr:cNvPr>
        <xdr:cNvSpPr/>
      </xdr:nvSpPr>
      <xdr:spPr>
        <a:xfrm>
          <a:off x="8202491" y="8070971"/>
          <a:ext cx="180975" cy="220541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257543</xdr:colOff>
      <xdr:row>26</xdr:row>
      <xdr:rowOff>157779</xdr:rowOff>
    </xdr:from>
    <xdr:to>
      <xdr:col>8</xdr:col>
      <xdr:colOff>723535</xdr:colOff>
      <xdr:row>27</xdr:row>
      <xdr:rowOff>528271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53EE11-6AC8-4B73-A81F-5A42A49FADDF}"/>
            </a:ext>
          </a:extLst>
        </xdr:cNvPr>
        <xdr:cNvSpPr txBox="1"/>
      </xdr:nvSpPr>
      <xdr:spPr>
        <a:xfrm flipH="1">
          <a:off x="8665187" y="7933476"/>
          <a:ext cx="465992" cy="571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X1</a:t>
          </a:r>
        </a:p>
      </xdr:txBody>
    </xdr:sp>
    <xdr:clientData/>
  </xdr:twoCellAnchor>
  <xdr:twoCellAnchor>
    <xdr:from>
      <xdr:col>5</xdr:col>
      <xdr:colOff>252779</xdr:colOff>
      <xdr:row>27</xdr:row>
      <xdr:rowOff>93783</xdr:rowOff>
    </xdr:from>
    <xdr:to>
      <xdr:col>5</xdr:col>
      <xdr:colOff>433754</xdr:colOff>
      <xdr:row>27</xdr:row>
      <xdr:rowOff>314324</xdr:rowOff>
    </xdr:to>
    <xdr:sp macro="" textlink="">
      <xdr:nvSpPr>
        <xdr:cNvPr id="14" name="Flecha: cheurón 13">
          <a:extLst>
            <a:ext uri="{FF2B5EF4-FFF2-40B4-BE49-F238E27FC236}">
              <a16:creationId xmlns:a16="http://schemas.microsoft.com/office/drawing/2014/main" id="{678D35D0-C4B1-40C5-99AD-7AB95DB53725}"/>
            </a:ext>
          </a:extLst>
        </xdr:cNvPr>
        <xdr:cNvSpPr/>
      </xdr:nvSpPr>
      <xdr:spPr>
        <a:xfrm rot="10800000">
          <a:off x="5711337" y="8070971"/>
          <a:ext cx="180975" cy="220541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1467582</xdr:colOff>
      <xdr:row>27</xdr:row>
      <xdr:rowOff>463311</xdr:rowOff>
    </xdr:from>
    <xdr:to>
      <xdr:col>5</xdr:col>
      <xdr:colOff>1751134</xdr:colOff>
      <xdr:row>27</xdr:row>
      <xdr:rowOff>726463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7631083-1FEB-4161-9F28-7006E0CE857A}"/>
            </a:ext>
          </a:extLst>
        </xdr:cNvPr>
        <xdr:cNvSpPr txBox="1"/>
      </xdr:nvSpPr>
      <xdr:spPr>
        <a:xfrm>
          <a:off x="6926140" y="8440499"/>
          <a:ext cx="283552" cy="263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446942</xdr:colOff>
      <xdr:row>69</xdr:row>
      <xdr:rowOff>63378</xdr:rowOff>
    </xdr:from>
    <xdr:to>
      <xdr:col>5</xdr:col>
      <xdr:colOff>570767</xdr:colOff>
      <xdr:row>79</xdr:row>
      <xdr:rowOff>116864</xdr:rowOff>
    </xdr:to>
    <xdr:sp macro="" textlink="">
      <xdr:nvSpPr>
        <xdr:cNvPr id="18" name="Abrir corchete 17">
          <a:extLst>
            <a:ext uri="{FF2B5EF4-FFF2-40B4-BE49-F238E27FC236}">
              <a16:creationId xmlns:a16="http://schemas.microsoft.com/office/drawing/2014/main" id="{A0777531-3327-4C4B-B453-D0CBA52BFE84}"/>
            </a:ext>
          </a:extLst>
        </xdr:cNvPr>
        <xdr:cNvSpPr/>
      </xdr:nvSpPr>
      <xdr:spPr>
        <a:xfrm>
          <a:off x="5905500" y="17364075"/>
          <a:ext cx="123825" cy="2095866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51285</xdr:colOff>
      <xdr:row>27</xdr:row>
      <xdr:rowOff>45793</xdr:rowOff>
    </xdr:from>
    <xdr:to>
      <xdr:col>7</xdr:col>
      <xdr:colOff>174014</xdr:colOff>
      <xdr:row>28</xdr:row>
      <xdr:rowOff>36635</xdr:rowOff>
    </xdr:to>
    <xdr:sp macro="" textlink="">
      <xdr:nvSpPr>
        <xdr:cNvPr id="19" name="Abrir corchete 18">
          <a:extLst>
            <a:ext uri="{FF2B5EF4-FFF2-40B4-BE49-F238E27FC236}">
              <a16:creationId xmlns:a16="http://schemas.microsoft.com/office/drawing/2014/main" id="{EE2DBBE3-6CFB-4598-A79B-BB4780217965}"/>
            </a:ext>
          </a:extLst>
        </xdr:cNvPr>
        <xdr:cNvSpPr/>
      </xdr:nvSpPr>
      <xdr:spPr>
        <a:xfrm rot="10800000">
          <a:off x="7854458" y="8022981"/>
          <a:ext cx="122729" cy="732692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2199</xdr:colOff>
      <xdr:row>27</xdr:row>
      <xdr:rowOff>444995</xdr:rowOff>
    </xdr:from>
    <xdr:to>
      <xdr:col>7</xdr:col>
      <xdr:colOff>366347</xdr:colOff>
      <xdr:row>27</xdr:row>
      <xdr:rowOff>708147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C7FDE874-36F6-486D-BFE6-A33A070D23CF}"/>
            </a:ext>
          </a:extLst>
        </xdr:cNvPr>
        <xdr:cNvSpPr txBox="1"/>
      </xdr:nvSpPr>
      <xdr:spPr>
        <a:xfrm>
          <a:off x="7805372" y="8422183"/>
          <a:ext cx="364148" cy="263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60</a:t>
          </a:r>
        </a:p>
      </xdr:txBody>
    </xdr:sp>
    <xdr:clientData/>
  </xdr:twoCellAnchor>
  <xdr:twoCellAnchor>
    <xdr:from>
      <xdr:col>8</xdr:col>
      <xdr:colOff>257543</xdr:colOff>
      <xdr:row>28</xdr:row>
      <xdr:rowOff>185255</xdr:rowOff>
    </xdr:from>
    <xdr:to>
      <xdr:col>8</xdr:col>
      <xdr:colOff>723535</xdr:colOff>
      <xdr:row>30</xdr:row>
      <xdr:rowOff>180242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71300D58-8B1B-4656-B27D-0973C071A708}"/>
            </a:ext>
          </a:extLst>
        </xdr:cNvPr>
        <xdr:cNvSpPr txBox="1"/>
      </xdr:nvSpPr>
      <xdr:spPr>
        <a:xfrm flipH="1">
          <a:off x="8665187" y="8904293"/>
          <a:ext cx="465992" cy="571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X2</a:t>
          </a:r>
        </a:p>
      </xdr:txBody>
    </xdr:sp>
    <xdr:clientData/>
  </xdr:twoCellAnchor>
  <xdr:twoCellAnchor>
    <xdr:from>
      <xdr:col>5</xdr:col>
      <xdr:colOff>198559</xdr:colOff>
      <xdr:row>29</xdr:row>
      <xdr:rowOff>124924</xdr:rowOff>
    </xdr:from>
    <xdr:to>
      <xdr:col>8</xdr:col>
      <xdr:colOff>49457</xdr:colOff>
      <xdr:row>29</xdr:row>
      <xdr:rowOff>124924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FFA120D9-6344-4223-8A2B-8BA8817894A4}"/>
            </a:ext>
          </a:extLst>
        </xdr:cNvPr>
        <xdr:cNvCxnSpPr/>
      </xdr:nvCxnSpPr>
      <xdr:spPr>
        <a:xfrm>
          <a:off x="5657117" y="9219467"/>
          <a:ext cx="279998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390159</xdr:colOff>
      <xdr:row>28</xdr:row>
      <xdr:rowOff>194529</xdr:rowOff>
    </xdr:from>
    <xdr:to>
      <xdr:col>7</xdr:col>
      <xdr:colOff>571134</xdr:colOff>
      <xdr:row>29</xdr:row>
      <xdr:rowOff>39565</xdr:rowOff>
    </xdr:to>
    <xdr:sp macro="" textlink="">
      <xdr:nvSpPr>
        <xdr:cNvPr id="23" name="Flecha: cheurón 22">
          <a:extLst>
            <a:ext uri="{FF2B5EF4-FFF2-40B4-BE49-F238E27FC236}">
              <a16:creationId xmlns:a16="http://schemas.microsoft.com/office/drawing/2014/main" id="{14C88FEC-7844-4CC2-93A2-3FF6EF562D5B}"/>
            </a:ext>
          </a:extLst>
        </xdr:cNvPr>
        <xdr:cNvSpPr/>
      </xdr:nvSpPr>
      <xdr:spPr>
        <a:xfrm>
          <a:off x="8193332" y="8913567"/>
          <a:ext cx="180975" cy="220541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243620</xdr:colOff>
      <xdr:row>28</xdr:row>
      <xdr:rowOff>194529</xdr:rowOff>
    </xdr:from>
    <xdr:to>
      <xdr:col>5</xdr:col>
      <xdr:colOff>424595</xdr:colOff>
      <xdr:row>29</xdr:row>
      <xdr:rowOff>39565</xdr:rowOff>
    </xdr:to>
    <xdr:sp macro="" textlink="">
      <xdr:nvSpPr>
        <xdr:cNvPr id="24" name="Flecha: cheurón 23">
          <a:extLst>
            <a:ext uri="{FF2B5EF4-FFF2-40B4-BE49-F238E27FC236}">
              <a16:creationId xmlns:a16="http://schemas.microsoft.com/office/drawing/2014/main" id="{5235F8B6-8307-475C-973F-632DBB796329}"/>
            </a:ext>
          </a:extLst>
        </xdr:cNvPr>
        <xdr:cNvSpPr/>
      </xdr:nvSpPr>
      <xdr:spPr>
        <a:xfrm rot="10800000">
          <a:off x="5702178" y="8913567"/>
          <a:ext cx="180975" cy="220541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1458423</xdr:colOff>
      <xdr:row>29</xdr:row>
      <xdr:rowOff>188552</xdr:rowOff>
    </xdr:from>
    <xdr:to>
      <xdr:col>5</xdr:col>
      <xdr:colOff>1741975</xdr:colOff>
      <xdr:row>31</xdr:row>
      <xdr:rowOff>39564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EE5588B9-669B-4534-8D46-380E1A2EC51E}"/>
            </a:ext>
          </a:extLst>
        </xdr:cNvPr>
        <xdr:cNvSpPr txBox="1"/>
      </xdr:nvSpPr>
      <xdr:spPr>
        <a:xfrm>
          <a:off x="6916981" y="9283095"/>
          <a:ext cx="283552" cy="263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1053244</xdr:colOff>
      <xdr:row>28</xdr:row>
      <xdr:rowOff>36635</xdr:rowOff>
    </xdr:from>
    <xdr:to>
      <xdr:col>5</xdr:col>
      <xdr:colOff>1172307</xdr:colOff>
      <xdr:row>30</xdr:row>
      <xdr:rowOff>18317</xdr:rowOff>
    </xdr:to>
    <xdr:sp macro="" textlink="">
      <xdr:nvSpPr>
        <xdr:cNvPr id="26" name="Abrir corchete 25">
          <a:extLst>
            <a:ext uri="{FF2B5EF4-FFF2-40B4-BE49-F238E27FC236}">
              <a16:creationId xmlns:a16="http://schemas.microsoft.com/office/drawing/2014/main" id="{D7071350-D2A0-438E-9A8C-664CC26DD755}"/>
            </a:ext>
          </a:extLst>
        </xdr:cNvPr>
        <xdr:cNvSpPr/>
      </xdr:nvSpPr>
      <xdr:spPr>
        <a:xfrm>
          <a:off x="6511802" y="8755673"/>
          <a:ext cx="119063" cy="558678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918064</xdr:colOff>
      <xdr:row>30</xdr:row>
      <xdr:rowOff>96966</xdr:rowOff>
    </xdr:from>
    <xdr:to>
      <xdr:col>5</xdr:col>
      <xdr:colOff>1282212</xdr:colOff>
      <xdr:row>31</xdr:row>
      <xdr:rowOff>149469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DA06F95-051B-42FB-B76D-226D61574F9C}"/>
            </a:ext>
          </a:extLst>
        </xdr:cNvPr>
        <xdr:cNvSpPr txBox="1"/>
      </xdr:nvSpPr>
      <xdr:spPr>
        <a:xfrm>
          <a:off x="6376622" y="9393000"/>
          <a:ext cx="364148" cy="263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24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6" t="s">
        <v>12</v>
      </c>
    </row>
    <row r="2" spans="1:5" ht="15" x14ac:dyDescent="0.25">
      <c r="A2" s="6" t="s">
        <v>13</v>
      </c>
    </row>
    <row r="3" spans="1:5" ht="15" x14ac:dyDescent="0.25">
      <c r="A3" s="6" t="s">
        <v>14</v>
      </c>
    </row>
    <row r="4" spans="1:5" ht="15" x14ac:dyDescent="0.25">
      <c r="A4" s="6" t="s">
        <v>15</v>
      </c>
    </row>
    <row r="5" spans="1:5" ht="15" x14ac:dyDescent="0.25">
      <c r="A5" s="6" t="s">
        <v>16</v>
      </c>
    </row>
    <row r="6" spans="1:5" ht="15" x14ac:dyDescent="0.25">
      <c r="A6" s="6"/>
      <c r="B6" t="s">
        <v>17</v>
      </c>
    </row>
    <row r="7" spans="1:5" ht="15" x14ac:dyDescent="0.25">
      <c r="A7" s="6"/>
      <c r="B7" t="s">
        <v>18</v>
      </c>
    </row>
    <row r="8" spans="1:5" ht="15" x14ac:dyDescent="0.25">
      <c r="A8" s="6"/>
      <c r="B8" t="s">
        <v>19</v>
      </c>
    </row>
    <row r="9" spans="1:5" ht="15" x14ac:dyDescent="0.25">
      <c r="A9" s="6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5" thickBot="1" x14ac:dyDescent="0.25">
      <c r="B16" s="7" t="s">
        <v>35</v>
      </c>
      <c r="C16" s="7" t="s">
        <v>36</v>
      </c>
      <c r="D16" s="10">
        <v>14</v>
      </c>
      <c r="E16" s="10">
        <v>117.43661971830986</v>
      </c>
    </row>
    <row r="19" spans="1:7" ht="15" thickBot="1" x14ac:dyDescent="0.25">
      <c r="A19" t="s">
        <v>28</v>
      </c>
    </row>
    <row r="20" spans="1:7" ht="15.75" thickBot="1" x14ac:dyDescent="0.3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37</v>
      </c>
      <c r="C21" s="9" t="s">
        <v>1</v>
      </c>
      <c r="D21" s="11">
        <v>1</v>
      </c>
      <c r="E21" s="11">
        <v>8.3098591549296028</v>
      </c>
      <c r="F21" s="9" t="s">
        <v>38</v>
      </c>
    </row>
    <row r="22" spans="1:7" x14ac:dyDescent="0.2">
      <c r="A22" s="19"/>
      <c r="B22" s="16" t="s">
        <v>39</v>
      </c>
      <c r="C22" s="16" t="s">
        <v>3</v>
      </c>
      <c r="D22" s="18">
        <v>1</v>
      </c>
      <c r="E22" s="18">
        <v>8.169014084507026</v>
      </c>
      <c r="F22" s="16" t="s">
        <v>38</v>
      </c>
    </row>
    <row r="23" spans="1:7" x14ac:dyDescent="0.2">
      <c r="B23" s="9" t="s">
        <v>40</v>
      </c>
      <c r="C23" s="9" t="s">
        <v>4</v>
      </c>
      <c r="D23" s="11">
        <v>1</v>
      </c>
      <c r="E23" s="11">
        <v>12</v>
      </c>
      <c r="F23" s="9" t="s">
        <v>38</v>
      </c>
    </row>
    <row r="24" spans="1:7" x14ac:dyDescent="0.2">
      <c r="B24" s="16" t="s">
        <v>41</v>
      </c>
      <c r="C24" s="16" t="s">
        <v>5</v>
      </c>
      <c r="D24" s="18">
        <v>1</v>
      </c>
      <c r="E24" s="18">
        <v>13.32394366197178</v>
      </c>
      <c r="F24" s="16" t="s">
        <v>38</v>
      </c>
    </row>
    <row r="25" spans="1:7" ht="15" thickBot="1" x14ac:dyDescent="0.25">
      <c r="B25" s="7" t="s">
        <v>42</v>
      </c>
      <c r="C25" s="7" t="s">
        <v>7</v>
      </c>
      <c r="D25" s="10">
        <v>1</v>
      </c>
      <c r="E25" s="10">
        <v>25.323943661971782</v>
      </c>
      <c r="F25" s="7" t="s">
        <v>38</v>
      </c>
    </row>
    <row r="28" spans="1:7" ht="15" thickBot="1" x14ac:dyDescent="0.25">
      <c r="A28" t="s">
        <v>30</v>
      </c>
    </row>
    <row r="29" spans="1:7" ht="15.75" thickBot="1" x14ac:dyDescent="0.3">
      <c r="B29" s="8" t="s">
        <v>24</v>
      </c>
      <c r="C29" s="8" t="s">
        <v>25</v>
      </c>
      <c r="D29" s="8" t="s">
        <v>31</v>
      </c>
      <c r="E29" s="8" t="s">
        <v>32</v>
      </c>
      <c r="F29" s="8" t="s">
        <v>33</v>
      </c>
      <c r="G29" s="8" t="s">
        <v>34</v>
      </c>
    </row>
    <row r="30" spans="1:7" x14ac:dyDescent="0.2">
      <c r="B30" s="9" t="s">
        <v>43</v>
      </c>
      <c r="C30" s="9" t="s">
        <v>44</v>
      </c>
      <c r="D30" s="11">
        <v>59.999999999999993</v>
      </c>
      <c r="E30" s="9" t="s">
        <v>45</v>
      </c>
      <c r="F30" s="16" t="s">
        <v>46</v>
      </c>
      <c r="G30" s="9">
        <v>0</v>
      </c>
    </row>
    <row r="31" spans="1:7" x14ac:dyDescent="0.2">
      <c r="B31" s="9" t="s">
        <v>47</v>
      </c>
      <c r="C31" s="9" t="s">
        <v>44</v>
      </c>
      <c r="D31" s="18">
        <v>65</v>
      </c>
      <c r="E31" s="9" t="s">
        <v>48</v>
      </c>
      <c r="F31" s="16" t="s">
        <v>46</v>
      </c>
      <c r="G31" s="9">
        <v>0</v>
      </c>
    </row>
    <row r="32" spans="1:7" x14ac:dyDescent="0.2">
      <c r="B32" s="9" t="s">
        <v>49</v>
      </c>
      <c r="C32" s="9" t="s">
        <v>44</v>
      </c>
      <c r="D32" s="11">
        <v>0</v>
      </c>
      <c r="E32" s="9" t="s">
        <v>50</v>
      </c>
      <c r="F32" s="16" t="s">
        <v>46</v>
      </c>
      <c r="G32" s="9">
        <v>0</v>
      </c>
    </row>
    <row r="33" spans="2:7" x14ac:dyDescent="0.2">
      <c r="B33" s="9" t="s">
        <v>51</v>
      </c>
      <c r="C33" s="9" t="s">
        <v>44</v>
      </c>
      <c r="D33" s="18">
        <v>0</v>
      </c>
      <c r="E33" s="9" t="s">
        <v>52</v>
      </c>
      <c r="F33" s="16" t="s">
        <v>46</v>
      </c>
      <c r="G33" s="9">
        <v>0</v>
      </c>
    </row>
    <row r="34" spans="2:7" ht="15" thickBot="1" x14ac:dyDescent="0.25">
      <c r="B34" s="7" t="s">
        <v>53</v>
      </c>
      <c r="C34" s="7" t="s">
        <v>44</v>
      </c>
      <c r="D34" s="10">
        <v>12</v>
      </c>
      <c r="E34" s="7" t="s">
        <v>54</v>
      </c>
      <c r="F34" s="17" t="s">
        <v>46</v>
      </c>
      <c r="G34" s="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abSelected="1" topLeftCell="A3" zoomScale="104" zoomScaleNormal="100" workbookViewId="0">
      <selection activeCell="B11" sqref="B11"/>
    </sheetView>
  </sheetViews>
  <sheetFormatPr baseColWidth="10" defaultColWidth="12.625" defaultRowHeight="15" customHeight="1" x14ac:dyDescent="0.2"/>
  <cols>
    <col min="1" max="1" width="13.625" customWidth="1"/>
    <col min="2" max="2" width="10.5" bestFit="1" customWidth="1"/>
    <col min="3" max="3" width="19.125" bestFit="1" customWidth="1"/>
    <col min="4" max="4" width="2.5" customWidth="1"/>
    <col min="5" max="5" width="22" customWidth="1"/>
    <col min="6" max="6" width="25.25" customWidth="1"/>
    <col min="7" max="7" width="5.5" customWidth="1"/>
    <col min="8" max="8" width="5.25" customWidth="1"/>
    <col min="9" max="9" width="7.625" customWidth="1"/>
    <col min="10" max="10" width="3.75" bestFit="1" customWidth="1"/>
    <col min="11" max="11" width="5.75" customWidth="1"/>
    <col min="12" max="12" width="8.5" customWidth="1"/>
    <col min="13" max="13" width="9.375" customWidth="1"/>
    <col min="14" max="14" width="20.125" customWidth="1"/>
    <col min="15" max="25" width="9.375" customWidth="1"/>
  </cols>
  <sheetData>
    <row r="1" spans="1:12" ht="39.75" customHeight="1" thickBot="1" x14ac:dyDescent="0.25">
      <c r="A1" s="124" t="s">
        <v>105</v>
      </c>
      <c r="B1" s="125"/>
      <c r="C1" s="126"/>
      <c r="D1" s="32"/>
      <c r="E1" s="35" t="s">
        <v>0</v>
      </c>
      <c r="F1" s="36" t="s">
        <v>110</v>
      </c>
      <c r="G1" s="27"/>
      <c r="H1" s="32"/>
    </row>
    <row r="2" spans="1:12" ht="16.5" customHeight="1" thickBot="1" x14ac:dyDescent="0.3">
      <c r="A2" s="33" t="s">
        <v>1</v>
      </c>
      <c r="B2" s="138" t="s">
        <v>103</v>
      </c>
      <c r="C2" s="139"/>
      <c r="E2" s="130" t="s">
        <v>2</v>
      </c>
      <c r="F2" s="133"/>
      <c r="G2" s="135"/>
      <c r="I2" s="127" t="s">
        <v>10</v>
      </c>
      <c r="J2" s="128"/>
      <c r="K2" s="129"/>
    </row>
    <row r="3" spans="1:12" ht="17.25" customHeight="1" thickBot="1" x14ac:dyDescent="0.3">
      <c r="A3" s="34" t="s">
        <v>3</v>
      </c>
      <c r="B3" s="140" t="s">
        <v>104</v>
      </c>
      <c r="C3" s="141"/>
      <c r="E3" s="131"/>
      <c r="F3" s="134"/>
      <c r="G3" s="136"/>
      <c r="I3" s="38">
        <f>$A$7</f>
        <v>8</v>
      </c>
      <c r="J3" s="5" t="s">
        <v>11</v>
      </c>
      <c r="K3" s="39">
        <v>8</v>
      </c>
    </row>
    <row r="4" spans="1:12" ht="19.5" customHeight="1" thickBot="1" x14ac:dyDescent="0.25">
      <c r="E4" s="131"/>
      <c r="F4" s="37"/>
      <c r="G4" s="136"/>
      <c r="I4" s="38">
        <f>$B$7</f>
        <v>1.6666666666666701</v>
      </c>
      <c r="J4" s="5" t="s">
        <v>11</v>
      </c>
      <c r="K4" s="39">
        <v>10</v>
      </c>
    </row>
    <row r="5" spans="1:12" ht="15.75" thickBot="1" x14ac:dyDescent="0.25">
      <c r="A5" s="142" t="s">
        <v>6</v>
      </c>
      <c r="B5" s="143"/>
      <c r="E5" s="132"/>
      <c r="F5" s="37"/>
      <c r="G5" s="137"/>
      <c r="I5" s="40">
        <f>5*$A$7 + 3*B7</f>
        <v>45.000000000000014</v>
      </c>
      <c r="J5" s="41" t="s">
        <v>112</v>
      </c>
      <c r="K5" s="42">
        <v>45</v>
      </c>
    </row>
    <row r="6" spans="1:12" x14ac:dyDescent="0.25">
      <c r="A6" s="28" t="s">
        <v>1</v>
      </c>
      <c r="B6" s="29" t="s">
        <v>3</v>
      </c>
      <c r="E6" s="61" t="s">
        <v>111</v>
      </c>
      <c r="F6" s="14">
        <f>40*$A$7+36*$B$7</f>
        <v>380.00000000000011</v>
      </c>
      <c r="G6" s="1"/>
    </row>
    <row r="7" spans="1:12" ht="15.75" thickBot="1" x14ac:dyDescent="0.25">
      <c r="A7" s="30">
        <v>8</v>
      </c>
      <c r="B7" s="31">
        <v>1.6666666666666701</v>
      </c>
    </row>
    <row r="8" spans="1:12" ht="14.25" x14ac:dyDescent="0.2">
      <c r="E8" s="57" t="s">
        <v>106</v>
      </c>
      <c r="F8" s="62"/>
    </row>
    <row r="9" spans="1:12" ht="34.5" customHeight="1" thickBot="1" x14ac:dyDescent="0.3">
      <c r="A9" s="2" t="s">
        <v>127</v>
      </c>
      <c r="E9" s="58" t="s">
        <v>107</v>
      </c>
    </row>
    <row r="10" spans="1:12" ht="86.25" customHeight="1" thickBot="1" x14ac:dyDescent="0.3">
      <c r="A10" s="75" t="s">
        <v>128</v>
      </c>
      <c r="E10" s="59">
        <v>1</v>
      </c>
      <c r="F10" s="121" t="s">
        <v>108</v>
      </c>
      <c r="G10" s="122"/>
      <c r="H10" s="123"/>
    </row>
    <row r="11" spans="1:12" ht="102.75" customHeight="1" thickBot="1" x14ac:dyDescent="0.25">
      <c r="A11" s="153" t="s">
        <v>133</v>
      </c>
      <c r="E11" s="60">
        <v>2</v>
      </c>
      <c r="F11" s="145" t="s">
        <v>109</v>
      </c>
      <c r="G11" s="146"/>
      <c r="H11" s="147"/>
    </row>
    <row r="12" spans="1:12" thickBot="1" x14ac:dyDescent="0.25">
      <c r="A12" s="144"/>
    </row>
    <row r="13" spans="1:12" ht="15.75" thickBot="1" x14ac:dyDescent="0.3">
      <c r="A13" s="3"/>
      <c r="B13" s="3"/>
    </row>
    <row r="14" spans="1:12" x14ac:dyDescent="0.2">
      <c r="E14" s="43" t="s">
        <v>8</v>
      </c>
      <c r="F14" s="148" t="s">
        <v>77</v>
      </c>
      <c r="G14" s="44">
        <v>40</v>
      </c>
      <c r="H14" s="44">
        <v>36</v>
      </c>
      <c r="I14" s="44">
        <v>0</v>
      </c>
      <c r="J14" s="44">
        <v>0</v>
      </c>
      <c r="K14" s="44">
        <v>0</v>
      </c>
      <c r="L14" s="45" t="s">
        <v>102</v>
      </c>
    </row>
    <row r="15" spans="1:12" x14ac:dyDescent="0.2">
      <c r="E15" s="46" t="s">
        <v>9</v>
      </c>
      <c r="F15" s="149"/>
      <c r="G15" s="26" t="s">
        <v>78</v>
      </c>
      <c r="H15" s="26" t="s">
        <v>79</v>
      </c>
      <c r="I15" s="26" t="s">
        <v>80</v>
      </c>
      <c r="J15" s="26" t="s">
        <v>114</v>
      </c>
      <c r="K15" s="26" t="s">
        <v>115</v>
      </c>
      <c r="L15" s="47" t="s">
        <v>113</v>
      </c>
    </row>
    <row r="16" spans="1:12" x14ac:dyDescent="0.2">
      <c r="E16" s="48" t="s">
        <v>81</v>
      </c>
      <c r="F16" s="4">
        <v>8</v>
      </c>
      <c r="G16" s="4">
        <v>1</v>
      </c>
      <c r="H16" s="4">
        <v>0</v>
      </c>
      <c r="I16" s="80">
        <v>1</v>
      </c>
      <c r="J16" s="80">
        <v>0</v>
      </c>
      <c r="K16" s="80">
        <v>0</v>
      </c>
      <c r="L16" s="49">
        <v>40</v>
      </c>
    </row>
    <row r="17" spans="3:12" ht="15" customHeight="1" x14ac:dyDescent="0.2">
      <c r="E17" s="48" t="s">
        <v>116</v>
      </c>
      <c r="F17" s="63">
        <v>83333</v>
      </c>
      <c r="G17" s="4">
        <v>0</v>
      </c>
      <c r="H17" s="4">
        <v>0</v>
      </c>
      <c r="I17" s="81">
        <v>16667</v>
      </c>
      <c r="J17" s="80">
        <v>1</v>
      </c>
      <c r="K17" s="80" t="s">
        <v>117</v>
      </c>
      <c r="L17" s="49">
        <v>0</v>
      </c>
    </row>
    <row r="18" spans="3:12" ht="15" customHeight="1" thickBot="1" x14ac:dyDescent="0.25">
      <c r="E18" s="64" t="s">
        <v>82</v>
      </c>
      <c r="F18" s="65">
        <v>16667</v>
      </c>
      <c r="G18" s="66">
        <v>0</v>
      </c>
      <c r="H18" s="66">
        <v>1</v>
      </c>
      <c r="I18" s="82">
        <v>-16667</v>
      </c>
      <c r="J18" s="83">
        <v>0</v>
      </c>
      <c r="K18" s="83" t="s">
        <v>118</v>
      </c>
      <c r="L18" s="67">
        <v>36</v>
      </c>
    </row>
    <row r="19" spans="3:12" ht="15.75" thickBot="1" x14ac:dyDescent="0.25">
      <c r="E19" s="68" t="s">
        <v>119</v>
      </c>
      <c r="F19" s="69" t="s">
        <v>83</v>
      </c>
      <c r="G19" s="70">
        <v>40</v>
      </c>
      <c r="H19" s="70">
        <v>36</v>
      </c>
      <c r="I19" s="70">
        <v>-20</v>
      </c>
      <c r="J19" s="70">
        <v>0</v>
      </c>
      <c r="K19" s="71">
        <v>-12</v>
      </c>
    </row>
    <row r="20" spans="3:12" ht="15.75" thickBot="1" x14ac:dyDescent="0.25">
      <c r="F20" s="50" t="s">
        <v>84</v>
      </c>
      <c r="G20" s="51">
        <v>0</v>
      </c>
      <c r="H20" s="51">
        <v>0</v>
      </c>
      <c r="I20" s="51">
        <v>20</v>
      </c>
      <c r="J20" s="51">
        <v>0</v>
      </c>
      <c r="K20" s="52">
        <v>12</v>
      </c>
    </row>
    <row r="21" spans="3:12" ht="9" customHeight="1" thickBot="1" x14ac:dyDescent="0.25"/>
    <row r="22" spans="3:12" ht="15.75" customHeight="1" thickBot="1" x14ac:dyDescent="0.25">
      <c r="E22" s="150" t="s">
        <v>129</v>
      </c>
      <c r="F22" s="151"/>
      <c r="G22" s="151"/>
      <c r="H22" s="151"/>
      <c r="I22" s="151"/>
      <c r="J22" s="151"/>
      <c r="K22" s="151"/>
      <c r="L22" s="152"/>
    </row>
    <row r="23" spans="3:12" ht="6.75" customHeight="1" thickBot="1" x14ac:dyDescent="0.25"/>
    <row r="24" spans="3:12" ht="15.75" customHeight="1" x14ac:dyDescent="0.2">
      <c r="F24" s="93"/>
      <c r="G24" s="96" t="s">
        <v>75</v>
      </c>
      <c r="H24" s="97" t="s">
        <v>76</v>
      </c>
    </row>
    <row r="25" spans="3:12" ht="15.75" customHeight="1" x14ac:dyDescent="0.2">
      <c r="F25" s="98" t="s">
        <v>1</v>
      </c>
      <c r="G25" s="94" t="s">
        <v>130</v>
      </c>
      <c r="H25" s="95">
        <v>59.999999999999993</v>
      </c>
    </row>
    <row r="26" spans="3:12" ht="15.75" customHeight="1" thickBot="1" x14ac:dyDescent="0.25">
      <c r="F26" s="98" t="s">
        <v>3</v>
      </c>
      <c r="G26" s="94">
        <v>24.000000000000004</v>
      </c>
      <c r="H26" s="95" t="s">
        <v>130</v>
      </c>
    </row>
    <row r="27" spans="3:12" ht="15.75" customHeight="1" x14ac:dyDescent="0.2">
      <c r="C27" s="112" t="s">
        <v>131</v>
      </c>
      <c r="D27" s="113"/>
      <c r="E27" s="114"/>
      <c r="F27" s="99"/>
      <c r="G27" s="100"/>
      <c r="H27" s="100"/>
      <c r="I27" s="100"/>
      <c r="J27" s="101"/>
    </row>
    <row r="28" spans="3:12" ht="58.5" customHeight="1" x14ac:dyDescent="0.2">
      <c r="C28" s="115"/>
      <c r="D28" s="116"/>
      <c r="E28" s="117"/>
      <c r="F28" s="109"/>
      <c r="G28" s="103"/>
      <c r="H28" s="103"/>
      <c r="I28" s="103"/>
      <c r="J28" s="104"/>
    </row>
    <row r="29" spans="3:12" ht="29.25" customHeight="1" x14ac:dyDescent="0.2">
      <c r="C29" s="115" t="s">
        <v>132</v>
      </c>
      <c r="D29" s="116"/>
      <c r="E29" s="117"/>
      <c r="F29" s="102"/>
      <c r="G29" s="103"/>
      <c r="H29" s="103"/>
      <c r="I29" s="103"/>
      <c r="J29" s="104"/>
    </row>
    <row r="30" spans="3:12" ht="15.75" customHeight="1" x14ac:dyDescent="0.2">
      <c r="C30" s="115"/>
      <c r="D30" s="116"/>
      <c r="E30" s="117"/>
      <c r="F30" s="102"/>
      <c r="G30" s="103"/>
      <c r="H30" s="103"/>
      <c r="I30" s="103"/>
      <c r="J30" s="104"/>
    </row>
    <row r="31" spans="3:12" ht="16.5" customHeight="1" x14ac:dyDescent="0.2">
      <c r="C31" s="115"/>
      <c r="D31" s="116"/>
      <c r="E31" s="117"/>
      <c r="F31" s="102"/>
      <c r="G31" s="103"/>
      <c r="H31" s="103"/>
      <c r="I31" s="103"/>
      <c r="J31" s="104"/>
    </row>
    <row r="32" spans="3:12" ht="15.75" customHeight="1" thickBot="1" x14ac:dyDescent="0.25">
      <c r="C32" s="118"/>
      <c r="D32" s="119"/>
      <c r="E32" s="120"/>
      <c r="F32" s="105"/>
      <c r="G32" s="110"/>
      <c r="H32" s="106"/>
      <c r="I32" s="106"/>
      <c r="J32" s="107"/>
    </row>
    <row r="33" spans="7:12" ht="15.75" customHeight="1" x14ac:dyDescent="0.2">
      <c r="G33" s="108"/>
      <c r="H33" s="108"/>
      <c r="I33" s="108"/>
      <c r="J33" s="108"/>
      <c r="K33" s="108"/>
      <c r="L33" s="108"/>
    </row>
    <row r="34" spans="7:12" ht="15.75" customHeight="1" x14ac:dyDescent="0.2">
      <c r="G34" s="108"/>
      <c r="H34" s="108"/>
      <c r="I34" s="108"/>
      <c r="J34" s="108"/>
      <c r="K34" s="108"/>
      <c r="L34" s="108"/>
    </row>
    <row r="35" spans="7:12" ht="15.75" customHeight="1" x14ac:dyDescent="0.2">
      <c r="G35" s="108"/>
      <c r="H35" s="108"/>
      <c r="I35" s="108"/>
      <c r="J35" s="108"/>
      <c r="K35" s="108"/>
      <c r="L35" s="108"/>
    </row>
    <row r="36" spans="7:12" ht="15.75" customHeight="1" x14ac:dyDescent="0.2">
      <c r="G36" s="108"/>
      <c r="H36" s="108"/>
      <c r="I36" s="108"/>
      <c r="J36" s="108"/>
      <c r="K36" s="108"/>
      <c r="L36" s="108"/>
    </row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s="111" customFormat="1" ht="5.2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38.2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8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5">
    <mergeCell ref="C27:E28"/>
    <mergeCell ref="C29:E32"/>
    <mergeCell ref="F10:H10"/>
    <mergeCell ref="A1:C1"/>
    <mergeCell ref="I2:K2"/>
    <mergeCell ref="E2:E5"/>
    <mergeCell ref="F2:F3"/>
    <mergeCell ref="G2:G5"/>
    <mergeCell ref="B2:C2"/>
    <mergeCell ref="B3:C3"/>
    <mergeCell ref="A5:B5"/>
    <mergeCell ref="A11:A12"/>
    <mergeCell ref="F11:H11"/>
    <mergeCell ref="F14:F15"/>
    <mergeCell ref="E22:L2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20" t="s">
        <v>55</v>
      </c>
    </row>
    <row r="2" spans="1:12" ht="15" x14ac:dyDescent="0.25">
      <c r="A2" s="6" t="s">
        <v>13</v>
      </c>
    </row>
    <row r="3" spans="1:12" ht="15" x14ac:dyDescent="0.25">
      <c r="A3" s="6" t="s">
        <v>14</v>
      </c>
    </row>
    <row r="6" spans="1:12" ht="15" thickBot="1" x14ac:dyDescent="0.25">
      <c r="A6" t="s">
        <v>28</v>
      </c>
    </row>
    <row r="7" spans="1:12" ht="15.75" thickBot="1" x14ac:dyDescent="0.3">
      <c r="B7" s="12"/>
      <c r="C7" s="12"/>
      <c r="D7" s="12" t="s">
        <v>56</v>
      </c>
      <c r="E7" s="12" t="s">
        <v>58</v>
      </c>
      <c r="F7" s="12" t="s">
        <v>60</v>
      </c>
      <c r="G7" s="12" t="s">
        <v>62</v>
      </c>
      <c r="H7" s="12" t="s">
        <v>62</v>
      </c>
      <c r="J7" s="21"/>
      <c r="K7" s="15" t="s">
        <v>75</v>
      </c>
      <c r="L7" s="22" t="s">
        <v>76</v>
      </c>
    </row>
    <row r="8" spans="1:12" ht="15.75" thickBot="1" x14ac:dyDescent="0.3">
      <c r="B8" s="13" t="s">
        <v>24</v>
      </c>
      <c r="C8" s="13" t="s">
        <v>25</v>
      </c>
      <c r="D8" s="13" t="s">
        <v>57</v>
      </c>
      <c r="E8" s="13" t="s">
        <v>59</v>
      </c>
      <c r="F8" s="13" t="s">
        <v>61</v>
      </c>
      <c r="G8" s="13" t="s">
        <v>64</v>
      </c>
      <c r="H8" s="13" t="s">
        <v>63</v>
      </c>
      <c r="J8" s="23" t="s">
        <v>3</v>
      </c>
      <c r="K8" s="24">
        <f>F10-G10</f>
        <v>8.6757575757575776</v>
      </c>
      <c r="L8" s="25">
        <f>F10+H10</f>
        <v>10.330769230769235</v>
      </c>
    </row>
    <row r="9" spans="1:12" ht="15.75" thickBot="1" x14ac:dyDescent="0.3">
      <c r="B9" s="9" t="s">
        <v>37</v>
      </c>
      <c r="C9" s="9" t="s">
        <v>1</v>
      </c>
      <c r="D9" s="9">
        <v>8.3098591549296028</v>
      </c>
      <c r="E9" s="9">
        <v>0</v>
      </c>
      <c r="F9" s="9">
        <v>4</v>
      </c>
      <c r="G9" s="9">
        <v>0.73617021276595918</v>
      </c>
      <c r="H9" s="9">
        <v>0.23260869565217276</v>
      </c>
      <c r="J9" s="23" t="s">
        <v>5</v>
      </c>
      <c r="K9" s="24">
        <f>F12-G12</f>
        <v>-1.1045943304007815</v>
      </c>
      <c r="L9" s="25">
        <f>F12+H12</f>
        <v>-0.57071960297766644</v>
      </c>
    </row>
    <row r="10" spans="1:12" x14ac:dyDescent="0.2">
      <c r="A10" s="19"/>
      <c r="B10" s="16" t="s">
        <v>39</v>
      </c>
      <c r="C10" s="16" t="s">
        <v>3</v>
      </c>
      <c r="D10" s="16">
        <v>8.169014084507026</v>
      </c>
      <c r="E10" s="16">
        <v>0</v>
      </c>
      <c r="F10" s="16">
        <v>9</v>
      </c>
      <c r="G10" s="16">
        <v>0.32424242424242261</v>
      </c>
      <c r="H10" s="16">
        <v>1.3307692307692343</v>
      </c>
    </row>
    <row r="11" spans="1:12" x14ac:dyDescent="0.2">
      <c r="B11" s="9" t="s">
        <v>40</v>
      </c>
      <c r="C11" s="9" t="s">
        <v>4</v>
      </c>
      <c r="D11" s="9">
        <v>12</v>
      </c>
      <c r="E11" s="9">
        <v>0</v>
      </c>
      <c r="F11" s="9">
        <v>2</v>
      </c>
      <c r="G11" s="9">
        <v>3</v>
      </c>
      <c r="H11" s="9">
        <v>1E+30</v>
      </c>
    </row>
    <row r="12" spans="1:12" x14ac:dyDescent="0.2">
      <c r="B12" s="16" t="s">
        <v>41</v>
      </c>
      <c r="C12" s="16" t="s">
        <v>5</v>
      </c>
      <c r="D12" s="16">
        <v>13.32394366197178</v>
      </c>
      <c r="E12" s="16">
        <v>0</v>
      </c>
      <c r="F12" s="16">
        <v>-1</v>
      </c>
      <c r="G12" s="16">
        <v>0.10459433040078148</v>
      </c>
      <c r="H12" s="16">
        <v>0.42928039702233356</v>
      </c>
    </row>
    <row r="13" spans="1:12" ht="15" thickBot="1" x14ac:dyDescent="0.25">
      <c r="B13" s="7" t="s">
        <v>42</v>
      </c>
      <c r="C13" s="7" t="s">
        <v>7</v>
      </c>
      <c r="D13" s="7">
        <v>25.323943661971782</v>
      </c>
      <c r="E13" s="7">
        <v>0</v>
      </c>
      <c r="F13" s="7">
        <v>0</v>
      </c>
      <c r="G13" s="7">
        <v>0.10459433040078148</v>
      </c>
      <c r="H13" s="7">
        <v>0.42928039702233356</v>
      </c>
    </row>
    <row r="15" spans="1:12" ht="15" thickBot="1" x14ac:dyDescent="0.25">
      <c r="A15" t="s">
        <v>30</v>
      </c>
    </row>
    <row r="16" spans="1:12" ht="15" x14ac:dyDescent="0.25">
      <c r="B16" s="12"/>
      <c r="C16" s="12"/>
      <c r="D16" s="12" t="s">
        <v>56</v>
      </c>
      <c r="E16" s="12" t="s">
        <v>65</v>
      </c>
      <c r="F16" s="12" t="s">
        <v>67</v>
      </c>
      <c r="G16" s="12" t="s">
        <v>62</v>
      </c>
      <c r="H16" s="12" t="s">
        <v>62</v>
      </c>
    </row>
    <row r="17" spans="2:8" ht="15.75" thickBot="1" x14ac:dyDescent="0.3">
      <c r="B17" s="13" t="s">
        <v>24</v>
      </c>
      <c r="C17" s="13" t="s">
        <v>25</v>
      </c>
      <c r="D17" s="13" t="s">
        <v>57</v>
      </c>
      <c r="E17" s="13" t="s">
        <v>66</v>
      </c>
      <c r="F17" s="13" t="s">
        <v>68</v>
      </c>
      <c r="G17" s="13" t="s">
        <v>64</v>
      </c>
      <c r="H17" s="13" t="s">
        <v>63</v>
      </c>
    </row>
    <row r="18" spans="2:8" x14ac:dyDescent="0.2">
      <c r="B18" s="9" t="s">
        <v>43</v>
      </c>
      <c r="C18" s="9" t="s">
        <v>44</v>
      </c>
      <c r="D18" s="9">
        <v>59.999999999999993</v>
      </c>
      <c r="E18" s="9">
        <v>0.30140845070422351</v>
      </c>
      <c r="F18" s="9">
        <v>60</v>
      </c>
      <c r="G18" s="9">
        <v>4.6236559139784816</v>
      </c>
      <c r="H18" s="9">
        <v>6.4130434782608967</v>
      </c>
    </row>
    <row r="19" spans="2:8" x14ac:dyDescent="0.2">
      <c r="B19" s="9" t="s">
        <v>47</v>
      </c>
      <c r="C19" s="9" t="s">
        <v>44</v>
      </c>
      <c r="D19" s="9">
        <v>65</v>
      </c>
      <c r="E19" s="9">
        <v>0.97464788732394514</v>
      </c>
      <c r="F19" s="9">
        <v>65</v>
      </c>
      <c r="G19" s="9">
        <v>6.2765957446808756</v>
      </c>
      <c r="H19" s="9">
        <v>5.8684863523573032</v>
      </c>
    </row>
    <row r="20" spans="2:8" x14ac:dyDescent="0.2">
      <c r="B20" s="9" t="s">
        <v>49</v>
      </c>
      <c r="C20" s="9" t="s">
        <v>44</v>
      </c>
      <c r="D20" s="9">
        <v>0</v>
      </c>
      <c r="E20" s="9">
        <v>-1</v>
      </c>
      <c r="F20" s="9">
        <v>0</v>
      </c>
      <c r="G20" s="9">
        <v>13.32394366197178</v>
      </c>
      <c r="H20" s="9">
        <v>1E+30</v>
      </c>
    </row>
    <row r="21" spans="2:8" x14ac:dyDescent="0.2">
      <c r="B21" s="9" t="s">
        <v>51</v>
      </c>
      <c r="C21" s="9" t="s">
        <v>44</v>
      </c>
      <c r="D21" s="9">
        <v>0</v>
      </c>
      <c r="E21" s="9">
        <v>-1</v>
      </c>
      <c r="F21" s="9">
        <v>0</v>
      </c>
      <c r="G21" s="9">
        <v>13.32394366197178</v>
      </c>
      <c r="H21" s="9">
        <v>1E+30</v>
      </c>
    </row>
    <row r="22" spans="2:8" ht="15" thickBot="1" x14ac:dyDescent="0.25">
      <c r="B22" s="7" t="s">
        <v>53</v>
      </c>
      <c r="C22" s="7" t="s">
        <v>44</v>
      </c>
      <c r="D22" s="7">
        <v>12</v>
      </c>
      <c r="E22" s="7">
        <v>3</v>
      </c>
      <c r="F22" s="7">
        <v>12</v>
      </c>
      <c r="G22" s="7">
        <v>12</v>
      </c>
      <c r="H22" s="7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6" t="s">
        <v>69</v>
      </c>
    </row>
    <row r="2" spans="1:10" ht="15" x14ac:dyDescent="0.25">
      <c r="A2" s="6" t="s">
        <v>13</v>
      </c>
    </row>
    <row r="3" spans="1:10" ht="15" x14ac:dyDescent="0.25">
      <c r="A3" s="6" t="s">
        <v>14</v>
      </c>
    </row>
    <row r="5" spans="1:10" ht="15" thickBot="1" x14ac:dyDescent="0.25"/>
    <row r="6" spans="1:10" ht="15" x14ac:dyDescent="0.25">
      <c r="B6" s="12"/>
      <c r="C6" s="12" t="s">
        <v>60</v>
      </c>
      <c r="D6" s="12"/>
    </row>
    <row r="7" spans="1:10" ht="15.75" thickBot="1" x14ac:dyDescent="0.3">
      <c r="B7" s="13" t="s">
        <v>24</v>
      </c>
      <c r="C7" s="13" t="s">
        <v>25</v>
      </c>
      <c r="D7" s="13" t="s">
        <v>57</v>
      </c>
    </row>
    <row r="8" spans="1:10" ht="15" thickBot="1" x14ac:dyDescent="0.25">
      <c r="B8" s="7" t="s">
        <v>35</v>
      </c>
      <c r="C8" s="7" t="s">
        <v>36</v>
      </c>
      <c r="D8" s="10">
        <v>117.43661971830986</v>
      </c>
    </row>
    <row r="10" spans="1:10" ht="15" thickBot="1" x14ac:dyDescent="0.25"/>
    <row r="11" spans="1:10" ht="15" x14ac:dyDescent="0.25">
      <c r="B11" s="12"/>
      <c r="C11" s="12" t="s">
        <v>70</v>
      </c>
      <c r="D11" s="12"/>
      <c r="F11" s="12" t="s">
        <v>71</v>
      </c>
      <c r="G11" s="12" t="s">
        <v>60</v>
      </c>
      <c r="I11" s="12" t="s">
        <v>74</v>
      </c>
      <c r="J11" s="12" t="s">
        <v>60</v>
      </c>
    </row>
    <row r="12" spans="1:10" ht="15.75" thickBot="1" x14ac:dyDescent="0.3">
      <c r="B12" s="13" t="s">
        <v>24</v>
      </c>
      <c r="C12" s="13" t="s">
        <v>25</v>
      </c>
      <c r="D12" s="13" t="s">
        <v>57</v>
      </c>
      <c r="F12" s="13" t="s">
        <v>72</v>
      </c>
      <c r="G12" s="13" t="s">
        <v>73</v>
      </c>
      <c r="I12" s="13" t="s">
        <v>72</v>
      </c>
      <c r="J12" s="13" t="s">
        <v>73</v>
      </c>
    </row>
    <row r="13" spans="1:10" x14ac:dyDescent="0.2">
      <c r="B13" s="9" t="s">
        <v>37</v>
      </c>
      <c r="C13" s="9" t="s">
        <v>1</v>
      </c>
      <c r="D13" s="11">
        <v>8.3098591549296028</v>
      </c>
      <c r="F13" s="11">
        <v>0</v>
      </c>
      <c r="G13" s="11">
        <v>84.197183098591452</v>
      </c>
      <c r="I13" s="11">
        <v>8.309859154929601</v>
      </c>
      <c r="J13" s="11">
        <v>117.43661971830986</v>
      </c>
    </row>
    <row r="14" spans="1:10" x14ac:dyDescent="0.2">
      <c r="B14" s="9" t="s">
        <v>39</v>
      </c>
      <c r="C14" s="9" t="s">
        <v>3</v>
      </c>
      <c r="D14" s="11">
        <v>8.169014084507026</v>
      </c>
      <c r="F14" s="11">
        <v>8.1690140845070225</v>
      </c>
      <c r="G14" s="11">
        <v>117.43661971830983</v>
      </c>
      <c r="I14" s="11">
        <v>8.1690140845070225</v>
      </c>
      <c r="J14" s="11">
        <v>117.43661971830983</v>
      </c>
    </row>
    <row r="15" spans="1:10" x14ac:dyDescent="0.2">
      <c r="B15" s="9" t="s">
        <v>40</v>
      </c>
      <c r="C15" s="9" t="s">
        <v>4</v>
      </c>
      <c r="D15" s="11">
        <v>12</v>
      </c>
      <c r="F15" s="11">
        <v>12</v>
      </c>
      <c r="G15" s="11">
        <v>117.43661971830986</v>
      </c>
      <c r="I15" s="11">
        <v>12</v>
      </c>
      <c r="J15" s="11">
        <v>117.43661971830986</v>
      </c>
    </row>
    <row r="16" spans="1:10" x14ac:dyDescent="0.2">
      <c r="B16" s="9" t="s">
        <v>41</v>
      </c>
      <c r="C16" s="9" t="s">
        <v>5</v>
      </c>
      <c r="D16" s="11">
        <v>13.32394366197178</v>
      </c>
      <c r="F16" s="11">
        <v>13.323943661971782</v>
      </c>
      <c r="G16" s="11">
        <v>117.43661971830986</v>
      </c>
      <c r="I16" s="11">
        <v>13.323943661971782</v>
      </c>
      <c r="J16" s="11">
        <v>117.43661971830986</v>
      </c>
    </row>
    <row r="17" spans="2:10" ht="15" thickBot="1" x14ac:dyDescent="0.25">
      <c r="B17" s="7" t="s">
        <v>42</v>
      </c>
      <c r="C17" s="7" t="s">
        <v>7</v>
      </c>
      <c r="D17" s="10">
        <v>25.323943661971782</v>
      </c>
      <c r="F17" s="10">
        <v>25.323943661971782</v>
      </c>
      <c r="G17" s="10">
        <v>117.43661971830986</v>
      </c>
      <c r="I17" s="10">
        <v>25.323943661971782</v>
      </c>
      <c r="J17" s="10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72F3-78DF-4956-8994-B692AB5507A4}">
  <dimension ref="A1:G29"/>
  <sheetViews>
    <sheetView showGridLines="0" topLeftCell="A10" workbookViewId="0">
      <selection activeCell="H29" sqref="H29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9.125" bestFit="1" customWidth="1"/>
    <col min="4" max="4" width="15.375" bestFit="1" customWidth="1"/>
    <col min="5" max="5" width="10.75" bestFit="1" customWidth="1"/>
    <col min="6" max="6" width="11.75" bestFit="1" customWidth="1"/>
    <col min="7" max="7" width="7.75" bestFit="1" customWidth="1"/>
  </cols>
  <sheetData>
    <row r="1" spans="1:5" ht="15" x14ac:dyDescent="0.25">
      <c r="A1" s="6" t="s">
        <v>12</v>
      </c>
    </row>
    <row r="2" spans="1:5" ht="15" x14ac:dyDescent="0.25">
      <c r="A2" s="6" t="s">
        <v>85</v>
      </c>
    </row>
    <row r="3" spans="1:5" ht="15" x14ac:dyDescent="0.25">
      <c r="A3" s="6" t="s">
        <v>86</v>
      </c>
    </row>
    <row r="4" spans="1:5" ht="15" x14ac:dyDescent="0.25">
      <c r="A4" s="6" t="s">
        <v>15</v>
      </c>
    </row>
    <row r="5" spans="1:5" ht="15" x14ac:dyDescent="0.25">
      <c r="A5" s="6" t="s">
        <v>16</v>
      </c>
    </row>
    <row r="6" spans="1:5" ht="15" x14ac:dyDescent="0.25">
      <c r="A6" s="6"/>
      <c r="B6" t="s">
        <v>17</v>
      </c>
    </row>
    <row r="7" spans="1:5" ht="15" x14ac:dyDescent="0.25">
      <c r="A7" s="6"/>
      <c r="B7" t="s">
        <v>87</v>
      </c>
    </row>
    <row r="8" spans="1:5" ht="15" x14ac:dyDescent="0.25">
      <c r="A8" s="6"/>
      <c r="B8" t="s">
        <v>88</v>
      </c>
    </row>
    <row r="9" spans="1:5" ht="15" x14ac:dyDescent="0.25">
      <c r="A9" s="6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53" t="s">
        <v>24</v>
      </c>
      <c r="C15" s="53" t="s">
        <v>25</v>
      </c>
      <c r="D15" s="53" t="s">
        <v>26</v>
      </c>
      <c r="E15" s="53" t="s">
        <v>27</v>
      </c>
    </row>
    <row r="16" spans="1:5" ht="15" thickBot="1" x14ac:dyDescent="0.25">
      <c r="B16" s="7" t="s">
        <v>89</v>
      </c>
      <c r="C16" s="7" t="s">
        <v>90</v>
      </c>
      <c r="D16" s="10">
        <v>290</v>
      </c>
      <c r="E16" s="10">
        <v>1600</v>
      </c>
    </row>
    <row r="19" spans="1:7" ht="15" thickBot="1" x14ac:dyDescent="0.25">
      <c r="A19" t="s">
        <v>28</v>
      </c>
    </row>
    <row r="20" spans="1:7" ht="15.75" thickBot="1" x14ac:dyDescent="0.3">
      <c r="B20" s="53" t="s">
        <v>24</v>
      </c>
      <c r="C20" s="53" t="s">
        <v>25</v>
      </c>
      <c r="D20" s="53" t="s">
        <v>26</v>
      </c>
      <c r="E20" s="53" t="s">
        <v>27</v>
      </c>
      <c r="F20" s="53" t="s">
        <v>29</v>
      </c>
    </row>
    <row r="21" spans="1:7" x14ac:dyDescent="0.2">
      <c r="B21" s="9" t="s">
        <v>91</v>
      </c>
      <c r="C21" s="9" t="s">
        <v>1</v>
      </c>
      <c r="D21" s="11">
        <v>1</v>
      </c>
      <c r="E21" s="11">
        <v>5.0000000000000009</v>
      </c>
      <c r="F21" s="9" t="s">
        <v>38</v>
      </c>
    </row>
    <row r="22" spans="1:7" ht="15" thickBot="1" x14ac:dyDescent="0.25">
      <c r="B22" s="7" t="s">
        <v>92</v>
      </c>
      <c r="C22" s="7" t="s">
        <v>3</v>
      </c>
      <c r="D22" s="10">
        <v>1</v>
      </c>
      <c r="E22" s="10">
        <v>5.9999999999999991</v>
      </c>
      <c r="F22" s="7" t="s">
        <v>38</v>
      </c>
    </row>
    <row r="25" spans="1:7" ht="15" thickBot="1" x14ac:dyDescent="0.25">
      <c r="A25" t="s">
        <v>30</v>
      </c>
    </row>
    <row r="26" spans="1:7" ht="15.75" thickBot="1" x14ac:dyDescent="0.3">
      <c r="B26" s="53" t="s">
        <v>24</v>
      </c>
      <c r="C26" s="53" t="s">
        <v>25</v>
      </c>
      <c r="D26" s="53" t="s">
        <v>31</v>
      </c>
      <c r="E26" s="53" t="s">
        <v>32</v>
      </c>
      <c r="F26" s="53" t="s">
        <v>33</v>
      </c>
      <c r="G26" s="53" t="s">
        <v>34</v>
      </c>
    </row>
    <row r="27" spans="1:7" x14ac:dyDescent="0.2">
      <c r="B27" s="9" t="s">
        <v>93</v>
      </c>
      <c r="C27" s="9" t="s">
        <v>94</v>
      </c>
      <c r="D27" s="11">
        <v>610</v>
      </c>
      <c r="E27" s="9" t="s">
        <v>95</v>
      </c>
      <c r="F27" s="9" t="s">
        <v>96</v>
      </c>
      <c r="G27" s="9">
        <v>390</v>
      </c>
    </row>
    <row r="28" spans="1:7" x14ac:dyDescent="0.2">
      <c r="B28" s="16" t="s">
        <v>97</v>
      </c>
      <c r="C28" s="16" t="s">
        <v>10</v>
      </c>
      <c r="D28" s="18">
        <v>250</v>
      </c>
      <c r="E28" s="16" t="s">
        <v>98</v>
      </c>
      <c r="F28" s="16" t="s">
        <v>46</v>
      </c>
      <c r="G28" s="16">
        <v>0</v>
      </c>
    </row>
    <row r="29" spans="1:7" ht="15" thickBot="1" x14ac:dyDescent="0.25">
      <c r="B29" s="17" t="s">
        <v>99</v>
      </c>
      <c r="C29" s="17" t="s">
        <v>100</v>
      </c>
      <c r="D29" s="56">
        <v>22</v>
      </c>
      <c r="E29" s="17" t="s">
        <v>101</v>
      </c>
      <c r="F29" s="17" t="s">
        <v>46</v>
      </c>
      <c r="G29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BD1F-9839-4603-AFEB-3D779713D7FB}">
  <dimension ref="A1:H17"/>
  <sheetViews>
    <sheetView showGridLines="0" workbookViewId="0"/>
  </sheetViews>
  <sheetFormatPr baseColWidth="10" defaultRowHeight="14.25" x14ac:dyDescent="0.2"/>
  <cols>
    <col min="1" max="1" width="2.125" customWidth="1"/>
    <col min="2" max="2" width="6" bestFit="1" customWidth="1"/>
    <col min="3" max="3" width="24.5" bestFit="1" customWidth="1"/>
    <col min="4" max="4" width="5.375" bestFit="1" customWidth="1"/>
    <col min="5" max="5" width="9.375" bestFit="1" customWidth="1"/>
    <col min="6" max="6" width="13.125" bestFit="1" customWidth="1"/>
    <col min="7" max="8" width="10.25" bestFit="1" customWidth="1"/>
  </cols>
  <sheetData>
    <row r="1" spans="1:8" ht="15" x14ac:dyDescent="0.25">
      <c r="A1" s="6" t="s">
        <v>55</v>
      </c>
    </row>
    <row r="2" spans="1:8" ht="15" x14ac:dyDescent="0.25">
      <c r="A2" s="6" t="s">
        <v>85</v>
      </c>
    </row>
    <row r="3" spans="1:8" ht="15" x14ac:dyDescent="0.25">
      <c r="A3" s="6" t="s">
        <v>86</v>
      </c>
    </row>
    <row r="6" spans="1:8" ht="15" thickBot="1" x14ac:dyDescent="0.25">
      <c r="A6" t="s">
        <v>28</v>
      </c>
    </row>
    <row r="7" spans="1:8" ht="15" x14ac:dyDescent="0.25">
      <c r="B7" s="54"/>
      <c r="C7" s="54"/>
      <c r="D7" s="54" t="s">
        <v>56</v>
      </c>
      <c r="E7" s="54" t="s">
        <v>58</v>
      </c>
      <c r="F7" s="54" t="s">
        <v>60</v>
      </c>
      <c r="G7" s="54" t="s">
        <v>62</v>
      </c>
      <c r="H7" s="54" t="s">
        <v>62</v>
      </c>
    </row>
    <row r="8" spans="1:8" ht="15.75" thickBot="1" x14ac:dyDescent="0.3">
      <c r="B8" s="55" t="s">
        <v>24</v>
      </c>
      <c r="C8" s="55" t="s">
        <v>25</v>
      </c>
      <c r="D8" s="55" t="s">
        <v>57</v>
      </c>
      <c r="E8" s="55" t="s">
        <v>59</v>
      </c>
      <c r="F8" s="55" t="s">
        <v>61</v>
      </c>
      <c r="G8" s="55" t="s">
        <v>63</v>
      </c>
      <c r="H8" s="55" t="s">
        <v>64</v>
      </c>
    </row>
    <row r="9" spans="1:8" x14ac:dyDescent="0.2">
      <c r="B9" s="9" t="s">
        <v>91</v>
      </c>
      <c r="C9" s="9" t="s">
        <v>1</v>
      </c>
      <c r="D9" s="9">
        <v>5.0000000000000009</v>
      </c>
      <c r="E9" s="9">
        <v>0</v>
      </c>
      <c r="F9" s="9">
        <v>140</v>
      </c>
      <c r="G9" s="9">
        <v>9.9999999999999929</v>
      </c>
      <c r="H9" s="9">
        <v>20</v>
      </c>
    </row>
    <row r="10" spans="1:8" ht="15" thickBot="1" x14ac:dyDescent="0.25">
      <c r="B10" s="7" t="s">
        <v>92</v>
      </c>
      <c r="C10" s="7" t="s">
        <v>3</v>
      </c>
      <c r="D10" s="7">
        <v>5.9999999999999991</v>
      </c>
      <c r="E10" s="7">
        <v>0</v>
      </c>
      <c r="F10" s="7">
        <v>150</v>
      </c>
      <c r="G10" s="7">
        <v>24.999999999999996</v>
      </c>
      <c r="H10" s="7">
        <v>9.9999999999999929</v>
      </c>
    </row>
    <row r="12" spans="1:8" ht="15" thickBot="1" x14ac:dyDescent="0.25">
      <c r="A12" t="s">
        <v>30</v>
      </c>
    </row>
    <row r="13" spans="1:8" ht="15" x14ac:dyDescent="0.25">
      <c r="B13" s="54"/>
      <c r="C13" s="54"/>
      <c r="D13" s="54" t="s">
        <v>56</v>
      </c>
      <c r="E13" s="54" t="s">
        <v>65</v>
      </c>
      <c r="F13" s="54" t="s">
        <v>67</v>
      </c>
      <c r="G13" s="54" t="s">
        <v>62</v>
      </c>
      <c r="H13" s="54" t="s">
        <v>62</v>
      </c>
    </row>
    <row r="14" spans="1:8" ht="15.75" thickBot="1" x14ac:dyDescent="0.3">
      <c r="B14" s="55" t="s">
        <v>24</v>
      </c>
      <c r="C14" s="55" t="s">
        <v>25</v>
      </c>
      <c r="D14" s="55" t="s">
        <v>57</v>
      </c>
      <c r="E14" s="55" t="s">
        <v>66</v>
      </c>
      <c r="F14" s="55" t="s">
        <v>68</v>
      </c>
      <c r="G14" s="55" t="s">
        <v>63</v>
      </c>
      <c r="H14" s="55" t="s">
        <v>64</v>
      </c>
    </row>
    <row r="15" spans="1:8" x14ac:dyDescent="0.2">
      <c r="B15" s="9" t="s">
        <v>93</v>
      </c>
      <c r="C15" s="9" t="s">
        <v>94</v>
      </c>
      <c r="D15" s="9">
        <v>610</v>
      </c>
      <c r="E15" s="9">
        <v>0</v>
      </c>
      <c r="F15" s="9">
        <v>1000</v>
      </c>
      <c r="G15" s="9">
        <v>1E+30</v>
      </c>
      <c r="H15" s="9">
        <v>390</v>
      </c>
    </row>
    <row r="16" spans="1:8" x14ac:dyDescent="0.2">
      <c r="B16" s="9" t="s">
        <v>97</v>
      </c>
      <c r="C16" s="9" t="s">
        <v>10</v>
      </c>
      <c r="D16" s="9">
        <v>250</v>
      </c>
      <c r="E16" s="9">
        <v>1.9999999999999991</v>
      </c>
      <c r="F16" s="9">
        <v>250</v>
      </c>
      <c r="G16" s="9">
        <v>25</v>
      </c>
      <c r="H16" s="9">
        <v>29.999999999999989</v>
      </c>
    </row>
    <row r="17" spans="2:8" ht="15" thickBot="1" x14ac:dyDescent="0.25">
      <c r="B17" s="7" t="s">
        <v>99</v>
      </c>
      <c r="C17" s="7" t="s">
        <v>100</v>
      </c>
      <c r="D17" s="7">
        <v>22</v>
      </c>
      <c r="E17" s="7">
        <v>50.000000000000007</v>
      </c>
      <c r="F17" s="7">
        <v>22</v>
      </c>
      <c r="G17" s="7">
        <v>2.9999999999999991</v>
      </c>
      <c r="H17" s="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1521-6CF9-44BE-BA99-99802A465441}">
  <dimension ref="A1:J14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6" t="s">
        <v>69</v>
      </c>
    </row>
    <row r="2" spans="1:10" ht="15" x14ac:dyDescent="0.25">
      <c r="A2" s="6" t="s">
        <v>85</v>
      </c>
    </row>
    <row r="3" spans="1:10" ht="15" x14ac:dyDescent="0.25">
      <c r="A3" s="6" t="s">
        <v>86</v>
      </c>
    </row>
    <row r="5" spans="1:10" ht="15" thickBot="1" x14ac:dyDescent="0.25"/>
    <row r="6" spans="1:10" ht="15" x14ac:dyDescent="0.25">
      <c r="B6" s="54"/>
      <c r="C6" s="54" t="s">
        <v>60</v>
      </c>
      <c r="D6" s="54"/>
    </row>
    <row r="7" spans="1:10" ht="15.75" thickBot="1" x14ac:dyDescent="0.3">
      <c r="B7" s="55" t="s">
        <v>24</v>
      </c>
      <c r="C7" s="55" t="s">
        <v>25</v>
      </c>
      <c r="D7" s="55" t="s">
        <v>57</v>
      </c>
    </row>
    <row r="8" spans="1:10" ht="15" thickBot="1" x14ac:dyDescent="0.25">
      <c r="B8" s="7" t="s">
        <v>89</v>
      </c>
      <c r="C8" s="7" t="s">
        <v>90</v>
      </c>
      <c r="D8" s="10">
        <v>1600</v>
      </c>
    </row>
    <row r="10" spans="1:10" ht="15" thickBot="1" x14ac:dyDescent="0.25"/>
    <row r="11" spans="1:10" ht="15" x14ac:dyDescent="0.25">
      <c r="B11" s="54"/>
      <c r="C11" s="54" t="s">
        <v>70</v>
      </c>
      <c r="D11" s="54"/>
      <c r="F11" s="54" t="s">
        <v>71</v>
      </c>
      <c r="G11" s="54" t="s">
        <v>60</v>
      </c>
      <c r="I11" s="54" t="s">
        <v>74</v>
      </c>
      <c r="J11" s="54" t="s">
        <v>60</v>
      </c>
    </row>
    <row r="12" spans="1:10" ht="15.75" thickBot="1" x14ac:dyDescent="0.3">
      <c r="B12" s="55" t="s">
        <v>24</v>
      </c>
      <c r="C12" s="55" t="s">
        <v>25</v>
      </c>
      <c r="D12" s="55" t="s">
        <v>57</v>
      </c>
      <c r="F12" s="55" t="s">
        <v>72</v>
      </c>
      <c r="G12" s="55" t="s">
        <v>73</v>
      </c>
      <c r="I12" s="55" t="s">
        <v>72</v>
      </c>
      <c r="J12" s="55" t="s">
        <v>73</v>
      </c>
    </row>
    <row r="13" spans="1:10" x14ac:dyDescent="0.2">
      <c r="B13" s="9" t="s">
        <v>91</v>
      </c>
      <c r="C13" s="9" t="s">
        <v>1</v>
      </c>
      <c r="D13" s="11">
        <v>5.0000000000000009</v>
      </c>
      <c r="F13" s="11">
        <v>0</v>
      </c>
      <c r="G13" s="11">
        <v>899.99999999999989</v>
      </c>
      <c r="I13" s="11">
        <v>5.0000000000000009</v>
      </c>
      <c r="J13" s="11">
        <v>1600</v>
      </c>
    </row>
    <row r="14" spans="1:10" ht="15" thickBot="1" x14ac:dyDescent="0.25">
      <c r="B14" s="7" t="s">
        <v>92</v>
      </c>
      <c r="C14" s="7" t="s">
        <v>3</v>
      </c>
      <c r="D14" s="10">
        <v>5.9999999999999991</v>
      </c>
      <c r="F14" s="10">
        <v>0</v>
      </c>
      <c r="G14" s="10">
        <v>700.00000000000011</v>
      </c>
      <c r="I14" s="10">
        <v>5.9999999999999991</v>
      </c>
      <c r="J14" s="1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9CE2-C2AB-4104-9197-285C5E2F8751}">
  <dimension ref="A1:G29"/>
  <sheetViews>
    <sheetView showGridLines="0" topLeftCell="A10" workbookViewId="0">
      <selection activeCell="E22" sqref="E22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41.625" bestFit="1" customWidth="1"/>
    <col min="4" max="4" width="15.375" bestFit="1" customWidth="1"/>
    <col min="5" max="5" width="11.875" bestFit="1" customWidth="1"/>
    <col min="6" max="6" width="11.75" bestFit="1" customWidth="1"/>
    <col min="7" max="7" width="11.875" bestFit="1" customWidth="1"/>
  </cols>
  <sheetData>
    <row r="1" spans="1:5" ht="15" x14ac:dyDescent="0.25">
      <c r="A1" s="6" t="s">
        <v>12</v>
      </c>
    </row>
    <row r="2" spans="1:5" ht="15" x14ac:dyDescent="0.25">
      <c r="A2" s="6" t="s">
        <v>120</v>
      </c>
    </row>
    <row r="3" spans="1:5" ht="15" x14ac:dyDescent="0.25">
      <c r="A3" s="6" t="s">
        <v>121</v>
      </c>
    </row>
    <row r="4" spans="1:5" ht="15" x14ac:dyDescent="0.25">
      <c r="A4" s="6" t="s">
        <v>15</v>
      </c>
    </row>
    <row r="5" spans="1:5" ht="15" x14ac:dyDescent="0.25">
      <c r="A5" s="6" t="s">
        <v>16</v>
      </c>
    </row>
    <row r="6" spans="1:5" ht="15" x14ac:dyDescent="0.25">
      <c r="A6" s="6"/>
      <c r="B6" t="s">
        <v>17</v>
      </c>
    </row>
    <row r="7" spans="1:5" ht="15" x14ac:dyDescent="0.25">
      <c r="A7" s="6"/>
      <c r="B7" t="s">
        <v>122</v>
      </c>
    </row>
    <row r="8" spans="1:5" ht="15" x14ac:dyDescent="0.25">
      <c r="A8" s="6"/>
      <c r="B8" t="s">
        <v>88</v>
      </c>
    </row>
    <row r="9" spans="1:5" ht="15" x14ac:dyDescent="0.25">
      <c r="A9" s="6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123</v>
      </c>
    </row>
    <row r="15" spans="1:5" ht="15.75" thickBot="1" x14ac:dyDescent="0.3">
      <c r="B15" s="72" t="s">
        <v>24</v>
      </c>
      <c r="C15" s="72" t="s">
        <v>25</v>
      </c>
      <c r="D15" s="72" t="s">
        <v>26</v>
      </c>
      <c r="E15" s="72" t="s">
        <v>27</v>
      </c>
    </row>
    <row r="16" spans="1:5" ht="15" thickBot="1" x14ac:dyDescent="0.25">
      <c r="B16" s="7" t="s">
        <v>89</v>
      </c>
      <c r="C16" s="7" t="s">
        <v>124</v>
      </c>
      <c r="D16" s="10">
        <v>76</v>
      </c>
      <c r="E16" s="10">
        <v>380</v>
      </c>
    </row>
    <row r="19" spans="1:7" ht="15" thickBot="1" x14ac:dyDescent="0.25">
      <c r="A19" t="s">
        <v>28</v>
      </c>
    </row>
    <row r="20" spans="1:7" ht="15.75" thickBot="1" x14ac:dyDescent="0.3">
      <c r="B20" s="72" t="s">
        <v>24</v>
      </c>
      <c r="C20" s="72" t="s">
        <v>25</v>
      </c>
      <c r="D20" s="72" t="s">
        <v>26</v>
      </c>
      <c r="E20" s="72" t="s">
        <v>27</v>
      </c>
      <c r="F20" s="72" t="s">
        <v>29</v>
      </c>
    </row>
    <row r="21" spans="1:7" x14ac:dyDescent="0.2">
      <c r="B21" s="9" t="s">
        <v>91</v>
      </c>
      <c r="C21" s="9" t="s">
        <v>1</v>
      </c>
      <c r="D21" s="11">
        <v>1</v>
      </c>
      <c r="E21" s="11">
        <v>8</v>
      </c>
      <c r="F21" s="9" t="s">
        <v>38</v>
      </c>
    </row>
    <row r="22" spans="1:7" ht="15" thickBot="1" x14ac:dyDescent="0.25">
      <c r="B22" s="7" t="s">
        <v>92</v>
      </c>
      <c r="C22" s="7" t="s">
        <v>3</v>
      </c>
      <c r="D22" s="10">
        <v>1</v>
      </c>
      <c r="E22" s="10">
        <v>1.6666666666666665</v>
      </c>
      <c r="F22" s="7" t="s">
        <v>38</v>
      </c>
    </row>
    <row r="25" spans="1:7" ht="15" thickBot="1" x14ac:dyDescent="0.25">
      <c r="A25" t="s">
        <v>30</v>
      </c>
    </row>
    <row r="26" spans="1:7" ht="15.75" thickBot="1" x14ac:dyDescent="0.3">
      <c r="B26" s="72" t="s">
        <v>24</v>
      </c>
      <c r="C26" s="72" t="s">
        <v>25</v>
      </c>
      <c r="D26" s="72" t="s">
        <v>31</v>
      </c>
      <c r="E26" s="72" t="s">
        <v>32</v>
      </c>
      <c r="F26" s="72" t="s">
        <v>33</v>
      </c>
      <c r="G26" s="72" t="s">
        <v>34</v>
      </c>
    </row>
    <row r="27" spans="1:7" x14ac:dyDescent="0.2">
      <c r="B27" s="9" t="s">
        <v>93</v>
      </c>
      <c r="C27" s="76" t="s">
        <v>125</v>
      </c>
      <c r="D27" s="77">
        <v>8</v>
      </c>
      <c r="E27" s="76" t="s">
        <v>95</v>
      </c>
      <c r="F27" s="76" t="s">
        <v>46</v>
      </c>
      <c r="G27" s="76">
        <v>0</v>
      </c>
    </row>
    <row r="28" spans="1:7" x14ac:dyDescent="0.2">
      <c r="B28" s="9" t="s">
        <v>97</v>
      </c>
      <c r="C28" s="9" t="s">
        <v>10</v>
      </c>
      <c r="D28" s="11">
        <v>1.6666666666666665</v>
      </c>
      <c r="E28" s="9" t="s">
        <v>98</v>
      </c>
      <c r="F28" s="9" t="s">
        <v>96</v>
      </c>
      <c r="G28" s="9">
        <v>8.3333333333333339</v>
      </c>
    </row>
    <row r="29" spans="1:7" ht="15" thickBot="1" x14ac:dyDescent="0.25">
      <c r="B29" s="7" t="s">
        <v>99</v>
      </c>
      <c r="C29" s="78" t="s">
        <v>100</v>
      </c>
      <c r="D29" s="79">
        <v>45</v>
      </c>
      <c r="E29" s="78" t="s">
        <v>126</v>
      </c>
      <c r="F29" s="78" t="s">
        <v>46</v>
      </c>
      <c r="G29" s="7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470-378B-4180-9B38-188E6FAD64E7}">
  <dimension ref="A1:L17"/>
  <sheetViews>
    <sheetView showGridLines="0" topLeftCell="B1" workbookViewId="0">
      <selection activeCell="J7" sqref="J7:L9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4.5" bestFit="1" customWidth="1"/>
    <col min="4" max="4" width="11.875" bestFit="1" customWidth="1"/>
    <col min="5" max="5" width="9.375" bestFit="1" customWidth="1"/>
    <col min="6" max="6" width="13.125" bestFit="1" customWidth="1"/>
    <col min="7" max="7" width="10.25" bestFit="1" customWidth="1"/>
    <col min="8" max="8" width="11.875" bestFit="1" customWidth="1"/>
    <col min="9" max="9" width="2.625" customWidth="1"/>
    <col min="10" max="10" width="5.625" customWidth="1"/>
  </cols>
  <sheetData>
    <row r="1" spans="1:12" ht="15" x14ac:dyDescent="0.25">
      <c r="A1" s="6" t="s">
        <v>55</v>
      </c>
    </row>
    <row r="2" spans="1:12" ht="15" x14ac:dyDescent="0.25">
      <c r="A2" s="6" t="s">
        <v>120</v>
      </c>
    </row>
    <row r="3" spans="1:12" ht="15" x14ac:dyDescent="0.25">
      <c r="A3" s="6" t="s">
        <v>121</v>
      </c>
    </row>
    <row r="6" spans="1:12" ht="15" thickBot="1" x14ac:dyDescent="0.25">
      <c r="A6" t="s">
        <v>28</v>
      </c>
    </row>
    <row r="7" spans="1:12" ht="15" x14ac:dyDescent="0.25">
      <c r="B7" s="73"/>
      <c r="C7" s="73"/>
      <c r="D7" s="73" t="s">
        <v>56</v>
      </c>
      <c r="E7" s="73" t="s">
        <v>58</v>
      </c>
      <c r="F7" s="73" t="s">
        <v>60</v>
      </c>
      <c r="G7" s="73" t="s">
        <v>62</v>
      </c>
      <c r="H7" s="73" t="s">
        <v>62</v>
      </c>
      <c r="J7" s="90"/>
      <c r="K7" s="91" t="s">
        <v>75</v>
      </c>
      <c r="L7" s="92" t="s">
        <v>76</v>
      </c>
    </row>
    <row r="8" spans="1:12" ht="15.75" thickBot="1" x14ac:dyDescent="0.3">
      <c r="B8" s="74" t="s">
        <v>24</v>
      </c>
      <c r="C8" s="74" t="s">
        <v>25</v>
      </c>
      <c r="D8" s="74" t="s">
        <v>57</v>
      </c>
      <c r="E8" s="74" t="s">
        <v>59</v>
      </c>
      <c r="F8" s="74" t="s">
        <v>61</v>
      </c>
      <c r="G8" s="74" t="s">
        <v>63</v>
      </c>
      <c r="H8" s="74" t="s">
        <v>64</v>
      </c>
      <c r="J8" s="84" t="s">
        <v>1</v>
      </c>
      <c r="K8" s="85" t="s">
        <v>130</v>
      </c>
      <c r="L8" s="86">
        <f xml:space="preserve"> F9+G9</f>
        <v>59.999999999999993</v>
      </c>
    </row>
    <row r="9" spans="1:12" ht="15.75" thickBot="1" x14ac:dyDescent="0.3">
      <c r="B9" s="9" t="s">
        <v>91</v>
      </c>
      <c r="C9" s="9" t="s">
        <v>1</v>
      </c>
      <c r="D9" s="9">
        <v>8</v>
      </c>
      <c r="E9" s="9">
        <v>0</v>
      </c>
      <c r="F9" s="9">
        <v>40</v>
      </c>
      <c r="G9" s="9">
        <v>19.999999999999993</v>
      </c>
      <c r="H9" s="9">
        <v>1E+30</v>
      </c>
      <c r="J9" s="87" t="s">
        <v>3</v>
      </c>
      <c r="K9" s="88">
        <f>F10-H10</f>
        <v>24.000000000000004</v>
      </c>
      <c r="L9" s="89" t="s">
        <v>130</v>
      </c>
    </row>
    <row r="10" spans="1:12" ht="15" thickBot="1" x14ac:dyDescent="0.25">
      <c r="B10" s="7" t="s">
        <v>92</v>
      </c>
      <c r="C10" s="7" t="s">
        <v>3</v>
      </c>
      <c r="D10" s="7">
        <v>1.6666666666666665</v>
      </c>
      <c r="E10" s="7">
        <v>0</v>
      </c>
      <c r="F10" s="7">
        <v>36</v>
      </c>
      <c r="G10" s="7">
        <v>1E+30</v>
      </c>
      <c r="H10" s="7">
        <v>11.999999999999996</v>
      </c>
    </row>
    <row r="12" spans="1:12" ht="15" thickBot="1" x14ac:dyDescent="0.25">
      <c r="A12" t="s">
        <v>30</v>
      </c>
    </row>
    <row r="13" spans="1:12" ht="15" x14ac:dyDescent="0.25">
      <c r="B13" s="73"/>
      <c r="C13" s="73"/>
      <c r="D13" s="73" t="s">
        <v>56</v>
      </c>
      <c r="E13" s="73" t="s">
        <v>65</v>
      </c>
      <c r="F13" s="73" t="s">
        <v>67</v>
      </c>
      <c r="G13" s="73" t="s">
        <v>62</v>
      </c>
      <c r="H13" s="73" t="s">
        <v>62</v>
      </c>
    </row>
    <row r="14" spans="1:12" ht="15.75" thickBot="1" x14ac:dyDescent="0.3">
      <c r="B14" s="74" t="s">
        <v>24</v>
      </c>
      <c r="C14" s="74" t="s">
        <v>25</v>
      </c>
      <c r="D14" s="74" t="s">
        <v>57</v>
      </c>
      <c r="E14" s="74" t="s">
        <v>66</v>
      </c>
      <c r="F14" s="74" t="s">
        <v>68</v>
      </c>
      <c r="G14" s="74" t="s">
        <v>63</v>
      </c>
      <c r="H14" s="74" t="s">
        <v>64</v>
      </c>
    </row>
    <row r="15" spans="1:12" x14ac:dyDescent="0.2">
      <c r="B15" s="9" t="s">
        <v>93</v>
      </c>
      <c r="C15" s="9" t="s">
        <v>125</v>
      </c>
      <c r="D15" s="9">
        <v>8</v>
      </c>
      <c r="E15" s="9">
        <v>-19.999999999999993</v>
      </c>
      <c r="F15" s="9">
        <v>8</v>
      </c>
      <c r="G15" s="9">
        <v>1</v>
      </c>
      <c r="H15" s="9">
        <v>5.0000000000000009</v>
      </c>
    </row>
    <row r="16" spans="1:12" x14ac:dyDescent="0.2">
      <c r="B16" s="9" t="s">
        <v>97</v>
      </c>
      <c r="C16" s="9" t="s">
        <v>10</v>
      </c>
      <c r="D16" s="9">
        <v>1.6666666666666665</v>
      </c>
      <c r="E16" s="9">
        <v>0</v>
      </c>
      <c r="F16" s="9">
        <v>10</v>
      </c>
      <c r="G16" s="9">
        <v>1E+30</v>
      </c>
      <c r="H16" s="9">
        <v>8.3333333333333339</v>
      </c>
    </row>
    <row r="17" spans="2:8" ht="15" thickBot="1" x14ac:dyDescent="0.25">
      <c r="B17" s="7" t="s">
        <v>99</v>
      </c>
      <c r="C17" s="7" t="s">
        <v>100</v>
      </c>
      <c r="D17" s="7">
        <v>45</v>
      </c>
      <c r="E17" s="7">
        <v>12</v>
      </c>
      <c r="F17" s="7">
        <v>45</v>
      </c>
      <c r="G17" s="7">
        <v>25.000000000000004</v>
      </c>
      <c r="H17" s="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4F67-B515-405A-8599-32D1BA363512}">
  <dimension ref="A1:J14"/>
  <sheetViews>
    <sheetView showGridLines="0" workbookViewId="0">
      <selection activeCell="D13" sqref="D1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6" t="s">
        <v>69</v>
      </c>
    </row>
    <row r="2" spans="1:10" ht="15" x14ac:dyDescent="0.25">
      <c r="A2" s="6" t="s">
        <v>120</v>
      </c>
    </row>
    <row r="3" spans="1:10" ht="15" x14ac:dyDescent="0.25">
      <c r="A3" s="6" t="s">
        <v>121</v>
      </c>
    </row>
    <row r="5" spans="1:10" ht="15" thickBot="1" x14ac:dyDescent="0.25"/>
    <row r="6" spans="1:10" ht="15" x14ac:dyDescent="0.25">
      <c r="B6" s="73"/>
      <c r="C6" s="73" t="s">
        <v>60</v>
      </c>
      <c r="D6" s="73"/>
    </row>
    <row r="7" spans="1:10" ht="15.75" thickBot="1" x14ac:dyDescent="0.3">
      <c r="B7" s="74" t="s">
        <v>24</v>
      </c>
      <c r="C7" s="74" t="s">
        <v>25</v>
      </c>
      <c r="D7" s="74" t="s">
        <v>57</v>
      </c>
    </row>
    <row r="8" spans="1:10" ht="15" thickBot="1" x14ac:dyDescent="0.25">
      <c r="B8" s="7" t="s">
        <v>89</v>
      </c>
      <c r="C8" s="7" t="s">
        <v>124</v>
      </c>
      <c r="D8" s="10">
        <v>380</v>
      </c>
    </row>
    <row r="10" spans="1:10" ht="15" thickBot="1" x14ac:dyDescent="0.25"/>
    <row r="11" spans="1:10" ht="15" x14ac:dyDescent="0.25">
      <c r="B11" s="73"/>
      <c r="C11" s="73" t="s">
        <v>70</v>
      </c>
      <c r="D11" s="73"/>
      <c r="F11" s="73" t="s">
        <v>71</v>
      </c>
      <c r="G11" s="73" t="s">
        <v>60</v>
      </c>
      <c r="I11" s="73" t="s">
        <v>74</v>
      </c>
      <c r="J11" s="73" t="s">
        <v>60</v>
      </c>
    </row>
    <row r="12" spans="1:10" ht="15.75" thickBot="1" x14ac:dyDescent="0.3">
      <c r="B12" s="74" t="s">
        <v>24</v>
      </c>
      <c r="C12" s="74" t="s">
        <v>25</v>
      </c>
      <c r="D12" s="74" t="s">
        <v>57</v>
      </c>
      <c r="F12" s="74" t="s">
        <v>72</v>
      </c>
      <c r="G12" s="74" t="s">
        <v>73</v>
      </c>
      <c r="I12" s="74" t="s">
        <v>72</v>
      </c>
      <c r="J12" s="74" t="s">
        <v>73</v>
      </c>
    </row>
    <row r="13" spans="1:10" x14ac:dyDescent="0.2">
      <c r="B13" s="9" t="s">
        <v>91</v>
      </c>
      <c r="C13" s="9" t="s">
        <v>1</v>
      </c>
      <c r="D13" s="11">
        <v>8</v>
      </c>
      <c r="F13" s="11">
        <v>8</v>
      </c>
      <c r="G13" s="11">
        <v>380</v>
      </c>
      <c r="I13" s="11">
        <v>8</v>
      </c>
      <c r="J13" s="11">
        <v>380</v>
      </c>
    </row>
    <row r="14" spans="1:10" ht="15" thickBot="1" x14ac:dyDescent="0.25">
      <c r="B14" s="7" t="s">
        <v>92</v>
      </c>
      <c r="C14" s="7" t="s">
        <v>3</v>
      </c>
      <c r="D14" s="10">
        <v>1.6666666666666665</v>
      </c>
      <c r="F14" s="10">
        <v>1.6666666666666665</v>
      </c>
      <c r="G14" s="10">
        <v>380</v>
      </c>
      <c r="I14" s="10">
        <v>9.9999999999999982</v>
      </c>
      <c r="J14" s="10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Informe de respuestas 1</vt:lpstr>
      <vt:lpstr>Informe de sensibilidad 1</vt:lpstr>
      <vt:lpstr>Informe de límites 1</vt:lpstr>
      <vt:lpstr>Informe de respuestas 2</vt:lpstr>
      <vt:lpstr>Informe de sensibilidad 2</vt:lpstr>
      <vt:lpstr>Informe de límites 2</vt:lpstr>
      <vt:lpstr>Informe de respuestas 3</vt:lpstr>
      <vt:lpstr>Informe de sensibilidad 3</vt:lpstr>
      <vt:lpstr>Informe de límites 3</vt:lpstr>
      <vt:lpstr>EJER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2021-11-20T09:04:00Z</dcterms:modified>
</cp:coreProperties>
</file>