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2B26938C-666F-438E-94DA-2A26E7443EF2}" xr6:coauthVersionLast="37" xr6:coauthVersionMax="37" xr10:uidLastSave="{00000000-0000-0000-0000-000000000000}"/>
  <bookViews>
    <workbookView xWindow="0" yWindow="0" windowWidth="20490" windowHeight="7545" firstSheet="3" activeTab="6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respuestas 4" sheetId="14" r:id="rId4"/>
    <sheet name="Informe de sensibilidad 4" sheetId="15" r:id="rId5"/>
    <sheet name="Informe de límites 4" sheetId="16" r:id="rId6"/>
    <sheet name="EJER 5" sheetId="1" r:id="rId7"/>
  </sheets>
  <definedNames>
    <definedName name="solver_adj" localSheetId="6" hidden="1">'EJER 5'!$A$11:$C$11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'EJER 5'!$I$3</definedName>
    <definedName name="solver_lhs2" localSheetId="6" hidden="1">'EJER 5'!$I$4</definedName>
    <definedName name="solver_lhs3" localSheetId="6" hidden="1">'EJER 5'!$I$6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'EJER 5'!$F$6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hs1" localSheetId="6" hidden="1">'EJER 5'!$K$3</definedName>
    <definedName name="solver_rhs2" localSheetId="6" hidden="1">'EJER 5'!$K$4</definedName>
    <definedName name="solver_rhs3" localSheetId="6" hidden="1">'EJER 5'!$K$6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M20" i="1" l="1"/>
  <c r="M19" i="1"/>
  <c r="F6" i="1" l="1"/>
  <c r="I4" i="1"/>
  <c r="I3" i="1"/>
  <c r="L9" i="3" l="1"/>
  <c r="K9" i="3"/>
  <c r="K8" i="3"/>
  <c r="L8" i="3"/>
</calcChain>
</file>

<file path=xl/sharedStrings.xml><?xml version="1.0" encoding="utf-8"?>
<sst xmlns="http://schemas.openxmlformats.org/spreadsheetml/2006/main" count="346" uniqueCount="150">
  <si>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</si>
  <si>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</si>
  <si>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</si>
  <si>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</si>
  <si>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</si>
  <si>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</si>
  <si>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</si>
  <si>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</si>
  <si>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Basicas</t>
  </si>
  <si>
    <t>B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</si>
  <si>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</si>
  <si>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</si>
  <si>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</si>
  <si>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</si>
  <si>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</si>
  <si>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</si>
  <si>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</si>
  <si>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</si>
  <si>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</si>
  <si>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</si>
  <si>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</si>
  <si>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</si>
  <si>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</si>
  <si>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</si>
  <si>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</si>
  <si>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</si>
  <si>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</si>
  <si>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</si>
  <si>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</si>
  <si>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</si>
  <si>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</si>
  <si>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</si>
  <si>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</si>
  <si>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</si>
  <si>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</si>
  <si>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</si>
  <si>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</si>
  <si>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</si>
  <si>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</si>
  <si>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</si>
  <si>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</si>
  <si>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</si>
  <si>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</si>
  <si>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</si>
  <si>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</si>
  <si>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</si>
  <si>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</si>
  <si>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</si>
  <si>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</si>
  <si>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</si>
  <si>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</si>
  <si>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</si>
  <si>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</si>
  <si>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</si>
  <si>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</si>
  <si>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</si>
  <si>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</si>
  <si>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</si>
  <si>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</si>
  <si>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</si>
  <si>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</si>
  <si>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</si>
  <si>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</si>
  <si>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</si>
  <si>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</si>
  <si>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</si>
  <si>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</si>
  <si>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</si>
  <si>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</si>
  <si>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</si>
  <si>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</si>
  <si>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</si>
  <si>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</si>
  <si>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</si>
  <si>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</si>
  <si>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</si>
  <si>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</si>
  <si>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r>
      <t>C</t>
    </r>
    <r>
      <rPr>
        <i/>
        <sz val="8.8000000000000007"/>
        <color rgb="FF000000"/>
        <rFont val="Times New Roman"/>
        <family val="1"/>
      </rPr>
      <t>j</t>
    </r>
  </si>
  <si>
    <r>
      <t>x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</si>
  <si>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b/>
        <sz val="8.8000000000000007"/>
        <color rgb="FF000000"/>
        <rFont val="Times New Roman"/>
        <family val="1"/>
      </rPr>
      <t>2</t>
    </r>
  </si>
  <si>
    <r>
      <t>S</t>
    </r>
    <r>
      <rPr>
        <b/>
        <sz val="8.8000000000000007"/>
        <color rgb="FF000000"/>
        <rFont val="Times New Roman"/>
        <family val="1"/>
      </rPr>
      <t>1</t>
    </r>
  </si>
  <si>
    <r>
      <t>x</t>
    </r>
    <r>
      <rPr>
        <sz val="8.8000000000000007"/>
        <color rgb="FF000000"/>
        <rFont val="Times New Roman"/>
        <family val="1"/>
      </rPr>
      <t>2</t>
    </r>
  </si>
  <si>
    <r>
      <t>Z</t>
    </r>
    <r>
      <rPr>
        <b/>
        <i/>
        <sz val="8.8000000000000007"/>
        <color rgb="FF000000"/>
        <rFont val="Times New Roman"/>
        <family val="1"/>
      </rPr>
      <t>j</t>
    </r>
  </si>
  <si>
    <r>
      <t>C</t>
    </r>
    <r>
      <rPr>
        <i/>
        <sz val="8.8000000000000007"/>
        <color rgb="FF000000"/>
        <rFont val="Times New Roman"/>
        <family val="1"/>
      </rPr>
      <t>j</t>
    </r>
    <r>
      <rPr>
        <sz val="11"/>
        <color rgb="FF000000"/>
        <rFont val="Times New Roman"/>
        <family val="1"/>
      </rPr>
      <t>-</t>
    </r>
    <r>
      <rPr>
        <i/>
        <sz val="11"/>
        <color rgb="FF000000"/>
        <rFont val="Times New Roman"/>
        <family val="1"/>
      </rPr>
      <t>Z</t>
    </r>
    <r>
      <rPr>
        <i/>
        <sz val="8.8000000000000007"/>
        <color rgb="FF000000"/>
        <rFont val="Times New Roman"/>
        <family val="1"/>
      </rPr>
      <t>j</t>
    </r>
  </si>
  <si>
    <t>$F$6</t>
  </si>
  <si>
    <t>$I$3</t>
  </si>
  <si>
    <t>$I$3&lt;=$K$3</t>
  </si>
  <si>
    <t>$I$4</t>
  </si>
  <si>
    <t>Recursos</t>
  </si>
  <si>
    <t>&gt;=</t>
  </si>
  <si>
    <r>
      <t>S</t>
    </r>
    <r>
      <rPr>
        <b/>
        <sz val="8.8000000000000007"/>
        <color rgb="FF000000"/>
        <rFont val="Times New Roman"/>
        <family val="1"/>
      </rPr>
      <t>2</t>
    </r>
  </si>
  <si>
    <t>Tiempo de la solución: 0,016 segundos.</t>
  </si>
  <si>
    <t>X1 = 8</t>
  </si>
  <si>
    <t>PRODUCTOS</t>
  </si>
  <si>
    <t>Producto P1</t>
  </si>
  <si>
    <t>Producto P2</t>
  </si>
  <si>
    <t>Producto P3</t>
  </si>
  <si>
    <t>u.m</t>
  </si>
  <si>
    <t>Max(Z) =  4*x1 + 12*x2 + 2*x3</t>
  </si>
  <si>
    <t>Max (Z)</t>
  </si>
  <si>
    <t>Hoja de cálculo: [Taller 2 Ej 5.xlsx]EJER 5</t>
  </si>
  <si>
    <t>Max (Z) Max(Z) =  4*x1 + 12*x2 + 2*x3</t>
  </si>
  <si>
    <t>$A$11</t>
  </si>
  <si>
    <t>$B$11</t>
  </si>
  <si>
    <t>$C$11</t>
  </si>
  <si>
    <t>Producto P2 RESTRICCIONES</t>
  </si>
  <si>
    <t>Producto P3 RESTRICCIONES</t>
  </si>
  <si>
    <t>$I$4&gt;=$K$4</t>
  </si>
  <si>
    <t>Informe creado: 20/11/2021 4:17:52 a. m.</t>
  </si>
  <si>
    <t>Iteraciones: 4 Subproblemas: 0</t>
  </si>
  <si>
    <r>
      <t>x</t>
    </r>
    <r>
      <rPr>
        <b/>
        <sz val="8.8000000000000007"/>
        <color rgb="FF000000"/>
        <rFont val="Times New Roman"/>
        <family val="1"/>
      </rPr>
      <t>3</t>
    </r>
  </si>
  <si>
    <t>0.5</t>
  </si>
  <si>
    <t>0.25</t>
  </si>
  <si>
    <r>
      <t>x</t>
    </r>
    <r>
      <rPr>
        <sz val="8.8000000000000007"/>
        <color rgb="FF000000"/>
        <rFont val="Times New Roman"/>
        <family val="1"/>
      </rPr>
      <t>3</t>
    </r>
  </si>
  <si>
    <t>1.5</t>
  </si>
  <si>
    <t>0.75</t>
  </si>
  <si>
    <t>-0.25</t>
  </si>
  <si>
    <t>-1.5</t>
  </si>
  <si>
    <r>
      <t>Z</t>
    </r>
    <r>
      <rPr>
        <b/>
        <sz val="11"/>
        <color rgb="FF000000"/>
        <rFont val="Times New Roman"/>
        <family val="1"/>
      </rPr>
      <t>=9</t>
    </r>
  </si>
  <si>
    <t>4.5</t>
  </si>
  <si>
    <t>2.5</t>
  </si>
  <si>
    <t>-0.5</t>
  </si>
  <si>
    <t>-2.5</t>
  </si>
  <si>
    <t>X2 = 0,5</t>
  </si>
  <si>
    <t>X2 = 1,5</t>
  </si>
  <si>
    <r>
      <rPr>
        <b/>
        <i/>
        <sz val="11"/>
        <color rgb="FF000000"/>
        <rFont val="Times New Roman"/>
        <family val="1"/>
      </rPr>
      <t xml:space="preserve">Max (Z) </t>
    </r>
    <r>
      <rPr>
        <b/>
        <sz val="11"/>
        <color rgb="FF000000"/>
        <rFont val="Times New Roman"/>
        <family val="1"/>
      </rPr>
      <t xml:space="preserve">= </t>
    </r>
    <r>
      <rPr>
        <sz val="11"/>
        <color rgb="FF000000"/>
        <rFont val="Times New Roman"/>
        <family val="1"/>
      </rPr>
      <t>9</t>
    </r>
  </si>
  <si>
    <t>cambio en el parámetro de recurso de las restricciones</t>
  </si>
  <si>
    <t>X</t>
  </si>
  <si>
    <t>Bj (original)</t>
  </si>
  <si>
    <t>Bj</t>
  </si>
  <si>
    <t>=</t>
  </si>
  <si>
    <t>Recurso 1</t>
  </si>
  <si>
    <t>12 + D</t>
  </si>
  <si>
    <t>0,25*(12+D) +1 &gt;= 0</t>
  </si>
  <si>
    <t>-0,25*(12+D) -3  &gt;= 0</t>
  </si>
  <si>
    <t>0,25*(12+D)  &gt;= -1</t>
  </si>
  <si>
    <t>3 +0,25D &gt;= -2</t>
  </si>
  <si>
    <t>D &gt;= -20</t>
  </si>
  <si>
    <t>-0,25*(12+D)  &gt;= 3</t>
  </si>
  <si>
    <t>-3-0,25D  &gt;= 4</t>
  </si>
  <si>
    <t>-0,25D  &gt;= 7</t>
  </si>
  <si>
    <t>D  &lt;= -28</t>
  </si>
  <si>
    <t>-0,25D &lt;= 5</t>
  </si>
  <si>
    <t>1/4*(12+D) +1</t>
  </si>
  <si>
    <t>-1/4*(12+D) -3</t>
  </si>
  <si>
    <t>1/4*(12+D) +1 &gt;= 0</t>
  </si>
  <si>
    <t>1/4*(12+D) &gt;= -1</t>
  </si>
  <si>
    <t>3+D/4 &gt;= -1</t>
  </si>
  <si>
    <t xml:space="preserve"> D/4 &gt;= -4</t>
  </si>
  <si>
    <t>D &gt;=  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</si>
</sst>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sz val="11"/>
      <color rgb="FF000000"/>
      <name val="Arial"/>
      <family val="2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i/>
      <sz val="8.8000000000000007"/>
      <color rgb="FF000000"/>
      <name val="Times New Roman"/>
      <family val="1"/>
    </font>
    <font>
      <b/>
      <i/>
      <sz val="8.8000000000000007"/>
      <color rgb="FF000000"/>
      <name val="Times New Roman"/>
      <family val="1"/>
    </font>
    <font>
      <b/>
      <sz val="8.8000000000000007"/>
      <color rgb="FF000000"/>
      <name val="Times New Roman"/>
      <family val="1"/>
    </font>
    <font>
      <sz val="8.8000000000000007"/>
      <color rgb="FF000000"/>
      <name val="Times New Roman"/>
      <family val="1"/>
    </font>
    <font>
      <b/>
      <sz val="11"/>
      <color indexed="1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2" fillId="0" borderId="2" xfId="0" applyFont="1" applyBorder="1" applyAlignment="1"/>
    <xf numFmtId="0" fontId="8" fillId="0" borderId="2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0" fillId="0" borderId="16" xfId="0" applyFill="1" applyBorder="1" applyAlignment="1"/>
    <xf numFmtId="0" fontId="1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13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4" fillId="8" borderId="18" xfId="0" applyFont="1" applyFill="1" applyBorder="1" applyAlignment="1">
      <alignment horizontal="center" wrapText="1"/>
    </xf>
    <xf numFmtId="0" fontId="0" fillId="7" borderId="17" xfId="0" applyFill="1" applyBorder="1" applyAlignment="1"/>
    <xf numFmtId="0" fontId="0" fillId="7" borderId="16" xfId="0" applyFill="1" applyBorder="1" applyAlignment="1"/>
    <xf numFmtId="0" fontId="0" fillId="7" borderId="17" xfId="0" applyNumberFormat="1" applyFill="1" applyBorder="1" applyAlignment="1"/>
    <xf numFmtId="0" fontId="0" fillId="7" borderId="0" xfId="0" applyFont="1" applyFill="1" applyAlignment="1"/>
    <xf numFmtId="0" fontId="12" fillId="7" borderId="0" xfId="0" applyFont="1" applyFill="1" applyAlignment="1"/>
    <xf numFmtId="0" fontId="1" fillId="0" borderId="20" xfId="0" applyFont="1" applyBorder="1" applyAlignment="1">
      <alignment wrapText="1"/>
    </xf>
    <xf numFmtId="0" fontId="14" fillId="8" borderId="19" xfId="0" applyFont="1" applyFill="1" applyBorder="1" applyAlignment="1">
      <alignment horizontal="center" wrapText="1"/>
    </xf>
    <xf numFmtId="0" fontId="14" fillId="8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9" fillId="10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5" borderId="44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6" fillId="10" borderId="46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7" fillId="10" borderId="49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12" borderId="5" xfId="0" applyFont="1" applyFill="1" applyBorder="1" applyAlignment="1"/>
    <xf numFmtId="0" fontId="0" fillId="12" borderId="22" xfId="0" applyFont="1" applyFill="1" applyBorder="1" applyAlignment="1"/>
    <xf numFmtId="0" fontId="0" fillId="12" borderId="6" xfId="0" applyFont="1" applyFill="1" applyBorder="1" applyAlignment="1"/>
    <xf numFmtId="0" fontId="0" fillId="12" borderId="53" xfId="0" applyFont="1" applyFill="1" applyBorder="1" applyAlignment="1"/>
    <xf numFmtId="0" fontId="0" fillId="12" borderId="0" xfId="0" applyFont="1" applyFill="1" applyBorder="1" applyAlignment="1"/>
    <xf numFmtId="0" fontId="0" fillId="12" borderId="54" xfId="0" applyFont="1" applyFill="1" applyBorder="1" applyAlignment="1"/>
    <xf numFmtId="0" fontId="0" fillId="12" borderId="7" xfId="0" applyFont="1" applyFill="1" applyBorder="1" applyAlignment="1"/>
    <xf numFmtId="0" fontId="0" fillId="12" borderId="21" xfId="0" applyFont="1" applyFill="1" applyBorder="1" applyAlignment="1"/>
    <xf numFmtId="0" fontId="0" fillId="12" borderId="8" xfId="0" applyFont="1" applyFill="1" applyBorder="1" applyAlignment="1"/>
    <xf numFmtId="0" fontId="0" fillId="0" borderId="0" xfId="0" applyFont="1" applyFill="1" applyAlignment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7" fillId="10" borderId="5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" fillId="0" borderId="27" xfId="0" applyFont="1" applyBorder="1" applyAlignment="1">
      <alignment horizontal="center" wrapText="1"/>
    </xf>
    <xf numFmtId="0" fontId="4" fillId="0" borderId="36" xfId="0" applyFont="1" applyBorder="1" applyAlignment="1">
      <alignment wrapText="1"/>
    </xf>
    <xf numFmtId="0" fontId="1" fillId="0" borderId="55" xfId="0" applyFont="1" applyBorder="1" applyAlignment="1">
      <alignment horizontal="center" wrapText="1"/>
    </xf>
    <xf numFmtId="0" fontId="4" fillId="0" borderId="56" xfId="0" applyFont="1" applyBorder="1" applyAlignment="1">
      <alignment wrapText="1"/>
    </xf>
    <xf numFmtId="0" fontId="5" fillId="4" borderId="23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 wrapText="1"/>
    </xf>
    <xf numFmtId="0" fontId="8" fillId="6" borderId="57" xfId="0" applyFont="1" applyFill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/>
    </xf>
    <xf numFmtId="0" fontId="9" fillId="10" borderId="32" xfId="0" applyFont="1" applyFill="1" applyBorder="1" applyAlignment="1">
      <alignment horizontal="center" vertical="center"/>
    </xf>
    <xf numFmtId="0" fontId="9" fillId="10" borderId="33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9" fillId="10" borderId="60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9" fillId="10" borderId="6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1" fillId="0" borderId="0" xfId="0" applyFont="1" applyAlignment="1"/>
    <xf numFmtId="0" fontId="8" fillId="7" borderId="60" xfId="0" quotePrefix="1" applyFont="1" applyFill="1" applyBorder="1" applyAlignment="1">
      <alignment horizontal="center" vertical="center"/>
    </xf>
    <xf numFmtId="0" fontId="8" fillId="7" borderId="53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53" xfId="0" quotePrefix="1" applyFont="1" applyFill="1" applyBorder="1" applyAlignment="1">
      <alignment horizontal="center" vertical="center"/>
    </xf>
    <xf numFmtId="0" fontId="8" fillId="7" borderId="0" xfId="0" quotePrefix="1" applyFont="1" applyFill="1" applyBorder="1" applyAlignment="1">
      <alignment horizontal="center" vertical="center"/>
    </xf>
    <xf numFmtId="0" fontId="8" fillId="10" borderId="53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53" xfId="0" quotePrefix="1" applyFont="1" applyFill="1" applyBorder="1" applyAlignment="1">
      <alignment horizontal="center" vertical="center"/>
    </xf>
    <xf numFmtId="0" fontId="8" fillId="10" borderId="0" xfId="0" quotePrefix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10" borderId="0" xfId="0" applyFont="1" applyFill="1" applyBorder="1" applyAlignment="1"/>
    <xf numFmtId="0" fontId="0" fillId="10" borderId="54" xfId="0" applyFont="1" applyFill="1" applyBorder="1" applyAlignment="1"/>
    <xf numFmtId="0" fontId="0" fillId="10" borderId="53" xfId="0" applyFont="1" applyFill="1" applyBorder="1" applyAlignment="1"/>
    <xf numFmtId="0" fontId="0" fillId="10" borderId="53" xfId="0" applyFont="1" applyFill="1" applyBorder="1" applyAlignment="1">
      <alignment horizontal="right" vertical="center"/>
    </xf>
    <xf numFmtId="12" fontId="8" fillId="0" borderId="2" xfId="0" applyNumberFormat="1" applyFont="1" applyBorder="1" applyAlignment="1">
      <alignment horizontal="center" vertical="center"/>
    </xf>
    <xf numFmtId="12" fontId="8" fillId="7" borderId="2" xfId="0" applyNumberFormat="1" applyFont="1" applyFill="1" applyBorder="1" applyAlignment="1">
      <alignment horizontal="center" vertical="center"/>
    </xf>
    <xf numFmtId="12" fontId="8" fillId="7" borderId="3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232862</xdr:colOff>
      <xdr:row>1</xdr:row>
      <xdr:rowOff>125599</xdr:rowOff>
    </xdr:from>
    <xdr:ext cx="1379788" cy="185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5396166" y="630141"/>
              <a:ext cx="1379788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/>
                <a:t>3</a:t>
              </a:r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1+6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2 +2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3≤</m:t>
                  </m:r>
                </m:oMath>
              </a14:m>
              <a:r>
                <a:rPr lang="es-MX" sz="1100" b="0"/>
                <a:t> 6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DB1DF8A-CCDE-48C0-92CD-2E4A307B4BCD}"/>
                </a:ext>
              </a:extLst>
            </xdr:cNvPr>
            <xdr:cNvSpPr txBox="1"/>
          </xdr:nvSpPr>
          <xdr:spPr>
            <a:xfrm>
              <a:off x="5396166" y="630141"/>
              <a:ext cx="1379788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/>
                <a:t>3</a:t>
              </a:r>
              <a:r>
                <a:rPr lang="es-MX" sz="1100" b="0" i="0">
                  <a:latin typeface="Cambria Math" panose="02040503050406030204" pitchFamily="18" charset="0"/>
                </a:rPr>
                <a:t>𝑋1+6𝑋2 +2𝑋3≤</a:t>
              </a:r>
              <a:r>
                <a:rPr lang="es-MX" sz="1100" b="0"/>
                <a:t> 6</a:t>
              </a:r>
            </a:p>
          </xdr:txBody>
        </xdr:sp>
      </mc:Fallback>
    </mc:AlternateContent>
    <xdr:clientData/>
  </xdr:oneCellAnchor>
  <xdr:oneCellAnchor>
    <xdr:from>
      <xdr:col>5</xdr:col>
      <xdr:colOff>449767</xdr:colOff>
      <xdr:row>3</xdr:row>
      <xdr:rowOff>116169</xdr:rowOff>
    </xdr:from>
    <xdr:ext cx="1139305" cy="185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AF18B54-48E0-4C8F-B7F1-F5ECAFEAC1DE}"/>
                </a:ext>
              </a:extLst>
            </xdr:cNvPr>
            <xdr:cNvSpPr txBox="1"/>
          </xdr:nvSpPr>
          <xdr:spPr>
            <a:xfrm>
              <a:off x="5613071" y="1045092"/>
              <a:ext cx="1139305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 xmlns:m="http://schemas.openxmlformats.org/officeDocument/2006/math"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1+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2 +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3≥</m:t>
                  </m:r>
                </m:oMath>
              </a14:m>
              <a:r>
                <a:rPr lang="es-MX" sz="1100" b="0"/>
                <a:t> 2</a:t>
              </a:r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4AF18B54-48E0-4C8F-B7F1-F5ECAFEAC1DE}"/>
                </a:ext>
              </a:extLst>
            </xdr:cNvPr>
            <xdr:cNvSpPr txBox="1"/>
          </xdr:nvSpPr>
          <xdr:spPr>
            <a:xfrm>
              <a:off x="5613071" y="1045092"/>
              <a:ext cx="1139305" cy="18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𝑋1+𝑋2 +𝑋3≥</a:t>
              </a:r>
              <a:r>
                <a:rPr lang="es-MX" sz="1100" b="0"/>
                <a:t> 2</a:t>
              </a:r>
            </a:p>
          </xdr:txBody>
        </xdr:sp>
      </mc:Fallback>
    </mc:AlternateContent>
    <xdr:clientData/>
  </xdr:oneCellAnchor>
  <xdr:twoCellAnchor>
    <xdr:from>
      <xdr:col>7</xdr:col>
      <xdr:colOff>161925</xdr:colOff>
      <xdr:row>31</xdr:row>
      <xdr:rowOff>152400</xdr:rowOff>
    </xdr:from>
    <xdr:to>
      <xdr:col>12</xdr:col>
      <xdr:colOff>1025770</xdr:colOff>
      <xdr:row>31</xdr:row>
      <xdr:rowOff>152400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602A24A4-1F53-45BF-AB20-62B3221FBCB6}"/>
            </a:ext>
          </a:extLst>
        </xdr:cNvPr>
        <xdr:cNvCxnSpPr/>
      </xdr:nvCxnSpPr>
      <xdr:spPr>
        <a:xfrm>
          <a:off x="4997694" y="7292079"/>
          <a:ext cx="344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361787</xdr:colOff>
      <xdr:row>28</xdr:row>
      <xdr:rowOff>121057</xdr:rowOff>
    </xdr:from>
    <xdr:to>
      <xdr:col>8</xdr:col>
      <xdr:colOff>58127</xdr:colOff>
      <xdr:row>35</xdr:row>
      <xdr:rowOff>82957</xdr:rowOff>
    </xdr:to>
    <xdr:sp macro="" textlink="">
      <xdr:nvSpPr>
        <xdr:cNvPr id="38" name="Abrir corchete 37">
          <a:extLst>
            <a:ext uri="{FF2B5EF4-FFF2-40B4-BE49-F238E27FC236}">
              <a16:creationId xmlns:a16="http://schemas.microsoft.com/office/drawing/2014/main" id="{EF9B9E70-CFC1-49D8-AD81-1E8F1F817931}"/>
            </a:ext>
          </a:extLst>
        </xdr:cNvPr>
        <xdr:cNvSpPr/>
      </xdr:nvSpPr>
      <xdr:spPr>
        <a:xfrm rot="10800000">
          <a:off x="5197556" y="6642019"/>
          <a:ext cx="95250" cy="139472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251068</xdr:colOff>
      <xdr:row>32</xdr:row>
      <xdr:rowOff>30819</xdr:rowOff>
    </xdr:from>
    <xdr:to>
      <xdr:col>8</xdr:col>
      <xdr:colOff>236090</xdr:colOff>
      <xdr:row>33</xdr:row>
      <xdr:rowOff>92481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CFFAD1CD-857F-42F1-AADA-BB6C3A0BFECF}"/>
            </a:ext>
          </a:extLst>
        </xdr:cNvPr>
        <xdr:cNvSpPr txBox="1"/>
      </xdr:nvSpPr>
      <xdr:spPr>
        <a:xfrm>
          <a:off x="5086837" y="7374024"/>
          <a:ext cx="383932" cy="265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-28</a:t>
          </a:r>
        </a:p>
      </xdr:txBody>
    </xdr:sp>
    <xdr:clientData/>
  </xdr:twoCellAnchor>
  <xdr:twoCellAnchor>
    <xdr:from>
      <xdr:col>12</xdr:col>
      <xdr:colOff>867426</xdr:colOff>
      <xdr:row>30</xdr:row>
      <xdr:rowOff>81573</xdr:rowOff>
    </xdr:from>
    <xdr:to>
      <xdr:col>12</xdr:col>
      <xdr:colOff>1048401</xdr:colOff>
      <xdr:row>31</xdr:row>
      <xdr:rowOff>100623</xdr:rowOff>
    </xdr:to>
    <xdr:sp macro="" textlink="">
      <xdr:nvSpPr>
        <xdr:cNvPr id="42" name="Flecha: cheurón 41">
          <a:extLst>
            <a:ext uri="{FF2B5EF4-FFF2-40B4-BE49-F238E27FC236}">
              <a16:creationId xmlns:a16="http://schemas.microsoft.com/office/drawing/2014/main" id="{2EB8F17A-87CF-4F5A-B5D7-AB24D47934D3}"/>
            </a:ext>
          </a:extLst>
        </xdr:cNvPr>
        <xdr:cNvSpPr/>
      </xdr:nvSpPr>
      <xdr:spPr>
        <a:xfrm>
          <a:off x="8283900" y="7009586"/>
          <a:ext cx="180975" cy="230716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354542</xdr:colOff>
      <xdr:row>28</xdr:row>
      <xdr:rowOff>122441</xdr:rowOff>
    </xdr:from>
    <xdr:to>
      <xdr:col>10</xdr:col>
      <xdr:colOff>79457</xdr:colOff>
      <xdr:row>35</xdr:row>
      <xdr:rowOff>84341</xdr:rowOff>
    </xdr:to>
    <xdr:sp macro="" textlink="">
      <xdr:nvSpPr>
        <xdr:cNvPr id="43" name="Abrir corchete 42">
          <a:extLst>
            <a:ext uri="{FF2B5EF4-FFF2-40B4-BE49-F238E27FC236}">
              <a16:creationId xmlns:a16="http://schemas.microsoft.com/office/drawing/2014/main" id="{5A3E05D2-A502-4108-97B1-C1D162FBA40B}"/>
            </a:ext>
          </a:extLst>
        </xdr:cNvPr>
        <xdr:cNvSpPr/>
      </xdr:nvSpPr>
      <xdr:spPr>
        <a:xfrm>
          <a:off x="6281209" y="6643403"/>
          <a:ext cx="123825" cy="1394720"/>
        </a:xfrm>
        <a:prstGeom prst="leftBracket">
          <a:avLst>
            <a:gd name="adj" fmla="val 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204665</xdr:colOff>
      <xdr:row>32</xdr:row>
      <xdr:rowOff>30819</xdr:rowOff>
    </xdr:from>
    <xdr:to>
      <xdr:col>10</xdr:col>
      <xdr:colOff>211666</xdr:colOff>
      <xdr:row>33</xdr:row>
      <xdr:rowOff>92481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1AB8A433-EB78-4A53-B713-411A5C0E7844}"/>
            </a:ext>
          </a:extLst>
        </xdr:cNvPr>
        <xdr:cNvSpPr txBox="1"/>
      </xdr:nvSpPr>
      <xdr:spPr>
        <a:xfrm>
          <a:off x="6131332" y="7374024"/>
          <a:ext cx="405911" cy="265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-20</a:t>
          </a:r>
        </a:p>
      </xdr:txBody>
    </xdr:sp>
    <xdr:clientData/>
  </xdr:twoCellAnchor>
  <xdr:twoCellAnchor>
    <xdr:from>
      <xdr:col>7</xdr:col>
      <xdr:colOff>159157</xdr:colOff>
      <xdr:row>30</xdr:row>
      <xdr:rowOff>65291</xdr:rowOff>
    </xdr:from>
    <xdr:to>
      <xdr:col>7</xdr:col>
      <xdr:colOff>340132</xdr:colOff>
      <xdr:row>31</xdr:row>
      <xdr:rowOff>84341</xdr:rowOff>
    </xdr:to>
    <xdr:sp macro="" textlink="">
      <xdr:nvSpPr>
        <xdr:cNvPr id="45" name="Flecha: cheurón 44">
          <a:extLst>
            <a:ext uri="{FF2B5EF4-FFF2-40B4-BE49-F238E27FC236}">
              <a16:creationId xmlns:a16="http://schemas.microsoft.com/office/drawing/2014/main" id="{D2FD34DC-946F-4A58-8A06-363A20A6C5C2}"/>
            </a:ext>
          </a:extLst>
        </xdr:cNvPr>
        <xdr:cNvSpPr/>
      </xdr:nvSpPr>
      <xdr:spPr>
        <a:xfrm rot="10800000">
          <a:off x="4994926" y="6993304"/>
          <a:ext cx="180975" cy="230716"/>
        </a:xfrm>
        <a:prstGeom prst="chevron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595435</xdr:colOff>
      <xdr:row>32</xdr:row>
      <xdr:rowOff>47101</xdr:rowOff>
    </xdr:from>
    <xdr:to>
      <xdr:col>12</xdr:col>
      <xdr:colOff>1001346</xdr:colOff>
      <xdr:row>33</xdr:row>
      <xdr:rowOff>108763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27D076AD-A8B6-4F23-ADA0-E1D43C78D315}"/>
            </a:ext>
          </a:extLst>
        </xdr:cNvPr>
        <xdr:cNvSpPr txBox="1"/>
      </xdr:nvSpPr>
      <xdr:spPr>
        <a:xfrm>
          <a:off x="8011909" y="7390306"/>
          <a:ext cx="405911" cy="265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100"/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4" t="s">
        <v>12</v>
      </c>
    </row>
    <row r="2" spans="1:5" ht="15" x14ac:dyDescent="0.25">
      <c r="A2" s="4" t="s">
        <v>13</v>
      </c>
    </row>
    <row r="3" spans="1:5" ht="15" x14ac:dyDescent="0.25">
      <c r="A3" s="4" t="s">
        <v>14</v>
      </c>
    </row>
    <row r="4" spans="1:5" ht="15" x14ac:dyDescent="0.25">
      <c r="A4" s="4" t="s">
        <v>15</v>
      </c>
    </row>
    <row r="5" spans="1:5" ht="15" x14ac:dyDescent="0.25">
      <c r="A5" s="4" t="s">
        <v>16</v>
      </c>
    </row>
    <row r="6" spans="1:5" ht="15" x14ac:dyDescent="0.25">
      <c r="A6" s="4"/>
      <c r="B6" t="s">
        <v>17</v>
      </c>
    </row>
    <row r="7" spans="1:5" ht="15" x14ac:dyDescent="0.25">
      <c r="A7" s="4"/>
      <c r="B7" t="s">
        <v>18</v>
      </c>
    </row>
    <row r="8" spans="1:5" ht="15" x14ac:dyDescent="0.25">
      <c r="A8" s="4"/>
      <c r="B8" t="s">
        <v>19</v>
      </c>
    </row>
    <row r="9" spans="1:5" ht="15" x14ac:dyDescent="0.25">
      <c r="A9" s="4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25">
      <c r="B16" s="5" t="s">
        <v>35</v>
      </c>
      <c r="C16" s="5" t="s">
        <v>36</v>
      </c>
      <c r="D16" s="8">
        <v>14</v>
      </c>
      <c r="E16" s="8">
        <v>117.43661971830986</v>
      </c>
    </row>
    <row r="19" spans="1:7" ht="15" thickBot="1" x14ac:dyDescent="0.25">
      <c r="A19" t="s">
        <v>28</v>
      </c>
    </row>
    <row r="20" spans="1:7" ht="15.75" thickBot="1" x14ac:dyDescent="0.3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2">
      <c r="B21" s="7" t="s">
        <v>37</v>
      </c>
      <c r="C21" s="7" t="s">
        <v>1</v>
      </c>
      <c r="D21" s="9">
        <v>1</v>
      </c>
      <c r="E21" s="9">
        <v>8.3098591549296028</v>
      </c>
      <c r="F21" s="7" t="s">
        <v>38</v>
      </c>
    </row>
    <row r="22" spans="1:7" x14ac:dyDescent="0.2">
      <c r="A22" s="17"/>
      <c r="B22" s="14" t="s">
        <v>39</v>
      </c>
      <c r="C22" s="14" t="s">
        <v>3</v>
      </c>
      <c r="D22" s="16">
        <v>1</v>
      </c>
      <c r="E22" s="16">
        <v>8.169014084507026</v>
      </c>
      <c r="F22" s="14" t="s">
        <v>38</v>
      </c>
    </row>
    <row r="23" spans="1:7" x14ac:dyDescent="0.2">
      <c r="B23" s="7" t="s">
        <v>40</v>
      </c>
      <c r="C23" s="7" t="s">
        <v>4</v>
      </c>
      <c r="D23" s="9">
        <v>1</v>
      </c>
      <c r="E23" s="9">
        <v>12</v>
      </c>
      <c r="F23" s="7" t="s">
        <v>38</v>
      </c>
    </row>
    <row r="24" spans="1:7" x14ac:dyDescent="0.2">
      <c r="B24" s="14" t="s">
        <v>41</v>
      </c>
      <c r="C24" s="14" t="s">
        <v>5</v>
      </c>
      <c r="D24" s="16">
        <v>1</v>
      </c>
      <c r="E24" s="16">
        <v>13.32394366197178</v>
      </c>
      <c r="F24" s="14" t="s">
        <v>38</v>
      </c>
    </row>
    <row r="25" spans="1:7" ht="15" thickBot="1" x14ac:dyDescent="0.25">
      <c r="B25" s="5" t="s">
        <v>42</v>
      </c>
      <c r="C25" s="5" t="s">
        <v>7</v>
      </c>
      <c r="D25" s="8">
        <v>1</v>
      </c>
      <c r="E25" s="8">
        <v>25.323943661971782</v>
      </c>
      <c r="F25" s="5" t="s">
        <v>38</v>
      </c>
    </row>
    <row r="28" spans="1:7" ht="15" thickBot="1" x14ac:dyDescent="0.25">
      <c r="A28" t="s">
        <v>30</v>
      </c>
    </row>
    <row r="29" spans="1:7" ht="15.75" thickBot="1" x14ac:dyDescent="0.3">
      <c r="B29" s="6" t="s">
        <v>24</v>
      </c>
      <c r="C29" s="6" t="s">
        <v>25</v>
      </c>
      <c r="D29" s="6" t="s">
        <v>31</v>
      </c>
      <c r="E29" s="6" t="s">
        <v>32</v>
      </c>
      <c r="F29" s="6" t="s">
        <v>33</v>
      </c>
      <c r="G29" s="6" t="s">
        <v>34</v>
      </c>
    </row>
    <row r="30" spans="1:7" x14ac:dyDescent="0.2">
      <c r="B30" s="7" t="s">
        <v>43</v>
      </c>
      <c r="C30" s="7" t="s">
        <v>44</v>
      </c>
      <c r="D30" s="9">
        <v>59.999999999999993</v>
      </c>
      <c r="E30" s="7" t="s">
        <v>45</v>
      </c>
      <c r="F30" s="14" t="s">
        <v>46</v>
      </c>
      <c r="G30" s="7">
        <v>0</v>
      </c>
    </row>
    <row r="31" spans="1:7" x14ac:dyDescent="0.2">
      <c r="B31" s="7" t="s">
        <v>47</v>
      </c>
      <c r="C31" s="7" t="s">
        <v>44</v>
      </c>
      <c r="D31" s="16">
        <v>65</v>
      </c>
      <c r="E31" s="7" t="s">
        <v>48</v>
      </c>
      <c r="F31" s="14" t="s">
        <v>46</v>
      </c>
      <c r="G31" s="7">
        <v>0</v>
      </c>
    </row>
    <row r="32" spans="1:7" x14ac:dyDescent="0.2">
      <c r="B32" s="7" t="s">
        <v>49</v>
      </c>
      <c r="C32" s="7" t="s">
        <v>44</v>
      </c>
      <c r="D32" s="9">
        <v>0</v>
      </c>
      <c r="E32" s="7" t="s">
        <v>50</v>
      </c>
      <c r="F32" s="14" t="s">
        <v>46</v>
      </c>
      <c r="G32" s="7">
        <v>0</v>
      </c>
    </row>
    <row r="33" spans="2:7" x14ac:dyDescent="0.2">
      <c r="B33" s="7" t="s">
        <v>51</v>
      </c>
      <c r="C33" s="7" t="s">
        <v>44</v>
      </c>
      <c r="D33" s="16">
        <v>0</v>
      </c>
      <c r="E33" s="7" t="s">
        <v>52</v>
      </c>
      <c r="F33" s="14" t="s">
        <v>46</v>
      </c>
      <c r="G33" s="7">
        <v>0</v>
      </c>
    </row>
    <row r="34" spans="2:7" ht="15" thickBot="1" x14ac:dyDescent="0.25">
      <c r="B34" s="5" t="s">
        <v>53</v>
      </c>
      <c r="C34" s="5" t="s">
        <v>44</v>
      </c>
      <c r="D34" s="8">
        <v>12</v>
      </c>
      <c r="E34" s="5" t="s">
        <v>54</v>
      </c>
      <c r="F34" s="15" t="s">
        <v>46</v>
      </c>
      <c r="G3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18" t="s">
        <v>55</v>
      </c>
    </row>
    <row r="2" spans="1:12" ht="15" x14ac:dyDescent="0.25">
      <c r="A2" s="4" t="s">
        <v>13</v>
      </c>
    </row>
    <row r="3" spans="1:12" ht="15" x14ac:dyDescent="0.25">
      <c r="A3" s="4" t="s">
        <v>14</v>
      </c>
    </row>
    <row r="6" spans="1:12" ht="15" thickBot="1" x14ac:dyDescent="0.25">
      <c r="A6" t="s">
        <v>28</v>
      </c>
    </row>
    <row r="7" spans="1:12" ht="15.75" thickBot="1" x14ac:dyDescent="0.3">
      <c r="B7" s="10"/>
      <c r="C7" s="10"/>
      <c r="D7" s="10" t="s">
        <v>56</v>
      </c>
      <c r="E7" s="10" t="s">
        <v>58</v>
      </c>
      <c r="F7" s="10" t="s">
        <v>60</v>
      </c>
      <c r="G7" s="10" t="s">
        <v>62</v>
      </c>
      <c r="H7" s="10" t="s">
        <v>62</v>
      </c>
      <c r="J7" s="19"/>
      <c r="K7" s="13" t="s">
        <v>75</v>
      </c>
      <c r="L7" s="20" t="s">
        <v>76</v>
      </c>
    </row>
    <row r="8" spans="1:12" ht="15.75" thickBot="1" x14ac:dyDescent="0.3">
      <c r="B8" s="11" t="s">
        <v>24</v>
      </c>
      <c r="C8" s="11" t="s">
        <v>25</v>
      </c>
      <c r="D8" s="11" t="s">
        <v>57</v>
      </c>
      <c r="E8" s="11" t="s">
        <v>59</v>
      </c>
      <c r="F8" s="11" t="s">
        <v>61</v>
      </c>
      <c r="G8" s="11" t="s">
        <v>64</v>
      </c>
      <c r="H8" s="11" t="s">
        <v>63</v>
      </c>
      <c r="J8" s="21" t="s">
        <v>3</v>
      </c>
      <c r="K8" s="22">
        <f>F10-G10</f>
        <v>8.6757575757575776</v>
      </c>
      <c r="L8" s="23">
        <f>F10+H10</f>
        <v>10.330769230769235</v>
      </c>
    </row>
    <row r="9" spans="1:12" ht="15.75" thickBot="1" x14ac:dyDescent="0.3">
      <c r="B9" s="7" t="s">
        <v>37</v>
      </c>
      <c r="C9" s="7" t="s">
        <v>1</v>
      </c>
      <c r="D9" s="7">
        <v>8.3098591549296028</v>
      </c>
      <c r="E9" s="7">
        <v>0</v>
      </c>
      <c r="F9" s="7">
        <v>4</v>
      </c>
      <c r="G9" s="7">
        <v>0.73617021276595918</v>
      </c>
      <c r="H9" s="7">
        <v>0.23260869565217276</v>
      </c>
      <c r="J9" s="21" t="s">
        <v>5</v>
      </c>
      <c r="K9" s="22">
        <f>F12-G12</f>
        <v>-1.1045943304007815</v>
      </c>
      <c r="L9" s="23">
        <f>F12+H12</f>
        <v>-0.57071960297766644</v>
      </c>
    </row>
    <row r="10" spans="1:12" x14ac:dyDescent="0.2">
      <c r="A10" s="17"/>
      <c r="B10" s="14" t="s">
        <v>39</v>
      </c>
      <c r="C10" s="14" t="s">
        <v>3</v>
      </c>
      <c r="D10" s="14">
        <v>8.169014084507026</v>
      </c>
      <c r="E10" s="14">
        <v>0</v>
      </c>
      <c r="F10" s="14">
        <v>9</v>
      </c>
      <c r="G10" s="14">
        <v>0.32424242424242261</v>
      </c>
      <c r="H10" s="14">
        <v>1.3307692307692343</v>
      </c>
    </row>
    <row r="11" spans="1:12" x14ac:dyDescent="0.2">
      <c r="B11" s="7" t="s">
        <v>40</v>
      </c>
      <c r="C11" s="7" t="s">
        <v>4</v>
      </c>
      <c r="D11" s="7">
        <v>12</v>
      </c>
      <c r="E11" s="7">
        <v>0</v>
      </c>
      <c r="F11" s="7">
        <v>2</v>
      </c>
      <c r="G11" s="7">
        <v>3</v>
      </c>
      <c r="H11" s="7">
        <v>1E+30</v>
      </c>
    </row>
    <row r="12" spans="1:12" x14ac:dyDescent="0.2">
      <c r="B12" s="14" t="s">
        <v>41</v>
      </c>
      <c r="C12" s="14" t="s">
        <v>5</v>
      </c>
      <c r="D12" s="14">
        <v>13.32394366197178</v>
      </c>
      <c r="E12" s="14">
        <v>0</v>
      </c>
      <c r="F12" s="14">
        <v>-1</v>
      </c>
      <c r="G12" s="14">
        <v>0.10459433040078148</v>
      </c>
      <c r="H12" s="14">
        <v>0.42928039702233356</v>
      </c>
    </row>
    <row r="13" spans="1:12" ht="15" thickBot="1" x14ac:dyDescent="0.25">
      <c r="B13" s="5" t="s">
        <v>42</v>
      </c>
      <c r="C13" s="5" t="s">
        <v>7</v>
      </c>
      <c r="D13" s="5">
        <v>25.323943661971782</v>
      </c>
      <c r="E13" s="5">
        <v>0</v>
      </c>
      <c r="F13" s="5">
        <v>0</v>
      </c>
      <c r="G13" s="5">
        <v>0.10459433040078148</v>
      </c>
      <c r="H13" s="5">
        <v>0.42928039702233356</v>
      </c>
    </row>
    <row r="15" spans="1:12" ht="15" thickBot="1" x14ac:dyDescent="0.25">
      <c r="A15" t="s">
        <v>30</v>
      </c>
    </row>
    <row r="16" spans="1:12" ht="15" x14ac:dyDescent="0.25">
      <c r="B16" s="10"/>
      <c r="C16" s="10"/>
      <c r="D16" s="10" t="s">
        <v>56</v>
      </c>
      <c r="E16" s="10" t="s">
        <v>65</v>
      </c>
      <c r="F16" s="10" t="s">
        <v>67</v>
      </c>
      <c r="G16" s="10" t="s">
        <v>62</v>
      </c>
      <c r="H16" s="10" t="s">
        <v>62</v>
      </c>
    </row>
    <row r="17" spans="2:8" ht="15.75" thickBot="1" x14ac:dyDescent="0.3">
      <c r="B17" s="11" t="s">
        <v>24</v>
      </c>
      <c r="C17" s="11" t="s">
        <v>25</v>
      </c>
      <c r="D17" s="11" t="s">
        <v>57</v>
      </c>
      <c r="E17" s="11" t="s">
        <v>66</v>
      </c>
      <c r="F17" s="11" t="s">
        <v>68</v>
      </c>
      <c r="G17" s="11" t="s">
        <v>64</v>
      </c>
      <c r="H17" s="11" t="s">
        <v>63</v>
      </c>
    </row>
    <row r="18" spans="2:8" x14ac:dyDescent="0.2">
      <c r="B18" s="7" t="s">
        <v>43</v>
      </c>
      <c r="C18" s="7" t="s">
        <v>44</v>
      </c>
      <c r="D18" s="7">
        <v>59.999999999999993</v>
      </c>
      <c r="E18" s="7">
        <v>0.30140845070422351</v>
      </c>
      <c r="F18" s="7">
        <v>60</v>
      </c>
      <c r="G18" s="7">
        <v>4.6236559139784816</v>
      </c>
      <c r="H18" s="7">
        <v>6.4130434782608967</v>
      </c>
    </row>
    <row r="19" spans="2:8" x14ac:dyDescent="0.2">
      <c r="B19" s="7" t="s">
        <v>47</v>
      </c>
      <c r="C19" s="7" t="s">
        <v>44</v>
      </c>
      <c r="D19" s="7">
        <v>65</v>
      </c>
      <c r="E19" s="7">
        <v>0.97464788732394514</v>
      </c>
      <c r="F19" s="7">
        <v>65</v>
      </c>
      <c r="G19" s="7">
        <v>6.2765957446808756</v>
      </c>
      <c r="H19" s="7">
        <v>5.8684863523573032</v>
      </c>
    </row>
    <row r="20" spans="2:8" x14ac:dyDescent="0.2">
      <c r="B20" s="7" t="s">
        <v>49</v>
      </c>
      <c r="C20" s="7" t="s">
        <v>44</v>
      </c>
      <c r="D20" s="7">
        <v>0</v>
      </c>
      <c r="E20" s="7">
        <v>-1</v>
      </c>
      <c r="F20" s="7">
        <v>0</v>
      </c>
      <c r="G20" s="7">
        <v>13.32394366197178</v>
      </c>
      <c r="H20" s="7">
        <v>1E+30</v>
      </c>
    </row>
    <row r="21" spans="2:8" x14ac:dyDescent="0.2">
      <c r="B21" s="7" t="s">
        <v>51</v>
      </c>
      <c r="C21" s="7" t="s">
        <v>44</v>
      </c>
      <c r="D21" s="7">
        <v>0</v>
      </c>
      <c r="E21" s="7">
        <v>-1</v>
      </c>
      <c r="F21" s="7">
        <v>0</v>
      </c>
      <c r="G21" s="7">
        <v>13.32394366197178</v>
      </c>
      <c r="H21" s="7">
        <v>1E+30</v>
      </c>
    </row>
    <row r="22" spans="2:8" ht="15" thickBot="1" x14ac:dyDescent="0.25">
      <c r="B22" s="5" t="s">
        <v>53</v>
      </c>
      <c r="C22" s="5" t="s">
        <v>44</v>
      </c>
      <c r="D22" s="5">
        <v>12</v>
      </c>
      <c r="E22" s="5">
        <v>3</v>
      </c>
      <c r="F22" s="5">
        <v>12</v>
      </c>
      <c r="G22" s="5">
        <v>12</v>
      </c>
      <c r="H22" s="5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4" t="s">
        <v>69</v>
      </c>
    </row>
    <row r="2" spans="1:10" ht="15" x14ac:dyDescent="0.25">
      <c r="A2" s="4" t="s">
        <v>13</v>
      </c>
    </row>
    <row r="3" spans="1:10" ht="15" x14ac:dyDescent="0.25">
      <c r="A3" s="4" t="s">
        <v>14</v>
      </c>
    </row>
    <row r="5" spans="1:10" ht="15" thickBot="1" x14ac:dyDescent="0.25"/>
    <row r="6" spans="1:10" ht="15" x14ac:dyDescent="0.25">
      <c r="B6" s="10"/>
      <c r="C6" s="10" t="s">
        <v>60</v>
      </c>
      <c r="D6" s="10"/>
    </row>
    <row r="7" spans="1:10" ht="15.75" thickBot="1" x14ac:dyDescent="0.3">
      <c r="B7" s="11" t="s">
        <v>24</v>
      </c>
      <c r="C7" s="11" t="s">
        <v>25</v>
      </c>
      <c r="D7" s="11" t="s">
        <v>57</v>
      </c>
    </row>
    <row r="8" spans="1:10" ht="15" thickBot="1" x14ac:dyDescent="0.25">
      <c r="B8" s="5" t="s">
        <v>35</v>
      </c>
      <c r="C8" s="5" t="s">
        <v>36</v>
      </c>
      <c r="D8" s="8">
        <v>117.43661971830986</v>
      </c>
    </row>
    <row r="10" spans="1:10" ht="15" thickBot="1" x14ac:dyDescent="0.25"/>
    <row r="11" spans="1:10" ht="15" x14ac:dyDescent="0.25">
      <c r="B11" s="10"/>
      <c r="C11" s="10" t="s">
        <v>70</v>
      </c>
      <c r="D11" s="10"/>
      <c r="F11" s="10" t="s">
        <v>71</v>
      </c>
      <c r="G11" s="10" t="s">
        <v>60</v>
      </c>
      <c r="I11" s="10" t="s">
        <v>74</v>
      </c>
      <c r="J11" s="10" t="s">
        <v>60</v>
      </c>
    </row>
    <row r="12" spans="1:10" ht="15.75" thickBot="1" x14ac:dyDescent="0.3">
      <c r="B12" s="11" t="s">
        <v>24</v>
      </c>
      <c r="C12" s="11" t="s">
        <v>25</v>
      </c>
      <c r="D12" s="11" t="s">
        <v>57</v>
      </c>
      <c r="F12" s="11" t="s">
        <v>72</v>
      </c>
      <c r="G12" s="11" t="s">
        <v>73</v>
      </c>
      <c r="I12" s="11" t="s">
        <v>72</v>
      </c>
      <c r="J12" s="11" t="s">
        <v>73</v>
      </c>
    </row>
    <row r="13" spans="1:10" x14ac:dyDescent="0.2">
      <c r="B13" s="7" t="s">
        <v>37</v>
      </c>
      <c r="C13" s="7" t="s">
        <v>1</v>
      </c>
      <c r="D13" s="9">
        <v>8.3098591549296028</v>
      </c>
      <c r="F13" s="9">
        <v>0</v>
      </c>
      <c r="G13" s="9">
        <v>84.197183098591452</v>
      </c>
      <c r="I13" s="9">
        <v>8.309859154929601</v>
      </c>
      <c r="J13" s="9">
        <v>117.43661971830986</v>
      </c>
    </row>
    <row r="14" spans="1:10" x14ac:dyDescent="0.2">
      <c r="B14" s="7" t="s">
        <v>39</v>
      </c>
      <c r="C14" s="7" t="s">
        <v>3</v>
      </c>
      <c r="D14" s="9">
        <v>8.169014084507026</v>
      </c>
      <c r="F14" s="9">
        <v>8.1690140845070225</v>
      </c>
      <c r="G14" s="9">
        <v>117.43661971830983</v>
      </c>
      <c r="I14" s="9">
        <v>8.1690140845070225</v>
      </c>
      <c r="J14" s="9">
        <v>117.43661971830983</v>
      </c>
    </row>
    <row r="15" spans="1:10" x14ac:dyDescent="0.2">
      <c r="B15" s="7" t="s">
        <v>40</v>
      </c>
      <c r="C15" s="7" t="s">
        <v>4</v>
      </c>
      <c r="D15" s="9">
        <v>12</v>
      </c>
      <c r="F15" s="9">
        <v>12</v>
      </c>
      <c r="G15" s="9">
        <v>117.43661971830986</v>
      </c>
      <c r="I15" s="9">
        <v>12</v>
      </c>
      <c r="J15" s="9">
        <v>117.43661971830986</v>
      </c>
    </row>
    <row r="16" spans="1:10" x14ac:dyDescent="0.2">
      <c r="B16" s="7" t="s">
        <v>41</v>
      </c>
      <c r="C16" s="7" t="s">
        <v>5</v>
      </c>
      <c r="D16" s="9">
        <v>13.32394366197178</v>
      </c>
      <c r="F16" s="9">
        <v>13.323943661971782</v>
      </c>
      <c r="G16" s="9">
        <v>117.43661971830986</v>
      </c>
      <c r="I16" s="9">
        <v>13.323943661971782</v>
      </c>
      <c r="J16" s="9">
        <v>117.43661971830986</v>
      </c>
    </row>
    <row r="17" spans="2:10" ht="15" thickBot="1" x14ac:dyDescent="0.25">
      <c r="B17" s="5" t="s">
        <v>42</v>
      </c>
      <c r="C17" s="5" t="s">
        <v>7</v>
      </c>
      <c r="D17" s="8">
        <v>25.323943661971782</v>
      </c>
      <c r="F17" s="8">
        <v>25.323943661971782</v>
      </c>
      <c r="G17" s="8">
        <v>117.43661971830986</v>
      </c>
      <c r="I17" s="8">
        <v>25.323943661971782</v>
      </c>
      <c r="J17" s="8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5C44-00A9-4625-BB04-69EDD44DD49A}">
  <dimension ref="A1:G29"/>
  <sheetViews>
    <sheetView showGridLines="0" workbookViewId="0"/>
  </sheetViews>
  <sheetFormatPr baseColWidth="10" defaultRowHeight="14.25" x14ac:dyDescent="0.2"/>
  <cols>
    <col min="1" max="1" width="2.125" customWidth="1"/>
    <col min="2" max="2" width="6" bestFit="1" customWidth="1"/>
    <col min="3" max="3" width="32.125" bestFit="1" customWidth="1"/>
    <col min="4" max="4" width="15.375" bestFit="1" customWidth="1"/>
    <col min="5" max="5" width="10.75" bestFit="1" customWidth="1"/>
    <col min="6" max="6" width="9.25" bestFit="1" customWidth="1"/>
    <col min="7" max="7" width="7.75" bestFit="1" customWidth="1"/>
  </cols>
  <sheetData>
    <row r="1" spans="1:5" ht="15" x14ac:dyDescent="0.25">
      <c r="A1" s="4" t="s">
        <v>12</v>
      </c>
    </row>
    <row r="2" spans="1:5" ht="15" x14ac:dyDescent="0.25">
      <c r="A2" s="4" t="s">
        <v>100</v>
      </c>
    </row>
    <row r="3" spans="1:5" ht="15" x14ac:dyDescent="0.25">
      <c r="A3" s="4" t="s">
        <v>108</v>
      </c>
    </row>
    <row r="4" spans="1:5" ht="15" x14ac:dyDescent="0.25">
      <c r="A4" s="4" t="s">
        <v>15</v>
      </c>
    </row>
    <row r="5" spans="1:5" ht="15" x14ac:dyDescent="0.25">
      <c r="A5" s="4" t="s">
        <v>16</v>
      </c>
    </row>
    <row r="6" spans="1:5" ht="15" x14ac:dyDescent="0.25">
      <c r="A6" s="4"/>
      <c r="B6" t="s">
        <v>17</v>
      </c>
    </row>
    <row r="7" spans="1:5" ht="15" x14ac:dyDescent="0.25">
      <c r="A7" s="4"/>
      <c r="B7" t="s">
        <v>91</v>
      </c>
    </row>
    <row r="8" spans="1:5" ht="15" x14ac:dyDescent="0.25">
      <c r="A8" s="4"/>
      <c r="B8" t="s">
        <v>109</v>
      </c>
    </row>
    <row r="9" spans="1:5" ht="15" x14ac:dyDescent="0.25">
      <c r="A9" s="4" t="s">
        <v>20</v>
      </c>
    </row>
    <row r="10" spans="1:5" x14ac:dyDescent="0.2">
      <c r="B10" t="s">
        <v>21</v>
      </c>
    </row>
    <row r="11" spans="1:5" x14ac:dyDescent="0.2">
      <c r="B11" t="s">
        <v>22</v>
      </c>
    </row>
    <row r="14" spans="1:5" ht="15" thickBot="1" x14ac:dyDescent="0.25">
      <c r="A14" t="s">
        <v>23</v>
      </c>
    </row>
    <row r="15" spans="1:5" ht="15.75" thickBot="1" x14ac:dyDescent="0.3">
      <c r="B15" s="82" t="s">
        <v>24</v>
      </c>
      <c r="C15" s="82" t="s">
        <v>25</v>
      </c>
      <c r="D15" s="82" t="s">
        <v>26</v>
      </c>
      <c r="E15" s="82" t="s">
        <v>27</v>
      </c>
    </row>
    <row r="16" spans="1:5" ht="15" thickBot="1" x14ac:dyDescent="0.25">
      <c r="B16" s="5" t="s">
        <v>84</v>
      </c>
      <c r="C16" s="5" t="s">
        <v>101</v>
      </c>
      <c r="D16" s="8">
        <v>8</v>
      </c>
      <c r="E16" s="8">
        <v>8.9999999999999982</v>
      </c>
    </row>
    <row r="19" spans="1:7" ht="15" thickBot="1" x14ac:dyDescent="0.25">
      <c r="A19" t="s">
        <v>28</v>
      </c>
    </row>
    <row r="20" spans="1:7" ht="15.75" thickBot="1" x14ac:dyDescent="0.3">
      <c r="B20" s="82" t="s">
        <v>24</v>
      </c>
      <c r="C20" s="82" t="s">
        <v>25</v>
      </c>
      <c r="D20" s="82" t="s">
        <v>26</v>
      </c>
      <c r="E20" s="82" t="s">
        <v>27</v>
      </c>
      <c r="F20" s="82" t="s">
        <v>29</v>
      </c>
    </row>
    <row r="21" spans="1:7" x14ac:dyDescent="0.2">
      <c r="B21" s="7" t="s">
        <v>102</v>
      </c>
      <c r="C21" s="7" t="s">
        <v>1</v>
      </c>
      <c r="D21" s="9">
        <v>2</v>
      </c>
      <c r="E21" s="9">
        <v>0</v>
      </c>
      <c r="F21" s="7" t="s">
        <v>38</v>
      </c>
    </row>
    <row r="22" spans="1:7" x14ac:dyDescent="0.2">
      <c r="B22" s="7" t="s">
        <v>103</v>
      </c>
      <c r="C22" s="7" t="s">
        <v>3</v>
      </c>
      <c r="D22" s="9">
        <v>0</v>
      </c>
      <c r="E22" s="9">
        <v>0.49999999999999989</v>
      </c>
      <c r="F22" s="7" t="s">
        <v>38</v>
      </c>
    </row>
    <row r="23" spans="1:7" ht="15" thickBot="1" x14ac:dyDescent="0.25">
      <c r="B23" s="5" t="s">
        <v>104</v>
      </c>
      <c r="C23" s="5" t="s">
        <v>4</v>
      </c>
      <c r="D23" s="8">
        <v>0</v>
      </c>
      <c r="E23" s="8">
        <v>1.4999999999999998</v>
      </c>
      <c r="F23" s="5" t="s">
        <v>38</v>
      </c>
    </row>
    <row r="26" spans="1:7" ht="15" thickBot="1" x14ac:dyDescent="0.25">
      <c r="A26" t="s">
        <v>30</v>
      </c>
    </row>
    <row r="27" spans="1:7" ht="15.75" thickBot="1" x14ac:dyDescent="0.3">
      <c r="B27" s="82" t="s">
        <v>24</v>
      </c>
      <c r="C27" s="82" t="s">
        <v>25</v>
      </c>
      <c r="D27" s="82" t="s">
        <v>31</v>
      </c>
      <c r="E27" s="82" t="s">
        <v>32</v>
      </c>
      <c r="F27" s="82" t="s">
        <v>33</v>
      </c>
      <c r="G27" s="82" t="s">
        <v>34</v>
      </c>
    </row>
    <row r="28" spans="1:7" x14ac:dyDescent="0.2">
      <c r="B28" s="7" t="s">
        <v>85</v>
      </c>
      <c r="C28" s="7" t="s">
        <v>105</v>
      </c>
      <c r="D28" s="9">
        <v>5.9999999999999982</v>
      </c>
      <c r="E28" s="7" t="s">
        <v>86</v>
      </c>
      <c r="F28" s="7" t="s">
        <v>46</v>
      </c>
      <c r="G28" s="7">
        <v>0</v>
      </c>
    </row>
    <row r="29" spans="1:7" ht="15" thickBot="1" x14ac:dyDescent="0.25">
      <c r="B29" s="5" t="s">
        <v>87</v>
      </c>
      <c r="C29" s="5" t="s">
        <v>106</v>
      </c>
      <c r="D29" s="8">
        <v>1.9999999999999996</v>
      </c>
      <c r="E29" s="5" t="s">
        <v>107</v>
      </c>
      <c r="F29" s="5" t="s">
        <v>46</v>
      </c>
      <c r="G29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BF55-6D7E-427D-B61B-25D928992E37}">
  <dimension ref="A1:H17"/>
  <sheetViews>
    <sheetView showGridLines="0" workbookViewId="0">
      <selection activeCell="H19" sqref="H19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7" bestFit="1" customWidth="1"/>
    <col min="4" max="4" width="5.375" bestFit="1" customWidth="1"/>
    <col min="5" max="5" width="9.375" bestFit="1" customWidth="1"/>
    <col min="6" max="6" width="13.125" bestFit="1" customWidth="1"/>
    <col min="7" max="7" width="10.25" bestFit="1" customWidth="1"/>
    <col min="8" max="8" width="11.875" bestFit="1" customWidth="1"/>
  </cols>
  <sheetData>
    <row r="1" spans="1:8" ht="15" x14ac:dyDescent="0.25">
      <c r="A1" s="4" t="s">
        <v>55</v>
      </c>
    </row>
    <row r="2" spans="1:8" ht="15" x14ac:dyDescent="0.25">
      <c r="A2" s="4" t="s">
        <v>100</v>
      </c>
    </row>
    <row r="3" spans="1:8" ht="15" x14ac:dyDescent="0.25">
      <c r="A3" s="4" t="s">
        <v>108</v>
      </c>
    </row>
    <row r="6" spans="1:8" ht="15" thickBot="1" x14ac:dyDescent="0.25">
      <c r="A6" t="s">
        <v>28</v>
      </c>
    </row>
    <row r="7" spans="1:8" ht="15" x14ac:dyDescent="0.25">
      <c r="B7" s="83"/>
      <c r="C7" s="83"/>
      <c r="D7" s="83" t="s">
        <v>56</v>
      </c>
      <c r="E7" s="83" t="s">
        <v>58</v>
      </c>
      <c r="F7" s="83" t="s">
        <v>60</v>
      </c>
      <c r="G7" s="83" t="s">
        <v>62</v>
      </c>
      <c r="H7" s="83" t="s">
        <v>62</v>
      </c>
    </row>
    <row r="8" spans="1:8" ht="15.75" thickBot="1" x14ac:dyDescent="0.3">
      <c r="B8" s="84" t="s">
        <v>24</v>
      </c>
      <c r="C8" s="84" t="s">
        <v>25</v>
      </c>
      <c r="D8" s="84" t="s">
        <v>57</v>
      </c>
      <c r="E8" s="84" t="s">
        <v>59</v>
      </c>
      <c r="F8" s="84" t="s">
        <v>61</v>
      </c>
      <c r="G8" s="84" t="s">
        <v>63</v>
      </c>
      <c r="H8" s="84" t="s">
        <v>64</v>
      </c>
    </row>
    <row r="9" spans="1:8" x14ac:dyDescent="0.2">
      <c r="B9" s="7" t="s">
        <v>102</v>
      </c>
      <c r="C9" s="7" t="s">
        <v>1</v>
      </c>
      <c r="D9" s="7">
        <v>0</v>
      </c>
      <c r="E9" s="7">
        <v>-0.49999999999999983</v>
      </c>
      <c r="F9" s="7">
        <v>4</v>
      </c>
      <c r="G9" s="7">
        <v>0.49999999999999983</v>
      </c>
      <c r="H9" s="7">
        <v>1E+30</v>
      </c>
    </row>
    <row r="10" spans="1:8" x14ac:dyDescent="0.2">
      <c r="B10" s="7" t="s">
        <v>103</v>
      </c>
      <c r="C10" s="7" t="s">
        <v>3</v>
      </c>
      <c r="D10" s="7">
        <v>0.49999999999999989</v>
      </c>
      <c r="E10" s="7">
        <v>0</v>
      </c>
      <c r="F10" s="7">
        <v>12</v>
      </c>
      <c r="G10" s="7">
        <v>1E+30</v>
      </c>
      <c r="H10" s="7">
        <v>1.9999999999999998</v>
      </c>
    </row>
    <row r="11" spans="1:8" ht="15" thickBot="1" x14ac:dyDescent="0.25">
      <c r="B11" s="5" t="s">
        <v>104</v>
      </c>
      <c r="C11" s="5" t="s">
        <v>4</v>
      </c>
      <c r="D11" s="5">
        <v>1.4999999999999998</v>
      </c>
      <c r="E11" s="5">
        <v>0</v>
      </c>
      <c r="F11" s="5">
        <v>2</v>
      </c>
      <c r="G11" s="5">
        <v>2.0000000000000004</v>
      </c>
      <c r="H11" s="5">
        <v>0.66666666666666652</v>
      </c>
    </row>
    <row r="13" spans="1:8" ht="15" thickBot="1" x14ac:dyDescent="0.25">
      <c r="A13" t="s">
        <v>30</v>
      </c>
    </row>
    <row r="14" spans="1:8" ht="15" x14ac:dyDescent="0.25">
      <c r="B14" s="83"/>
      <c r="C14" s="83"/>
      <c r="D14" s="83" t="s">
        <v>56</v>
      </c>
      <c r="E14" s="83" t="s">
        <v>65</v>
      </c>
      <c r="F14" s="83" t="s">
        <v>67</v>
      </c>
      <c r="G14" s="83" t="s">
        <v>62</v>
      </c>
      <c r="H14" s="83" t="s">
        <v>62</v>
      </c>
    </row>
    <row r="15" spans="1:8" ht="15.75" thickBot="1" x14ac:dyDescent="0.3">
      <c r="B15" s="84" t="s">
        <v>24</v>
      </c>
      <c r="C15" s="84" t="s">
        <v>25</v>
      </c>
      <c r="D15" s="84" t="s">
        <v>57</v>
      </c>
      <c r="E15" s="84" t="s">
        <v>66</v>
      </c>
      <c r="F15" s="84" t="s">
        <v>68</v>
      </c>
      <c r="G15" s="84" t="s">
        <v>63</v>
      </c>
      <c r="H15" s="84" t="s">
        <v>64</v>
      </c>
    </row>
    <row r="16" spans="1:8" x14ac:dyDescent="0.2">
      <c r="B16" s="7" t="s">
        <v>85</v>
      </c>
      <c r="C16" s="7" t="s">
        <v>105</v>
      </c>
      <c r="D16" s="7">
        <v>5.9999999999999982</v>
      </c>
      <c r="E16" s="7">
        <v>2.5</v>
      </c>
      <c r="F16" s="7">
        <v>6</v>
      </c>
      <c r="G16" s="7">
        <v>6.0000000000000009</v>
      </c>
      <c r="H16" s="7">
        <v>1.9999999999999996</v>
      </c>
    </row>
    <row r="17" spans="2:8" ht="15" thickBot="1" x14ac:dyDescent="0.25">
      <c r="B17" s="5" t="s">
        <v>87</v>
      </c>
      <c r="C17" s="5" t="s">
        <v>106</v>
      </c>
      <c r="D17" s="5">
        <v>1.9999999999999996</v>
      </c>
      <c r="E17" s="5">
        <v>-3.0000000000000004</v>
      </c>
      <c r="F17" s="5">
        <v>2</v>
      </c>
      <c r="G17" s="5">
        <v>0.99999999999999956</v>
      </c>
      <c r="H17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5025-A02A-44CA-845B-CA1B143051E4}">
  <dimension ref="A1:J15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12.25" bestFit="1" customWidth="1"/>
    <col min="7" max="7" width="9.875" bestFit="1" customWidth="1"/>
    <col min="8" max="8" width="2.125" customWidth="1"/>
    <col min="9" max="9" width="12.25" bestFit="1" customWidth="1"/>
    <col min="10" max="10" width="9.875" bestFit="1" customWidth="1"/>
  </cols>
  <sheetData>
    <row r="1" spans="1:10" ht="15" x14ac:dyDescent="0.25">
      <c r="A1" s="4" t="s">
        <v>69</v>
      </c>
    </row>
    <row r="2" spans="1:10" ht="15" x14ac:dyDescent="0.25">
      <c r="A2" s="4" t="s">
        <v>100</v>
      </c>
    </row>
    <row r="3" spans="1:10" ht="15" x14ac:dyDescent="0.25">
      <c r="A3" s="4" t="s">
        <v>108</v>
      </c>
    </row>
    <row r="5" spans="1:10" ht="15" thickBot="1" x14ac:dyDescent="0.25"/>
    <row r="6" spans="1:10" ht="15" x14ac:dyDescent="0.25">
      <c r="B6" s="83"/>
      <c r="C6" s="83" t="s">
        <v>60</v>
      </c>
      <c r="D6" s="83"/>
    </row>
    <row r="7" spans="1:10" ht="15.75" thickBot="1" x14ac:dyDescent="0.3">
      <c r="B7" s="84" t="s">
        <v>24</v>
      </c>
      <c r="C7" s="84" t="s">
        <v>25</v>
      </c>
      <c r="D7" s="84" t="s">
        <v>57</v>
      </c>
    </row>
    <row r="8" spans="1:10" ht="15" thickBot="1" x14ac:dyDescent="0.25">
      <c r="B8" s="5" t="s">
        <v>84</v>
      </c>
      <c r="C8" s="5" t="s">
        <v>101</v>
      </c>
      <c r="D8" s="8">
        <v>8.9999999999999982</v>
      </c>
    </row>
    <row r="10" spans="1:10" ht="15" thickBot="1" x14ac:dyDescent="0.25"/>
    <row r="11" spans="1:10" ht="15" x14ac:dyDescent="0.25">
      <c r="B11" s="83"/>
      <c r="C11" s="83" t="s">
        <v>70</v>
      </c>
      <c r="D11" s="83"/>
      <c r="F11" s="83" t="s">
        <v>71</v>
      </c>
      <c r="G11" s="83" t="s">
        <v>60</v>
      </c>
      <c r="I11" s="83" t="s">
        <v>74</v>
      </c>
      <c r="J11" s="83" t="s">
        <v>60</v>
      </c>
    </row>
    <row r="12" spans="1:10" ht="15.75" thickBot="1" x14ac:dyDescent="0.3">
      <c r="B12" s="84" t="s">
        <v>24</v>
      </c>
      <c r="C12" s="84" t="s">
        <v>25</v>
      </c>
      <c r="D12" s="84" t="s">
        <v>57</v>
      </c>
      <c r="F12" s="84" t="s">
        <v>72</v>
      </c>
      <c r="G12" s="84" t="s">
        <v>73</v>
      </c>
      <c r="I12" s="84" t="s">
        <v>72</v>
      </c>
      <c r="J12" s="84" t="s">
        <v>73</v>
      </c>
    </row>
    <row r="13" spans="1:10" x14ac:dyDescent="0.2">
      <c r="B13" s="7" t="s">
        <v>102</v>
      </c>
      <c r="C13" s="7" t="s">
        <v>1</v>
      </c>
      <c r="D13" s="9">
        <v>0</v>
      </c>
      <c r="F13" s="9">
        <v>2.2204460492503131E-16</v>
      </c>
      <c r="G13" s="9">
        <v>8.9999999999999982</v>
      </c>
      <c r="I13" s="9">
        <v>2.2204460492503131E-16</v>
      </c>
      <c r="J13" s="9">
        <v>8.9999999999999982</v>
      </c>
    </row>
    <row r="14" spans="1:10" x14ac:dyDescent="0.2">
      <c r="B14" s="7" t="s">
        <v>103</v>
      </c>
      <c r="C14" s="7" t="s">
        <v>3</v>
      </c>
      <c r="D14" s="9">
        <v>0.49999999999999989</v>
      </c>
      <c r="F14" s="9">
        <v>0.50000000000000011</v>
      </c>
      <c r="G14" s="9">
        <v>9.0000000000000018</v>
      </c>
      <c r="I14" s="9">
        <v>0.50000000000000011</v>
      </c>
      <c r="J14" s="9">
        <v>9.0000000000000018</v>
      </c>
    </row>
    <row r="15" spans="1:10" ht="15" thickBot="1" x14ac:dyDescent="0.25">
      <c r="B15" s="5" t="s">
        <v>104</v>
      </c>
      <c r="C15" s="5" t="s">
        <v>4</v>
      </c>
      <c r="D15" s="8">
        <v>1.4999999999999998</v>
      </c>
      <c r="F15" s="8">
        <v>1.5</v>
      </c>
      <c r="G15" s="8">
        <v>8.9999999999999982</v>
      </c>
      <c r="I15" s="8">
        <v>1.5</v>
      </c>
      <c r="J15" s="8">
        <v>8.9999999999999982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topLeftCell="F19" zoomScale="117" zoomScaleNormal="100" workbookViewId="0">
      <selection activeCell="O33" sqref="O33"/>
    </sheetView>
  </sheetViews>
  <sheetFormatPr baseColWidth="10" defaultColWidth="12.625" defaultRowHeight="15" customHeight="1" x14ac:dyDescent="0.2"/>
  <cols>
    <col min="1" max="1" width="12.75" customWidth="1"/>
    <col min="2" max="2" width="3.875" bestFit="1" customWidth="1"/>
    <col min="3" max="3" width="5.25" customWidth="1"/>
    <col min="4" max="4" width="2.5" customWidth="1"/>
    <col min="5" max="5" width="11.375" customWidth="1"/>
    <col min="6" max="6" width="23.75" customWidth="1"/>
    <col min="7" max="7" width="4.125" bestFit="1" customWidth="1"/>
    <col min="8" max="8" width="5.25" customWidth="1"/>
    <col min="9" max="9" width="9.125" customWidth="1"/>
    <col min="10" max="10" width="5.25" customWidth="1"/>
    <col min="11" max="11" width="5.75" customWidth="1"/>
    <col min="12" max="12" width="8.5" customWidth="1"/>
    <col min="13" max="13" width="14.375" customWidth="1"/>
    <col min="14" max="14" width="20.125" customWidth="1"/>
    <col min="15" max="25" width="9.375" customWidth="1"/>
  </cols>
  <sheetData>
    <row r="1" spans="1:12" ht="39.75" customHeight="1" thickBot="1" x14ac:dyDescent="0.25">
      <c r="A1" s="59" t="s">
        <v>93</v>
      </c>
      <c r="B1" s="60"/>
      <c r="C1" s="61"/>
      <c r="D1" s="30"/>
      <c r="E1" s="33" t="s">
        <v>0</v>
      </c>
      <c r="F1" s="34" t="s">
        <v>98</v>
      </c>
      <c r="G1" s="25" t="s">
        <v>97</v>
      </c>
      <c r="H1" s="30"/>
    </row>
    <row r="2" spans="1:12" ht="16.5" customHeight="1" thickBot="1" x14ac:dyDescent="0.3">
      <c r="A2" s="31" t="s">
        <v>1</v>
      </c>
      <c r="B2" s="85" t="s">
        <v>94</v>
      </c>
      <c r="C2" s="86"/>
      <c r="E2" s="65" t="s">
        <v>2</v>
      </c>
      <c r="F2" s="68"/>
      <c r="G2" s="70"/>
      <c r="I2" s="62" t="s">
        <v>10</v>
      </c>
      <c r="J2" s="63"/>
      <c r="K2" s="64"/>
    </row>
    <row r="3" spans="1:12" ht="17.25" customHeight="1" thickBot="1" x14ac:dyDescent="0.3">
      <c r="A3" s="32" t="s">
        <v>3</v>
      </c>
      <c r="B3" s="85" t="s">
        <v>95</v>
      </c>
      <c r="C3" s="86"/>
      <c r="E3" s="66"/>
      <c r="F3" s="69"/>
      <c r="G3" s="71"/>
      <c r="I3" s="35">
        <f>3*$A$11 + 6*$B$11 +2*$C$11</f>
        <v>5.9999999999999982</v>
      </c>
      <c r="J3" s="3" t="s">
        <v>11</v>
      </c>
      <c r="K3" s="36">
        <v>6</v>
      </c>
    </row>
    <row r="4" spans="1:12" ht="19.5" customHeight="1" thickBot="1" x14ac:dyDescent="0.3">
      <c r="A4" s="32" t="s">
        <v>4</v>
      </c>
      <c r="B4" s="87" t="s">
        <v>96</v>
      </c>
      <c r="C4" s="88"/>
      <c r="E4" s="66"/>
      <c r="F4" s="80"/>
      <c r="G4" s="71"/>
      <c r="I4" s="37">
        <f>$A$11 + $B$11 + $C$11</f>
        <v>1.9999999999999996</v>
      </c>
      <c r="J4" s="38" t="s">
        <v>89</v>
      </c>
      <c r="K4" s="39">
        <v>2</v>
      </c>
    </row>
    <row r="5" spans="1:12" ht="14.25" x14ac:dyDescent="0.2">
      <c r="E5" s="67"/>
      <c r="F5" s="81"/>
      <c r="G5" s="72"/>
    </row>
    <row r="6" spans="1:12" x14ac:dyDescent="0.25">
      <c r="E6" s="48" t="s">
        <v>99</v>
      </c>
      <c r="F6" s="12">
        <f>4*$A$11 + 12*$B$11 + 2*$C$11</f>
        <v>8.9999999999999982</v>
      </c>
      <c r="G6" s="1"/>
    </row>
    <row r="7" spans="1:12" ht="14.25" x14ac:dyDescent="0.2"/>
    <row r="8" spans="1:12" thickBot="1" x14ac:dyDescent="0.25"/>
    <row r="9" spans="1:12" ht="19.5" customHeight="1" x14ac:dyDescent="0.2">
      <c r="A9" s="73" t="s">
        <v>6</v>
      </c>
      <c r="B9" s="74"/>
      <c r="E9" s="40" t="s">
        <v>8</v>
      </c>
      <c r="F9" s="75" t="s">
        <v>77</v>
      </c>
      <c r="G9" s="41">
        <v>4</v>
      </c>
      <c r="H9" s="41">
        <v>12</v>
      </c>
      <c r="I9" s="41">
        <v>2</v>
      </c>
      <c r="J9" s="41">
        <v>0</v>
      </c>
      <c r="K9" s="92">
        <v>0</v>
      </c>
      <c r="L9" s="97" t="s">
        <v>88</v>
      </c>
    </row>
    <row r="10" spans="1:12" ht="29.25" customHeight="1" x14ac:dyDescent="0.2">
      <c r="A10" s="26" t="s">
        <v>1</v>
      </c>
      <c r="B10" s="27" t="s">
        <v>3</v>
      </c>
      <c r="C10" s="27" t="s">
        <v>4</v>
      </c>
      <c r="E10" s="42" t="s">
        <v>9</v>
      </c>
      <c r="F10" s="76"/>
      <c r="G10" s="24" t="s">
        <v>78</v>
      </c>
      <c r="H10" s="24" t="s">
        <v>79</v>
      </c>
      <c r="I10" s="24" t="s">
        <v>110</v>
      </c>
      <c r="J10" s="24" t="s">
        <v>80</v>
      </c>
      <c r="K10" s="43" t="s">
        <v>90</v>
      </c>
      <c r="L10" s="98" t="s">
        <v>129</v>
      </c>
    </row>
    <row r="11" spans="1:12" ht="28.5" customHeight="1" thickBot="1" x14ac:dyDescent="0.25">
      <c r="A11" s="28">
        <v>0</v>
      </c>
      <c r="B11" s="29">
        <v>0.49999999999999989</v>
      </c>
      <c r="C11" s="29">
        <v>1.4999999999999998</v>
      </c>
      <c r="E11" s="44" t="s">
        <v>81</v>
      </c>
      <c r="F11" s="2" t="s">
        <v>111</v>
      </c>
      <c r="G11" s="2" t="s">
        <v>112</v>
      </c>
      <c r="H11" s="2">
        <v>1</v>
      </c>
      <c r="I11" s="2">
        <v>0</v>
      </c>
      <c r="J11" s="101" t="s">
        <v>112</v>
      </c>
      <c r="K11" s="102" t="s">
        <v>111</v>
      </c>
      <c r="L11" s="99">
        <v>12</v>
      </c>
    </row>
    <row r="12" spans="1:12" ht="15.75" thickBot="1" x14ac:dyDescent="0.25">
      <c r="E12" s="44" t="s">
        <v>113</v>
      </c>
      <c r="F12" s="2" t="s">
        <v>114</v>
      </c>
      <c r="G12" s="2" t="s">
        <v>115</v>
      </c>
      <c r="H12" s="2">
        <v>0</v>
      </c>
      <c r="I12" s="2">
        <v>1</v>
      </c>
      <c r="J12" s="101" t="s">
        <v>116</v>
      </c>
      <c r="K12" s="102" t="s">
        <v>117</v>
      </c>
      <c r="L12" s="100">
        <v>2</v>
      </c>
    </row>
    <row r="13" spans="1:12" ht="16.5" thickBot="1" x14ac:dyDescent="0.3">
      <c r="A13" s="89" t="s">
        <v>92</v>
      </c>
      <c r="E13" s="93" t="s">
        <v>118</v>
      </c>
      <c r="F13" s="94" t="s">
        <v>82</v>
      </c>
      <c r="G13" s="95" t="s">
        <v>119</v>
      </c>
      <c r="H13" s="95">
        <v>12</v>
      </c>
      <c r="I13" s="95">
        <v>2</v>
      </c>
      <c r="J13" s="95" t="s">
        <v>120</v>
      </c>
      <c r="K13" s="96">
        <v>3</v>
      </c>
    </row>
    <row r="14" spans="1:12" ht="16.5" thickBot="1" x14ac:dyDescent="0.3">
      <c r="A14" s="90" t="s">
        <v>123</v>
      </c>
      <c r="F14" s="45" t="s">
        <v>83</v>
      </c>
      <c r="G14" s="46" t="s">
        <v>121</v>
      </c>
      <c r="H14" s="46">
        <v>0</v>
      </c>
      <c r="I14" s="46">
        <v>0</v>
      </c>
      <c r="J14" s="46" t="s">
        <v>122</v>
      </c>
      <c r="K14" s="47">
        <v>-3</v>
      </c>
    </row>
    <row r="15" spans="1:12" ht="16.5" thickBot="1" x14ac:dyDescent="0.3">
      <c r="A15" s="90" t="s">
        <v>124</v>
      </c>
    </row>
    <row r="16" spans="1:12" ht="15.75" thickBot="1" x14ac:dyDescent="0.25">
      <c r="A16" s="91" t="s">
        <v>125</v>
      </c>
      <c r="E16" s="77" t="s">
        <v>126</v>
      </c>
      <c r="F16" s="78"/>
      <c r="G16" s="78"/>
      <c r="H16" s="78"/>
      <c r="I16" s="78"/>
      <c r="J16" s="78"/>
      <c r="K16" s="78"/>
      <c r="L16" s="79"/>
    </row>
    <row r="18" spans="5:16" ht="29.25" customHeight="1" x14ac:dyDescent="0.2">
      <c r="E18" s="24" t="s">
        <v>80</v>
      </c>
      <c r="F18" s="43" t="s">
        <v>90</v>
      </c>
      <c r="H18" s="103" t="s">
        <v>127</v>
      </c>
      <c r="I18" s="104" t="s">
        <v>128</v>
      </c>
      <c r="K18" s="105" t="s">
        <v>130</v>
      </c>
      <c r="M18" s="104" t="s">
        <v>128</v>
      </c>
    </row>
    <row r="19" spans="5:16" ht="30.75" customHeight="1" x14ac:dyDescent="0.2">
      <c r="E19" s="121">
        <v>0.25</v>
      </c>
      <c r="F19" s="121">
        <v>0.5</v>
      </c>
      <c r="H19" s="103"/>
      <c r="I19" s="99">
        <v>12</v>
      </c>
      <c r="K19" s="105"/>
      <c r="M19" s="99">
        <f>E19*$I$19 + F19*$I$20</f>
        <v>4</v>
      </c>
    </row>
    <row r="20" spans="5:16" ht="15.75" thickBot="1" x14ac:dyDescent="0.25">
      <c r="E20" s="122">
        <v>-0.25</v>
      </c>
      <c r="F20" s="123">
        <v>-1.5</v>
      </c>
      <c r="H20" s="103"/>
      <c r="I20" s="100">
        <v>2</v>
      </c>
      <c r="K20" s="105"/>
      <c r="M20" s="99">
        <f>E20*$I$19 + F20*$I$20</f>
        <v>-6</v>
      </c>
    </row>
    <row r="21" spans="5:16" ht="9" customHeight="1" x14ac:dyDescent="0.2"/>
    <row r="22" spans="5:16" ht="15.75" customHeight="1" x14ac:dyDescent="0.2">
      <c r="E22" s="106" t="s">
        <v>131</v>
      </c>
    </row>
    <row r="23" spans="5:16" ht="6.75" customHeight="1" x14ac:dyDescent="0.2"/>
    <row r="24" spans="5:16" ht="34.5" customHeight="1" x14ac:dyDescent="0.2">
      <c r="E24" s="24" t="s">
        <v>80</v>
      </c>
      <c r="F24" s="43" t="s">
        <v>90</v>
      </c>
      <c r="H24" s="103" t="s">
        <v>127</v>
      </c>
      <c r="I24" s="104" t="s">
        <v>128</v>
      </c>
      <c r="K24" s="105" t="s">
        <v>130</v>
      </c>
      <c r="M24" s="104" t="s">
        <v>128</v>
      </c>
    </row>
    <row r="25" spans="5:16" ht="15.75" customHeight="1" x14ac:dyDescent="0.2">
      <c r="E25" s="121">
        <v>0.25</v>
      </c>
      <c r="F25" s="121">
        <v>0.5</v>
      </c>
      <c r="H25" s="103"/>
      <c r="I25" s="99" t="s">
        <v>132</v>
      </c>
      <c r="K25" s="105"/>
      <c r="M25" s="99" t="s">
        <v>143</v>
      </c>
    </row>
    <row r="26" spans="5:16" ht="15.75" customHeight="1" thickBot="1" x14ac:dyDescent="0.25">
      <c r="E26" s="122">
        <v>-0.25</v>
      </c>
      <c r="F26" s="123">
        <v>-1.5</v>
      </c>
      <c r="H26" s="103"/>
      <c r="I26" s="100">
        <v>2</v>
      </c>
      <c r="K26" s="105"/>
      <c r="M26" s="107" t="s">
        <v>144</v>
      </c>
    </row>
    <row r="27" spans="5:16" ht="15.75" customHeight="1" x14ac:dyDescent="0.2"/>
    <row r="28" spans="5:16" ht="14.25" customHeight="1" thickBot="1" x14ac:dyDescent="0.25">
      <c r="E28" s="108" t="s">
        <v>133</v>
      </c>
      <c r="F28" s="109"/>
      <c r="O28" s="108" t="s">
        <v>145</v>
      </c>
      <c r="P28" s="109"/>
    </row>
    <row r="29" spans="5:16" ht="15.75" customHeight="1" x14ac:dyDescent="0.2">
      <c r="E29" s="108" t="s">
        <v>135</v>
      </c>
      <c r="F29" s="109"/>
      <c r="H29" s="49"/>
      <c r="I29" s="50"/>
      <c r="J29" s="50"/>
      <c r="K29" s="50"/>
      <c r="L29" s="50"/>
      <c r="M29" s="51"/>
      <c r="O29" s="108" t="s">
        <v>146</v>
      </c>
      <c r="P29" s="109"/>
    </row>
    <row r="30" spans="5:16" ht="15.75" customHeight="1" x14ac:dyDescent="0.2">
      <c r="E30" s="108" t="s">
        <v>136</v>
      </c>
      <c r="F30" s="109"/>
      <c r="H30" s="119"/>
      <c r="I30" s="53"/>
      <c r="J30" s="53"/>
      <c r="K30" s="117"/>
      <c r="L30" s="117"/>
      <c r="M30" s="118"/>
      <c r="O30" s="108" t="s">
        <v>147</v>
      </c>
      <c r="P30" s="109"/>
    </row>
    <row r="31" spans="5:16" ht="16.5" customHeight="1" x14ac:dyDescent="0.2">
      <c r="E31" s="110" t="s">
        <v>142</v>
      </c>
      <c r="F31" s="109"/>
      <c r="H31" s="119"/>
      <c r="I31" s="53"/>
      <c r="J31" s="53"/>
      <c r="K31" s="117"/>
      <c r="L31" s="117"/>
      <c r="M31" s="118"/>
      <c r="O31" s="108" t="s">
        <v>148</v>
      </c>
      <c r="P31" s="109"/>
    </row>
    <row r="32" spans="5:16" ht="15.75" customHeight="1" x14ac:dyDescent="0.2">
      <c r="E32" s="112" t="s">
        <v>137</v>
      </c>
      <c r="F32" s="113"/>
      <c r="H32" s="119"/>
      <c r="I32" s="53"/>
      <c r="J32" s="53"/>
      <c r="K32" s="117"/>
      <c r="L32" s="117"/>
      <c r="M32" s="118"/>
      <c r="O32" s="112" t="s">
        <v>149</v>
      </c>
      <c r="P32" s="113"/>
    </row>
    <row r="33" spans="5:13" ht="15.75" customHeight="1" x14ac:dyDescent="0.2">
      <c r="H33" s="120"/>
      <c r="I33" s="53"/>
      <c r="J33" s="116"/>
      <c r="K33" s="117"/>
      <c r="L33" s="117"/>
      <c r="M33" s="118"/>
    </row>
    <row r="34" spans="5:13" ht="15.75" customHeight="1" x14ac:dyDescent="0.2">
      <c r="E34" s="110" t="s">
        <v>134</v>
      </c>
      <c r="F34" s="111"/>
      <c r="H34" s="119"/>
      <c r="I34" s="53"/>
      <c r="J34" s="53"/>
      <c r="K34" s="117"/>
      <c r="L34" s="117"/>
      <c r="M34" s="118"/>
    </row>
    <row r="35" spans="5:13" ht="15.75" customHeight="1" x14ac:dyDescent="0.2">
      <c r="E35" s="110" t="s">
        <v>138</v>
      </c>
      <c r="F35" s="111"/>
      <c r="H35" s="119"/>
      <c r="I35" s="53"/>
      <c r="J35" s="53"/>
      <c r="K35" s="117"/>
      <c r="L35" s="117"/>
      <c r="M35" s="118"/>
    </row>
    <row r="36" spans="5:13" ht="15.75" customHeight="1" x14ac:dyDescent="0.2">
      <c r="E36" s="110" t="s">
        <v>139</v>
      </c>
      <c r="F36" s="111"/>
      <c r="H36" s="52"/>
      <c r="I36" s="53"/>
      <c r="J36" s="53"/>
      <c r="K36" s="53"/>
      <c r="L36" s="53"/>
      <c r="M36" s="54"/>
    </row>
    <row r="37" spans="5:13" ht="15.75" customHeight="1" thickBot="1" x14ac:dyDescent="0.25">
      <c r="E37" s="110" t="s">
        <v>140</v>
      </c>
      <c r="F37" s="111"/>
      <c r="H37" s="55"/>
      <c r="I37" s="56"/>
      <c r="J37" s="56"/>
      <c r="K37" s="56"/>
      <c r="L37" s="56"/>
      <c r="M37" s="57"/>
    </row>
    <row r="38" spans="5:13" ht="15.75" customHeight="1" x14ac:dyDescent="0.2">
      <c r="E38" s="114" t="s">
        <v>141</v>
      </c>
      <c r="F38" s="115"/>
    </row>
    <row r="39" spans="5:13" ht="15.75" customHeight="1" x14ac:dyDescent="0.2"/>
    <row r="40" spans="5:13" ht="15.75" customHeight="1" x14ac:dyDescent="0.2"/>
    <row r="41" spans="5:13" ht="15.75" customHeight="1" x14ac:dyDescent="0.2"/>
    <row r="42" spans="5:13" ht="15.75" customHeight="1" x14ac:dyDescent="0.2"/>
    <row r="43" spans="5:13" ht="15.75" customHeight="1" x14ac:dyDescent="0.2"/>
    <row r="44" spans="5:13" ht="15.75" customHeight="1" x14ac:dyDescent="0.2"/>
    <row r="45" spans="5:13" ht="15.75" customHeight="1" x14ac:dyDescent="0.2"/>
    <row r="46" spans="5:13" ht="15.75" customHeight="1" x14ac:dyDescent="0.2"/>
    <row r="47" spans="5:13" ht="15.75" customHeight="1" x14ac:dyDescent="0.2"/>
    <row r="48" spans="5:13" ht="15.75" customHeight="1" x14ac:dyDescent="0.2"/>
    <row r="49" s="58" customFormat="1" ht="5.2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38.2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8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1">
    <mergeCell ref="E35:F35"/>
    <mergeCell ref="E36:F36"/>
    <mergeCell ref="E37:F37"/>
    <mergeCell ref="E38:F38"/>
    <mergeCell ref="O28:P28"/>
    <mergeCell ref="O29:P29"/>
    <mergeCell ref="O30:P30"/>
    <mergeCell ref="O31:P31"/>
    <mergeCell ref="O32:P32"/>
    <mergeCell ref="E34:F34"/>
    <mergeCell ref="E29:F29"/>
    <mergeCell ref="E30:F30"/>
    <mergeCell ref="E31:F31"/>
    <mergeCell ref="E32:F32"/>
    <mergeCell ref="H18:H20"/>
    <mergeCell ref="K18:K20"/>
    <mergeCell ref="H24:H26"/>
    <mergeCell ref="K24:K26"/>
    <mergeCell ref="E28:F28"/>
    <mergeCell ref="F4:F5"/>
    <mergeCell ref="F9:F10"/>
    <mergeCell ref="E16:L16"/>
    <mergeCell ref="A1:C1"/>
    <mergeCell ref="I2:K2"/>
    <mergeCell ref="E2:E5"/>
    <mergeCell ref="F2:F3"/>
    <mergeCell ref="G2:G5"/>
    <mergeCell ref="B2:C2"/>
    <mergeCell ref="B3:C3"/>
    <mergeCell ref="A9:B9"/>
    <mergeCell ref="B4:C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Informe de límites 1</vt:lpstr>
      <vt:lpstr>Informe de respuestas 4</vt:lpstr>
      <vt:lpstr>Informe de sensibilidad 4</vt:lpstr>
      <vt:lpstr>Informe de límites 4</vt:lpstr>
      <vt:lpstr>EJER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2021-11-20T10:02:37Z</dcterms:modified>
</cp:coreProperties>
</file>