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822F7278-4815-441A-B9CC-A0848DC996A8}" xr6:coauthVersionLast="37" xr6:coauthVersionMax="37" xr10:uidLastSave="{00000000-0000-0000-0000-000000000000}"/>
  <bookViews>
    <workbookView xWindow="0" yWindow="0" windowWidth="20490" windowHeight="7545" xr2:uid="{49D21120-D48D-471C-B935-EAF356CD932B}"/>
  </bookViews>
  <sheets>
    <sheet name="Hoja1" sheetId="1" r:id="rId1"/>
  </sheets>
  <definedNames>
    <definedName name="solver_adj" localSheetId="0" hidden="1">Hoja1!$C$19:$K$26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Hoja1!$C$27:$K$27</definedName>
    <definedName name="solver_lhs2" localSheetId="0" hidden="1">Hoja1!$L$19:$L$26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Hoja1!$L$30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Hoja1!$C$29:$K$29</definedName>
    <definedName name="solver_rhs2" localSheetId="0" hidden="1">Hoja1!$N$19:$N$26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1" l="1"/>
  <c r="M64" i="1"/>
  <c r="L61" i="1"/>
  <c r="K61" i="1"/>
  <c r="J61" i="1"/>
  <c r="I61" i="1"/>
  <c r="H61" i="1"/>
  <c r="G61" i="1"/>
  <c r="F61" i="1"/>
  <c r="E61" i="1"/>
  <c r="D61" i="1"/>
  <c r="M60" i="1"/>
  <c r="M59" i="1"/>
  <c r="M58" i="1"/>
  <c r="M57" i="1"/>
  <c r="M56" i="1"/>
  <c r="M55" i="1"/>
  <c r="M54" i="1"/>
  <c r="M53" i="1"/>
  <c r="D40" i="1"/>
  <c r="E40" i="1"/>
  <c r="L30" i="1"/>
  <c r="C27" i="1"/>
  <c r="L20" i="1"/>
  <c r="L21" i="1"/>
  <c r="L22" i="1"/>
  <c r="L23" i="1"/>
  <c r="L24" i="1"/>
  <c r="L25" i="1"/>
  <c r="L26" i="1"/>
  <c r="L19" i="1"/>
  <c r="L27" i="1"/>
  <c r="I27" i="1"/>
  <c r="D27" i="1"/>
  <c r="E27" i="1"/>
  <c r="F27" i="1"/>
  <c r="G27" i="1"/>
  <c r="H27" i="1"/>
  <c r="J27" i="1"/>
  <c r="K27" i="1"/>
</calcChain>
</file>

<file path=xl/sharedStrings.xml><?xml version="1.0" encoding="utf-8"?>
<sst xmlns="http://schemas.openxmlformats.org/spreadsheetml/2006/main" count="128" uniqueCount="49">
  <si>
    <t>Bogotá</t>
  </si>
  <si>
    <t>Cali</t>
  </si>
  <si>
    <t>B/quilla</t>
  </si>
  <si>
    <t>Ibagué</t>
  </si>
  <si>
    <t>Medellín</t>
  </si>
  <si>
    <t>B/manga</t>
  </si>
  <si>
    <t>Pereira</t>
  </si>
  <si>
    <t>Cartagena</t>
  </si>
  <si>
    <t>B/ventura</t>
  </si>
  <si>
    <t>Armenia</t>
  </si>
  <si>
    <t>Montería</t>
  </si>
  <si>
    <t>S. Martha</t>
  </si>
  <si>
    <t>Las fábricas tiene las siguientes capacidades de producción (en toneladas) de:</t>
  </si>
  <si>
    <t>Bogotá = 75</t>
  </si>
  <si>
    <r>
      <t xml:space="preserve">Cali = </t>
    </r>
    <r>
      <rPr>
        <b/>
        <sz val="11"/>
        <color theme="1"/>
        <rFont val="Calibri"/>
        <family val="2"/>
        <scheme val="minor"/>
      </rPr>
      <t>(A)</t>
    </r>
  </si>
  <si>
    <r>
      <t xml:space="preserve">Barranquilla = </t>
    </r>
    <r>
      <rPr>
        <b/>
        <sz val="11"/>
        <color theme="1"/>
        <rFont val="Calibri"/>
        <family val="2"/>
        <scheme val="minor"/>
      </rPr>
      <t>(B)</t>
    </r>
  </si>
  <si>
    <t>Las demandas de cada una de las ciudades de destino es de:</t>
  </si>
  <si>
    <t>S. Martha 80</t>
  </si>
  <si>
    <t>Montería  65</t>
  </si>
  <si>
    <t>Armenia  70</t>
  </si>
  <si>
    <t>Buenaventura  85</t>
  </si>
  <si>
    <t>Lo que se desea determinar es la cantidad a suministrar de forma que se cumplan las demandas y el coste sea mínimo.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</si>
  <si>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Utilice la suposición de mercado perfecto conociendo que A + B =225; Desarrolle el modelo en Gams y Excel. Analice los resultados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</si>
  <si>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Realice un modelo suponiendo A y B pero considerando oferta menor que demanda y solucione el modelo usando Gams y Excel.  Analice los resultados</t>
    </r>
  </si>
  <si>
    <t>OFERTA</t>
  </si>
  <si>
    <t>BOGOTA</t>
  </si>
  <si>
    <t>BARRANQUILLA</t>
  </si>
  <si>
    <t>IBAGUE</t>
  </si>
  <si>
    <t>MEDELLIN</t>
  </si>
  <si>
    <t>BUCARAMANGA</t>
  </si>
  <si>
    <t>PEREIRA</t>
  </si>
  <si>
    <t>CARTAGENA</t>
  </si>
  <si>
    <t>SANTA MARTA</t>
  </si>
  <si>
    <t>MONTERIA</t>
  </si>
  <si>
    <t>ARMENIA</t>
  </si>
  <si>
    <t>BUENAVENTURA</t>
  </si>
  <si>
    <t>CALI</t>
  </si>
  <si>
    <t>A</t>
  </si>
  <si>
    <t>B</t>
  </si>
  <si>
    <t>RESTRICCION DE DEMANDA</t>
  </si>
  <si>
    <t>=</t>
  </si>
  <si>
    <t>IGUAL</t>
  </si>
  <si>
    <t>Buffer</t>
  </si>
  <si>
    <t>Min(Z)</t>
  </si>
  <si>
    <t>Restriccion de oferat</t>
  </si>
  <si>
    <t>B oferta</t>
  </si>
  <si>
    <t>B demanda</t>
  </si>
  <si>
    <t>&lt;=</t>
  </si>
  <si>
    <t>MENOR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</si>
</sst>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7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/>
      <right/>
      <top/>
      <bottom style="medium">
        <color rgb="FF4472C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rgb="FF4472C4"/>
      </bottom>
      <diagonal/>
    </border>
    <border>
      <left/>
      <right/>
      <top style="medium">
        <color theme="4" tint="-0.499984740745262"/>
      </top>
      <bottom style="medium">
        <color rgb="FF4472C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rgb="FF4472C4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theme="4" tint="-0.499984740745262"/>
      </right>
      <top style="medium">
        <color rgb="FF4472C4"/>
      </top>
      <bottom style="medium">
        <color rgb="FF4472C4"/>
      </bottom>
      <diagonal/>
    </border>
    <border>
      <left style="medium">
        <color theme="4" tint="-0.499984740745262"/>
      </left>
      <right/>
      <top style="medium">
        <color rgb="FF4472C4"/>
      </top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rgb="FF4472C4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 style="medium">
        <color rgb="FF4472C4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rgb="FF4472C4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>
      <alignment vertical="center"/>
    </xf>
    <xf numFmtId="0" fontId="0" fillId="4" borderId="0" xfId="0" applyFill="1" applyBorder="1" applyAlignment="1"/>
    <xf numFmtId="0" fontId="0" fillId="4" borderId="13" xfId="0" applyFill="1" applyBorder="1" applyAlignment="1"/>
    <xf numFmtId="0" fontId="0" fillId="4" borderId="14" xfId="0" applyFill="1" applyBorder="1" applyAlignment="1">
      <alignment vertical="center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0" fillId="4" borderId="18" xfId="0" applyFill="1" applyBorder="1" applyAlignme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3" borderId="19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19" xfId="0" applyBorder="1"/>
    <xf numFmtId="0" fontId="6" fillId="0" borderId="19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10" fillId="5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4" fillId="2" borderId="33" xfId="0" applyFont="1" applyFill="1" applyBorder="1" applyAlignment="1">
      <alignment vertical="top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vertical="center"/>
    </xf>
    <xf numFmtId="0" fontId="9" fillId="3" borderId="23" xfId="0" applyFont="1" applyFill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9" fillId="3" borderId="37" xfId="0" applyFont="1" applyFill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9EB0-AEE1-49AB-8374-47D6220DD740}">
  <dimension ref="A2:O67"/>
  <sheetViews>
    <sheetView tabSelected="1" topLeftCell="A13" zoomScale="85" zoomScaleNormal="85" workbookViewId="0">
      <selection activeCell="F62" sqref="F62"/>
    </sheetView>
  </sheetViews>
  <sheetFormatPr baseColWidth="10" defaultRowHeight="15" x14ac:dyDescent="0.25"/>
  <cols>
    <col min="1" max="1" width="5.42578125" customWidth="1"/>
    <col min="2" max="2" width="11" customWidth="1"/>
    <col min="3" max="3" width="9.7109375" bestFit="1" customWidth="1"/>
    <col min="4" max="4" width="21.28515625" bestFit="1" customWidth="1"/>
    <col min="5" max="5" width="17.5703125" bestFit="1" customWidth="1"/>
    <col min="6" max="6" width="19.42578125" bestFit="1" customWidth="1"/>
    <col min="7" max="7" width="17.5703125" bestFit="1" customWidth="1"/>
    <col min="8" max="8" width="19.7109375" bestFit="1" customWidth="1"/>
    <col min="9" max="12" width="17.5703125" bestFit="1" customWidth="1"/>
    <col min="13" max="13" width="10" customWidth="1"/>
    <col min="14" max="14" width="10.5703125" bestFit="1" customWidth="1"/>
    <col min="15" max="15" width="21.7109375" customWidth="1"/>
    <col min="16" max="16" width="2.85546875" customWidth="1"/>
    <col min="17" max="17" width="21.7109375" customWidth="1"/>
    <col min="18" max="18" width="2.7109375" customWidth="1"/>
    <col min="19" max="19" width="22.28515625" customWidth="1"/>
  </cols>
  <sheetData>
    <row r="2" spans="2:14" ht="15.75" thickBot="1" x14ac:dyDescent="0.3"/>
    <row r="3" spans="2:14" ht="16.5" thickBot="1" x14ac:dyDescent="0.3">
      <c r="B3" s="55"/>
      <c r="C3" s="56" t="s">
        <v>0</v>
      </c>
      <c r="D3" s="56" t="s">
        <v>1</v>
      </c>
      <c r="E3" s="56" t="s">
        <v>2</v>
      </c>
      <c r="F3" s="56" t="s">
        <v>3</v>
      </c>
      <c r="G3" s="56" t="s">
        <v>4</v>
      </c>
      <c r="H3" s="56" t="s">
        <v>5</v>
      </c>
      <c r="I3" s="56" t="s">
        <v>6</v>
      </c>
      <c r="J3" s="56" t="s">
        <v>7</v>
      </c>
      <c r="K3" s="56" t="s">
        <v>8</v>
      </c>
      <c r="L3" s="56" t="s">
        <v>9</v>
      </c>
      <c r="M3" s="56" t="s">
        <v>10</v>
      </c>
      <c r="N3" s="57" t="s">
        <v>11</v>
      </c>
    </row>
    <row r="4" spans="2:14" ht="16.5" thickBot="1" x14ac:dyDescent="0.3">
      <c r="B4" s="58" t="s">
        <v>0</v>
      </c>
      <c r="C4" s="22">
        <v>0</v>
      </c>
      <c r="D4" s="22">
        <v>146</v>
      </c>
      <c r="E4" s="22">
        <v>1000000</v>
      </c>
      <c r="F4" s="27">
        <v>324</v>
      </c>
      <c r="G4" s="28">
        <v>286</v>
      </c>
      <c r="H4" s="28">
        <v>1000000</v>
      </c>
      <c r="I4" s="28">
        <v>1000000</v>
      </c>
      <c r="J4" s="28">
        <v>1000000</v>
      </c>
      <c r="K4" s="28">
        <v>452</v>
      </c>
      <c r="L4" s="28">
        <v>505</v>
      </c>
      <c r="M4" s="28">
        <v>1000000</v>
      </c>
      <c r="N4" s="29">
        <v>871</v>
      </c>
    </row>
    <row r="5" spans="2:14" ht="16.5" thickBot="1" x14ac:dyDescent="0.3">
      <c r="B5" s="59" t="s">
        <v>1</v>
      </c>
      <c r="C5" s="26">
        <v>146</v>
      </c>
      <c r="D5" s="26">
        <v>0</v>
      </c>
      <c r="E5" s="22">
        <v>1000000</v>
      </c>
      <c r="F5" s="30">
        <v>373</v>
      </c>
      <c r="G5" s="31">
        <v>212</v>
      </c>
      <c r="H5" s="31">
        <v>570</v>
      </c>
      <c r="I5" s="31">
        <v>609</v>
      </c>
      <c r="J5" s="32">
        <v>1000000</v>
      </c>
      <c r="K5" s="31">
        <v>335</v>
      </c>
      <c r="L5" s="31">
        <v>407</v>
      </c>
      <c r="M5" s="31">
        <v>688</v>
      </c>
      <c r="N5" s="33">
        <v>784</v>
      </c>
    </row>
    <row r="6" spans="2:14" ht="16.5" thickBot="1" x14ac:dyDescent="0.3">
      <c r="B6" s="58" t="s">
        <v>2</v>
      </c>
      <c r="C6" s="22">
        <v>1000000</v>
      </c>
      <c r="D6" s="22">
        <v>1000000</v>
      </c>
      <c r="E6" s="22">
        <v>0</v>
      </c>
      <c r="F6" s="34">
        <v>658</v>
      </c>
      <c r="G6" s="32">
        <v>1000000</v>
      </c>
      <c r="H6" s="32">
        <v>405</v>
      </c>
      <c r="I6" s="32">
        <v>419</v>
      </c>
      <c r="J6" s="32">
        <v>158</v>
      </c>
      <c r="K6" s="32">
        <v>1000000</v>
      </c>
      <c r="L6" s="32">
        <v>685</v>
      </c>
      <c r="M6" s="32">
        <v>359</v>
      </c>
      <c r="N6" s="35">
        <v>673</v>
      </c>
    </row>
    <row r="7" spans="2:14" ht="16.5" thickBot="1" x14ac:dyDescent="0.3">
      <c r="B7" s="59" t="s">
        <v>3</v>
      </c>
      <c r="C7" s="26">
        <v>322</v>
      </c>
      <c r="D7" s="26">
        <v>371</v>
      </c>
      <c r="E7" s="26">
        <v>656</v>
      </c>
      <c r="F7" s="30">
        <v>0</v>
      </c>
      <c r="G7" s="31">
        <v>262</v>
      </c>
      <c r="H7" s="31">
        <v>398</v>
      </c>
      <c r="I7" s="31">
        <v>430</v>
      </c>
      <c r="J7" s="32">
        <v>1000000</v>
      </c>
      <c r="K7" s="31">
        <v>503</v>
      </c>
      <c r="L7" s="31">
        <v>234</v>
      </c>
      <c r="M7" s="31">
        <v>329</v>
      </c>
      <c r="N7" s="35">
        <v>1000000</v>
      </c>
    </row>
    <row r="8" spans="2:14" ht="16.5" thickBot="1" x14ac:dyDescent="0.3">
      <c r="B8" s="58" t="s">
        <v>4</v>
      </c>
      <c r="C8" s="22">
        <v>284</v>
      </c>
      <c r="D8" s="22">
        <v>210</v>
      </c>
      <c r="E8" s="22">
        <v>1000000</v>
      </c>
      <c r="F8" s="34">
        <v>262</v>
      </c>
      <c r="G8" s="32">
        <v>0</v>
      </c>
      <c r="H8" s="32">
        <v>406</v>
      </c>
      <c r="I8" s="32">
        <v>421</v>
      </c>
      <c r="J8" s="32">
        <v>644</v>
      </c>
      <c r="K8" s="32">
        <v>305</v>
      </c>
      <c r="L8" s="32">
        <v>207</v>
      </c>
      <c r="M8" s="32">
        <v>464</v>
      </c>
      <c r="N8" s="35">
        <v>558</v>
      </c>
    </row>
    <row r="9" spans="2:14" ht="16.5" thickBot="1" x14ac:dyDescent="0.3">
      <c r="B9" s="59" t="s">
        <v>5</v>
      </c>
      <c r="C9" s="22">
        <v>1000000</v>
      </c>
      <c r="D9" s="26">
        <v>569</v>
      </c>
      <c r="E9" s="26">
        <v>403</v>
      </c>
      <c r="F9" s="30">
        <v>398</v>
      </c>
      <c r="G9" s="31">
        <v>406</v>
      </c>
      <c r="H9" s="31">
        <v>0</v>
      </c>
      <c r="I9" s="31">
        <v>81</v>
      </c>
      <c r="J9" s="31">
        <v>272</v>
      </c>
      <c r="K9" s="31">
        <v>597</v>
      </c>
      <c r="L9" s="31">
        <v>253</v>
      </c>
      <c r="M9" s="31">
        <v>171</v>
      </c>
      <c r="N9" s="33">
        <v>282</v>
      </c>
    </row>
    <row r="10" spans="2:14" ht="16.5" thickBot="1" x14ac:dyDescent="0.3">
      <c r="B10" s="58" t="s">
        <v>6</v>
      </c>
      <c r="C10" s="22">
        <v>1000000</v>
      </c>
      <c r="D10" s="22">
        <v>608</v>
      </c>
      <c r="E10" s="22">
        <v>418</v>
      </c>
      <c r="F10" s="34">
        <v>431</v>
      </c>
      <c r="G10" s="32">
        <v>422</v>
      </c>
      <c r="H10" s="32">
        <v>81</v>
      </c>
      <c r="I10" s="32">
        <v>0</v>
      </c>
      <c r="J10" s="32">
        <v>287</v>
      </c>
      <c r="K10" s="32">
        <v>613</v>
      </c>
      <c r="L10" s="32">
        <v>280</v>
      </c>
      <c r="M10" s="32">
        <v>236</v>
      </c>
      <c r="N10" s="35">
        <v>229</v>
      </c>
    </row>
    <row r="11" spans="2:14" ht="16.5" thickBot="1" x14ac:dyDescent="0.3">
      <c r="B11" s="59" t="s">
        <v>7</v>
      </c>
      <c r="C11" s="22">
        <v>1000000</v>
      </c>
      <c r="D11" s="22">
        <v>1000000</v>
      </c>
      <c r="E11" s="26">
        <v>158</v>
      </c>
      <c r="F11" s="36">
        <v>1000000</v>
      </c>
      <c r="G11" s="37">
        <v>647</v>
      </c>
      <c r="H11" s="37">
        <v>274</v>
      </c>
      <c r="I11" s="37">
        <v>288</v>
      </c>
      <c r="J11" s="37">
        <v>0</v>
      </c>
      <c r="K11" s="37">
        <v>831</v>
      </c>
      <c r="L11" s="37">
        <v>501</v>
      </c>
      <c r="M11" s="37">
        <v>293</v>
      </c>
      <c r="N11" s="38">
        <v>482</v>
      </c>
    </row>
    <row r="12" spans="2:14" ht="16.5" thickBot="1" x14ac:dyDescent="0.3">
      <c r="B12" s="58" t="s">
        <v>8</v>
      </c>
      <c r="C12" s="1">
        <v>1000000</v>
      </c>
      <c r="D12" s="1">
        <v>1000000</v>
      </c>
      <c r="E12" s="1">
        <v>1000000</v>
      </c>
      <c r="F12" s="3">
        <v>1000000</v>
      </c>
      <c r="G12" s="3">
        <v>1000000</v>
      </c>
      <c r="H12" s="3">
        <v>1000000</v>
      </c>
      <c r="I12" s="3">
        <v>1000000</v>
      </c>
      <c r="J12" s="3">
        <v>1000000</v>
      </c>
      <c r="K12" s="3">
        <v>1000000</v>
      </c>
      <c r="L12" s="3">
        <v>1000000</v>
      </c>
      <c r="M12" s="3">
        <v>1000000</v>
      </c>
      <c r="N12" s="60">
        <v>1000000</v>
      </c>
    </row>
    <row r="13" spans="2:14" ht="16.5" thickBot="1" x14ac:dyDescent="0.3">
      <c r="B13" s="59" t="s">
        <v>9</v>
      </c>
      <c r="C13" s="1">
        <v>1000000</v>
      </c>
      <c r="D13" s="1">
        <v>1000000</v>
      </c>
      <c r="E13" s="1">
        <v>1000000</v>
      </c>
      <c r="F13" s="1">
        <v>1000000</v>
      </c>
      <c r="G13" s="1">
        <v>1000000</v>
      </c>
      <c r="H13" s="1">
        <v>1000000</v>
      </c>
      <c r="I13" s="1">
        <v>1000000</v>
      </c>
      <c r="J13" s="1">
        <v>1000000</v>
      </c>
      <c r="K13" s="1">
        <v>1000000</v>
      </c>
      <c r="L13" s="1">
        <v>1000000</v>
      </c>
      <c r="M13" s="1">
        <v>1000000</v>
      </c>
      <c r="N13" s="61">
        <v>1000000</v>
      </c>
    </row>
    <row r="14" spans="2:14" ht="16.5" thickBot="1" x14ac:dyDescent="0.3">
      <c r="B14" s="58" t="s">
        <v>10</v>
      </c>
      <c r="C14" s="1">
        <v>1000000</v>
      </c>
      <c r="D14" s="1">
        <v>1000000</v>
      </c>
      <c r="E14" s="1">
        <v>1000000</v>
      </c>
      <c r="F14" s="1">
        <v>1000000</v>
      </c>
      <c r="G14" s="1">
        <v>1000000</v>
      </c>
      <c r="H14" s="1">
        <v>1000000</v>
      </c>
      <c r="I14" s="1">
        <v>1000000</v>
      </c>
      <c r="J14" s="1">
        <v>1000000</v>
      </c>
      <c r="K14" s="1">
        <v>1000000</v>
      </c>
      <c r="L14" s="1">
        <v>1000000</v>
      </c>
      <c r="M14" s="1">
        <v>1000000</v>
      </c>
      <c r="N14" s="61">
        <v>1000000</v>
      </c>
    </row>
    <row r="15" spans="2:14" ht="16.5" thickBot="1" x14ac:dyDescent="0.3">
      <c r="B15" s="62" t="s">
        <v>11</v>
      </c>
      <c r="C15" s="63">
        <v>1000000</v>
      </c>
      <c r="D15" s="63">
        <v>1000000</v>
      </c>
      <c r="E15" s="63">
        <v>1000000</v>
      </c>
      <c r="F15" s="63">
        <v>1000000</v>
      </c>
      <c r="G15" s="63">
        <v>1000000</v>
      </c>
      <c r="H15" s="63">
        <v>1000000</v>
      </c>
      <c r="I15" s="63">
        <v>1000000</v>
      </c>
      <c r="J15" s="63">
        <v>1000000</v>
      </c>
      <c r="K15" s="63">
        <v>1000000</v>
      </c>
      <c r="L15" s="63">
        <v>1000000</v>
      </c>
      <c r="M15" s="63">
        <v>1000000</v>
      </c>
      <c r="N15" s="64">
        <v>1000000</v>
      </c>
    </row>
    <row r="17" spans="1:14" ht="15.75" thickBot="1" x14ac:dyDescent="0.3">
      <c r="L17" s="16" t="s">
        <v>24</v>
      </c>
      <c r="M17" s="16"/>
      <c r="N17" s="16"/>
    </row>
    <row r="18" spans="1:14" ht="21.75" thickBot="1" x14ac:dyDescent="0.3">
      <c r="B18" s="49"/>
      <c r="C18" s="50" t="s">
        <v>3</v>
      </c>
      <c r="D18" s="50" t="s">
        <v>4</v>
      </c>
      <c r="E18" s="50" t="s">
        <v>5</v>
      </c>
      <c r="F18" s="50" t="s">
        <v>6</v>
      </c>
      <c r="G18" s="50" t="s">
        <v>7</v>
      </c>
      <c r="H18" s="51" t="s">
        <v>8</v>
      </c>
      <c r="I18" s="51" t="s">
        <v>9</v>
      </c>
      <c r="J18" s="51" t="s">
        <v>10</v>
      </c>
      <c r="K18" s="52" t="s">
        <v>11</v>
      </c>
      <c r="L18" s="40" t="s">
        <v>44</v>
      </c>
      <c r="M18" s="16"/>
      <c r="N18" s="16"/>
    </row>
    <row r="19" spans="1:14" ht="16.5" thickBot="1" x14ac:dyDescent="0.3">
      <c r="B19" s="18" t="s">
        <v>0</v>
      </c>
      <c r="C19" s="22">
        <v>0</v>
      </c>
      <c r="D19" s="22">
        <v>75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3">
        <v>0</v>
      </c>
      <c r="L19" s="17">
        <f>SUM(C19:K19)</f>
        <v>75</v>
      </c>
      <c r="M19" s="2" t="s">
        <v>40</v>
      </c>
      <c r="N19" s="43">
        <v>75</v>
      </c>
    </row>
    <row r="20" spans="1:14" ht="16.5" thickBot="1" x14ac:dyDescent="0.3">
      <c r="B20" s="18" t="s">
        <v>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85</v>
      </c>
      <c r="I20" s="24">
        <v>40</v>
      </c>
      <c r="J20" s="24">
        <v>0</v>
      </c>
      <c r="K20" s="25">
        <v>0</v>
      </c>
      <c r="L20" s="17">
        <f>SUM(C20:K20)</f>
        <v>125</v>
      </c>
      <c r="M20" s="42" t="s">
        <v>40</v>
      </c>
      <c r="N20" s="44">
        <v>125</v>
      </c>
    </row>
    <row r="21" spans="1:14" ht="16.5" thickBot="1" x14ac:dyDescent="0.3">
      <c r="B21" s="18" t="s">
        <v>2</v>
      </c>
      <c r="C21" s="22">
        <v>0</v>
      </c>
      <c r="D21" s="22">
        <v>0</v>
      </c>
      <c r="E21" s="22">
        <v>0</v>
      </c>
      <c r="F21" s="22">
        <v>0</v>
      </c>
      <c r="G21" s="22">
        <v>35</v>
      </c>
      <c r="H21" s="22">
        <v>0</v>
      </c>
      <c r="I21" s="22">
        <v>0</v>
      </c>
      <c r="J21" s="22">
        <v>65</v>
      </c>
      <c r="K21" s="23">
        <v>0</v>
      </c>
      <c r="L21" s="17">
        <f>SUM(C21:K21)</f>
        <v>100</v>
      </c>
      <c r="M21" s="42" t="s">
        <v>40</v>
      </c>
      <c r="N21" s="44">
        <v>100</v>
      </c>
    </row>
    <row r="22" spans="1:14" ht="16.5" thickBot="1" x14ac:dyDescent="0.3">
      <c r="B22" s="18" t="s">
        <v>3</v>
      </c>
      <c r="C22" s="24">
        <v>300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5">
        <v>0</v>
      </c>
      <c r="L22" s="17">
        <f>SUM(C22:K22)</f>
        <v>300</v>
      </c>
      <c r="M22" s="2" t="s">
        <v>40</v>
      </c>
      <c r="N22" s="44">
        <v>300</v>
      </c>
    </row>
    <row r="23" spans="1:14" ht="16.5" thickBot="1" x14ac:dyDescent="0.3">
      <c r="B23" s="18" t="s">
        <v>4</v>
      </c>
      <c r="C23" s="22">
        <v>0</v>
      </c>
      <c r="D23" s="22">
        <v>225</v>
      </c>
      <c r="E23" s="22">
        <v>0</v>
      </c>
      <c r="F23" s="22">
        <v>0</v>
      </c>
      <c r="G23" s="22">
        <v>0</v>
      </c>
      <c r="H23" s="22">
        <v>0</v>
      </c>
      <c r="I23" s="22">
        <v>30</v>
      </c>
      <c r="J23" s="22">
        <v>0</v>
      </c>
      <c r="K23" s="23">
        <v>45</v>
      </c>
      <c r="L23" s="17">
        <f>SUM(C23:K23)</f>
        <v>300</v>
      </c>
      <c r="M23" s="2" t="s">
        <v>40</v>
      </c>
      <c r="N23" s="44">
        <v>300</v>
      </c>
    </row>
    <row r="24" spans="1:14" ht="16.5" thickBot="1" x14ac:dyDescent="0.3">
      <c r="B24" s="18" t="s">
        <v>5</v>
      </c>
      <c r="C24" s="24">
        <v>0</v>
      </c>
      <c r="D24" s="24">
        <v>0</v>
      </c>
      <c r="E24" s="24">
        <v>300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5">
        <v>0</v>
      </c>
      <c r="L24" s="17">
        <f>SUM(C24:K24)</f>
        <v>300</v>
      </c>
      <c r="M24" s="2" t="s">
        <v>40</v>
      </c>
      <c r="N24" s="44">
        <v>300</v>
      </c>
    </row>
    <row r="25" spans="1:14" ht="26.25" customHeight="1" thickBot="1" x14ac:dyDescent="0.3">
      <c r="B25" s="18" t="s">
        <v>6</v>
      </c>
      <c r="C25" s="22">
        <v>0</v>
      </c>
      <c r="D25" s="22">
        <v>0</v>
      </c>
      <c r="E25" s="22">
        <v>0</v>
      </c>
      <c r="F25" s="22">
        <v>300</v>
      </c>
      <c r="G25" s="22">
        <v>0</v>
      </c>
      <c r="H25" s="22">
        <v>0</v>
      </c>
      <c r="I25" s="22">
        <v>0</v>
      </c>
      <c r="J25" s="22">
        <v>0</v>
      </c>
      <c r="K25" s="23">
        <v>0</v>
      </c>
      <c r="L25" s="17">
        <f>SUM(C25:K25)</f>
        <v>300</v>
      </c>
      <c r="M25" s="2" t="s">
        <v>40</v>
      </c>
      <c r="N25" s="44">
        <v>300</v>
      </c>
    </row>
    <row r="26" spans="1:14" ht="16.5" thickBot="1" x14ac:dyDescent="0.3">
      <c r="B26" s="18" t="s">
        <v>7</v>
      </c>
      <c r="C26" s="22">
        <v>0</v>
      </c>
      <c r="D26" s="22">
        <v>0</v>
      </c>
      <c r="E26" s="22">
        <v>0</v>
      </c>
      <c r="F26" s="22">
        <v>0</v>
      </c>
      <c r="G26" s="22">
        <v>265</v>
      </c>
      <c r="H26" s="22">
        <v>0</v>
      </c>
      <c r="I26" s="22">
        <v>0</v>
      </c>
      <c r="J26" s="22">
        <v>0</v>
      </c>
      <c r="K26" s="23">
        <v>35</v>
      </c>
      <c r="L26" s="17">
        <f>SUM(C26:K26)</f>
        <v>300</v>
      </c>
      <c r="M26" s="2" t="s">
        <v>40</v>
      </c>
      <c r="N26" s="45">
        <v>300</v>
      </c>
    </row>
    <row r="27" spans="1:14" ht="18.75" x14ac:dyDescent="0.25">
      <c r="A27" s="53" t="s">
        <v>39</v>
      </c>
      <c r="B27" s="53"/>
      <c r="C27" s="39">
        <f>SUM(C19:C26)</f>
        <v>300</v>
      </c>
      <c r="D27" s="19">
        <f>SUM(D19:D26)</f>
        <v>300</v>
      </c>
      <c r="E27" s="19">
        <f>SUM(E19:E26)</f>
        <v>300</v>
      </c>
      <c r="F27" s="19">
        <f>SUM(F19:F26)</f>
        <v>300</v>
      </c>
      <c r="G27" s="19">
        <f>SUM(G19:G26)</f>
        <v>300</v>
      </c>
      <c r="H27" s="19">
        <f>SUM(H19:H26)</f>
        <v>85</v>
      </c>
      <c r="I27" s="19">
        <f>SUM(I19:I26)</f>
        <v>70</v>
      </c>
      <c r="J27" s="19">
        <f>SUM(J19:J26)</f>
        <v>65</v>
      </c>
      <c r="K27" s="19">
        <f>SUM(K19:K26)</f>
        <v>80</v>
      </c>
      <c r="L27" s="46">
        <f>SUM(N19:N26)</f>
        <v>1800</v>
      </c>
    </row>
    <row r="28" spans="1:14" ht="18.75" x14ac:dyDescent="0.25">
      <c r="A28" s="53"/>
      <c r="B28" s="53"/>
      <c r="C28" s="19" t="s">
        <v>41</v>
      </c>
      <c r="D28" s="19" t="s">
        <v>41</v>
      </c>
      <c r="E28" s="19" t="s">
        <v>41</v>
      </c>
      <c r="F28" s="19" t="s">
        <v>41</v>
      </c>
      <c r="G28" s="19" t="s">
        <v>41</v>
      </c>
      <c r="H28" s="19" t="s">
        <v>41</v>
      </c>
      <c r="I28" s="19" t="s">
        <v>41</v>
      </c>
      <c r="J28" s="19" t="s">
        <v>41</v>
      </c>
      <c r="K28" s="19" t="s">
        <v>41</v>
      </c>
      <c r="L28" s="46"/>
    </row>
    <row r="29" spans="1:14" ht="18.75" x14ac:dyDescent="0.25">
      <c r="C29" s="20">
        <v>300</v>
      </c>
      <c r="D29" s="20">
        <v>300</v>
      </c>
      <c r="E29" s="20">
        <v>300</v>
      </c>
      <c r="F29" s="20">
        <v>300</v>
      </c>
      <c r="G29" s="20">
        <v>300</v>
      </c>
      <c r="H29" s="21">
        <v>85</v>
      </c>
      <c r="I29" s="21">
        <v>70</v>
      </c>
      <c r="J29" s="21">
        <v>65</v>
      </c>
      <c r="K29" s="21">
        <v>80</v>
      </c>
      <c r="L29" s="48">
        <v>1800</v>
      </c>
    </row>
    <row r="30" spans="1:14" ht="19.5" thickBot="1" x14ac:dyDescent="0.3">
      <c r="K30" s="15" t="s">
        <v>43</v>
      </c>
      <c r="L30" s="47">
        <f>SUMPRODUCT(F4:N11,C19:K26)</f>
        <v>143260</v>
      </c>
    </row>
    <row r="31" spans="1:14" ht="15.75" thickBot="1" x14ac:dyDescent="0.3"/>
    <row r="32" spans="1:14" x14ac:dyDescent="0.25">
      <c r="A32" s="4" t="s">
        <v>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</row>
    <row r="33" spans="1:13" x14ac:dyDescent="0.25">
      <c r="A33" s="7" t="s">
        <v>13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</row>
    <row r="34" spans="1:13" x14ac:dyDescent="0.25">
      <c r="A34" s="7" t="s">
        <v>14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</row>
    <row r="35" spans="1:13" x14ac:dyDescent="0.25">
      <c r="A35" s="7" t="s">
        <v>15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</row>
    <row r="36" spans="1:13" x14ac:dyDescent="0.25">
      <c r="A36" s="7" t="s">
        <v>16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 spans="1:13" x14ac:dyDescent="0.25">
      <c r="A37" s="7" t="s">
        <v>17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</row>
    <row r="38" spans="1:13" x14ac:dyDescent="0.25">
      <c r="A38" s="7" t="s">
        <v>18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</row>
    <row r="39" spans="1:13" ht="15" customHeight="1" thickBot="1" x14ac:dyDescent="0.3">
      <c r="A39" s="7" t="s">
        <v>19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</row>
    <row r="40" spans="1:13" ht="15.75" thickBot="1" x14ac:dyDescent="0.3">
      <c r="A40" s="7" t="s">
        <v>20</v>
      </c>
      <c r="B40" s="8"/>
      <c r="D40" s="13">
        <f>80+65+70+85</f>
        <v>300</v>
      </c>
      <c r="E40" s="14">
        <f>75+225</f>
        <v>300</v>
      </c>
      <c r="F40" s="54" t="s">
        <v>42</v>
      </c>
      <c r="G40" s="8"/>
      <c r="H40" s="8"/>
      <c r="I40" s="8"/>
      <c r="J40" s="8"/>
      <c r="K40" s="8"/>
      <c r="L40" s="8"/>
      <c r="M40" s="9"/>
    </row>
    <row r="41" spans="1:13" x14ac:dyDescent="0.25">
      <c r="A41" s="7" t="s">
        <v>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</row>
    <row r="42" spans="1:13" x14ac:dyDescent="0.25">
      <c r="A42" s="7" t="s">
        <v>22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</row>
    <row r="43" spans="1:13" x14ac:dyDescent="0.25">
      <c r="A43" s="7" t="s">
        <v>23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</row>
    <row r="44" spans="1:13" ht="15.75" thickBot="1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</row>
    <row r="46" spans="1:13" ht="21" x14ac:dyDescent="0.25">
      <c r="D46" s="41" t="s">
        <v>25</v>
      </c>
      <c r="F46" s="19" t="s">
        <v>27</v>
      </c>
      <c r="H46" s="19" t="s">
        <v>32</v>
      </c>
    </row>
    <row r="47" spans="1:13" ht="21" x14ac:dyDescent="0.25">
      <c r="D47" s="41" t="s">
        <v>36</v>
      </c>
      <c r="F47" s="19" t="s">
        <v>28</v>
      </c>
      <c r="H47" s="19" t="s">
        <v>33</v>
      </c>
    </row>
    <row r="48" spans="1:13" ht="21" x14ac:dyDescent="0.25">
      <c r="D48" s="41" t="s">
        <v>26</v>
      </c>
      <c r="F48" s="19" t="s">
        <v>29</v>
      </c>
      <c r="H48" s="19" t="s">
        <v>34</v>
      </c>
    </row>
    <row r="49" spans="2:15" ht="18.75" x14ac:dyDescent="0.25">
      <c r="F49" s="19" t="s">
        <v>30</v>
      </c>
      <c r="H49" s="19" t="s">
        <v>35</v>
      </c>
    </row>
    <row r="50" spans="2:15" ht="18.75" x14ac:dyDescent="0.25">
      <c r="F50" s="19" t="s">
        <v>31</v>
      </c>
    </row>
    <row r="51" spans="2:15" ht="15.75" thickBot="1" x14ac:dyDescent="0.3"/>
    <row r="52" spans="2:15" ht="21.75" thickBot="1" x14ac:dyDescent="0.3">
      <c r="C52" s="49"/>
      <c r="D52" s="50" t="s">
        <v>3</v>
      </c>
      <c r="E52" s="50" t="s">
        <v>4</v>
      </c>
      <c r="F52" s="50" t="s">
        <v>5</v>
      </c>
      <c r="G52" s="50" t="s">
        <v>6</v>
      </c>
      <c r="H52" s="50" t="s">
        <v>7</v>
      </c>
      <c r="I52" s="51" t="s">
        <v>8</v>
      </c>
      <c r="J52" s="51" t="s">
        <v>9</v>
      </c>
      <c r="K52" s="51" t="s">
        <v>10</v>
      </c>
      <c r="L52" s="52" t="s">
        <v>11</v>
      </c>
      <c r="M52" s="40" t="s">
        <v>44</v>
      </c>
      <c r="N52" s="16"/>
      <c r="O52" s="16"/>
    </row>
    <row r="53" spans="2:15" ht="16.5" thickBot="1" x14ac:dyDescent="0.3">
      <c r="C53" s="18" t="s">
        <v>0</v>
      </c>
      <c r="D53" s="22"/>
      <c r="E53" s="22"/>
      <c r="F53" s="22"/>
      <c r="G53" s="22"/>
      <c r="H53" s="22"/>
      <c r="I53" s="22"/>
      <c r="J53" s="22"/>
      <c r="K53" s="22"/>
      <c r="L53" s="23"/>
      <c r="M53" s="17">
        <f>SUM(D53:L53)</f>
        <v>0</v>
      </c>
      <c r="N53" s="2" t="s">
        <v>47</v>
      </c>
      <c r="O53" s="43">
        <v>75</v>
      </c>
    </row>
    <row r="54" spans="2:15" ht="16.5" thickBot="1" x14ac:dyDescent="0.3">
      <c r="C54" s="18" t="s">
        <v>1</v>
      </c>
      <c r="D54" s="24"/>
      <c r="E54" s="24"/>
      <c r="F54" s="24"/>
      <c r="G54" s="24"/>
      <c r="H54" s="24"/>
      <c r="I54" s="24"/>
      <c r="J54" s="24"/>
      <c r="K54" s="24"/>
      <c r="L54" s="25"/>
      <c r="M54" s="17">
        <f>SUM(D54:L54)</f>
        <v>0</v>
      </c>
      <c r="N54" s="2" t="s">
        <v>47</v>
      </c>
      <c r="O54" s="44">
        <v>125</v>
      </c>
    </row>
    <row r="55" spans="2:15" ht="16.5" thickBot="1" x14ac:dyDescent="0.3">
      <c r="C55" s="18" t="s">
        <v>2</v>
      </c>
      <c r="D55" s="22"/>
      <c r="E55" s="22"/>
      <c r="F55" s="22"/>
      <c r="G55" s="22"/>
      <c r="H55" s="22"/>
      <c r="I55" s="22"/>
      <c r="J55" s="22"/>
      <c r="K55" s="22"/>
      <c r="L55" s="23"/>
      <c r="M55" s="17">
        <f>SUM(D55:L55)</f>
        <v>0</v>
      </c>
      <c r="N55" s="2" t="s">
        <v>47</v>
      </c>
      <c r="O55" s="44">
        <v>100</v>
      </c>
    </row>
    <row r="56" spans="2:15" ht="16.5" thickBot="1" x14ac:dyDescent="0.3">
      <c r="C56" s="18" t="s">
        <v>3</v>
      </c>
      <c r="D56" s="24"/>
      <c r="E56" s="24"/>
      <c r="F56" s="24"/>
      <c r="G56" s="24"/>
      <c r="H56" s="24"/>
      <c r="I56" s="24"/>
      <c r="J56" s="24"/>
      <c r="K56" s="24"/>
      <c r="L56" s="25"/>
      <c r="M56" s="17">
        <f>SUM(D56:L56)</f>
        <v>0</v>
      </c>
      <c r="N56" s="2" t="s">
        <v>47</v>
      </c>
      <c r="O56" s="44">
        <v>300</v>
      </c>
    </row>
    <row r="57" spans="2:15" ht="16.5" thickBot="1" x14ac:dyDescent="0.3">
      <c r="C57" s="18" t="s">
        <v>4</v>
      </c>
      <c r="D57" s="22"/>
      <c r="E57" s="22"/>
      <c r="F57" s="22"/>
      <c r="G57" s="22"/>
      <c r="H57" s="22"/>
      <c r="I57" s="22"/>
      <c r="J57" s="22"/>
      <c r="K57" s="22"/>
      <c r="L57" s="23"/>
      <c r="M57" s="17">
        <f>SUM(D57:L57)</f>
        <v>0</v>
      </c>
      <c r="N57" s="2" t="s">
        <v>47</v>
      </c>
      <c r="O57" s="44">
        <v>300</v>
      </c>
    </row>
    <row r="58" spans="2:15" ht="16.5" thickBot="1" x14ac:dyDescent="0.3">
      <c r="C58" s="18" t="s">
        <v>5</v>
      </c>
      <c r="D58" s="24"/>
      <c r="E58" s="24"/>
      <c r="F58" s="24"/>
      <c r="G58" s="24"/>
      <c r="H58" s="24"/>
      <c r="I58" s="24"/>
      <c r="J58" s="24"/>
      <c r="K58" s="24"/>
      <c r="L58" s="25"/>
      <c r="M58" s="17">
        <f>SUM(D58:L58)</f>
        <v>0</v>
      </c>
      <c r="N58" s="2" t="s">
        <v>47</v>
      </c>
      <c r="O58" s="44">
        <v>300</v>
      </c>
    </row>
    <row r="59" spans="2:15" ht="16.5" thickBot="1" x14ac:dyDescent="0.3">
      <c r="C59" s="18" t="s">
        <v>6</v>
      </c>
      <c r="D59" s="22"/>
      <c r="E59" s="22"/>
      <c r="F59" s="22"/>
      <c r="G59" s="22"/>
      <c r="H59" s="22"/>
      <c r="I59" s="22"/>
      <c r="J59" s="22"/>
      <c r="K59" s="22"/>
      <c r="L59" s="23"/>
      <c r="M59" s="17">
        <f>SUM(D59:L59)</f>
        <v>0</v>
      </c>
      <c r="N59" s="2" t="s">
        <v>47</v>
      </c>
      <c r="O59" s="44">
        <v>300</v>
      </c>
    </row>
    <row r="60" spans="2:15" ht="16.5" thickBot="1" x14ac:dyDescent="0.3">
      <c r="C60" s="18" t="s">
        <v>7</v>
      </c>
      <c r="D60" s="22"/>
      <c r="E60" s="22"/>
      <c r="F60" s="22"/>
      <c r="G60" s="22"/>
      <c r="H60" s="22"/>
      <c r="I60" s="22"/>
      <c r="J60" s="22"/>
      <c r="K60" s="22"/>
      <c r="L60" s="23"/>
      <c r="M60" s="17">
        <f>SUM(D60:L60)</f>
        <v>0</v>
      </c>
      <c r="N60" s="2" t="s">
        <v>47</v>
      </c>
      <c r="O60" s="45">
        <v>300</v>
      </c>
    </row>
    <row r="61" spans="2:15" ht="18.75" x14ac:dyDescent="0.25">
      <c r="B61" s="53" t="s">
        <v>39</v>
      </c>
      <c r="C61" s="53"/>
      <c r="D61" s="39">
        <f>SUM(D53:D60)</f>
        <v>0</v>
      </c>
      <c r="E61" s="19">
        <f>SUM(E53:E60)</f>
        <v>0</v>
      </c>
      <c r="F61" s="19">
        <f>SUM(F53:F60)</f>
        <v>0</v>
      </c>
      <c r="G61" s="19">
        <f>SUM(G53:G60)</f>
        <v>0</v>
      </c>
      <c r="H61" s="19">
        <f>SUM(H53:H60)</f>
        <v>0</v>
      </c>
      <c r="I61" s="19">
        <f>SUM(I53:I60)</f>
        <v>0</v>
      </c>
      <c r="J61" s="19">
        <f>SUM(J53:J60)</f>
        <v>0</v>
      </c>
      <c r="K61" s="19">
        <f>SUM(K53:K60)</f>
        <v>0</v>
      </c>
      <c r="L61" s="19">
        <f>SUM(L53:L60)</f>
        <v>0</v>
      </c>
      <c r="M61" s="46">
        <f>SUM(O53:O60)</f>
        <v>1800</v>
      </c>
    </row>
    <row r="62" spans="2:15" ht="18.75" x14ac:dyDescent="0.25">
      <c r="B62" s="53"/>
      <c r="C62" s="53"/>
      <c r="D62" s="19" t="s">
        <v>48</v>
      </c>
      <c r="E62" s="19" t="s">
        <v>48</v>
      </c>
      <c r="F62" s="19" t="s">
        <v>48</v>
      </c>
      <c r="G62" s="19" t="s">
        <v>48</v>
      </c>
      <c r="H62" s="19" t="s">
        <v>48</v>
      </c>
      <c r="I62" s="19" t="s">
        <v>48</v>
      </c>
      <c r="J62" s="19" t="s">
        <v>48</v>
      </c>
      <c r="K62" s="19" t="s">
        <v>48</v>
      </c>
      <c r="L62" s="19" t="s">
        <v>48</v>
      </c>
      <c r="M62" s="46"/>
    </row>
    <row r="63" spans="2:15" ht="18.75" x14ac:dyDescent="0.25">
      <c r="D63" s="20">
        <v>300</v>
      </c>
      <c r="E63" s="20">
        <v>300</v>
      </c>
      <c r="F63" s="20">
        <v>300</v>
      </c>
      <c r="G63" s="20">
        <v>300</v>
      </c>
      <c r="H63" s="20">
        <v>300</v>
      </c>
      <c r="I63" s="21">
        <v>85</v>
      </c>
      <c r="J63" s="21">
        <v>70</v>
      </c>
      <c r="K63" s="21">
        <v>65</v>
      </c>
      <c r="L63" s="21">
        <v>80</v>
      </c>
      <c r="M63" s="48">
        <v>1800</v>
      </c>
    </row>
    <row r="64" spans="2:15" ht="19.5" thickBot="1" x14ac:dyDescent="0.3">
      <c r="L64" s="15" t="s">
        <v>43</v>
      </c>
      <c r="M64" s="47">
        <f>SUMPRODUCT(G38:O45,D53:L60)</f>
        <v>0</v>
      </c>
    </row>
    <row r="65" spans="4:7" ht="15.75" thickBot="1" x14ac:dyDescent="0.3"/>
    <row r="66" spans="4:7" x14ac:dyDescent="0.25">
      <c r="D66" s="65" t="s">
        <v>45</v>
      </c>
      <c r="E66" s="66" t="s">
        <v>37</v>
      </c>
      <c r="F66" s="67"/>
      <c r="G66" s="68">
        <v>225</v>
      </c>
    </row>
    <row r="67" spans="4:7" ht="15.75" thickBot="1" x14ac:dyDescent="0.3">
      <c r="D67" s="69" t="s">
        <v>46</v>
      </c>
      <c r="E67" s="70" t="s">
        <v>38</v>
      </c>
      <c r="F67" s="71"/>
      <c r="G67" s="72"/>
    </row>
  </sheetData>
  <mergeCells count="8">
    <mergeCell ref="M52:O52"/>
    <mergeCell ref="B61:C62"/>
    <mergeCell ref="M61:M62"/>
    <mergeCell ref="G66:G67"/>
    <mergeCell ref="L17:N17"/>
    <mergeCell ref="L18:N18"/>
    <mergeCell ref="A27:B28"/>
    <mergeCell ref="L27:L28"/>
  </mergeCells>
  <conditionalFormatting sqref="C4:N15">
    <cfRule type="cellIs" dxfId="4" priority="4" operator="equal">
      <formula>1000000</formula>
    </cfRule>
    <cfRule type="cellIs" dxfId="3" priority="6" operator="equal">
      <formula>"NA"</formula>
    </cfRule>
  </conditionalFormatting>
  <conditionalFormatting sqref="C19:K26">
    <cfRule type="cellIs" dxfId="2" priority="5" operator="equal">
      <formula>"NA"</formula>
    </cfRule>
  </conditionalFormatting>
  <conditionalFormatting sqref="F4:N11">
    <cfRule type="cellIs" dxfId="1" priority="2" operator="equal">
      <formula>0</formula>
    </cfRule>
  </conditionalFormatting>
  <conditionalFormatting sqref="D53:L60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2021-11-30T18:36:47Z</dcterms:created>
  <dcterms:modified xsi:type="dcterms:W3CDTF">2021-11-30T21:01:59Z</dcterms:modified>
</cp:coreProperties>
</file>