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definedNames>
    <definedName name="_xlnm._FilterDatabase" localSheetId="0" hidden="1">Conferences!$C$1:$AM$54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F54" i="1"/>
  <c r="F53" i="1"/>
  <c r="G52" i="1"/>
  <c r="F52" i="1"/>
  <c r="G50" i="1" l="1"/>
  <c r="F50" i="1"/>
  <c r="E50" i="1" s="1"/>
  <c r="D50" i="1"/>
  <c r="G49" i="1" l="1"/>
  <c r="F51" i="1"/>
  <c r="F49" i="1"/>
  <c r="E49" i="1" s="1"/>
  <c r="C49" i="1" l="1"/>
  <c r="D49" i="1"/>
  <c r="D45" i="1"/>
  <c r="D44" i="1"/>
  <c r="E36" i="1"/>
  <c r="D36" i="1"/>
  <c r="C36" i="1"/>
  <c r="E18" i="1"/>
  <c r="D18" i="1"/>
  <c r="C18" i="1"/>
  <c r="E46" i="1"/>
  <c r="D46" i="1"/>
  <c r="C46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7" i="1"/>
  <c r="D37" i="1"/>
  <c r="E37" i="1"/>
  <c r="C38" i="1"/>
  <c r="D38" i="1"/>
  <c r="E38" i="1"/>
  <c r="C42" i="1"/>
  <c r="D42" i="1"/>
  <c r="E42" i="1"/>
  <c r="C39" i="1"/>
  <c r="D39" i="1"/>
  <c r="E39" i="1"/>
  <c r="C40" i="1"/>
  <c r="D40" i="1"/>
  <c r="E40" i="1"/>
  <c r="C41" i="1"/>
  <c r="D41" i="1"/>
  <c r="E41" i="1"/>
  <c r="C43" i="1"/>
  <c r="D43" i="1"/>
  <c r="E43" i="1"/>
  <c r="C44" i="1"/>
  <c r="E44" i="1"/>
  <c r="C47" i="1"/>
  <c r="D47" i="1"/>
  <c r="E47" i="1"/>
  <c r="C48" i="1"/>
  <c r="D48" i="1"/>
  <c r="E48" i="1"/>
  <c r="C51" i="1"/>
  <c r="D51" i="1"/>
  <c r="E51" i="1"/>
  <c r="D52" i="1"/>
  <c r="E52" i="1"/>
  <c r="C53" i="1"/>
  <c r="D53" i="1"/>
  <c r="E53" i="1"/>
  <c r="C54" i="1"/>
  <c r="D54" i="1"/>
  <c r="E54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<sst xmlns="http://schemas.openxmlformats.org/spreadsheetml/2006/main" count="756" uniqueCount="488">
  <si>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</si>
  <si>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</si>
  <si>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</si>
  <si>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</si>
  <si>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</si>
  <si>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</si>
  <si>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</si>
  <si>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</si>
  <si>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</si>
  <si>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</si>
  <si>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</si>
  <si>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</si>
  <si>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</si>
  <si>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</si>
  <si>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</si>
  <si>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</si>
  <si>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</si>
  <si>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</si>
  <si>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</si>
  <si>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</si>
  <si>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</si>
  <si>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</si>
  <si>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</si>
  <si>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</si>
  <si>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</si>
  <si>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</si>
  <si>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</si>
  <si>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</si>
  <si>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</si>
  <si>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</si>
  <si>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</si>
  <si>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</si>
  <si>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</si>
  <si>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</si>
  <si>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</si>
  <si>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</si>
  <si>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</si>
  <si>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</si>
  <si>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</si>
  <si>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</si>
  <si>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</si>
  <si>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</si>
  <si>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</si>
  <si>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</si>
  <si>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</si>
  <si>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</si>
  <si>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</si>
  <si>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</si>
  <si>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</si>
  <si>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</si>
  <si>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</si>
  <si>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</si>
  <si>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</si>
  <si>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</si>
  <si>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</si>
  <si>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</si>
  <si>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</si>
  <si>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</si>
  <si>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</si>
  <si>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</si>
  <si>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</si>
  <si>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</si>
  <si>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</si>
  <si>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</si>
  <si>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</si>
  <si>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</si>
  <si>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</si>
  <si>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</si>
  <si>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</si>
  <si>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</si>
  <si>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</si>
  <si>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</si>
  <si>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</si>
  <si>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</si>
  <si>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</si>
  <si>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</si>
  <si>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</si>
  <si>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</si>
  <si>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</si>
  <si>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</si>
  <si>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</si>
  <si>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</si>
  <si>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</si>
  <si>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</si>
  <si>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</si>
  <si>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</si>
  <si>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</si>
  <si>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</si>
  <si>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</si>
  <si>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</si>
  <si>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</si>
  <si>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</si>
  <si>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</si>
  <si>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</si>
  <si>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</si>
  <si>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</si>
  <si>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</si>
  <si>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</si>
  <si>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</si>
  <si>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</si>
  <si>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</si>
  <si>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</si>
  <si>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</si>
  <si>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</si>
  <si>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</si>
  <si>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</si>
  <si>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</si>
  <si>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</si>
  <si>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</si>
  <si>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</si>
  <si>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</si>
  <si>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</si>
  <si>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</si>
  <si>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</si>
  <si>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</si>
  <si>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</si>
  <si>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</si>
  <si>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</si>
  <si>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</si>
  <si>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</si>
  <si>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</si>
  <si>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</si>
  <si>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</si>
  <si>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</si>
  <si>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</si>
  <si>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</si>
  <si>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</si>
  <si>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</si>
  <si>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</si>
  <si>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</si>
  <si>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</si>
  <si>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</si>
  <si>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</si>
  <si>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</si>
  <si>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</si>
  <si>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</si>
  <si>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</si>
  <si>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</si>
  <si>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</si>
  <si>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</si>
  <si>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</si>
  <si>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</si>
  <si>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</si>
  <si>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</si>
  <si>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</si>
  <si>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</si>
  <si>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</si>
  <si>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</si>
  <si>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</si>
  <si>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</si>
  <si>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</si>
  <si>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</si>
  <si>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</si>
  <si>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</si>
  <si>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</si>
  <si>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</si>
  <si>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</si>
  <si>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</si>
  <si>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</si>
  <si>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</si>
  <si>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</si>
  <si>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</si>
  <si>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</si>
  <si>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</si>
  <si>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</si>
  <si>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</si>
  <si>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</si>
  <si>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</si>
  <si>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</si>
  <si>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</si>
  <si>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</si>
  <si>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</si>
  <si>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</si>
  <si>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</si>
  <si>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</si>
  <si>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</si>
  <si>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</si>
  <si>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</si>
  <si>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</si>
  <si>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</si>
  <si>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</si>
  <si>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</si>
  <si>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</si>
  <si>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</si>
  <si>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</si>
  <si>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</si>
  <si>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</si>
  <si>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</si>
  <si>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</si>
  <si>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</si>
  <si>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</si>
  <si>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</si>
  <si>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</si>
  <si>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</si>
  <si>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</si>
  <si>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</si>
  <si>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</si>
  <si>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</si>
  <si>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</si>
  <si>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</si>
  <si>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</si>
  <si>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</si>
  <si>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</si>
  <si>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</si>
  <si>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</si>
  <si>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</si>
  <si>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</si>
  <si>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</si>
  <si>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</si>
  <si>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</si>
  <si>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</si>
  <si>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</si>
  <si>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</si>
  <si>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</si>
  <si>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</si>
  <si>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</si>
  <si>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</si>
  <si>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</si>
  <si>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</si>
  <si>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</si>
  <si>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</si>
  <si>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</si>
  <si>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</si>
  <si>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</si>
  <si>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</si>
  <si>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</si>
  <si>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</si>
  <si>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</si>
  <si>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</si>
  <si>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</si>
  <si>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</si>
  <si>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</si>
  <si>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</si>
  <si>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</si>
  <si>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</si>
  <si>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</si>
  <si>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</si>
  <si>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</si>
  <si>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</si>
  <si>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</si>
  <si>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</si>
  <si>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</si>
  <si>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</si>
  <si>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</si>
  <si>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</si>
  <si>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</si>
  <si>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</si>
  <si>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</si>
  <si>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</si>
  <si>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</si>
  <si>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</si>
  <si>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</si>
  <si>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</si>
  <si>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</si>
  <si>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</si>
  <si>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</si>
  <si>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</si>
  <si>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</si>
  <si>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</si>
  <si>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</si>
  <si>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</si>
  <si>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</si>
  <si>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</si>
  <si>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</si>
  <si>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</si>
  <si>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</si>
  <si>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</si>
  <si>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</si>
  <si>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</si>
  <si>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</si>
  <si>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</si>
  <si>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</si>
  <si>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</si>
  <si>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</si>
  <si>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</si>
  <si>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</si>
  <si>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</si>
  <si>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</si>
  <si>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</si>
  <si>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</si>
  <si>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</si>
  <si>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</si>
  <si>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</si>
  <si>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</si>
  <si>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</si>
  <si>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</si>
  <si>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</si>
  <si>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</si>
  <si>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</si>
  <si>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</si>
  <si>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</si>
  <si>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</si>
  <si>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</si>
  <si>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</si>
  <si>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</si>
  <si>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</si>
  <si>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</si>
  <si>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</si>
  <si>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</si>
  <si>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</si>
  <si>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</si>
  <si>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</si>
  <si>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</si>
  <si>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</si>
  <si>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</si>
  <si>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</si>
  <si>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</si>
  <si>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</si>
  <si>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</si>
  <si>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</si>
  <si>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</si>
  <si>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</si>
  <si>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</si>
  <si>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</si>
  <si>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</si>
  <si>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</si>
  <si>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</si>
  <si>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</si>
  <si>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</si>
  <si>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</si>
  <si>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</si>
  <si>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</si>
  <si>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</si>
  <si>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</si>
  <si>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</si>
  <si>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</si>
  <si>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</si>
  <si>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</si>
  <si>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</si>
  <si>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</si>
  <si>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</si>
  <si>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</si>
  <si>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</si>
  <si>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</si>
  <si>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</si>
  <si>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</si>
  <si>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</si>
  <si>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</si>
  <si>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</si>
  <si>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</si>
  <si>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</si>
  <si>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</si>
  <si>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</si>
  <si>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</si>
  <si>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</si>
  <si>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</si>
  <si>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</si>
  <si>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</si>
  <si>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</si>
  <si>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</si>
  <si>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</si>
  <si>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</si>
  <si>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</si>
  <si>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</si>
  <si>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</si>
  <si>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</si>
  <si>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</si>
  <si>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</si>
  <si>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</si>
  <si>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</si>
  <si>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</si>
  <si>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</si>
  <si>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</si>
  <si>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</si>
  <si>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</si>
  <si>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</si>
  <si>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</si>
  <si>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</si>
  <si>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</si>
  <si>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</si>
  <si>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</si>
  <si>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</si>
  <si>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</si>
  <si>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</si>
  <si>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</si>
  <si>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</si>
  <si>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</si>
  <si>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</si>
  <si>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</si>
  <si>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</si>
  <si>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</si>
  <si>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</si>
  <si>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</si>
  <si>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</si>
  <si>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</si>
  <si>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</si>
  <si>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</si>
  <si>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</si>
  <si>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</si>
  <si>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</si>
  <si>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</si>
  <si>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</si>
  <si>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</si>
  <si>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</si>
  <si>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</si>
  <si>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</si>
  <si>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</si>
  <si>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</si>
  <si>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</si>
  <si>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</si>
  <si>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</si>
  <si>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</si>
  <si>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</si>
  <si>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</si>
  <si>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</si>
  <si>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</si>
  <si>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</si>
  <si>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</si>
  <si>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</si>
  <si>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</si>
  <si>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</si>
  <si>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</si>
  <si>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</si>
  <si>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</si>
  <si>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</si>
  <si>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</si>
  <si>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</si>
  <si>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</si>
  <si>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</si>
  <si>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</si>
  <si>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</si>
  <si>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</si>
  <si>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</si>
  <si>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</si>
  <si>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</si>
  <si>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</si>
  <si>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</si>
  <si>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</si>
  <si>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</si>
  <si>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</si>
  <si>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</si>
  <si>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</si>
  <si>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</si>
  <si>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</si>
  <si>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</si>
  <si>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</si>
  <si>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</si>
  <si>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</si>
  <si>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</si>
  <si>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</si>
  <si>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</si>
  <si>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</si>
  <si>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</si>
  <si>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</si>
  <si>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</si>
  <si>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</si>
  <si>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</si>
  <si>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</si>
  <si>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</si>
  <si>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</si>
  <si>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</si>
  <si>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</si>
  <si>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</si>
  <si>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</si>
  <si>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</si>
  <si>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</si>
  <si>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</si>
  <si>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</si>
  <si>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</si>
  <si>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</si>
  <si>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</si>
  <si>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</si>
  <si>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</si>
  <si>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</si>
  <si>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</si>
  <si>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</si>
  <si>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</si>
  <si>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</si>
  <si>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New Jersey</t>
  </si>
  <si>
    <t>communication/20221202_ASA_NJ_TTF_estimands.pdf</t>
  </si>
  <si>
    <t>Webinar of the Basel Biometrics Section -- Impact of COVID-19 on clinical trials</t>
  </si>
  <si>
    <t>PSI Conference Webinar -- Impact of COVID-19 to estimands</t>
  </si>
  <si>
    <t>Joint PSI, EFSPI &amp; ASA BIOP Webina -- Estimands</t>
  </si>
  <si>
    <t>The effective statistician podcast -- A deep dive into principal stratification and causal inference</t>
  </si>
  <si>
    <t>ASA - FDA - LUNGevity symposium -- Statistical considerations in Oncology clinical trials in the COVID-19 era</t>
  </si>
  <si>
    <t>DIA webinar -- Estimands How and Why - A Real Life Case Study in Oncology</t>
  </si>
  <si>
    <t>Webinar of the Basel Biometrics Section -- Estimands addendum is final -- Anything new for oncology?</t>
  </si>
  <si>
    <t>Webinar of the Basel Biometrics Section -- RCTs meeting causal inference -- principal stratum strategy and beyond</t>
  </si>
  <si>
    <t>PSI EIWG Webinar -- Estimands in Oncology - How and Why</t>
  </si>
  <si>
    <t>ASA New Jersey Chapter Webinar Series -- Getting the question right -- Applying the Estimand and Target Trial Frameworks with External Controls</t>
  </si>
  <si>
    <t>include</t>
  </si>
  <si>
    <t>Co-organization</t>
  </si>
  <si>
    <t>Talk</t>
  </si>
  <si>
    <t>Rachael Lawrance organized a workshop "Patient-reported outcomes in clinical trials -- what questions are we asking and how do we understand the results; how the estimand framework with sensitivity analyses can help"</t>
  </si>
  <si>
    <t>Daniel George (Poster)</t>
  </si>
  <si>
    <t>Poster "Special interest group “Estimands in oncology”, sponsored by PSI and EFSPI"</t>
  </si>
  <si>
    <t>Jiawei Wei (Poster)</t>
  </si>
  <si>
    <t>"Poster Special interest group “Estimands in oncology”, sponsored by PSI and EFSPI"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</si>
</sst>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topLeftCell="J1" workbookViewId="0">
      <pane ySplit="1" topLeftCell="A2" activePane="bottomLeft" state="frozen"/>
      <selection pane="bottomLeft" activeCell="O11" sqref="O11"/>
    </sheetView>
  </sheetViews>
  <sheetFormatPr defaultColWidth="14.42578125" defaultRowHeight="15" x14ac:dyDescent="0.25"/>
  <cols>
    <col min="1" max="1" width="110.42578125" bestFit="1" customWidth="1"/>
    <col min="2" max="2" width="8.42578125" style="35" bestFit="1" customWidth="1"/>
    <col min="3" max="3" width="8" customWidth="1"/>
    <col min="4" max="4" width="8.7109375" customWidth="1"/>
    <col min="5" max="5" width="8.140625" customWidth="1"/>
    <col min="6" max="6" width="17.7109375" style="35" customWidth="1"/>
    <col min="7" max="7" width="20.85546875" style="35" customWidth="1"/>
    <col min="8" max="8" width="95.85546875" bestFit="1" customWidth="1"/>
    <col min="9" max="9" width="292.140625" bestFit="1" customWidth="1"/>
    <col min="10" max="10" width="17.7109375" bestFit="1" customWidth="1"/>
    <col min="11" max="11" width="11.28515625" bestFit="1" customWidth="1"/>
    <col min="12" max="12" width="14.28515625" bestFit="1" customWidth="1"/>
    <col min="13" max="13" width="18.85546875" bestFit="1" customWidth="1"/>
    <col min="14" max="14" width="14.42578125" bestFit="1" customWidth="1"/>
    <col min="15" max="15" width="44.28515625" bestFit="1" customWidth="1"/>
    <col min="16" max="16" width="23" bestFit="1" customWidth="1"/>
    <col min="17" max="17" width="216" bestFit="1" customWidth="1"/>
    <col min="18" max="18" width="101.5703125" bestFit="1" customWidth="1"/>
    <col min="19" max="19" width="23.5703125" bestFit="1" customWidth="1"/>
    <col min="20" max="20" width="216" bestFit="1" customWidth="1"/>
    <col min="21" max="21" width="150.28515625" bestFit="1" customWidth="1"/>
    <col min="22" max="22" width="33.28515625" bestFit="1" customWidth="1"/>
    <col min="23" max="23" width="216" bestFit="1" customWidth="1"/>
    <col min="24" max="24" width="120.85546875" bestFit="1" customWidth="1"/>
    <col min="25" max="25" width="29.85546875" bestFit="1" customWidth="1"/>
    <col min="26" max="26" width="216" bestFit="1" customWidth="1"/>
    <col min="27" max="27" width="65.28515625" bestFit="1" customWidth="1"/>
    <col min="28" max="28" width="34.85546875" bestFit="1" customWidth="1"/>
    <col min="29" max="29" width="157.28515625" customWidth="1"/>
    <col min="30" max="30" width="39.5703125" bestFit="1" customWidth="1"/>
    <col min="31" max="31" width="14.7109375" bestFit="1" customWidth="1"/>
    <col min="32" max="32" width="78.28515625" bestFit="1" customWidth="1"/>
    <col min="33" max="33" width="41.140625" bestFit="1" customWidth="1"/>
    <col min="34" max="34" width="10.7109375" bestFit="1" customWidth="1"/>
    <col min="35" max="35" width="32.42578125" bestFit="1" customWidth="1"/>
    <col min="36" max="36" width="149.28515625" bestFit="1" customWidth="1"/>
    <col min="37" max="37" width="18.42578125" bestFit="1" customWidth="1"/>
    <col min="38" max="38" width="65.42578125" bestFit="1" customWidth="1"/>
    <col min="39" max="39" width="21.42578125" bestFit="1" customWidth="1"/>
    <col min="40" max="47" width="157.140625" customWidth="1"/>
  </cols>
  <sheetData>
    <row r="1" spans="1:47" x14ac:dyDescent="0.25">
      <c r="A1" s="8" t="s">
        <v>0</v>
      </c>
      <c r="B1" s="9" t="s">
        <v>480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8" t="s">
        <v>27</v>
      </c>
      <c r="AD1" s="8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2" t="s">
        <v>38</v>
      </c>
      <c r="B2" s="13">
        <v>1</v>
      </c>
      <c r="C2" s="13" t="str">
        <f t="shared" ref="C2:C44" si="0">MID(F2, 9, 2)</f>
        <v>19</v>
      </c>
      <c r="D2" s="13" t="str">
        <f t="shared" ref="D2:D33" si="1">MID(F2, 4, 2)</f>
        <v>02</v>
      </c>
      <c r="E2" s="13" t="str">
        <f t="shared" ref="E2:E44" si="2">MID(F2, 1, 2)</f>
        <v>15</v>
      </c>
      <c r="F2" s="13" t="s">
        <v>39</v>
      </c>
      <c r="G2" s="13" t="s">
        <v>39</v>
      </c>
      <c r="H2" s="12"/>
      <c r="I2" s="14" t="s">
        <v>40</v>
      </c>
      <c r="J2" s="12" t="s">
        <v>41</v>
      </c>
      <c r="K2" s="12" t="s">
        <v>42</v>
      </c>
      <c r="L2" s="15"/>
      <c r="M2" s="15"/>
      <c r="N2" s="15"/>
      <c r="O2" s="15" t="s">
        <v>43</v>
      </c>
      <c r="P2" s="15" t="s">
        <v>44</v>
      </c>
      <c r="Q2" s="15" t="s">
        <v>45</v>
      </c>
      <c r="R2" s="15" t="s">
        <v>46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25"/>
      <c r="AD2" s="25"/>
      <c r="AE2" s="15"/>
      <c r="AF2" s="15"/>
      <c r="AG2" s="15"/>
      <c r="AH2" s="15"/>
      <c r="AI2" s="15"/>
      <c r="AJ2" s="15"/>
      <c r="AK2" s="15"/>
      <c r="AL2" s="15"/>
      <c r="AM2" s="15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12" t="s">
        <v>47</v>
      </c>
      <c r="B3" s="13">
        <v>1</v>
      </c>
      <c r="C3" s="13" t="str">
        <f t="shared" si="0"/>
        <v>19</v>
      </c>
      <c r="D3" s="13" t="str">
        <f t="shared" si="1"/>
        <v>03</v>
      </c>
      <c r="E3" s="13" t="str">
        <f t="shared" si="2"/>
        <v>18</v>
      </c>
      <c r="F3" s="31" t="s">
        <v>48</v>
      </c>
      <c r="G3" s="31" t="s">
        <v>49</v>
      </c>
      <c r="H3" s="12"/>
      <c r="I3" s="14" t="s">
        <v>50</v>
      </c>
      <c r="J3" s="12" t="s">
        <v>51</v>
      </c>
      <c r="K3" s="12" t="s">
        <v>42</v>
      </c>
      <c r="L3" s="15"/>
      <c r="M3" s="15"/>
      <c r="N3" s="15"/>
      <c r="O3" s="15" t="s">
        <v>52</v>
      </c>
      <c r="P3" s="15" t="s">
        <v>53</v>
      </c>
      <c r="Q3" s="15" t="s">
        <v>54</v>
      </c>
      <c r="R3" s="15" t="s">
        <v>55</v>
      </c>
      <c r="S3" s="15" t="s">
        <v>56</v>
      </c>
      <c r="T3" s="15" t="s">
        <v>57</v>
      </c>
      <c r="U3" s="15" t="s">
        <v>58</v>
      </c>
      <c r="V3" s="15" t="s">
        <v>59</v>
      </c>
      <c r="W3" s="15" t="s">
        <v>60</v>
      </c>
      <c r="X3" s="15" t="s">
        <v>61</v>
      </c>
      <c r="Y3" s="15" t="s">
        <v>62</v>
      </c>
      <c r="Z3" s="15" t="s">
        <v>63</v>
      </c>
      <c r="AA3" s="15" t="s">
        <v>64</v>
      </c>
      <c r="AB3" s="15"/>
      <c r="AC3" s="25"/>
      <c r="AD3" s="25"/>
      <c r="AE3" s="15"/>
      <c r="AF3" s="15"/>
      <c r="AG3" s="15"/>
      <c r="AH3" s="15"/>
      <c r="AI3" s="15"/>
      <c r="AJ3" s="15"/>
      <c r="AK3" s="15"/>
      <c r="AL3" s="15"/>
      <c r="AM3" s="15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2" t="s">
        <v>65</v>
      </c>
      <c r="B4" s="13">
        <v>1</v>
      </c>
      <c r="C4" s="13" t="str">
        <f t="shared" si="0"/>
        <v>19</v>
      </c>
      <c r="D4" s="13" t="str">
        <f t="shared" si="1"/>
        <v>05</v>
      </c>
      <c r="E4" s="13" t="str">
        <f t="shared" si="2"/>
        <v>29</v>
      </c>
      <c r="F4" s="13" t="s">
        <v>66</v>
      </c>
      <c r="G4" s="13" t="s">
        <v>67</v>
      </c>
      <c r="H4" s="12"/>
      <c r="I4" s="14" t="s">
        <v>68</v>
      </c>
      <c r="J4" s="12" t="s">
        <v>69</v>
      </c>
      <c r="K4" s="12" t="s">
        <v>70</v>
      </c>
      <c r="L4" s="15"/>
      <c r="M4" s="15"/>
      <c r="N4" s="15"/>
      <c r="O4" s="15" t="s">
        <v>71</v>
      </c>
      <c r="P4" s="15" t="s">
        <v>72</v>
      </c>
      <c r="Q4" s="15" t="s">
        <v>73</v>
      </c>
      <c r="R4" s="15" t="s">
        <v>74</v>
      </c>
      <c r="S4" s="15" t="s">
        <v>75</v>
      </c>
      <c r="T4" s="15" t="s">
        <v>76</v>
      </c>
      <c r="U4" s="15" t="s">
        <v>77</v>
      </c>
      <c r="V4" s="15" t="s">
        <v>78</v>
      </c>
      <c r="W4" s="15" t="s">
        <v>79</v>
      </c>
      <c r="X4" s="15" t="s">
        <v>80</v>
      </c>
      <c r="Y4" s="15" t="s">
        <v>81</v>
      </c>
      <c r="Z4" s="15" t="s">
        <v>82</v>
      </c>
      <c r="AA4" s="15" t="s">
        <v>83</v>
      </c>
      <c r="AB4" s="15"/>
      <c r="AC4" s="25"/>
      <c r="AD4" s="12"/>
      <c r="AE4" s="17"/>
      <c r="AF4" s="17"/>
      <c r="AG4" s="17"/>
      <c r="AH4" s="17"/>
      <c r="AI4" s="17"/>
      <c r="AJ4" s="17"/>
      <c r="AK4" s="17"/>
      <c r="AL4" s="17"/>
      <c r="AM4" s="17"/>
      <c r="AN4" s="4"/>
      <c r="AO4" s="4"/>
      <c r="AP4" s="4"/>
      <c r="AQ4" s="4"/>
      <c r="AR4" s="4"/>
      <c r="AS4" s="4"/>
      <c r="AT4" s="4"/>
      <c r="AU4" s="4"/>
    </row>
    <row r="5" spans="1:47" x14ac:dyDescent="0.25">
      <c r="A5" s="12" t="s">
        <v>84</v>
      </c>
      <c r="B5" s="13">
        <v>1</v>
      </c>
      <c r="C5" s="13" t="str">
        <f t="shared" si="0"/>
        <v>19</v>
      </c>
      <c r="D5" s="13" t="str">
        <f t="shared" si="1"/>
        <v>06</v>
      </c>
      <c r="E5" s="13" t="str">
        <f t="shared" si="2"/>
        <v>02</v>
      </c>
      <c r="F5" s="31" t="s">
        <v>85</v>
      </c>
      <c r="G5" s="31" t="s">
        <v>86</v>
      </c>
      <c r="H5" s="12"/>
      <c r="I5" s="14" t="s">
        <v>87</v>
      </c>
      <c r="J5" s="12" t="s">
        <v>88</v>
      </c>
      <c r="K5" s="12" t="s">
        <v>89</v>
      </c>
      <c r="L5" s="15"/>
      <c r="M5" s="15"/>
      <c r="N5" s="15"/>
      <c r="O5" s="15" t="s">
        <v>52</v>
      </c>
      <c r="P5" s="15" t="s">
        <v>53</v>
      </c>
      <c r="Q5" s="15" t="s">
        <v>90</v>
      </c>
      <c r="R5" s="15" t="s">
        <v>91</v>
      </c>
      <c r="S5" s="15" t="s">
        <v>56</v>
      </c>
      <c r="T5" s="15" t="s">
        <v>57</v>
      </c>
      <c r="U5" s="15" t="s">
        <v>92</v>
      </c>
      <c r="V5" s="15"/>
      <c r="W5" s="15"/>
      <c r="X5" s="15"/>
      <c r="Y5" s="15"/>
      <c r="Z5" s="15"/>
      <c r="AA5" s="15"/>
      <c r="AB5" s="15"/>
      <c r="AC5" s="25"/>
      <c r="AD5" s="25"/>
      <c r="AE5" s="17"/>
      <c r="AF5" s="17"/>
      <c r="AG5" s="17"/>
      <c r="AH5" s="17"/>
      <c r="AI5" s="17"/>
      <c r="AJ5" s="17"/>
      <c r="AK5" s="17"/>
      <c r="AL5" s="17"/>
      <c r="AM5" s="17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12" t="s">
        <v>93</v>
      </c>
      <c r="B6" s="13">
        <v>1</v>
      </c>
      <c r="C6" s="13" t="str">
        <f t="shared" si="0"/>
        <v>19</v>
      </c>
      <c r="D6" s="13" t="str">
        <f t="shared" si="1"/>
        <v>06</v>
      </c>
      <c r="E6" s="13" t="str">
        <f t="shared" si="2"/>
        <v>23</v>
      </c>
      <c r="F6" s="13" t="s">
        <v>94</v>
      </c>
      <c r="G6" s="13" t="s">
        <v>95</v>
      </c>
      <c r="H6" s="12"/>
      <c r="I6" s="14" t="s">
        <v>96</v>
      </c>
      <c r="J6" s="12" t="s">
        <v>97</v>
      </c>
      <c r="K6" s="12" t="s">
        <v>70</v>
      </c>
      <c r="L6" s="15"/>
      <c r="M6" s="15"/>
      <c r="N6" s="15"/>
      <c r="O6" s="15" t="s">
        <v>98</v>
      </c>
      <c r="P6" s="15" t="s">
        <v>99</v>
      </c>
      <c r="Q6" s="15" t="s">
        <v>100</v>
      </c>
      <c r="R6" s="15" t="s">
        <v>101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25"/>
      <c r="AD6" s="26"/>
      <c r="AE6" s="17"/>
      <c r="AF6" s="17"/>
      <c r="AG6" s="17"/>
      <c r="AH6" s="17"/>
      <c r="AI6" s="17"/>
      <c r="AJ6" s="17"/>
      <c r="AK6" s="17"/>
      <c r="AL6" s="17"/>
      <c r="AM6" s="17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17" t="s">
        <v>102</v>
      </c>
      <c r="B7" s="13">
        <v>1</v>
      </c>
      <c r="C7" s="13" t="str">
        <f t="shared" si="0"/>
        <v>19</v>
      </c>
      <c r="D7" s="13" t="str">
        <f t="shared" si="1"/>
        <v>07</v>
      </c>
      <c r="E7" s="13" t="str">
        <f t="shared" si="2"/>
        <v>14</v>
      </c>
      <c r="F7" s="31" t="s">
        <v>103</v>
      </c>
      <c r="G7" s="31" t="s">
        <v>104</v>
      </c>
      <c r="H7" s="12"/>
      <c r="I7" s="14" t="s">
        <v>105</v>
      </c>
      <c r="J7" s="12" t="s">
        <v>106</v>
      </c>
      <c r="K7" s="12" t="s">
        <v>107</v>
      </c>
      <c r="L7" s="15"/>
      <c r="M7" s="15"/>
      <c r="N7" s="15"/>
      <c r="O7" s="15" t="s">
        <v>98</v>
      </c>
      <c r="P7" s="15" t="s">
        <v>108</v>
      </c>
      <c r="Q7" s="15" t="s">
        <v>109</v>
      </c>
      <c r="R7" s="15" t="s">
        <v>110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25"/>
      <c r="AD7" s="25"/>
      <c r="AE7" s="17"/>
      <c r="AF7" s="17"/>
      <c r="AG7" s="17"/>
      <c r="AH7" s="17"/>
      <c r="AI7" s="17"/>
      <c r="AJ7" s="17"/>
      <c r="AK7" s="17"/>
      <c r="AL7" s="17"/>
      <c r="AM7" s="17"/>
      <c r="AN7" s="4"/>
      <c r="AO7" s="4"/>
      <c r="AP7" s="4"/>
      <c r="AQ7" s="4"/>
      <c r="AR7" s="4"/>
      <c r="AS7" s="4"/>
      <c r="AT7" s="4"/>
      <c r="AU7" s="4"/>
    </row>
    <row r="8" spans="1:47" x14ac:dyDescent="0.25">
      <c r="A8" s="12" t="s">
        <v>111</v>
      </c>
      <c r="B8" s="13">
        <v>1</v>
      </c>
      <c r="C8" s="13" t="str">
        <f t="shared" si="0"/>
        <v>19</v>
      </c>
      <c r="D8" s="13" t="str">
        <f t="shared" si="1"/>
        <v>07</v>
      </c>
      <c r="E8" s="13" t="str">
        <f t="shared" si="2"/>
        <v>27</v>
      </c>
      <c r="F8" s="13" t="s">
        <v>112</v>
      </c>
      <c r="G8" s="13" t="s">
        <v>113</v>
      </c>
      <c r="H8" s="12"/>
      <c r="I8" s="14" t="s">
        <v>114</v>
      </c>
      <c r="J8" s="12" t="s">
        <v>115</v>
      </c>
      <c r="K8" s="12" t="s">
        <v>70</v>
      </c>
      <c r="L8" s="15"/>
      <c r="M8" s="15"/>
      <c r="N8" s="15"/>
      <c r="O8" s="22" t="s">
        <v>116</v>
      </c>
      <c r="P8" s="15" t="s">
        <v>44</v>
      </c>
      <c r="Q8" s="15" t="s">
        <v>117</v>
      </c>
      <c r="R8" s="15" t="s">
        <v>118</v>
      </c>
      <c r="S8" s="15" t="s">
        <v>72</v>
      </c>
      <c r="T8" s="15" t="s">
        <v>119</v>
      </c>
      <c r="U8" s="15" t="s">
        <v>120</v>
      </c>
      <c r="V8" s="15" t="s">
        <v>121</v>
      </c>
      <c r="W8" s="15" t="s">
        <v>122</v>
      </c>
      <c r="X8" s="15" t="s">
        <v>123</v>
      </c>
      <c r="Y8" s="15" t="s">
        <v>124</v>
      </c>
      <c r="Z8" s="15" t="s">
        <v>125</v>
      </c>
      <c r="AA8" s="15" t="s">
        <v>126</v>
      </c>
      <c r="AB8" s="15"/>
      <c r="AC8" s="25"/>
      <c r="AD8" s="25"/>
      <c r="AE8" s="17"/>
      <c r="AF8" s="17"/>
      <c r="AG8" s="17"/>
      <c r="AH8" s="17"/>
      <c r="AI8" s="17"/>
      <c r="AJ8" s="17"/>
      <c r="AK8" s="17"/>
      <c r="AL8" s="17"/>
      <c r="AM8" s="17"/>
      <c r="AN8" s="4"/>
      <c r="AO8" s="4"/>
      <c r="AP8" s="4"/>
      <c r="AQ8" s="4"/>
      <c r="AR8" s="4"/>
      <c r="AS8" s="4"/>
      <c r="AT8" s="4"/>
      <c r="AU8" s="4"/>
    </row>
    <row r="9" spans="1:47" ht="28.5" x14ac:dyDescent="0.25">
      <c r="A9" s="12" t="s">
        <v>127</v>
      </c>
      <c r="B9" s="13">
        <v>1</v>
      </c>
      <c r="C9" s="13" t="str">
        <f t="shared" si="0"/>
        <v>19</v>
      </c>
      <c r="D9" s="13" t="str">
        <f t="shared" si="1"/>
        <v>09</v>
      </c>
      <c r="E9" s="13" t="str">
        <f t="shared" si="2"/>
        <v>23</v>
      </c>
      <c r="F9" s="31" t="s">
        <v>128</v>
      </c>
      <c r="G9" s="31" t="s">
        <v>129</v>
      </c>
      <c r="H9" s="12"/>
      <c r="I9" s="14" t="s">
        <v>130</v>
      </c>
      <c r="J9" s="12" t="s">
        <v>131</v>
      </c>
      <c r="K9" s="12" t="s">
        <v>132</v>
      </c>
      <c r="L9" s="15"/>
      <c r="M9" s="15"/>
      <c r="N9" s="15"/>
      <c r="O9" s="15" t="s">
        <v>43</v>
      </c>
      <c r="P9" s="15" t="s">
        <v>44</v>
      </c>
      <c r="Q9" s="15" t="s">
        <v>133</v>
      </c>
      <c r="R9" s="15" t="s">
        <v>134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25"/>
      <c r="AD9" s="25"/>
      <c r="AE9" s="17"/>
      <c r="AF9" s="17"/>
      <c r="AG9" s="17"/>
      <c r="AH9" s="17"/>
      <c r="AI9" s="17"/>
      <c r="AJ9" s="17"/>
      <c r="AK9" s="17"/>
      <c r="AL9" s="17"/>
      <c r="AM9" s="17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A10" s="12" t="s">
        <v>135</v>
      </c>
      <c r="B10" s="13">
        <v>1</v>
      </c>
      <c r="C10" s="13" t="str">
        <f t="shared" si="0"/>
        <v>19</v>
      </c>
      <c r="D10" s="13" t="str">
        <f t="shared" si="1"/>
        <v>09</v>
      </c>
      <c r="E10" s="13" t="str">
        <f t="shared" si="2"/>
        <v>23</v>
      </c>
      <c r="F10" s="13" t="s">
        <v>128</v>
      </c>
      <c r="G10" s="13" t="s">
        <v>136</v>
      </c>
      <c r="H10" s="12"/>
      <c r="I10" s="14" t="s">
        <v>137</v>
      </c>
      <c r="J10" s="12" t="s">
        <v>138</v>
      </c>
      <c r="K10" s="12" t="s">
        <v>70</v>
      </c>
      <c r="L10" s="15"/>
      <c r="M10" s="15"/>
      <c r="N10" s="15"/>
      <c r="O10" s="15" t="s">
        <v>139</v>
      </c>
      <c r="P10" s="15" t="s">
        <v>78</v>
      </c>
      <c r="Q10" s="15" t="s">
        <v>140</v>
      </c>
      <c r="R10" s="15" t="s">
        <v>141</v>
      </c>
      <c r="S10" s="15" t="s">
        <v>142</v>
      </c>
      <c r="T10" s="15" t="s">
        <v>143</v>
      </c>
      <c r="U10" s="15" t="s">
        <v>144</v>
      </c>
      <c r="V10" s="15" t="s">
        <v>145</v>
      </c>
      <c r="W10" s="15" t="s">
        <v>146</v>
      </c>
      <c r="X10" s="15" t="s">
        <v>147</v>
      </c>
      <c r="Y10" s="15"/>
      <c r="Z10" s="15"/>
      <c r="AA10" s="15"/>
      <c r="AB10" s="15"/>
      <c r="AC10" s="16"/>
      <c r="AD10" s="12"/>
      <c r="AE10" s="17"/>
      <c r="AF10" s="17"/>
      <c r="AG10" s="17"/>
      <c r="AH10" s="17"/>
      <c r="AI10" s="17"/>
      <c r="AJ10" s="17"/>
      <c r="AK10" s="17"/>
      <c r="AL10" s="17"/>
      <c r="AM10" s="17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A11" s="12" t="s">
        <v>148</v>
      </c>
      <c r="B11" s="13">
        <v>1</v>
      </c>
      <c r="C11" s="13" t="str">
        <f t="shared" si="0"/>
        <v>19</v>
      </c>
      <c r="D11" s="13" t="str">
        <f t="shared" si="1"/>
        <v>09</v>
      </c>
      <c r="E11" s="13" t="str">
        <f t="shared" si="2"/>
        <v>27</v>
      </c>
      <c r="F11" s="13" t="s">
        <v>149</v>
      </c>
      <c r="G11" s="13" t="s">
        <v>150</v>
      </c>
      <c r="H11" s="12"/>
      <c r="I11" s="14" t="s">
        <v>151</v>
      </c>
      <c r="J11" s="12" t="s">
        <v>152</v>
      </c>
      <c r="K11" s="12" t="s">
        <v>153</v>
      </c>
      <c r="L11" s="15"/>
      <c r="M11" s="15"/>
      <c r="N11" s="15"/>
      <c r="O11" s="15" t="s">
        <v>154</v>
      </c>
      <c r="P11" s="15" t="s">
        <v>484</v>
      </c>
      <c r="Q11" s="15" t="s">
        <v>155</v>
      </c>
      <c r="R11" s="15" t="s">
        <v>156</v>
      </c>
      <c r="S11" s="15" t="s">
        <v>157</v>
      </c>
      <c r="T11" s="15" t="s">
        <v>158</v>
      </c>
      <c r="U11" s="18" t="s">
        <v>159</v>
      </c>
      <c r="V11" s="15"/>
      <c r="W11" s="15"/>
      <c r="X11" s="15"/>
      <c r="Y11" s="15"/>
      <c r="Z11" s="15"/>
      <c r="AA11" s="15"/>
      <c r="AB11" s="15"/>
      <c r="AC11" s="25"/>
      <c r="AD11" s="25"/>
      <c r="AE11" s="17"/>
      <c r="AF11" s="17"/>
      <c r="AG11" s="17"/>
      <c r="AH11" s="17"/>
      <c r="AI11" s="17"/>
      <c r="AJ11" s="17"/>
      <c r="AK11" s="17"/>
      <c r="AL11" s="17"/>
      <c r="AM11" s="17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A12" s="12" t="s">
        <v>160</v>
      </c>
      <c r="B12" s="13">
        <v>1</v>
      </c>
      <c r="C12" s="13" t="str">
        <f t="shared" si="0"/>
        <v>19</v>
      </c>
      <c r="D12" s="13" t="str">
        <f t="shared" si="1"/>
        <v>10</v>
      </c>
      <c r="E12" s="13" t="str">
        <f t="shared" si="2"/>
        <v>20</v>
      </c>
      <c r="F12" s="13" t="s">
        <v>161</v>
      </c>
      <c r="G12" s="13" t="s">
        <v>162</v>
      </c>
      <c r="H12" s="12"/>
      <c r="I12" s="14" t="s">
        <v>163</v>
      </c>
      <c r="J12" s="12" t="s">
        <v>97</v>
      </c>
      <c r="K12" s="12" t="s">
        <v>70</v>
      </c>
      <c r="L12" s="15"/>
      <c r="M12" s="15"/>
      <c r="N12" s="15"/>
      <c r="O12" s="15" t="s">
        <v>98</v>
      </c>
      <c r="P12" s="15" t="s">
        <v>164</v>
      </c>
      <c r="Q12" s="15" t="s">
        <v>165</v>
      </c>
      <c r="R12" s="15" t="s">
        <v>166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5"/>
      <c r="AD12" s="25"/>
      <c r="AE12" s="17"/>
      <c r="AF12" s="17"/>
      <c r="AG12" s="17"/>
      <c r="AH12" s="17"/>
      <c r="AI12" s="17"/>
      <c r="AJ12" s="17"/>
      <c r="AK12" s="17"/>
      <c r="AL12" s="17"/>
      <c r="AM12" s="17"/>
      <c r="AN12" s="4"/>
      <c r="AO12" s="4"/>
      <c r="AP12" s="4"/>
      <c r="AQ12" s="4"/>
      <c r="AR12" s="4"/>
      <c r="AS12" s="4"/>
      <c r="AT12" s="4"/>
      <c r="AU12" s="4"/>
    </row>
    <row r="13" spans="1:47" ht="28.5" x14ac:dyDescent="0.25">
      <c r="A13" s="12" t="s">
        <v>470</v>
      </c>
      <c r="B13" s="13">
        <v>1</v>
      </c>
      <c r="C13" s="13" t="str">
        <f t="shared" si="0"/>
        <v>20</v>
      </c>
      <c r="D13" s="13" t="str">
        <f t="shared" si="1"/>
        <v>05</v>
      </c>
      <c r="E13" s="13" t="str">
        <f t="shared" si="2"/>
        <v>06</v>
      </c>
      <c r="F13" s="31" t="s">
        <v>167</v>
      </c>
      <c r="G13" s="31" t="s">
        <v>167</v>
      </c>
      <c r="H13" s="12"/>
      <c r="I13" s="14" t="s">
        <v>168</v>
      </c>
      <c r="J13" s="15"/>
      <c r="K13" s="12" t="s">
        <v>132</v>
      </c>
      <c r="L13" s="12" t="s">
        <v>169</v>
      </c>
      <c r="M13" s="15"/>
      <c r="N13" s="15"/>
      <c r="O13" s="15" t="s">
        <v>43</v>
      </c>
      <c r="P13" s="15" t="s">
        <v>44</v>
      </c>
      <c r="Q13" s="15" t="s">
        <v>170</v>
      </c>
      <c r="R13" s="18" t="s">
        <v>171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27"/>
      <c r="AD13" s="12"/>
      <c r="AE13" s="17"/>
      <c r="AF13" s="17"/>
      <c r="AG13" s="17"/>
      <c r="AH13" s="17"/>
      <c r="AI13" s="17"/>
      <c r="AJ13" s="17"/>
      <c r="AK13" s="17"/>
      <c r="AL13" s="17"/>
      <c r="AM13" s="17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A14" s="17" t="s">
        <v>172</v>
      </c>
      <c r="B14" s="13">
        <v>1</v>
      </c>
      <c r="C14" s="13" t="str">
        <f t="shared" si="0"/>
        <v>20</v>
      </c>
      <c r="D14" s="13" t="str">
        <f t="shared" si="1"/>
        <v>05</v>
      </c>
      <c r="E14" s="13" t="str">
        <f t="shared" si="2"/>
        <v>21</v>
      </c>
      <c r="F14" s="31" t="s">
        <v>173</v>
      </c>
      <c r="G14" s="31" t="s">
        <v>173</v>
      </c>
      <c r="H14" s="12"/>
      <c r="I14" s="19" t="s">
        <v>174</v>
      </c>
      <c r="J14" s="15"/>
      <c r="K14" s="12" t="s">
        <v>70</v>
      </c>
      <c r="L14" s="17" t="s">
        <v>169</v>
      </c>
      <c r="M14" s="15"/>
      <c r="N14" s="15"/>
      <c r="O14" s="15" t="s">
        <v>175</v>
      </c>
      <c r="P14" s="15" t="s">
        <v>53</v>
      </c>
      <c r="Q14" s="15" t="s">
        <v>176</v>
      </c>
      <c r="R14" s="18" t="s">
        <v>177</v>
      </c>
      <c r="S14" s="15" t="s">
        <v>124</v>
      </c>
      <c r="T14" s="15" t="s">
        <v>178</v>
      </c>
      <c r="U14" s="15"/>
      <c r="V14" s="15"/>
      <c r="W14" s="15"/>
      <c r="X14" s="15"/>
      <c r="Y14" s="15"/>
      <c r="Z14" s="15"/>
      <c r="AA14" s="15"/>
      <c r="AB14" s="15"/>
      <c r="AC14" s="25"/>
      <c r="AD14" s="25"/>
      <c r="AE14" s="17"/>
      <c r="AF14" s="17"/>
      <c r="AG14" s="17"/>
      <c r="AH14" s="17"/>
      <c r="AI14" s="17"/>
      <c r="AJ14" s="17"/>
      <c r="AK14" s="17"/>
      <c r="AL14" s="17"/>
      <c r="AM14" s="17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A15" s="12" t="s">
        <v>471</v>
      </c>
      <c r="B15" s="13">
        <v>1</v>
      </c>
      <c r="C15" s="13" t="str">
        <f t="shared" si="0"/>
        <v>20</v>
      </c>
      <c r="D15" s="13" t="str">
        <f t="shared" si="1"/>
        <v>06</v>
      </c>
      <c r="E15" s="13" t="str">
        <f t="shared" si="2"/>
        <v>11</v>
      </c>
      <c r="F15" s="31" t="s">
        <v>179</v>
      </c>
      <c r="G15" s="31" t="s">
        <v>179</v>
      </c>
      <c r="H15" s="20"/>
      <c r="I15" s="14" t="s">
        <v>180</v>
      </c>
      <c r="J15" s="12" t="s">
        <v>169</v>
      </c>
      <c r="K15" s="12" t="s">
        <v>89</v>
      </c>
      <c r="L15" s="12" t="s">
        <v>169</v>
      </c>
      <c r="M15" s="15"/>
      <c r="N15" s="15"/>
      <c r="O15" s="15" t="s">
        <v>175</v>
      </c>
      <c r="P15" s="15" t="s">
        <v>53</v>
      </c>
      <c r="Q15" s="15" t="s">
        <v>181</v>
      </c>
      <c r="R15" s="15" t="s">
        <v>182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28"/>
      <c r="AD15" s="12"/>
      <c r="AE15" s="17"/>
      <c r="AF15" s="17"/>
      <c r="AG15" s="17"/>
      <c r="AH15" s="17"/>
      <c r="AI15" s="17"/>
      <c r="AJ15" s="17"/>
      <c r="AK15" s="17"/>
      <c r="AL15" s="17"/>
      <c r="AM15" s="17"/>
      <c r="AN15" s="4"/>
      <c r="AO15" s="4"/>
      <c r="AP15" s="4"/>
      <c r="AQ15" s="4"/>
      <c r="AR15" s="4"/>
      <c r="AS15" s="4"/>
      <c r="AT15" s="4"/>
      <c r="AU15" s="4"/>
    </row>
    <row r="16" spans="1:47" ht="28.5" x14ac:dyDescent="0.25">
      <c r="A16" s="15" t="s">
        <v>476</v>
      </c>
      <c r="B16" s="13">
        <v>1</v>
      </c>
      <c r="C16" s="13" t="str">
        <f t="shared" si="0"/>
        <v>20</v>
      </c>
      <c r="D16" s="13" t="str">
        <f t="shared" si="1"/>
        <v>06</v>
      </c>
      <c r="E16" s="13" t="str">
        <f t="shared" si="2"/>
        <v>29</v>
      </c>
      <c r="F16" s="13" t="s">
        <v>183</v>
      </c>
      <c r="G16" s="13" t="s">
        <v>183</v>
      </c>
      <c r="H16" s="12"/>
      <c r="I16" s="18" t="s">
        <v>184</v>
      </c>
      <c r="J16" s="15" t="s">
        <v>169</v>
      </c>
      <c r="K16" s="12" t="s">
        <v>132</v>
      </c>
      <c r="L16" s="15" t="s">
        <v>169</v>
      </c>
      <c r="M16" s="15"/>
      <c r="N16" s="15"/>
      <c r="O16" s="15" t="s">
        <v>43</v>
      </c>
      <c r="P16" s="15" t="s">
        <v>53</v>
      </c>
      <c r="Q16" s="15" t="s">
        <v>185</v>
      </c>
      <c r="R16" s="15" t="s">
        <v>186</v>
      </c>
      <c r="S16" s="15" t="s">
        <v>187</v>
      </c>
      <c r="T16" s="15" t="s">
        <v>188</v>
      </c>
      <c r="U16" s="15" t="s">
        <v>189</v>
      </c>
      <c r="V16" s="15" t="s">
        <v>190</v>
      </c>
      <c r="W16" s="15" t="s">
        <v>191</v>
      </c>
      <c r="X16" s="15" t="s">
        <v>192</v>
      </c>
      <c r="Y16" s="15" t="s">
        <v>193</v>
      </c>
      <c r="Z16" s="15" t="s">
        <v>194</v>
      </c>
      <c r="AA16" s="15" t="s">
        <v>195</v>
      </c>
      <c r="AB16" s="15" t="s">
        <v>196</v>
      </c>
      <c r="AC16" s="12" t="s">
        <v>197</v>
      </c>
      <c r="AD16" s="15" t="s">
        <v>198</v>
      </c>
      <c r="AE16" s="15" t="s">
        <v>199</v>
      </c>
      <c r="AF16" s="15" t="s">
        <v>200</v>
      </c>
      <c r="AG16" s="15" t="s">
        <v>201</v>
      </c>
      <c r="AH16" s="15" t="s">
        <v>202</v>
      </c>
      <c r="AI16" s="15" t="s">
        <v>203</v>
      </c>
      <c r="AJ16" s="18" t="s">
        <v>204</v>
      </c>
      <c r="AK16" s="15" t="s">
        <v>202</v>
      </c>
      <c r="AL16" s="15" t="s">
        <v>205</v>
      </c>
      <c r="AM16" s="15" t="s">
        <v>206</v>
      </c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15" t="s">
        <v>111</v>
      </c>
      <c r="B17" s="13">
        <v>1</v>
      </c>
      <c r="C17" s="13" t="str">
        <f t="shared" si="0"/>
        <v>20</v>
      </c>
      <c r="D17" s="13" t="str">
        <f t="shared" si="1"/>
        <v>08</v>
      </c>
      <c r="E17" s="13" t="str">
        <f t="shared" si="2"/>
        <v>01</v>
      </c>
      <c r="F17" s="13" t="s">
        <v>207</v>
      </c>
      <c r="G17" s="31" t="s">
        <v>208</v>
      </c>
      <c r="H17" s="12"/>
      <c r="I17" s="18" t="s">
        <v>209</v>
      </c>
      <c r="J17" s="15" t="s">
        <v>210</v>
      </c>
      <c r="K17" s="12" t="s">
        <v>70</v>
      </c>
      <c r="L17" s="15"/>
      <c r="M17" s="15"/>
      <c r="N17" s="15"/>
      <c r="O17" s="15" t="s">
        <v>116</v>
      </c>
      <c r="P17" s="15" t="s">
        <v>72</v>
      </c>
      <c r="Q17" s="15" t="s">
        <v>211</v>
      </c>
      <c r="R17" s="15" t="s">
        <v>212</v>
      </c>
      <c r="S17" s="15" t="s">
        <v>187</v>
      </c>
      <c r="T17" s="15" t="s">
        <v>178</v>
      </c>
      <c r="U17" s="15"/>
      <c r="V17" s="15" t="s">
        <v>213</v>
      </c>
      <c r="W17" s="15" t="s">
        <v>214</v>
      </c>
      <c r="X17" s="15"/>
      <c r="Y17" s="15" t="s">
        <v>215</v>
      </c>
      <c r="Z17" s="15" t="s">
        <v>216</v>
      </c>
      <c r="AA17" s="15"/>
      <c r="AB17" s="15" t="s">
        <v>217</v>
      </c>
      <c r="AC17" s="16" t="s">
        <v>178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15" t="s">
        <v>218</v>
      </c>
      <c r="B18" s="13">
        <v>1</v>
      </c>
      <c r="C18" s="13" t="str">
        <f t="shared" si="0"/>
        <v>20</v>
      </c>
      <c r="D18" s="13" t="str">
        <f t="shared" si="1"/>
        <v>09</v>
      </c>
      <c r="E18" s="13" t="str">
        <f t="shared" si="2"/>
        <v>06</v>
      </c>
      <c r="F18" s="13" t="s">
        <v>219</v>
      </c>
      <c r="G18" s="31" t="s">
        <v>220</v>
      </c>
      <c r="H18" s="12"/>
      <c r="I18" s="23" t="s">
        <v>221</v>
      </c>
      <c r="J18" s="15" t="s">
        <v>41</v>
      </c>
      <c r="K18" s="12" t="s">
        <v>42</v>
      </c>
      <c r="L18" s="15"/>
      <c r="M18" s="15"/>
      <c r="N18" s="15"/>
      <c r="O18" s="15" t="s">
        <v>98</v>
      </c>
      <c r="P18" s="15" t="s">
        <v>222</v>
      </c>
      <c r="Q18" s="15" t="s">
        <v>223</v>
      </c>
      <c r="R18" s="15" t="s">
        <v>224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3"/>
      <c r="AO18" s="3"/>
      <c r="AP18" s="3"/>
      <c r="AQ18" s="3"/>
      <c r="AR18" s="3"/>
      <c r="AS18" s="3"/>
      <c r="AT18" s="3"/>
      <c r="AU18" s="3"/>
    </row>
    <row r="19" spans="1:47" ht="28.5" x14ac:dyDescent="0.25">
      <c r="A19" s="17" t="s">
        <v>477</v>
      </c>
      <c r="B19" s="13">
        <v>1</v>
      </c>
      <c r="C19" s="13" t="str">
        <f t="shared" si="0"/>
        <v>20</v>
      </c>
      <c r="D19" s="13" t="str">
        <f t="shared" si="1"/>
        <v>09</v>
      </c>
      <c r="E19" s="13" t="str">
        <f t="shared" si="2"/>
        <v>07</v>
      </c>
      <c r="F19" s="13" t="s">
        <v>225</v>
      </c>
      <c r="G19" s="13" t="s">
        <v>225</v>
      </c>
      <c r="H19" s="12"/>
      <c r="I19" s="19" t="s">
        <v>226</v>
      </c>
      <c r="J19" s="17" t="s">
        <v>169</v>
      </c>
      <c r="K19" s="12" t="s">
        <v>132</v>
      </c>
      <c r="L19" s="17" t="s">
        <v>169</v>
      </c>
      <c r="M19" s="15"/>
      <c r="N19" s="15"/>
      <c r="O19" s="15" t="s">
        <v>43</v>
      </c>
      <c r="P19" s="15" t="s">
        <v>53</v>
      </c>
      <c r="Q19" s="15" t="s">
        <v>185</v>
      </c>
      <c r="R19" s="18" t="s">
        <v>227</v>
      </c>
      <c r="S19" s="15" t="s">
        <v>56</v>
      </c>
      <c r="T19" s="15" t="s">
        <v>228</v>
      </c>
      <c r="U19" s="18" t="s">
        <v>229</v>
      </c>
      <c r="V19" s="15"/>
      <c r="W19" s="15"/>
      <c r="X19" s="15"/>
      <c r="Y19" s="15"/>
      <c r="Z19" s="15"/>
      <c r="AA19" s="15"/>
      <c r="AB19" s="15"/>
      <c r="AC19" s="25"/>
      <c r="AD19" s="12"/>
      <c r="AE19" s="17"/>
      <c r="AF19" s="17"/>
      <c r="AG19" s="17"/>
      <c r="AH19" s="17"/>
      <c r="AI19" s="17"/>
      <c r="AJ19" s="17"/>
      <c r="AK19" s="17"/>
      <c r="AL19" s="17"/>
      <c r="AM19" s="17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17" t="s">
        <v>135</v>
      </c>
      <c r="B20" s="13">
        <v>1</v>
      </c>
      <c r="C20" s="13" t="str">
        <f t="shared" si="0"/>
        <v>20</v>
      </c>
      <c r="D20" s="13" t="str">
        <f t="shared" si="1"/>
        <v>09</v>
      </c>
      <c r="E20" s="13" t="str">
        <f t="shared" si="2"/>
        <v>22</v>
      </c>
      <c r="F20" s="21" t="s">
        <v>230</v>
      </c>
      <c r="G20" s="21" t="s">
        <v>231</v>
      </c>
      <c r="H20" s="12"/>
      <c r="I20" s="19" t="s">
        <v>232</v>
      </c>
      <c r="J20" s="17" t="s">
        <v>233</v>
      </c>
      <c r="K20" s="12" t="s">
        <v>70</v>
      </c>
      <c r="L20" s="17" t="s">
        <v>233</v>
      </c>
      <c r="M20" s="15"/>
      <c r="N20" s="15"/>
      <c r="O20" s="15" t="s">
        <v>43</v>
      </c>
      <c r="P20" s="15" t="s">
        <v>72</v>
      </c>
      <c r="Q20" s="15" t="s">
        <v>234</v>
      </c>
      <c r="R20" s="15" t="s">
        <v>235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25"/>
      <c r="AD20" s="12"/>
      <c r="AE20" s="17"/>
      <c r="AF20" s="17"/>
      <c r="AG20" s="17"/>
      <c r="AH20" s="17"/>
      <c r="AI20" s="17"/>
      <c r="AJ20" s="17"/>
      <c r="AK20" s="17"/>
      <c r="AL20" s="17"/>
      <c r="AM20" s="17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15" t="s">
        <v>472</v>
      </c>
      <c r="B21" s="13">
        <v>1</v>
      </c>
      <c r="C21" s="13" t="str">
        <f t="shared" si="0"/>
        <v>20</v>
      </c>
      <c r="D21" s="13" t="str">
        <f t="shared" si="1"/>
        <v>11</v>
      </c>
      <c r="E21" s="13" t="str">
        <f t="shared" si="2"/>
        <v>05</v>
      </c>
      <c r="F21" s="32" t="s">
        <v>236</v>
      </c>
      <c r="G21" s="32" t="s">
        <v>236</v>
      </c>
      <c r="H21" s="12"/>
      <c r="I21" s="18" t="s">
        <v>237</v>
      </c>
      <c r="J21" s="15" t="s">
        <v>233</v>
      </c>
      <c r="K21" s="12" t="s">
        <v>238</v>
      </c>
      <c r="L21" s="15" t="s">
        <v>233</v>
      </c>
      <c r="M21" s="15"/>
      <c r="N21" s="15"/>
      <c r="O21" s="15" t="s">
        <v>43</v>
      </c>
      <c r="P21" s="15" t="s">
        <v>44</v>
      </c>
      <c r="Q21" s="15" t="s">
        <v>239</v>
      </c>
      <c r="R21" s="15" t="s">
        <v>240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2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3"/>
      <c r="AO21" s="3"/>
      <c r="AP21" s="3"/>
      <c r="AQ21" s="3"/>
      <c r="AR21" s="3"/>
      <c r="AS21" s="3"/>
      <c r="AT21" s="3"/>
      <c r="AU21" s="3"/>
    </row>
    <row r="22" spans="1:47" ht="28.5" x14ac:dyDescent="0.25">
      <c r="A22" s="17" t="s">
        <v>473</v>
      </c>
      <c r="B22" s="13">
        <v>1</v>
      </c>
      <c r="C22" s="13" t="str">
        <f t="shared" si="0"/>
        <v>20</v>
      </c>
      <c r="D22" s="13" t="str">
        <f t="shared" si="1"/>
        <v>11</v>
      </c>
      <c r="E22" s="13" t="str">
        <f t="shared" si="2"/>
        <v>17</v>
      </c>
      <c r="F22" s="33" t="s">
        <v>241</v>
      </c>
      <c r="G22" s="33" t="s">
        <v>241</v>
      </c>
      <c r="H22" s="12"/>
      <c r="I22" s="19" t="s">
        <v>242</v>
      </c>
      <c r="J22" s="17" t="s">
        <v>243</v>
      </c>
      <c r="K22" s="12" t="s">
        <v>132</v>
      </c>
      <c r="L22" s="17" t="s">
        <v>243</v>
      </c>
      <c r="M22" s="15"/>
      <c r="N22" s="15"/>
      <c r="O22" s="15" t="s">
        <v>244</v>
      </c>
      <c r="P22" s="15" t="s">
        <v>53</v>
      </c>
      <c r="Q22" s="15" t="s">
        <v>245</v>
      </c>
      <c r="R22" s="18" t="s">
        <v>242</v>
      </c>
      <c r="S22" s="15" t="s">
        <v>56</v>
      </c>
      <c r="T22" s="15" t="s">
        <v>245</v>
      </c>
      <c r="U22" s="18" t="s">
        <v>242</v>
      </c>
      <c r="V22" s="15"/>
      <c r="W22" s="15"/>
      <c r="X22" s="15"/>
      <c r="Y22" s="15"/>
      <c r="Z22" s="15"/>
      <c r="AA22" s="15"/>
      <c r="AB22" s="15"/>
      <c r="AC22" s="12"/>
      <c r="AD22" s="12"/>
      <c r="AE22" s="17"/>
      <c r="AF22" s="17"/>
      <c r="AG22" s="17"/>
      <c r="AH22" s="17"/>
      <c r="AI22" s="17"/>
      <c r="AJ22" s="17"/>
      <c r="AK22" s="17"/>
      <c r="AL22" s="17"/>
      <c r="AM22" s="17"/>
      <c r="AN22" s="4"/>
      <c r="AO22" s="4"/>
      <c r="AP22" s="4"/>
      <c r="AQ22" s="4"/>
      <c r="AR22" s="4"/>
      <c r="AS22" s="4"/>
      <c r="AT22" s="4"/>
      <c r="AU22" s="4"/>
    </row>
    <row r="23" spans="1:47" x14ac:dyDescent="0.25">
      <c r="A23" s="17" t="s">
        <v>246</v>
      </c>
      <c r="B23" s="13">
        <v>1</v>
      </c>
      <c r="C23" s="13" t="str">
        <f t="shared" si="0"/>
        <v>20</v>
      </c>
      <c r="D23" s="13" t="str">
        <f t="shared" si="1"/>
        <v>11</v>
      </c>
      <c r="E23" s="13" t="str">
        <f t="shared" si="2"/>
        <v>27</v>
      </c>
      <c r="F23" s="21" t="s">
        <v>247</v>
      </c>
      <c r="G23" s="21" t="s">
        <v>247</v>
      </c>
      <c r="H23" s="12"/>
      <c r="I23" s="19" t="s">
        <v>248</v>
      </c>
      <c r="J23" s="17" t="s">
        <v>233</v>
      </c>
      <c r="K23" s="12" t="s">
        <v>42</v>
      </c>
      <c r="L23" s="17" t="s">
        <v>233</v>
      </c>
      <c r="M23" s="15"/>
      <c r="N23" s="15"/>
      <c r="O23" s="15" t="s">
        <v>43</v>
      </c>
      <c r="P23" s="15" t="s">
        <v>249</v>
      </c>
      <c r="Q23" s="15" t="s">
        <v>250</v>
      </c>
      <c r="R23" s="15" t="s">
        <v>251</v>
      </c>
      <c r="S23" s="15" t="s">
        <v>53</v>
      </c>
      <c r="T23" s="15" t="s">
        <v>250</v>
      </c>
      <c r="U23" s="15" t="s">
        <v>251</v>
      </c>
      <c r="V23" s="15"/>
      <c r="W23" s="15"/>
      <c r="X23" s="15"/>
      <c r="Y23" s="15"/>
      <c r="Z23" s="15"/>
      <c r="AA23" s="15"/>
      <c r="AB23" s="15"/>
      <c r="AC23" s="12"/>
      <c r="AD23" s="12"/>
      <c r="AE23" s="17"/>
      <c r="AF23" s="17"/>
      <c r="AG23" s="17"/>
      <c r="AH23" s="17"/>
      <c r="AI23" s="17"/>
      <c r="AJ23" s="17"/>
      <c r="AK23" s="17"/>
      <c r="AL23" s="17"/>
      <c r="AM23" s="17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A24" s="17" t="s">
        <v>252</v>
      </c>
      <c r="B24" s="13">
        <v>1</v>
      </c>
      <c r="C24" s="13" t="str">
        <f t="shared" si="0"/>
        <v>20</v>
      </c>
      <c r="D24" s="13" t="str">
        <f t="shared" si="1"/>
        <v>12</v>
      </c>
      <c r="E24" s="13" t="str">
        <f t="shared" si="2"/>
        <v>09</v>
      </c>
      <c r="F24" s="21" t="s">
        <v>253</v>
      </c>
      <c r="G24" s="21" t="s">
        <v>253</v>
      </c>
      <c r="H24" s="12"/>
      <c r="I24" s="17"/>
      <c r="J24" s="17" t="s">
        <v>233</v>
      </c>
      <c r="K24" s="12" t="s">
        <v>70</v>
      </c>
      <c r="L24" s="17" t="s">
        <v>233</v>
      </c>
      <c r="M24" s="15"/>
      <c r="N24" s="15"/>
      <c r="O24" s="15" t="s">
        <v>254</v>
      </c>
      <c r="P24" s="15" t="s">
        <v>44</v>
      </c>
      <c r="Q24" s="15" t="s">
        <v>255</v>
      </c>
      <c r="R24" s="15" t="s">
        <v>256</v>
      </c>
      <c r="S24" s="15" t="s">
        <v>53</v>
      </c>
      <c r="T24" s="15" t="s">
        <v>255</v>
      </c>
      <c r="U24" s="15" t="s">
        <v>256</v>
      </c>
      <c r="V24" s="15"/>
      <c r="W24" s="15"/>
      <c r="X24" s="15"/>
      <c r="Y24" s="15"/>
      <c r="Z24" s="15"/>
      <c r="AA24" s="15"/>
      <c r="AB24" s="15"/>
      <c r="AC24" s="12"/>
      <c r="AD24" s="12"/>
      <c r="AE24" s="17"/>
      <c r="AF24" s="17"/>
      <c r="AG24" s="17"/>
      <c r="AH24" s="17"/>
      <c r="AI24" s="17"/>
      <c r="AJ24" s="17"/>
      <c r="AK24" s="17"/>
      <c r="AL24" s="17"/>
      <c r="AM24" s="17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A25" s="17" t="s">
        <v>474</v>
      </c>
      <c r="B25" s="13">
        <v>1</v>
      </c>
      <c r="C25" s="13" t="str">
        <f t="shared" si="0"/>
        <v>21</v>
      </c>
      <c r="D25" s="13" t="str">
        <f t="shared" si="1"/>
        <v>02</v>
      </c>
      <c r="E25" s="13" t="str">
        <f t="shared" si="2"/>
        <v>11</v>
      </c>
      <c r="F25" s="21" t="s">
        <v>257</v>
      </c>
      <c r="G25" s="21" t="s">
        <v>257</v>
      </c>
      <c r="H25" s="12"/>
      <c r="I25" s="17" t="s">
        <v>258</v>
      </c>
      <c r="J25" s="17" t="s">
        <v>233</v>
      </c>
      <c r="K25" s="12" t="s">
        <v>70</v>
      </c>
      <c r="L25" s="17" t="s">
        <v>233</v>
      </c>
      <c r="M25" s="15"/>
      <c r="N25" s="15"/>
      <c r="O25" s="15" t="s">
        <v>259</v>
      </c>
      <c r="P25" s="15" t="s">
        <v>44</v>
      </c>
      <c r="Q25" s="15" t="s">
        <v>260</v>
      </c>
      <c r="R25" s="15" t="s">
        <v>261</v>
      </c>
      <c r="S25" s="15" t="s">
        <v>53</v>
      </c>
      <c r="T25" s="15" t="s">
        <v>260</v>
      </c>
      <c r="U25" s="15" t="s">
        <v>261</v>
      </c>
      <c r="V25" s="15"/>
      <c r="W25" s="15"/>
      <c r="X25" s="15"/>
      <c r="Y25" s="15"/>
      <c r="Z25" s="15"/>
      <c r="AA25" s="15"/>
      <c r="AB25" s="15"/>
      <c r="AC25" s="12"/>
      <c r="AD25" s="12"/>
      <c r="AE25" s="17"/>
      <c r="AF25" s="17"/>
      <c r="AG25" s="17"/>
      <c r="AH25" s="17"/>
      <c r="AI25" s="17"/>
      <c r="AJ25" s="17"/>
      <c r="AK25" s="17"/>
      <c r="AL25" s="17"/>
      <c r="AM25" s="17"/>
      <c r="AN25" s="4"/>
      <c r="AO25" s="4"/>
      <c r="AP25" s="4"/>
      <c r="AQ25" s="4"/>
      <c r="AR25" s="4"/>
      <c r="AS25" s="4"/>
      <c r="AT25" s="4"/>
      <c r="AU25" s="4"/>
    </row>
    <row r="26" spans="1:47" x14ac:dyDescent="0.25">
      <c r="A26" s="12" t="s">
        <v>262</v>
      </c>
      <c r="B26" s="13">
        <v>1</v>
      </c>
      <c r="C26" s="13" t="str">
        <f t="shared" si="0"/>
        <v>21</v>
      </c>
      <c r="D26" s="13" t="str">
        <f t="shared" si="1"/>
        <v>04</v>
      </c>
      <c r="E26" s="13" t="str">
        <f t="shared" si="2"/>
        <v>21</v>
      </c>
      <c r="F26" s="21" t="s">
        <v>263</v>
      </c>
      <c r="G26" s="21" t="s">
        <v>264</v>
      </c>
      <c r="H26" s="12"/>
      <c r="I26" s="19" t="s">
        <v>265</v>
      </c>
      <c r="J26" s="17" t="s">
        <v>233</v>
      </c>
      <c r="K26" s="12" t="s">
        <v>70</v>
      </c>
      <c r="L26" s="17" t="s">
        <v>233</v>
      </c>
      <c r="M26" s="15"/>
      <c r="N26" s="15"/>
      <c r="O26" s="15" t="s">
        <v>43</v>
      </c>
      <c r="P26" s="15" t="s">
        <v>266</v>
      </c>
      <c r="Q26" s="15" t="s">
        <v>197</v>
      </c>
      <c r="R26" s="15" t="s">
        <v>267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2"/>
      <c r="AD26" s="12"/>
      <c r="AE26" s="17"/>
      <c r="AF26" s="17"/>
      <c r="AG26" s="17"/>
      <c r="AH26" s="17"/>
      <c r="AI26" s="17"/>
      <c r="AJ26" s="17"/>
      <c r="AK26" s="17"/>
      <c r="AL26" s="17"/>
      <c r="AM26" s="17"/>
      <c r="AN26" s="4"/>
      <c r="AO26" s="4"/>
      <c r="AP26" s="4"/>
      <c r="AQ26" s="4"/>
      <c r="AR26" s="4"/>
      <c r="AS26" s="4"/>
      <c r="AT26" s="4"/>
      <c r="AU26" s="4"/>
    </row>
    <row r="27" spans="1:47" ht="28.5" x14ac:dyDescent="0.25">
      <c r="A27" s="12" t="s">
        <v>268</v>
      </c>
      <c r="B27" s="13">
        <v>1</v>
      </c>
      <c r="C27" s="13" t="str">
        <f t="shared" si="0"/>
        <v>21</v>
      </c>
      <c r="D27" s="13" t="str">
        <f t="shared" si="1"/>
        <v>05</v>
      </c>
      <c r="E27" s="13" t="str">
        <f t="shared" si="2"/>
        <v>20</v>
      </c>
      <c r="F27" s="21" t="s">
        <v>269</v>
      </c>
      <c r="G27" s="34"/>
      <c r="H27" s="12"/>
      <c r="I27" s="19" t="s">
        <v>270</v>
      </c>
      <c r="J27" s="17" t="s">
        <v>233</v>
      </c>
      <c r="K27" s="12" t="s">
        <v>70</v>
      </c>
      <c r="L27" s="17" t="s">
        <v>233</v>
      </c>
      <c r="M27" s="15"/>
      <c r="N27" s="15"/>
      <c r="O27" s="15" t="s">
        <v>116</v>
      </c>
      <c r="P27" s="15" t="s">
        <v>199</v>
      </c>
      <c r="Q27" s="15" t="s">
        <v>271</v>
      </c>
      <c r="R27" s="15" t="s">
        <v>272</v>
      </c>
      <c r="S27" s="15" t="s">
        <v>72</v>
      </c>
      <c r="T27" s="15" t="s">
        <v>271</v>
      </c>
      <c r="U27" s="15" t="s">
        <v>272</v>
      </c>
      <c r="V27" s="15" t="s">
        <v>222</v>
      </c>
      <c r="W27" s="15" t="s">
        <v>271</v>
      </c>
      <c r="X27" s="15" t="s">
        <v>272</v>
      </c>
      <c r="Y27" s="15" t="s">
        <v>78</v>
      </c>
      <c r="Z27" s="15" t="s">
        <v>271</v>
      </c>
      <c r="AA27" s="15" t="s">
        <v>272</v>
      </c>
      <c r="AB27" s="15" t="s">
        <v>121</v>
      </c>
      <c r="AC27" s="12" t="s">
        <v>271</v>
      </c>
      <c r="AD27" s="12" t="s">
        <v>272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4"/>
      <c r="AO27" s="4"/>
      <c r="AP27" s="4"/>
      <c r="AQ27" s="4"/>
      <c r="AR27" s="4"/>
      <c r="AS27" s="4"/>
      <c r="AT27" s="4"/>
      <c r="AU27" s="4"/>
    </row>
    <row r="28" spans="1:47" x14ac:dyDescent="0.25">
      <c r="A28" s="12" t="s">
        <v>478</v>
      </c>
      <c r="B28" s="13">
        <v>1</v>
      </c>
      <c r="C28" s="13" t="str">
        <f t="shared" si="0"/>
        <v>21</v>
      </c>
      <c r="D28" s="13" t="str">
        <f t="shared" si="1"/>
        <v>06</v>
      </c>
      <c r="E28" s="13" t="str">
        <f t="shared" si="2"/>
        <v>01</v>
      </c>
      <c r="F28" s="21" t="s">
        <v>273</v>
      </c>
      <c r="G28" s="21" t="s">
        <v>274</v>
      </c>
      <c r="H28" s="12"/>
      <c r="I28" s="19" t="s">
        <v>275</v>
      </c>
      <c r="J28" s="17" t="s">
        <v>233</v>
      </c>
      <c r="K28" s="12" t="s">
        <v>89</v>
      </c>
      <c r="L28" s="17" t="s">
        <v>233</v>
      </c>
      <c r="M28" s="15"/>
      <c r="N28" s="15"/>
      <c r="O28" s="15" t="s">
        <v>276</v>
      </c>
      <c r="P28" s="15" t="s">
        <v>199</v>
      </c>
      <c r="Q28" s="15" t="s">
        <v>277</v>
      </c>
      <c r="R28" s="15" t="s">
        <v>278</v>
      </c>
      <c r="S28" s="15" t="s">
        <v>279</v>
      </c>
      <c r="T28" s="15" t="s">
        <v>277</v>
      </c>
      <c r="U28" s="15" t="s">
        <v>278</v>
      </c>
      <c r="V28" s="15" t="s">
        <v>78</v>
      </c>
      <c r="W28" s="15" t="s">
        <v>277</v>
      </c>
      <c r="X28" s="15" t="s">
        <v>278</v>
      </c>
      <c r="Y28" s="15" t="s">
        <v>72</v>
      </c>
      <c r="Z28" s="15" t="s">
        <v>277</v>
      </c>
      <c r="AA28" s="15" t="s">
        <v>278</v>
      </c>
      <c r="AB28" s="15" t="s">
        <v>280</v>
      </c>
      <c r="AC28" s="12" t="s">
        <v>277</v>
      </c>
      <c r="AD28" s="12" t="s">
        <v>278</v>
      </c>
      <c r="AE28" s="17" t="s">
        <v>281</v>
      </c>
      <c r="AF28" s="17" t="s">
        <v>277</v>
      </c>
      <c r="AG28" s="17" t="s">
        <v>278</v>
      </c>
      <c r="AH28" s="17" t="s">
        <v>202</v>
      </c>
      <c r="AI28" s="17" t="s">
        <v>203</v>
      </c>
      <c r="AJ28" s="19" t="s">
        <v>282</v>
      </c>
      <c r="AK28" s="17"/>
      <c r="AL28" s="17"/>
      <c r="AM28" s="17"/>
      <c r="AN28" s="4"/>
      <c r="AO28" s="4"/>
      <c r="AP28" s="4"/>
      <c r="AQ28" s="4"/>
      <c r="AR28" s="4"/>
      <c r="AS28" s="4"/>
      <c r="AT28" s="4"/>
      <c r="AU28" s="4"/>
    </row>
    <row r="29" spans="1:47" x14ac:dyDescent="0.25">
      <c r="A29" s="12" t="s">
        <v>111</v>
      </c>
      <c r="B29" s="13">
        <v>1</v>
      </c>
      <c r="C29" s="13" t="str">
        <f t="shared" si="0"/>
        <v>21</v>
      </c>
      <c r="D29" s="13" t="str">
        <f t="shared" si="1"/>
        <v>08</v>
      </c>
      <c r="E29" s="13" t="str">
        <f t="shared" si="2"/>
        <v>08</v>
      </c>
      <c r="F29" s="21" t="s">
        <v>283</v>
      </c>
      <c r="G29" s="21" t="s">
        <v>284</v>
      </c>
      <c r="H29" s="12"/>
      <c r="I29" s="19" t="s">
        <v>285</v>
      </c>
      <c r="J29" s="17" t="s">
        <v>233</v>
      </c>
      <c r="K29" s="12" t="s">
        <v>70</v>
      </c>
      <c r="L29" s="17" t="s">
        <v>233</v>
      </c>
      <c r="M29" s="15"/>
      <c r="N29" s="15"/>
      <c r="O29" s="15" t="s">
        <v>116</v>
      </c>
      <c r="P29" s="15" t="s">
        <v>286</v>
      </c>
      <c r="Q29" s="15" t="s">
        <v>287</v>
      </c>
      <c r="R29" s="15"/>
      <c r="S29" s="15" t="s">
        <v>121</v>
      </c>
      <c r="T29" s="15" t="s">
        <v>288</v>
      </c>
      <c r="U29" s="15"/>
      <c r="V29" s="15" t="s">
        <v>99</v>
      </c>
      <c r="W29" s="15" t="s">
        <v>289</v>
      </c>
      <c r="X29" s="15" t="s">
        <v>290</v>
      </c>
      <c r="Y29" s="15" t="s">
        <v>266</v>
      </c>
      <c r="Z29" s="15" t="s">
        <v>291</v>
      </c>
      <c r="AA29" s="15" t="s">
        <v>292</v>
      </c>
      <c r="AB29" s="15"/>
      <c r="AC29" s="12"/>
      <c r="AD29" s="12"/>
      <c r="AE29" s="17"/>
      <c r="AF29" s="17"/>
      <c r="AG29" s="17"/>
      <c r="AH29" s="17"/>
      <c r="AI29" s="17"/>
      <c r="AJ29" s="17"/>
      <c r="AK29" s="17"/>
      <c r="AL29" s="17"/>
      <c r="AM29" s="17"/>
      <c r="AN29" s="4"/>
      <c r="AO29" s="4"/>
      <c r="AP29" s="4"/>
      <c r="AQ29" s="4"/>
      <c r="AR29" s="4"/>
      <c r="AS29" s="4"/>
      <c r="AT29" s="4"/>
      <c r="AU29" s="4"/>
    </row>
    <row r="30" spans="1:47" x14ac:dyDescent="0.25">
      <c r="A30" s="12" t="s">
        <v>135</v>
      </c>
      <c r="B30" s="13">
        <v>1</v>
      </c>
      <c r="C30" s="13" t="str">
        <f t="shared" si="0"/>
        <v>21</v>
      </c>
      <c r="D30" s="13" t="str">
        <f t="shared" si="1"/>
        <v>09</v>
      </c>
      <c r="E30" s="13" t="str">
        <f t="shared" si="2"/>
        <v>21</v>
      </c>
      <c r="F30" s="21" t="s">
        <v>293</v>
      </c>
      <c r="G30" s="21" t="s">
        <v>294</v>
      </c>
      <c r="H30" s="12"/>
      <c r="I30" s="19" t="s">
        <v>295</v>
      </c>
      <c r="J30" s="17" t="s">
        <v>233</v>
      </c>
      <c r="K30" s="12" t="s">
        <v>70</v>
      </c>
      <c r="L30" s="17" t="s">
        <v>233</v>
      </c>
      <c r="M30" s="15"/>
      <c r="N30" s="15"/>
      <c r="O30" s="15" t="s">
        <v>296</v>
      </c>
      <c r="P30" s="15" t="s">
        <v>297</v>
      </c>
      <c r="Q30" s="15" t="s">
        <v>298</v>
      </c>
      <c r="R30" s="15" t="s">
        <v>299</v>
      </c>
      <c r="S30" s="15" t="s">
        <v>53</v>
      </c>
      <c r="T30" s="15" t="s">
        <v>300</v>
      </c>
      <c r="U30" s="15"/>
      <c r="V30" s="15"/>
      <c r="W30" s="15"/>
      <c r="X30" s="15"/>
      <c r="Y30" s="15"/>
      <c r="Z30" s="15"/>
      <c r="AA30" s="15"/>
      <c r="AB30" s="15"/>
      <c r="AC30" s="12"/>
      <c r="AD30" s="12"/>
      <c r="AE30" s="17"/>
      <c r="AF30" s="17"/>
      <c r="AG30" s="17"/>
      <c r="AH30" s="17"/>
      <c r="AI30" s="17"/>
      <c r="AJ30" s="17"/>
      <c r="AK30" s="17"/>
      <c r="AL30" s="17"/>
      <c r="AM30" s="17"/>
      <c r="AN30" s="4"/>
      <c r="AO30" s="4"/>
      <c r="AP30" s="4"/>
      <c r="AQ30" s="4"/>
      <c r="AR30" s="4"/>
      <c r="AS30" s="4"/>
      <c r="AT30" s="4"/>
      <c r="AU30" s="4"/>
    </row>
    <row r="31" spans="1:47" x14ac:dyDescent="0.25">
      <c r="A31" s="12" t="s">
        <v>135</v>
      </c>
      <c r="B31" s="13">
        <v>1</v>
      </c>
      <c r="C31" s="13" t="str">
        <f t="shared" si="0"/>
        <v>21</v>
      </c>
      <c r="D31" s="13" t="str">
        <f t="shared" si="1"/>
        <v>09</v>
      </c>
      <c r="E31" s="13" t="str">
        <f t="shared" si="2"/>
        <v>21</v>
      </c>
      <c r="F31" s="21" t="s">
        <v>293</v>
      </c>
      <c r="G31" s="21" t="s">
        <v>294</v>
      </c>
      <c r="H31" s="12"/>
      <c r="I31" s="19" t="s">
        <v>295</v>
      </c>
      <c r="J31" s="17" t="s">
        <v>233</v>
      </c>
      <c r="K31" s="12" t="s">
        <v>70</v>
      </c>
      <c r="L31" s="17" t="s">
        <v>233</v>
      </c>
      <c r="M31" s="15"/>
      <c r="N31" s="15"/>
      <c r="O31" s="15" t="s">
        <v>301</v>
      </c>
      <c r="P31" s="15" t="s">
        <v>222</v>
      </c>
      <c r="Q31" s="15" t="s">
        <v>302</v>
      </c>
      <c r="R31" s="15" t="s">
        <v>303</v>
      </c>
      <c r="S31" s="15" t="s">
        <v>72</v>
      </c>
      <c r="T31" s="15" t="s">
        <v>304</v>
      </c>
      <c r="U31" s="15" t="s">
        <v>305</v>
      </c>
      <c r="V31" s="15" t="s">
        <v>306</v>
      </c>
      <c r="W31" s="15" t="s">
        <v>307</v>
      </c>
      <c r="X31" s="15" t="s">
        <v>308</v>
      </c>
      <c r="Y31" s="15" t="s">
        <v>309</v>
      </c>
      <c r="Z31" s="15" t="s">
        <v>310</v>
      </c>
      <c r="AA31" s="15"/>
      <c r="AB31" s="15" t="s">
        <v>311</v>
      </c>
      <c r="AC31" s="12" t="s">
        <v>310</v>
      </c>
      <c r="AD31" s="12"/>
      <c r="AE31" s="17"/>
      <c r="AF31" s="17"/>
      <c r="AG31" s="17"/>
      <c r="AH31" s="17"/>
      <c r="AI31" s="17"/>
      <c r="AJ31" s="17"/>
      <c r="AK31" s="17"/>
      <c r="AL31" s="17"/>
      <c r="AM31" s="17"/>
      <c r="AN31" s="4"/>
      <c r="AO31" s="4"/>
      <c r="AP31" s="4"/>
      <c r="AQ31" s="4"/>
      <c r="AR31" s="4"/>
      <c r="AS31" s="4"/>
      <c r="AT31" s="4"/>
      <c r="AU31" s="4"/>
    </row>
    <row r="32" spans="1:47" x14ac:dyDescent="0.25">
      <c r="A32" s="12" t="s">
        <v>135</v>
      </c>
      <c r="B32" s="13">
        <v>1</v>
      </c>
      <c r="C32" s="13" t="str">
        <f t="shared" si="0"/>
        <v>21</v>
      </c>
      <c r="D32" s="13" t="str">
        <f t="shared" si="1"/>
        <v>09</v>
      </c>
      <c r="E32" s="13" t="str">
        <f t="shared" si="2"/>
        <v>21</v>
      </c>
      <c r="F32" s="21" t="s">
        <v>293</v>
      </c>
      <c r="G32" s="21" t="s">
        <v>294</v>
      </c>
      <c r="H32" s="12"/>
      <c r="I32" s="19" t="s">
        <v>295</v>
      </c>
      <c r="J32" s="17" t="s">
        <v>233</v>
      </c>
      <c r="K32" s="12" t="s">
        <v>70</v>
      </c>
      <c r="L32" s="17" t="s">
        <v>233</v>
      </c>
      <c r="M32" s="15"/>
      <c r="N32" s="15"/>
      <c r="O32" s="15" t="s">
        <v>301</v>
      </c>
      <c r="P32" s="15" t="s">
        <v>99</v>
      </c>
      <c r="Q32" s="12" t="s">
        <v>312</v>
      </c>
      <c r="R32" s="12" t="s">
        <v>313</v>
      </c>
      <c r="S32" s="12" t="s">
        <v>314</v>
      </c>
      <c r="T32" s="12" t="s">
        <v>315</v>
      </c>
      <c r="U32" s="12"/>
      <c r="V32" s="12" t="s">
        <v>316</v>
      </c>
      <c r="W32" s="12" t="s">
        <v>317</v>
      </c>
      <c r="X32" s="12" t="s">
        <v>318</v>
      </c>
      <c r="Y32" s="12" t="s">
        <v>319</v>
      </c>
      <c r="Z32" s="12" t="s">
        <v>310</v>
      </c>
      <c r="AA32" s="12"/>
      <c r="AB32" s="12"/>
      <c r="AC32" s="12"/>
      <c r="AD32" s="12"/>
      <c r="AE32" s="17"/>
      <c r="AF32" s="17"/>
      <c r="AG32" s="17"/>
      <c r="AH32" s="17"/>
      <c r="AI32" s="17"/>
      <c r="AJ32" s="17"/>
      <c r="AK32" s="17"/>
      <c r="AL32" s="17"/>
      <c r="AM32" s="17"/>
      <c r="AN32" s="4"/>
      <c r="AO32" s="4"/>
      <c r="AP32" s="4"/>
      <c r="AQ32" s="4"/>
      <c r="AR32" s="4"/>
      <c r="AS32" s="4"/>
      <c r="AT32" s="4"/>
      <c r="AU32" s="4"/>
    </row>
    <row r="33" spans="1:47" x14ac:dyDescent="0.25">
      <c r="A33" s="12" t="s">
        <v>475</v>
      </c>
      <c r="B33" s="13">
        <v>1</v>
      </c>
      <c r="C33" s="13" t="str">
        <f t="shared" si="0"/>
        <v>21</v>
      </c>
      <c r="D33" s="13" t="str">
        <f t="shared" si="1"/>
        <v>09</v>
      </c>
      <c r="E33" s="13" t="str">
        <f t="shared" si="2"/>
        <v>28</v>
      </c>
      <c r="F33" s="21" t="s">
        <v>320</v>
      </c>
      <c r="G33" s="21" t="s">
        <v>320</v>
      </c>
      <c r="H33" s="12"/>
      <c r="I33" s="17"/>
      <c r="J33" s="15" t="s">
        <v>233</v>
      </c>
      <c r="K33" s="12" t="s">
        <v>70</v>
      </c>
      <c r="L33" s="17" t="s">
        <v>233</v>
      </c>
      <c r="M33" s="15"/>
      <c r="N33" s="15"/>
      <c r="O33" s="15" t="s">
        <v>276</v>
      </c>
      <c r="P33" s="15" t="s">
        <v>199</v>
      </c>
      <c r="Q33" s="12" t="s">
        <v>277</v>
      </c>
      <c r="R33" s="12" t="s">
        <v>321</v>
      </c>
      <c r="S33" s="12" t="s">
        <v>279</v>
      </c>
      <c r="T33" s="12" t="s">
        <v>277</v>
      </c>
      <c r="U33" s="12" t="s">
        <v>321</v>
      </c>
      <c r="V33" s="12" t="s">
        <v>78</v>
      </c>
      <c r="W33" s="12" t="s">
        <v>277</v>
      </c>
      <c r="X33" s="12" t="s">
        <v>321</v>
      </c>
      <c r="Y33" s="12" t="s">
        <v>72</v>
      </c>
      <c r="Z33" s="12" t="s">
        <v>277</v>
      </c>
      <c r="AA33" s="12" t="s">
        <v>321</v>
      </c>
      <c r="AB33" s="12" t="s">
        <v>280</v>
      </c>
      <c r="AC33" s="12" t="s">
        <v>277</v>
      </c>
      <c r="AD33" s="12" t="s">
        <v>321</v>
      </c>
      <c r="AE33" s="17" t="s">
        <v>281</v>
      </c>
      <c r="AF33" s="17" t="s">
        <v>277</v>
      </c>
      <c r="AG33" s="17" t="s">
        <v>321</v>
      </c>
      <c r="AH33" s="17" t="s">
        <v>322</v>
      </c>
      <c r="AI33" s="17" t="s">
        <v>310</v>
      </c>
      <c r="AJ33" s="17"/>
      <c r="AK33" s="17" t="s">
        <v>323</v>
      </c>
      <c r="AL33" s="17" t="s">
        <v>310</v>
      </c>
      <c r="AM33" s="17"/>
      <c r="AN33" s="4"/>
      <c r="AO33" s="4"/>
      <c r="AP33" s="4"/>
      <c r="AQ33" s="4"/>
      <c r="AR33" s="4"/>
      <c r="AS33" s="4"/>
      <c r="AT33" s="4"/>
      <c r="AU33" s="4"/>
    </row>
    <row r="34" spans="1:47" x14ac:dyDescent="0.25">
      <c r="A34" s="12" t="s">
        <v>324</v>
      </c>
      <c r="B34" s="13">
        <v>1</v>
      </c>
      <c r="C34" s="13" t="str">
        <f t="shared" si="0"/>
        <v>21</v>
      </c>
      <c r="D34" s="13" t="str">
        <f t="shared" ref="D34:D54" si="3">MID(F34, 4, 2)</f>
        <v>10</v>
      </c>
      <c r="E34" s="13" t="str">
        <f t="shared" si="2"/>
        <v>12</v>
      </c>
      <c r="F34" s="21" t="s">
        <v>325</v>
      </c>
      <c r="G34" s="21" t="s">
        <v>326</v>
      </c>
      <c r="H34" s="12"/>
      <c r="I34" s="19" t="s">
        <v>327</v>
      </c>
      <c r="J34" s="17" t="s">
        <v>233</v>
      </c>
      <c r="K34" s="12"/>
      <c r="L34" s="17" t="s">
        <v>233</v>
      </c>
      <c r="M34" s="15"/>
      <c r="N34" s="15"/>
      <c r="O34" s="15" t="s">
        <v>98</v>
      </c>
      <c r="P34" s="15" t="s">
        <v>328</v>
      </c>
      <c r="Q34" s="12" t="s">
        <v>329</v>
      </c>
      <c r="R34" s="12" t="s">
        <v>330</v>
      </c>
      <c r="S34" s="12" t="s">
        <v>331</v>
      </c>
      <c r="T34" s="12" t="s">
        <v>332</v>
      </c>
      <c r="U34" s="12" t="s">
        <v>333</v>
      </c>
      <c r="V34" s="12"/>
      <c r="W34" s="12"/>
      <c r="X34" s="12"/>
      <c r="Y34" s="12"/>
      <c r="Z34" s="12"/>
      <c r="AA34" s="12"/>
      <c r="AB34" s="12"/>
      <c r="AC34" s="12"/>
      <c r="AD34" s="12"/>
      <c r="AE34" s="17"/>
      <c r="AF34" s="17"/>
      <c r="AG34" s="17"/>
      <c r="AH34" s="17"/>
      <c r="AI34" s="17"/>
      <c r="AJ34" s="17"/>
      <c r="AK34" s="17"/>
      <c r="AL34" s="17"/>
      <c r="AM34" s="17"/>
      <c r="AN34" s="4"/>
      <c r="AO34" s="4"/>
      <c r="AP34" s="4"/>
      <c r="AQ34" s="4"/>
      <c r="AR34" s="4"/>
      <c r="AS34" s="4"/>
      <c r="AT34" s="4"/>
      <c r="AU34" s="4"/>
    </row>
    <row r="35" spans="1:47" x14ac:dyDescent="0.25">
      <c r="A35" s="12" t="s">
        <v>47</v>
      </c>
      <c r="B35" s="13">
        <v>0</v>
      </c>
      <c r="C35" s="13" t="str">
        <f t="shared" si="0"/>
        <v>22</v>
      </c>
      <c r="D35" s="13" t="str">
        <f t="shared" si="3"/>
        <v>03</v>
      </c>
      <c r="E35" s="13" t="str">
        <f t="shared" si="2"/>
        <v>28</v>
      </c>
      <c r="F35" s="21" t="s">
        <v>334</v>
      </c>
      <c r="G35" s="21" t="s">
        <v>335</v>
      </c>
      <c r="H35" s="12"/>
      <c r="I35" s="19" t="s">
        <v>336</v>
      </c>
      <c r="J35" s="17" t="s">
        <v>337</v>
      </c>
      <c r="K35" s="12" t="s">
        <v>42</v>
      </c>
      <c r="L35" s="15" t="s">
        <v>338</v>
      </c>
      <c r="M35" s="15" t="s">
        <v>339</v>
      </c>
      <c r="N35" s="15" t="s">
        <v>339</v>
      </c>
      <c r="O35" s="15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7"/>
      <c r="AF35" s="17"/>
      <c r="AG35" s="17"/>
      <c r="AH35" s="17"/>
      <c r="AI35" s="17"/>
      <c r="AJ35" s="17"/>
      <c r="AK35" s="17"/>
      <c r="AL35" s="17"/>
      <c r="AM35" s="17"/>
      <c r="AN35" s="4"/>
      <c r="AO35" s="4"/>
      <c r="AP35" s="4"/>
      <c r="AQ35" s="4"/>
      <c r="AR35" s="4"/>
      <c r="AS35" s="4"/>
      <c r="AT35" s="4"/>
      <c r="AU35" s="4"/>
    </row>
    <row r="36" spans="1:47" x14ac:dyDescent="0.25">
      <c r="A36" s="12" t="s">
        <v>340</v>
      </c>
      <c r="B36" s="13">
        <v>1</v>
      </c>
      <c r="C36" s="13" t="str">
        <f t="shared" si="0"/>
        <v>22</v>
      </c>
      <c r="D36" s="13" t="str">
        <f t="shared" si="3"/>
        <v>04</v>
      </c>
      <c r="E36" s="13" t="str">
        <f t="shared" si="2"/>
        <v>26</v>
      </c>
      <c r="F36" s="21" t="s">
        <v>341</v>
      </c>
      <c r="G36" s="21" t="s">
        <v>341</v>
      </c>
      <c r="H36" s="12"/>
      <c r="I36" s="23" t="s">
        <v>342</v>
      </c>
      <c r="J36" s="17" t="s">
        <v>233</v>
      </c>
      <c r="K36" s="12" t="s">
        <v>89</v>
      </c>
      <c r="L36" s="15" t="s">
        <v>233</v>
      </c>
      <c r="M36" s="15"/>
      <c r="N36" s="15"/>
      <c r="O36" s="15" t="s">
        <v>43</v>
      </c>
      <c r="P36" s="15" t="s">
        <v>222</v>
      </c>
      <c r="Q36" s="12" t="s">
        <v>302</v>
      </c>
      <c r="R36" s="12" t="s">
        <v>343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7"/>
      <c r="AF36" s="17"/>
      <c r="AG36" s="17"/>
      <c r="AH36" s="17"/>
      <c r="AI36" s="17"/>
      <c r="AJ36" s="17"/>
      <c r="AK36" s="17"/>
      <c r="AL36" s="17"/>
      <c r="AM36" s="17"/>
      <c r="AN36" s="4"/>
      <c r="AO36" s="4"/>
      <c r="AP36" s="4"/>
      <c r="AQ36" s="4"/>
      <c r="AR36" s="4"/>
      <c r="AS36" s="4"/>
      <c r="AT36" s="4"/>
      <c r="AU36" s="4"/>
    </row>
    <row r="37" spans="1:47" ht="28.5" x14ac:dyDescent="0.25">
      <c r="A37" s="12" t="s">
        <v>268</v>
      </c>
      <c r="B37" s="13">
        <v>1</v>
      </c>
      <c r="C37" s="13" t="str">
        <f t="shared" si="0"/>
        <v>22</v>
      </c>
      <c r="D37" s="13" t="str">
        <f t="shared" si="3"/>
        <v>05</v>
      </c>
      <c r="E37" s="13" t="str">
        <f t="shared" si="2"/>
        <v>15</v>
      </c>
      <c r="F37" s="21" t="s">
        <v>344</v>
      </c>
      <c r="G37" s="21" t="s">
        <v>345</v>
      </c>
      <c r="H37" s="12" t="s">
        <v>346</v>
      </c>
      <c r="I37" s="19" t="s">
        <v>347</v>
      </c>
      <c r="J37" s="17" t="s">
        <v>97</v>
      </c>
      <c r="K37" s="12" t="s">
        <v>70</v>
      </c>
      <c r="L37" s="15" t="s">
        <v>348</v>
      </c>
      <c r="M37" s="15" t="s">
        <v>349</v>
      </c>
      <c r="N37" s="15" t="s">
        <v>350</v>
      </c>
      <c r="O37" s="15" t="s">
        <v>43</v>
      </c>
      <c r="P37" s="15" t="s">
        <v>164</v>
      </c>
      <c r="Q37" s="12" t="s">
        <v>351</v>
      </c>
      <c r="R37" s="17"/>
      <c r="S37" s="12" t="s">
        <v>352</v>
      </c>
      <c r="T37" s="12" t="s">
        <v>353</v>
      </c>
      <c r="U37" s="12" t="s">
        <v>354</v>
      </c>
      <c r="V37" s="12"/>
      <c r="W37" s="12"/>
      <c r="X37" s="12"/>
      <c r="Y37" s="12"/>
      <c r="Z37" s="12"/>
      <c r="AA37" s="12"/>
      <c r="AB37" s="12"/>
      <c r="AC37" s="12"/>
      <c r="AD37" s="12"/>
      <c r="AE37" s="17"/>
      <c r="AF37" s="17"/>
      <c r="AG37" s="17"/>
      <c r="AH37" s="17"/>
      <c r="AI37" s="17"/>
      <c r="AJ37" s="17"/>
      <c r="AK37" s="17"/>
      <c r="AL37" s="17"/>
      <c r="AM37" s="17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12" t="s">
        <v>355</v>
      </c>
      <c r="B38" s="13">
        <v>1</v>
      </c>
      <c r="C38" s="13" t="str">
        <f t="shared" si="0"/>
        <v>22</v>
      </c>
      <c r="D38" s="13" t="str">
        <f t="shared" si="3"/>
        <v>05</v>
      </c>
      <c r="E38" s="13" t="str">
        <f t="shared" si="2"/>
        <v>26</v>
      </c>
      <c r="F38" s="21" t="s">
        <v>356</v>
      </c>
      <c r="G38" s="21" t="s">
        <v>356</v>
      </c>
      <c r="H38" s="24" t="s">
        <v>357</v>
      </c>
      <c r="I38" s="23" t="s">
        <v>358</v>
      </c>
      <c r="J38" s="17" t="s">
        <v>233</v>
      </c>
      <c r="K38" s="12"/>
      <c r="L38" s="15" t="s">
        <v>233</v>
      </c>
      <c r="M38" s="15"/>
      <c r="N38" s="15"/>
      <c r="O38" s="15" t="s">
        <v>359</v>
      </c>
      <c r="P38" s="15" t="s">
        <v>99</v>
      </c>
      <c r="Q38" s="12" t="s">
        <v>360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7"/>
      <c r="AF38" s="17"/>
      <c r="AG38" s="17"/>
      <c r="AH38" s="17"/>
      <c r="AI38" s="17"/>
      <c r="AJ38" s="17"/>
      <c r="AK38" s="17"/>
      <c r="AL38" s="17"/>
      <c r="AM38" s="17"/>
      <c r="AN38" s="5"/>
      <c r="AO38" s="5"/>
      <c r="AP38" s="5"/>
      <c r="AQ38" s="5"/>
      <c r="AR38" s="5"/>
      <c r="AS38" s="5"/>
      <c r="AT38" s="5"/>
      <c r="AU38" s="5"/>
    </row>
    <row r="39" spans="1:47" ht="28.5" x14ac:dyDescent="0.25">
      <c r="A39" s="12" t="s">
        <v>84</v>
      </c>
      <c r="B39" s="13">
        <v>1</v>
      </c>
      <c r="C39" s="13" t="str">
        <f t="shared" si="0"/>
        <v>22</v>
      </c>
      <c r="D39" s="13" t="str">
        <f t="shared" si="3"/>
        <v>06</v>
      </c>
      <c r="E39" s="13" t="str">
        <f t="shared" si="2"/>
        <v>12</v>
      </c>
      <c r="F39" s="21" t="s">
        <v>361</v>
      </c>
      <c r="G39" s="21" t="s">
        <v>362</v>
      </c>
      <c r="H39" s="12" t="s">
        <v>363</v>
      </c>
      <c r="I39" s="19" t="s">
        <v>364</v>
      </c>
      <c r="J39" s="17" t="s">
        <v>365</v>
      </c>
      <c r="K39" s="12" t="s">
        <v>366</v>
      </c>
      <c r="L39" s="15" t="s">
        <v>367</v>
      </c>
      <c r="M39" s="15" t="s">
        <v>368</v>
      </c>
      <c r="N39" s="15" t="s">
        <v>368</v>
      </c>
      <c r="O39" s="15" t="s">
        <v>369</v>
      </c>
      <c r="P39" s="15" t="s">
        <v>370</v>
      </c>
      <c r="Q39" s="12" t="s">
        <v>487</v>
      </c>
      <c r="R39" s="12" t="s">
        <v>371</v>
      </c>
      <c r="S39" s="17" t="s">
        <v>372</v>
      </c>
      <c r="T39" s="17" t="s">
        <v>373</v>
      </c>
      <c r="U39" s="17" t="s">
        <v>374</v>
      </c>
      <c r="V39" s="12" t="s">
        <v>375</v>
      </c>
      <c r="W39" s="12" t="s">
        <v>376</v>
      </c>
      <c r="X39" s="12" t="s">
        <v>377</v>
      </c>
      <c r="Y39" s="12" t="s">
        <v>56</v>
      </c>
      <c r="Z39" s="12" t="s">
        <v>378</v>
      </c>
      <c r="AA39" s="12" t="s">
        <v>379</v>
      </c>
      <c r="AB39" s="12" t="s">
        <v>380</v>
      </c>
      <c r="AC39" s="12" t="s">
        <v>381</v>
      </c>
      <c r="AD39" s="17" t="s">
        <v>382</v>
      </c>
      <c r="AE39" s="12" t="s">
        <v>164</v>
      </c>
      <c r="AF39" s="12" t="s">
        <v>383</v>
      </c>
      <c r="AG39" s="17" t="s">
        <v>384</v>
      </c>
      <c r="AH39" s="17"/>
      <c r="AI39" s="17"/>
      <c r="AJ39" s="17"/>
      <c r="AK39" s="17"/>
      <c r="AL39" s="17"/>
      <c r="AM39" s="17"/>
      <c r="AN39" s="4"/>
      <c r="AO39" s="4"/>
      <c r="AP39" s="4"/>
      <c r="AQ39" s="4"/>
      <c r="AR39" s="4"/>
      <c r="AS39" s="4"/>
      <c r="AT39" s="4"/>
      <c r="AU39" s="4"/>
    </row>
    <row r="40" spans="1:47" x14ac:dyDescent="0.25">
      <c r="A40" s="12" t="s">
        <v>385</v>
      </c>
      <c r="B40" s="13">
        <v>1</v>
      </c>
      <c r="C40" s="13" t="str">
        <f t="shared" si="0"/>
        <v>22</v>
      </c>
      <c r="D40" s="13" t="str">
        <f t="shared" si="3"/>
        <v>06</v>
      </c>
      <c r="E40" s="13" t="str">
        <f t="shared" si="2"/>
        <v>19</v>
      </c>
      <c r="F40" s="21" t="s">
        <v>386</v>
      </c>
      <c r="G40" s="21" t="s">
        <v>387</v>
      </c>
      <c r="H40" s="12" t="s">
        <v>388</v>
      </c>
      <c r="I40" s="23" t="s">
        <v>389</v>
      </c>
      <c r="J40" s="17" t="s">
        <v>390</v>
      </c>
      <c r="K40" s="12" t="s">
        <v>70</v>
      </c>
      <c r="L40" s="15" t="s">
        <v>391</v>
      </c>
      <c r="M40" s="15"/>
      <c r="N40" s="15"/>
      <c r="O40" s="17" t="s">
        <v>392</v>
      </c>
      <c r="P40" s="15" t="s">
        <v>393</v>
      </c>
      <c r="Q40" s="12" t="s">
        <v>394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7"/>
      <c r="AF40" s="17"/>
      <c r="AG40" s="17"/>
      <c r="AH40" s="17"/>
      <c r="AI40" s="17"/>
      <c r="AJ40" s="17"/>
      <c r="AK40" s="17"/>
      <c r="AL40" s="17"/>
      <c r="AM40" s="17"/>
      <c r="AN40" s="4"/>
      <c r="AO40" s="4"/>
      <c r="AP40" s="4"/>
      <c r="AQ40" s="4"/>
      <c r="AR40" s="4"/>
      <c r="AS40" s="4"/>
      <c r="AT40" s="4"/>
      <c r="AU40" s="4"/>
    </row>
    <row r="41" spans="1:47" x14ac:dyDescent="0.25">
      <c r="A41" s="12" t="s">
        <v>395</v>
      </c>
      <c r="B41" s="13">
        <v>0</v>
      </c>
      <c r="C41" s="13" t="str">
        <f t="shared" si="0"/>
        <v>22</v>
      </c>
      <c r="D41" s="13" t="str">
        <f t="shared" si="3"/>
        <v>07</v>
      </c>
      <c r="E41" s="13" t="str">
        <f t="shared" si="2"/>
        <v>11</v>
      </c>
      <c r="F41" s="21" t="s">
        <v>396</v>
      </c>
      <c r="G41" s="21" t="s">
        <v>397</v>
      </c>
      <c r="H41" s="12"/>
      <c r="I41" s="19" t="s">
        <v>398</v>
      </c>
      <c r="J41" s="17" t="s">
        <v>399</v>
      </c>
      <c r="K41" s="12" t="s">
        <v>400</v>
      </c>
      <c r="L41" s="15"/>
      <c r="M41" s="15" t="s">
        <v>401</v>
      </c>
      <c r="N41" s="15" t="s">
        <v>401</v>
      </c>
      <c r="O41" s="15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4"/>
    </row>
    <row r="42" spans="1:47" x14ac:dyDescent="0.25">
      <c r="A42" s="17" t="s">
        <v>402</v>
      </c>
      <c r="B42" s="13">
        <v>1</v>
      </c>
      <c r="C42" s="13" t="str">
        <f t="shared" si="0"/>
        <v>22</v>
      </c>
      <c r="D42" s="13" t="str">
        <f t="shared" si="3"/>
        <v>07</v>
      </c>
      <c r="E42" s="13" t="str">
        <f t="shared" si="2"/>
        <v>21</v>
      </c>
      <c r="F42" s="21" t="s">
        <v>403</v>
      </c>
      <c r="G42" s="21" t="s">
        <v>404</v>
      </c>
      <c r="H42" s="17"/>
      <c r="I42" s="19" t="s">
        <v>405</v>
      </c>
      <c r="J42" s="17" t="s">
        <v>406</v>
      </c>
      <c r="K42" s="17" t="s">
        <v>407</v>
      </c>
      <c r="L42" s="15"/>
      <c r="M42" s="15"/>
      <c r="N42" s="15"/>
      <c r="O42" s="15" t="s">
        <v>154</v>
      </c>
      <c r="P42" s="15" t="s">
        <v>486</v>
      </c>
      <c r="Q42" s="17" t="s">
        <v>485</v>
      </c>
      <c r="R42" s="17" t="s">
        <v>409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4"/>
      <c r="AO42" s="4"/>
      <c r="AP42" s="4"/>
      <c r="AQ42" s="4"/>
      <c r="AR42" s="4"/>
      <c r="AS42" s="4"/>
      <c r="AT42" s="4"/>
      <c r="AU42" s="4"/>
    </row>
    <row r="43" spans="1:47" x14ac:dyDescent="0.25">
      <c r="A43" s="12" t="s">
        <v>111</v>
      </c>
      <c r="B43" s="13">
        <v>1</v>
      </c>
      <c r="C43" s="13" t="str">
        <f t="shared" si="0"/>
        <v>22</v>
      </c>
      <c r="D43" s="13" t="str">
        <f t="shared" si="3"/>
        <v>08</v>
      </c>
      <c r="E43" s="13" t="str">
        <f t="shared" si="2"/>
        <v>06</v>
      </c>
      <c r="F43" s="21" t="s">
        <v>410</v>
      </c>
      <c r="G43" s="21" t="s">
        <v>411</v>
      </c>
      <c r="H43" s="12" t="s">
        <v>412</v>
      </c>
      <c r="I43" s="19" t="s">
        <v>413</v>
      </c>
      <c r="J43" s="17" t="s">
        <v>138</v>
      </c>
      <c r="K43" s="12" t="s">
        <v>70</v>
      </c>
      <c r="L43" s="15"/>
      <c r="M43" s="15" t="s">
        <v>414</v>
      </c>
      <c r="N43" s="15" t="s">
        <v>415</v>
      </c>
      <c r="O43" s="15" t="s">
        <v>416</v>
      </c>
      <c r="P43" s="15" t="s">
        <v>417</v>
      </c>
      <c r="Q43" s="12" t="s">
        <v>418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7"/>
      <c r="AF43" s="17"/>
      <c r="AG43" s="17"/>
      <c r="AH43" s="17"/>
      <c r="AI43" s="17"/>
      <c r="AJ43" s="17"/>
      <c r="AK43" s="17"/>
      <c r="AL43" s="17"/>
      <c r="AM43" s="17"/>
      <c r="AN43" s="4"/>
      <c r="AO43" s="4"/>
      <c r="AP43" s="4"/>
      <c r="AQ43" s="4"/>
      <c r="AR43" s="4"/>
      <c r="AS43" s="4"/>
      <c r="AT43" s="4"/>
      <c r="AU43" s="4"/>
    </row>
    <row r="44" spans="1:47" x14ac:dyDescent="0.25">
      <c r="A44" s="12" t="s">
        <v>102</v>
      </c>
      <c r="B44" s="13">
        <v>1</v>
      </c>
      <c r="C44" s="13" t="str">
        <f t="shared" si="0"/>
        <v>22</v>
      </c>
      <c r="D44" s="13" t="str">
        <f t="shared" si="3"/>
        <v>08</v>
      </c>
      <c r="E44" s="13" t="str">
        <f t="shared" si="2"/>
        <v>21</v>
      </c>
      <c r="F44" s="21" t="s">
        <v>419</v>
      </c>
      <c r="G44" s="21" t="s">
        <v>420</v>
      </c>
      <c r="H44" s="12"/>
      <c r="I44" s="19" t="s">
        <v>421</v>
      </c>
      <c r="J44" s="17" t="s">
        <v>422</v>
      </c>
      <c r="K44" s="12" t="s">
        <v>89</v>
      </c>
      <c r="L44" s="15"/>
      <c r="M44" s="15" t="s">
        <v>423</v>
      </c>
      <c r="N44" s="15" t="s">
        <v>423</v>
      </c>
      <c r="O44" s="15" t="s">
        <v>98</v>
      </c>
      <c r="P44" s="15" t="s">
        <v>53</v>
      </c>
      <c r="Q44" s="12" t="s">
        <v>424</v>
      </c>
      <c r="R44" s="12" t="s">
        <v>457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7"/>
      <c r="AF44" s="17"/>
      <c r="AG44" s="17"/>
      <c r="AH44" s="17"/>
      <c r="AI44" s="17"/>
      <c r="AJ44" s="17"/>
      <c r="AK44" s="17"/>
      <c r="AL44" s="17"/>
      <c r="AM44" s="17"/>
      <c r="AN44" s="4"/>
      <c r="AO44" s="4"/>
      <c r="AP44" s="4"/>
      <c r="AQ44" s="4"/>
      <c r="AR44" s="4"/>
      <c r="AS44" s="4"/>
      <c r="AT44" s="4"/>
      <c r="AU44" s="4"/>
    </row>
    <row r="45" spans="1:47" ht="28.5" x14ac:dyDescent="0.25">
      <c r="A45" s="12" t="s">
        <v>425</v>
      </c>
      <c r="B45" s="13">
        <v>1</v>
      </c>
      <c r="C45" s="13">
        <v>22</v>
      </c>
      <c r="D45" s="13" t="str">
        <f t="shared" si="3"/>
        <v>08</v>
      </c>
      <c r="E45" s="13">
        <v>30</v>
      </c>
      <c r="F45" s="21" t="s">
        <v>426</v>
      </c>
      <c r="G45" s="21" t="s">
        <v>427</v>
      </c>
      <c r="H45" s="12" t="s">
        <v>428</v>
      </c>
      <c r="I45" s="30" t="s">
        <v>429</v>
      </c>
      <c r="J45" s="17" t="s">
        <v>430</v>
      </c>
      <c r="K45" s="12" t="s">
        <v>42</v>
      </c>
      <c r="L45" s="15" t="s">
        <v>338</v>
      </c>
      <c r="M45" s="15"/>
      <c r="N45" s="15"/>
      <c r="O45" s="15" t="s">
        <v>482</v>
      </c>
      <c r="P45" s="15" t="s">
        <v>99</v>
      </c>
      <c r="Q45" s="12" t="s">
        <v>360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7"/>
      <c r="AF45" s="17"/>
      <c r="AG45" s="17"/>
      <c r="AH45" s="17"/>
      <c r="AI45" s="17"/>
      <c r="AJ45" s="17"/>
      <c r="AK45" s="17"/>
      <c r="AL45" s="17"/>
      <c r="AM45" s="17"/>
      <c r="AN45" s="4"/>
      <c r="AO45" s="4"/>
      <c r="AP45" s="4"/>
      <c r="AQ45" s="4"/>
      <c r="AR45" s="4"/>
      <c r="AS45" s="4"/>
      <c r="AT45" s="4"/>
      <c r="AU45" s="4"/>
    </row>
    <row r="46" spans="1:47" x14ac:dyDescent="0.25">
      <c r="A46" s="17" t="s">
        <v>127</v>
      </c>
      <c r="B46" s="13">
        <v>1</v>
      </c>
      <c r="C46" s="13" t="str">
        <f>MID(F46, 9, 2)</f>
        <v>22</v>
      </c>
      <c r="D46" s="13" t="str">
        <f t="shared" si="3"/>
        <v>09</v>
      </c>
      <c r="E46" s="13" t="str">
        <f t="shared" ref="E46:E54" si="4">MID(F46, 1, 2)</f>
        <v>14</v>
      </c>
      <c r="F46" s="21" t="s">
        <v>431</v>
      </c>
      <c r="G46" s="21" t="s">
        <v>432</v>
      </c>
      <c r="H46" s="17" t="s">
        <v>433</v>
      </c>
      <c r="I46" s="23" t="s">
        <v>434</v>
      </c>
      <c r="J46" s="17" t="s">
        <v>131</v>
      </c>
      <c r="K46" s="17" t="s">
        <v>132</v>
      </c>
      <c r="L46" s="17" t="s">
        <v>338</v>
      </c>
      <c r="M46" s="17"/>
      <c r="N46" s="17"/>
      <c r="O46" s="17" t="s">
        <v>154</v>
      </c>
      <c r="P46" s="15" t="s">
        <v>370</v>
      </c>
      <c r="Q46" s="12" t="s">
        <v>487</v>
      </c>
      <c r="R46" s="12" t="s">
        <v>371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spans="1:47" ht="142.5" x14ac:dyDescent="0.25">
      <c r="A47" s="12" t="s">
        <v>135</v>
      </c>
      <c r="B47" s="13">
        <v>1</v>
      </c>
      <c r="C47" s="13" t="str">
        <f>MID(F47, 9, 2)</f>
        <v>22</v>
      </c>
      <c r="D47" s="13" t="str">
        <f t="shared" si="3"/>
        <v>09</v>
      </c>
      <c r="E47" s="13" t="str">
        <f t="shared" si="4"/>
        <v>20</v>
      </c>
      <c r="F47" s="21" t="s">
        <v>435</v>
      </c>
      <c r="G47" s="21" t="s">
        <v>436</v>
      </c>
      <c r="H47" s="12" t="s">
        <v>437</v>
      </c>
      <c r="I47" s="19" t="s">
        <v>438</v>
      </c>
      <c r="J47" s="17" t="s">
        <v>439</v>
      </c>
      <c r="K47" s="12" t="s">
        <v>70</v>
      </c>
      <c r="L47" s="15" t="s">
        <v>338</v>
      </c>
      <c r="M47" s="15"/>
      <c r="N47" s="15"/>
      <c r="O47" s="15" t="s">
        <v>301</v>
      </c>
      <c r="P47" s="17" t="s">
        <v>440</v>
      </c>
      <c r="Q47" s="12" t="s">
        <v>441</v>
      </c>
      <c r="R47" s="12"/>
      <c r="S47" s="17" t="s">
        <v>442</v>
      </c>
      <c r="T47" s="17" t="s">
        <v>443</v>
      </c>
      <c r="U47" s="12" t="s">
        <v>458</v>
      </c>
      <c r="V47" t="s">
        <v>459</v>
      </c>
      <c r="W47" t="s">
        <v>460</v>
      </c>
      <c r="X47" t="s">
        <v>461</v>
      </c>
      <c r="Y47" s="17" t="s">
        <v>72</v>
      </c>
      <c r="Z47" s="17" t="s">
        <v>408</v>
      </c>
      <c r="AA47" s="12" t="s">
        <v>444</v>
      </c>
      <c r="AB47" s="17" t="s">
        <v>454</v>
      </c>
      <c r="AC47" s="12" t="s">
        <v>455</v>
      </c>
      <c r="AD47" s="12" t="s">
        <v>456</v>
      </c>
      <c r="AE47" s="17"/>
      <c r="AF47" s="17"/>
      <c r="AG47" s="17"/>
      <c r="AH47" s="17"/>
      <c r="AI47" s="17"/>
      <c r="AJ47" s="17"/>
      <c r="AK47" s="17"/>
      <c r="AL47" s="17"/>
      <c r="AM47" s="17"/>
      <c r="AN47" s="4"/>
      <c r="AO47" s="4"/>
      <c r="AP47" s="4"/>
      <c r="AQ47" s="4"/>
      <c r="AR47" s="4"/>
      <c r="AS47" s="4"/>
      <c r="AT47" s="4"/>
      <c r="AU47" s="4"/>
    </row>
    <row r="48" spans="1:47" ht="28.5" x14ac:dyDescent="0.25">
      <c r="A48" s="12" t="s">
        <v>445</v>
      </c>
      <c r="B48" s="13">
        <v>1</v>
      </c>
      <c r="C48" s="13" t="str">
        <f>MID(F48, 9, 2)</f>
        <v>22</v>
      </c>
      <c r="D48" s="13" t="str">
        <f t="shared" si="3"/>
        <v>10</v>
      </c>
      <c r="E48" s="13" t="str">
        <f t="shared" si="4"/>
        <v>19</v>
      </c>
      <c r="F48" s="21" t="str">
        <f>"19.10.2022"</f>
        <v>19.10.2022</v>
      </c>
      <c r="G48" s="21" t="str">
        <f>"22.10.2022"</f>
        <v>22.10.2022</v>
      </c>
      <c r="H48" s="12" t="s">
        <v>446</v>
      </c>
      <c r="I48" s="19" t="s">
        <v>447</v>
      </c>
      <c r="J48" s="17" t="s">
        <v>448</v>
      </c>
      <c r="K48" s="12" t="s">
        <v>449</v>
      </c>
      <c r="L48" s="15" t="s">
        <v>338</v>
      </c>
      <c r="M48" s="15"/>
      <c r="N48" s="15"/>
      <c r="O48" s="15" t="s">
        <v>483</v>
      </c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7"/>
      <c r="AF48" s="17"/>
      <c r="AG48" s="17"/>
      <c r="AH48" s="17"/>
      <c r="AI48" s="17"/>
      <c r="AJ48" s="17"/>
      <c r="AK48" s="17"/>
      <c r="AL48" s="17"/>
      <c r="AM48" s="17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A49" s="12" t="s">
        <v>462</v>
      </c>
      <c r="B49" s="13">
        <v>1</v>
      </c>
      <c r="C49" s="13" t="str">
        <f>MID(F49, 9, 2)</f>
        <v>22</v>
      </c>
      <c r="D49" s="13" t="str">
        <f t="shared" si="3"/>
        <v>10</v>
      </c>
      <c r="E49" s="13" t="str">
        <f t="shared" si="4"/>
        <v>21</v>
      </c>
      <c r="F49" s="21" t="str">
        <f>"21.10.2022"</f>
        <v>21.10.2022</v>
      </c>
      <c r="G49" s="21" t="str">
        <f>"21.10.2022"</f>
        <v>21.10.2022</v>
      </c>
      <c r="H49" s="12"/>
      <c r="I49" s="19" t="s">
        <v>467</v>
      </c>
      <c r="J49" s="17" t="s">
        <v>233</v>
      </c>
      <c r="K49" s="12" t="s">
        <v>407</v>
      </c>
      <c r="L49" s="15" t="s">
        <v>169</v>
      </c>
      <c r="M49" s="15"/>
      <c r="N49" s="15"/>
      <c r="O49" s="15" t="s">
        <v>463</v>
      </c>
      <c r="P49" s="15" t="s">
        <v>464</v>
      </c>
      <c r="Q49" s="12" t="s">
        <v>465</v>
      </c>
      <c r="R49" s="12" t="s">
        <v>466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5"/>
      <c r="AO49" s="5"/>
      <c r="AP49" s="5"/>
      <c r="AQ49" s="5"/>
      <c r="AR49" s="5"/>
      <c r="AS49" s="5"/>
      <c r="AT49" s="5"/>
      <c r="AU49" s="5"/>
    </row>
    <row r="50" spans="1:47" ht="28.5" x14ac:dyDescent="0.25">
      <c r="A50" s="12" t="s">
        <v>479</v>
      </c>
      <c r="B50" s="13">
        <v>1</v>
      </c>
      <c r="C50" s="13">
        <v>22</v>
      </c>
      <c r="D50" s="13" t="str">
        <f t="shared" si="3"/>
        <v>12</v>
      </c>
      <c r="E50" s="13" t="str">
        <f t="shared" si="4"/>
        <v>02</v>
      </c>
      <c r="F50" s="21" t="str">
        <f>"02.12.2022"</f>
        <v>02.12.2022</v>
      </c>
      <c r="G50" s="21" t="str">
        <f>"02.12.2022"</f>
        <v>02.12.2022</v>
      </c>
      <c r="H50" s="12"/>
      <c r="I50" s="19" t="s">
        <v>469</v>
      </c>
      <c r="J50" s="17" t="s">
        <v>468</v>
      </c>
      <c r="K50" s="12" t="s">
        <v>70</v>
      </c>
      <c r="L50" s="15" t="s">
        <v>169</v>
      </c>
      <c r="M50" s="15"/>
      <c r="N50" s="15"/>
      <c r="O50" s="15" t="s">
        <v>481</v>
      </c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7"/>
      <c r="AF50" s="17"/>
      <c r="AG50" s="17"/>
      <c r="AH50" s="17"/>
      <c r="AI50" s="17"/>
      <c r="AJ50" s="17"/>
      <c r="AK50" s="17"/>
      <c r="AL50" s="17"/>
      <c r="AM50" s="17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A51" s="17" t="s">
        <v>450</v>
      </c>
      <c r="B51" s="21">
        <v>0</v>
      </c>
      <c r="C51" s="13" t="str">
        <f>MID(F51, 9, 2)</f>
        <v>22</v>
      </c>
      <c r="D51" s="13" t="str">
        <f t="shared" si="3"/>
        <v>12</v>
      </c>
      <c r="E51" s="13" t="str">
        <f t="shared" si="4"/>
        <v>18</v>
      </c>
      <c r="F51" s="21" t="str">
        <f>"18.12.2022"</f>
        <v>18.12.2022</v>
      </c>
      <c r="G51" s="21" t="s">
        <v>451</v>
      </c>
      <c r="H51" s="17"/>
      <c r="I51" s="19" t="s">
        <v>452</v>
      </c>
      <c r="J51" s="17" t="s">
        <v>453</v>
      </c>
      <c r="K51" s="17" t="s">
        <v>407</v>
      </c>
      <c r="L51" s="15"/>
      <c r="M51" s="15"/>
      <c r="N51" s="15"/>
      <c r="O51" s="15"/>
      <c r="P51" s="1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15" t="s">
        <v>262</v>
      </c>
      <c r="B52" s="13">
        <v>0</v>
      </c>
      <c r="C52" s="13">
        <v>23</v>
      </c>
      <c r="D52" s="13" t="str">
        <f t="shared" si="3"/>
        <v>03</v>
      </c>
      <c r="E52" s="13" t="str">
        <f t="shared" si="4"/>
        <v>29</v>
      </c>
      <c r="F52" s="13" t="str">
        <f>"29.03.2023"</f>
        <v>29.03.2023</v>
      </c>
      <c r="G52" s="13" t="str">
        <f>"31.03.2023"</f>
        <v>31.03.2023</v>
      </c>
      <c r="H52" s="12"/>
      <c r="I52" s="15" t="s">
        <v>265</v>
      </c>
      <c r="J52" s="15" t="s">
        <v>233</v>
      </c>
      <c r="K52" s="12" t="s">
        <v>70</v>
      </c>
      <c r="L52" s="15" t="s">
        <v>169</v>
      </c>
      <c r="M52" s="15"/>
      <c r="N52" s="15"/>
      <c r="O52" s="15" t="s">
        <v>463</v>
      </c>
      <c r="P52" s="15" t="s">
        <v>72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2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15" t="s">
        <v>252</v>
      </c>
      <c r="B53" s="32">
        <v>0</v>
      </c>
      <c r="C53" s="13" t="str">
        <f>MID(F53, 9, 2)</f>
        <v>29</v>
      </c>
      <c r="D53" s="13" t="str">
        <f t="shared" si="3"/>
        <v>12</v>
      </c>
      <c r="E53" s="13" t="str">
        <f t="shared" si="4"/>
        <v>31</v>
      </c>
      <c r="F53" s="36" t="str">
        <f>"31.12.2029"</f>
        <v>31.12.2029</v>
      </c>
      <c r="G53" s="13"/>
      <c r="H53" s="12"/>
      <c r="I53" s="15"/>
      <c r="J53" s="15"/>
      <c r="K53" s="12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2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15" t="s">
        <v>65</v>
      </c>
      <c r="B54" s="32">
        <v>0</v>
      </c>
      <c r="C54" s="13" t="str">
        <f>MID(F54, 9, 2)</f>
        <v>29</v>
      </c>
      <c r="D54" s="13" t="str">
        <f t="shared" si="3"/>
        <v>12</v>
      </c>
      <c r="E54" s="13" t="str">
        <f t="shared" si="4"/>
        <v>31</v>
      </c>
      <c r="F54" s="36" t="str">
        <f>"31.12.2029"</f>
        <v>31.12.2029</v>
      </c>
      <c r="G54" s="13"/>
      <c r="H54" s="12"/>
      <c r="I54" s="15"/>
      <c r="J54" s="15"/>
      <c r="K54" s="12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2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15"/>
      <c r="B55" s="32"/>
      <c r="C55" s="13"/>
      <c r="D55" s="13"/>
      <c r="E55" s="13"/>
      <c r="F55" s="13"/>
      <c r="G55" s="13"/>
      <c r="H55" s="12"/>
      <c r="I55" s="15"/>
      <c r="J55" s="15"/>
      <c r="K55" s="12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2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4"/>
      <c r="B56" s="37"/>
      <c r="C56" s="6"/>
      <c r="D56" s="6"/>
      <c r="E56" s="6"/>
      <c r="F56" s="6"/>
      <c r="G56" s="6"/>
      <c r="H56" s="2"/>
      <c r="I56" s="4"/>
      <c r="J56" s="4"/>
      <c r="K56" s="2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5">
      <c r="A57" s="4"/>
      <c r="B57" s="37"/>
      <c r="C57" s="6"/>
      <c r="D57" s="6"/>
      <c r="E57" s="6"/>
      <c r="F57" s="6"/>
      <c r="G57" s="6"/>
      <c r="H57" s="2"/>
      <c r="I57" s="4"/>
      <c r="J57" s="4"/>
      <c r="K57" s="2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37"/>
      <c r="C58" s="6"/>
      <c r="D58" s="6"/>
      <c r="E58" s="6"/>
      <c r="F58" s="6"/>
      <c r="G58" s="6"/>
      <c r="H58" s="2"/>
      <c r="I58" s="4"/>
      <c r="J58" s="4"/>
      <c r="K58" s="2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4"/>
      <c r="B59" s="37"/>
      <c r="C59" s="6"/>
      <c r="D59" s="6"/>
      <c r="E59" s="6"/>
      <c r="F59" s="6"/>
      <c r="G59" s="6"/>
      <c r="H59" s="2"/>
      <c r="I59" s="4"/>
      <c r="J59" s="4"/>
      <c r="K59" s="2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4"/>
      <c r="B60" s="37"/>
      <c r="C60" s="6"/>
      <c r="D60" s="6"/>
      <c r="E60" s="6"/>
      <c r="F60" s="6"/>
      <c r="G60" s="6"/>
      <c r="H60" s="2"/>
      <c r="I60" s="4"/>
      <c r="J60" s="4"/>
      <c r="K60" s="2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4"/>
      <c r="B61" s="37"/>
      <c r="C61" s="6"/>
      <c r="D61" s="6"/>
      <c r="E61" s="6"/>
      <c r="F61" s="6"/>
      <c r="G61" s="6"/>
      <c r="H61" s="2"/>
      <c r="I61" s="4"/>
      <c r="J61" s="4"/>
      <c r="K61" s="2"/>
      <c r="L61" s="3"/>
      <c r="M61" s="3"/>
      <c r="N61" s="3"/>
      <c r="O61" s="3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4"/>
      <c r="B62" s="37"/>
      <c r="C62" s="6"/>
      <c r="D62" s="6"/>
      <c r="E62" s="6"/>
      <c r="F62" s="6"/>
      <c r="G62" s="6"/>
      <c r="H62" s="2"/>
      <c r="I62" s="4"/>
      <c r="J62" s="4"/>
      <c r="K62" s="2"/>
      <c r="L62" s="3"/>
      <c r="M62" s="3"/>
      <c r="N62" s="3"/>
      <c r="O62" s="3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4"/>
      <c r="B63" s="37"/>
      <c r="C63" s="6"/>
      <c r="D63" s="6"/>
      <c r="E63" s="6"/>
      <c r="F63" s="6"/>
      <c r="G63" s="6"/>
      <c r="H63" s="2"/>
      <c r="I63" s="4"/>
      <c r="J63" s="4"/>
      <c r="K63" s="2"/>
      <c r="L63" s="3"/>
      <c r="M63" s="3"/>
      <c r="N63" s="3"/>
      <c r="O63" s="3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4"/>
      <c r="B64" s="37"/>
      <c r="C64" s="6"/>
      <c r="D64" s="6"/>
      <c r="E64" s="6"/>
      <c r="F64" s="6"/>
      <c r="G64" s="6"/>
      <c r="H64" s="2"/>
      <c r="I64" s="4"/>
      <c r="J64" s="4"/>
      <c r="K64" s="2"/>
      <c r="L64" s="3"/>
      <c r="M64" s="3"/>
      <c r="N64" s="3"/>
      <c r="O64" s="3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4"/>
      <c r="B65" s="37"/>
      <c r="C65" s="6"/>
      <c r="D65" s="6"/>
      <c r="E65" s="6"/>
      <c r="F65" s="6"/>
      <c r="G65" s="6"/>
      <c r="H65" s="2"/>
      <c r="I65" s="4"/>
      <c r="J65" s="4"/>
      <c r="K65" s="2"/>
      <c r="L65" s="3"/>
      <c r="M65" s="3"/>
      <c r="N65" s="3"/>
      <c r="O65" s="3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4"/>
      <c r="B66" s="37"/>
      <c r="C66" s="6"/>
      <c r="D66" s="6"/>
      <c r="E66" s="6"/>
      <c r="F66" s="6"/>
      <c r="G66" s="6"/>
      <c r="H66" s="2"/>
      <c r="I66" s="4"/>
      <c r="J66" s="4"/>
      <c r="K66" s="2"/>
      <c r="L66" s="3"/>
      <c r="M66" s="3"/>
      <c r="N66" s="3"/>
      <c r="O66" s="3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4"/>
      <c r="B67" s="37"/>
      <c r="C67" s="6"/>
      <c r="D67" s="6"/>
      <c r="E67" s="6"/>
      <c r="F67" s="6"/>
      <c r="G67" s="6"/>
      <c r="H67" s="2"/>
      <c r="I67" s="4"/>
      <c r="J67" s="4"/>
      <c r="K67" s="2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4"/>
      <c r="B68" s="37"/>
      <c r="C68" s="6"/>
      <c r="D68" s="6"/>
      <c r="E68" s="6"/>
      <c r="F68" s="6"/>
      <c r="G68" s="6"/>
      <c r="H68" s="2"/>
      <c r="I68" s="4"/>
      <c r="J68" s="4"/>
      <c r="K68" s="2"/>
      <c r="L68" s="3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4"/>
      <c r="B69" s="37"/>
      <c r="C69" s="6"/>
      <c r="D69" s="6"/>
      <c r="E69" s="6"/>
      <c r="F69" s="6"/>
      <c r="G69" s="6"/>
      <c r="H69" s="2"/>
      <c r="I69" s="4"/>
      <c r="J69" s="4"/>
      <c r="K69" s="2"/>
      <c r="L69" s="3"/>
      <c r="M69" s="3"/>
      <c r="N69" s="3"/>
      <c r="O69" s="3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4"/>
      <c r="B70" s="37"/>
      <c r="C70" s="6"/>
      <c r="D70" s="6"/>
      <c r="E70" s="6"/>
      <c r="F70" s="6"/>
      <c r="G70" s="6"/>
      <c r="H70" s="2"/>
      <c r="I70" s="4"/>
      <c r="J70" s="4"/>
      <c r="K70" s="2"/>
      <c r="L70" s="3"/>
      <c r="M70" s="3"/>
      <c r="N70" s="3"/>
      <c r="O70" s="3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4"/>
      <c r="B71" s="37"/>
      <c r="C71" s="6"/>
      <c r="D71" s="6"/>
      <c r="E71" s="6"/>
      <c r="F71" s="6"/>
      <c r="G71" s="6"/>
      <c r="H71" s="2"/>
      <c r="I71" s="4"/>
      <c r="J71" s="4"/>
      <c r="K71" s="2"/>
      <c r="L71" s="3"/>
      <c r="M71" s="3"/>
      <c r="N71" s="3"/>
      <c r="O71" s="3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4"/>
      <c r="B72" s="37"/>
      <c r="C72" s="6"/>
      <c r="D72" s="6"/>
      <c r="E72" s="6"/>
      <c r="F72" s="6"/>
      <c r="G72" s="6"/>
      <c r="H72" s="2"/>
      <c r="I72" s="4"/>
      <c r="J72" s="4"/>
      <c r="K72" s="2"/>
      <c r="L72" s="3"/>
      <c r="M72" s="3"/>
      <c r="N72" s="3"/>
      <c r="O72" s="3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5">
      <c r="A73" s="4"/>
      <c r="B73" s="37"/>
      <c r="C73" s="6"/>
      <c r="D73" s="6"/>
      <c r="E73" s="6"/>
      <c r="F73" s="6"/>
      <c r="G73" s="6"/>
      <c r="H73" s="2"/>
      <c r="I73" s="4"/>
      <c r="J73" s="4"/>
      <c r="K73" s="2"/>
      <c r="L73" s="3"/>
      <c r="M73" s="3"/>
      <c r="N73" s="3"/>
      <c r="O73" s="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4"/>
      <c r="B74" s="37"/>
      <c r="C74" s="6"/>
      <c r="D74" s="6"/>
      <c r="E74" s="6"/>
      <c r="F74" s="6"/>
      <c r="G74" s="6"/>
      <c r="H74" s="2"/>
      <c r="I74" s="4"/>
      <c r="J74" s="4"/>
      <c r="K74" s="2"/>
      <c r="L74" s="3"/>
      <c r="M74" s="3"/>
      <c r="N74" s="3"/>
      <c r="O74" s="3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4"/>
      <c r="B75" s="37"/>
      <c r="C75" s="6"/>
      <c r="D75" s="6"/>
      <c r="E75" s="6"/>
      <c r="F75" s="6"/>
      <c r="G75" s="6"/>
      <c r="H75" s="2"/>
      <c r="I75" s="4"/>
      <c r="J75" s="4"/>
      <c r="K75" s="2"/>
      <c r="L75" s="3"/>
      <c r="M75" s="3"/>
      <c r="N75" s="3"/>
      <c r="O75" s="3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5">
      <c r="A76" s="4"/>
      <c r="B76" s="37"/>
      <c r="C76" s="6"/>
      <c r="D76" s="6"/>
      <c r="E76" s="6"/>
      <c r="F76" s="6"/>
      <c r="G76" s="6"/>
      <c r="H76" s="2"/>
      <c r="I76" s="4"/>
      <c r="J76" s="4"/>
      <c r="K76" s="2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5">
      <c r="A77" s="4"/>
      <c r="B77" s="37"/>
      <c r="C77" s="6"/>
      <c r="D77" s="6"/>
      <c r="E77" s="6"/>
      <c r="F77" s="6"/>
      <c r="G77" s="6"/>
      <c r="H77" s="2"/>
      <c r="I77" s="4"/>
      <c r="J77" s="4"/>
      <c r="K77" s="2"/>
      <c r="L77" s="3"/>
      <c r="M77" s="3"/>
      <c r="N77" s="3"/>
      <c r="O77" s="3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5">
      <c r="A78" s="4"/>
      <c r="B78" s="37"/>
      <c r="C78" s="6"/>
      <c r="D78" s="6"/>
      <c r="E78" s="6"/>
      <c r="F78" s="6"/>
      <c r="G78" s="6"/>
      <c r="H78" s="2"/>
      <c r="I78" s="4"/>
      <c r="J78" s="4"/>
      <c r="K78" s="2"/>
      <c r="L78" s="3"/>
      <c r="M78" s="3"/>
      <c r="N78" s="3"/>
      <c r="O78" s="3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5">
      <c r="A79" s="4"/>
      <c r="B79" s="37"/>
      <c r="C79" s="6"/>
      <c r="D79" s="6"/>
      <c r="E79" s="6"/>
      <c r="F79" s="6"/>
      <c r="G79" s="6"/>
      <c r="H79" s="2"/>
      <c r="I79" s="4"/>
      <c r="J79" s="4"/>
      <c r="K79" s="2"/>
      <c r="L79" s="3"/>
      <c r="M79" s="3"/>
      <c r="N79" s="3"/>
      <c r="O79" s="3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5">
      <c r="A80" s="4"/>
      <c r="B80" s="37"/>
      <c r="C80" s="6"/>
      <c r="D80" s="6"/>
      <c r="E80" s="6"/>
      <c r="F80" s="6"/>
      <c r="G80" s="6"/>
      <c r="H80" s="2"/>
      <c r="I80" s="4"/>
      <c r="J80" s="4"/>
      <c r="K80" s="2"/>
      <c r="L80" s="3"/>
      <c r="M80" s="3"/>
      <c r="N80" s="3"/>
      <c r="O80" s="3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5">
      <c r="A81" s="4"/>
      <c r="B81" s="37"/>
      <c r="C81" s="6"/>
      <c r="D81" s="6"/>
      <c r="E81" s="6"/>
      <c r="F81" s="6"/>
      <c r="G81" s="6"/>
      <c r="H81" s="2"/>
      <c r="I81" s="4"/>
      <c r="J81" s="4"/>
      <c r="K81" s="2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5">
      <c r="A82" s="4"/>
      <c r="B82" s="37"/>
      <c r="C82" s="6"/>
      <c r="D82" s="6"/>
      <c r="E82" s="6"/>
      <c r="F82" s="6"/>
      <c r="G82" s="6"/>
      <c r="H82" s="2"/>
      <c r="I82" s="4"/>
      <c r="J82" s="4"/>
      <c r="K82" s="2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5">
      <c r="A83" s="4"/>
      <c r="B83" s="37"/>
      <c r="C83" s="6"/>
      <c r="D83" s="6"/>
      <c r="E83" s="6"/>
      <c r="F83" s="6"/>
      <c r="G83" s="6"/>
      <c r="H83" s="2"/>
      <c r="I83" s="4"/>
      <c r="J83" s="4"/>
      <c r="K83" s="2"/>
      <c r="L83" s="3"/>
      <c r="M83" s="3"/>
      <c r="N83" s="3"/>
      <c r="O83" s="3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5">
      <c r="A84" s="4"/>
      <c r="B84" s="37"/>
      <c r="C84" s="6"/>
      <c r="D84" s="6"/>
      <c r="E84" s="6"/>
      <c r="F84" s="6"/>
      <c r="G84" s="6"/>
      <c r="H84" s="2"/>
      <c r="I84" s="4"/>
      <c r="J84" s="4"/>
      <c r="K84" s="2"/>
      <c r="L84" s="3"/>
      <c r="M84" s="3"/>
      <c r="N84" s="3"/>
      <c r="O84" s="3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5">
      <c r="A85" s="4"/>
      <c r="B85" s="37"/>
      <c r="C85" s="6"/>
      <c r="D85" s="6"/>
      <c r="E85" s="6"/>
      <c r="F85" s="6"/>
      <c r="G85" s="6"/>
      <c r="H85" s="2"/>
      <c r="I85" s="4"/>
      <c r="J85" s="4"/>
      <c r="K85" s="2"/>
      <c r="L85" s="3"/>
      <c r="M85" s="3"/>
      <c r="N85" s="3"/>
      <c r="O85" s="3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5">
      <c r="A86" s="4"/>
      <c r="B86" s="37"/>
      <c r="C86" s="6"/>
      <c r="D86" s="6"/>
      <c r="E86" s="6"/>
      <c r="F86" s="6"/>
      <c r="G86" s="6"/>
      <c r="H86" s="2"/>
      <c r="I86" s="4"/>
      <c r="J86" s="4"/>
      <c r="K86" s="2"/>
      <c r="L86" s="3"/>
      <c r="M86" s="3"/>
      <c r="N86" s="3"/>
      <c r="O86" s="3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5">
      <c r="A87" s="4"/>
      <c r="B87" s="37"/>
      <c r="C87" s="6"/>
      <c r="D87" s="6"/>
      <c r="E87" s="6"/>
      <c r="F87" s="6"/>
      <c r="G87" s="6"/>
      <c r="H87" s="2"/>
      <c r="I87" s="4"/>
      <c r="J87" s="4"/>
      <c r="K87" s="2"/>
      <c r="L87" s="3"/>
      <c r="M87" s="3"/>
      <c r="N87" s="3"/>
      <c r="O87" s="3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5">
      <c r="A88" s="4"/>
      <c r="B88" s="37"/>
      <c r="C88" s="6"/>
      <c r="D88" s="6"/>
      <c r="E88" s="6"/>
      <c r="F88" s="6"/>
      <c r="G88" s="6"/>
      <c r="H88" s="2"/>
      <c r="I88" s="4"/>
      <c r="J88" s="4"/>
      <c r="K88" s="2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5">
      <c r="A89" s="4"/>
      <c r="B89" s="37"/>
      <c r="C89" s="6"/>
      <c r="D89" s="6"/>
      <c r="E89" s="6"/>
      <c r="F89" s="6"/>
      <c r="G89" s="6"/>
      <c r="H89" s="2"/>
      <c r="I89" s="4"/>
      <c r="J89" s="4"/>
      <c r="K89" s="2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5">
      <c r="A90" s="4"/>
      <c r="B90" s="37"/>
      <c r="C90" s="6"/>
      <c r="D90" s="6"/>
      <c r="E90" s="6"/>
      <c r="F90" s="6"/>
      <c r="G90" s="6"/>
      <c r="H90" s="2"/>
      <c r="I90" s="4"/>
      <c r="J90" s="4"/>
      <c r="K90" s="2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5">
      <c r="A91" s="4"/>
      <c r="B91" s="37"/>
      <c r="C91" s="6"/>
      <c r="D91" s="6"/>
      <c r="E91" s="6"/>
      <c r="F91" s="6"/>
      <c r="G91" s="6"/>
      <c r="H91" s="2"/>
      <c r="I91" s="4"/>
      <c r="J91" s="4"/>
      <c r="K91" s="2"/>
      <c r="L91" s="3"/>
      <c r="M91" s="3"/>
      <c r="N91" s="3"/>
      <c r="O91" s="3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5">
      <c r="A92" s="4"/>
      <c r="B92" s="37"/>
      <c r="C92" s="6"/>
      <c r="D92" s="6"/>
      <c r="E92" s="6"/>
      <c r="F92" s="6"/>
      <c r="G92" s="6"/>
      <c r="H92" s="2"/>
      <c r="I92" s="4"/>
      <c r="J92" s="4"/>
      <c r="K92" s="2"/>
      <c r="L92" s="3"/>
      <c r="M92" s="3"/>
      <c r="N92" s="3"/>
      <c r="O92" s="3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5">
      <c r="A93" s="4"/>
      <c r="B93" s="37"/>
      <c r="C93" s="6"/>
      <c r="D93" s="6"/>
      <c r="E93" s="6"/>
      <c r="F93" s="6"/>
      <c r="G93" s="6"/>
      <c r="H93" s="2"/>
      <c r="I93" s="4"/>
      <c r="J93" s="4"/>
      <c r="K93" s="2"/>
      <c r="L93" s="3"/>
      <c r="M93" s="3"/>
      <c r="N93" s="3"/>
      <c r="O93" s="3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5">
      <c r="A94" s="4"/>
      <c r="B94" s="37"/>
      <c r="C94" s="6"/>
      <c r="D94" s="6"/>
      <c r="E94" s="6"/>
      <c r="F94" s="6"/>
      <c r="G94" s="6"/>
      <c r="H94" s="2"/>
      <c r="I94" s="4"/>
      <c r="J94" s="4"/>
      <c r="K94" s="2"/>
      <c r="L94" s="3"/>
      <c r="M94" s="3"/>
      <c r="N94" s="3"/>
      <c r="O94" s="3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5">
      <c r="A95" s="4"/>
      <c r="B95" s="37"/>
      <c r="C95" s="6"/>
      <c r="D95" s="6"/>
      <c r="E95" s="6"/>
      <c r="F95" s="6"/>
      <c r="G95" s="6"/>
      <c r="H95" s="2"/>
      <c r="I95" s="4"/>
      <c r="J95" s="4"/>
      <c r="K95" s="2"/>
      <c r="L95" s="3"/>
      <c r="M95" s="3"/>
      <c r="N95" s="3"/>
      <c r="O95" s="3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5">
      <c r="A96" s="4"/>
      <c r="B96" s="37"/>
      <c r="C96" s="6"/>
      <c r="D96" s="6"/>
      <c r="E96" s="6"/>
      <c r="F96" s="6"/>
      <c r="G96" s="6"/>
      <c r="H96" s="2"/>
      <c r="I96" s="4"/>
      <c r="J96" s="4"/>
      <c r="K96" s="2"/>
      <c r="L96" s="3"/>
      <c r="M96" s="3"/>
      <c r="N96" s="3"/>
      <c r="O96" s="3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4"/>
      <c r="B97" s="37"/>
      <c r="C97" s="6"/>
      <c r="D97" s="6"/>
      <c r="E97" s="6"/>
      <c r="F97" s="6"/>
      <c r="G97" s="6"/>
      <c r="H97" s="2"/>
      <c r="I97" s="4"/>
      <c r="J97" s="4"/>
      <c r="K97" s="2"/>
      <c r="L97" s="3"/>
      <c r="M97" s="3"/>
      <c r="N97" s="3"/>
      <c r="O97" s="3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5">
      <c r="A98" s="4"/>
      <c r="B98" s="37"/>
      <c r="C98" s="6"/>
      <c r="D98" s="6"/>
      <c r="E98" s="6"/>
      <c r="F98" s="6"/>
      <c r="G98" s="6"/>
      <c r="H98" s="2"/>
      <c r="I98" s="4"/>
      <c r="J98" s="4"/>
      <c r="K98" s="2"/>
      <c r="L98" s="3"/>
      <c r="M98" s="3"/>
      <c r="N98" s="3"/>
      <c r="O98" s="3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5">
      <c r="A99" s="4"/>
      <c r="B99" s="37"/>
      <c r="C99" s="6"/>
      <c r="D99" s="6"/>
      <c r="E99" s="6"/>
      <c r="F99" s="6"/>
      <c r="G99" s="6"/>
      <c r="H99" s="2"/>
      <c r="I99" s="4"/>
      <c r="J99" s="4"/>
      <c r="K99" s="2"/>
      <c r="L99" s="3"/>
      <c r="M99" s="3"/>
      <c r="N99" s="3"/>
      <c r="O99" s="3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5">
      <c r="A100" s="4"/>
      <c r="B100" s="37"/>
      <c r="C100" s="6"/>
      <c r="D100" s="6"/>
      <c r="E100" s="6"/>
      <c r="F100" s="6"/>
      <c r="G100" s="6"/>
      <c r="H100" s="2"/>
      <c r="I100" s="4"/>
      <c r="J100" s="4"/>
      <c r="K100" s="2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5">
      <c r="A101" s="4"/>
      <c r="B101" s="37"/>
      <c r="C101" s="6"/>
      <c r="D101" s="6"/>
      <c r="E101" s="6"/>
      <c r="F101" s="6"/>
      <c r="G101" s="6"/>
      <c r="H101" s="2"/>
      <c r="I101" s="4"/>
      <c r="J101" s="4"/>
      <c r="K101" s="2"/>
      <c r="L101" s="3"/>
      <c r="M101" s="3"/>
      <c r="N101" s="3"/>
      <c r="O101" s="3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4"/>
      <c r="B102" s="37"/>
      <c r="C102" s="6"/>
      <c r="D102" s="6"/>
      <c r="E102" s="6"/>
      <c r="F102" s="6"/>
      <c r="G102" s="6"/>
      <c r="H102" s="2"/>
      <c r="I102" s="4"/>
      <c r="J102" s="4"/>
      <c r="K102" s="2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4"/>
      <c r="B103" s="37"/>
      <c r="C103" s="6"/>
      <c r="D103" s="6"/>
      <c r="E103" s="6"/>
      <c r="F103" s="6"/>
      <c r="G103" s="6"/>
      <c r="H103" s="2"/>
      <c r="I103" s="4"/>
      <c r="J103" s="4"/>
      <c r="K103" s="2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5">
      <c r="A104" s="4"/>
      <c r="B104" s="37"/>
      <c r="C104" s="6"/>
      <c r="D104" s="6"/>
      <c r="E104" s="6"/>
      <c r="F104" s="6"/>
      <c r="G104" s="6"/>
      <c r="H104" s="2"/>
      <c r="I104" s="4"/>
      <c r="J104" s="4"/>
      <c r="K104" s="2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4"/>
      <c r="B105" s="37"/>
      <c r="C105" s="6"/>
      <c r="D105" s="6"/>
      <c r="E105" s="6"/>
      <c r="F105" s="6"/>
      <c r="G105" s="6"/>
      <c r="H105" s="2"/>
      <c r="I105" s="4"/>
      <c r="J105" s="4"/>
      <c r="K105" s="2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4"/>
      <c r="B106" s="37"/>
      <c r="C106" s="6"/>
      <c r="D106" s="6"/>
      <c r="E106" s="6"/>
      <c r="F106" s="6"/>
      <c r="G106" s="6"/>
      <c r="H106" s="2"/>
      <c r="I106" s="4"/>
      <c r="J106" s="4"/>
      <c r="K106" s="2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4"/>
      <c r="B107" s="37"/>
      <c r="C107" s="6"/>
      <c r="D107" s="6"/>
      <c r="E107" s="6"/>
      <c r="F107" s="6"/>
      <c r="G107" s="6"/>
      <c r="H107" s="2"/>
      <c r="I107" s="4"/>
      <c r="J107" s="4"/>
      <c r="K107" s="2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4"/>
      <c r="B108" s="37"/>
      <c r="C108" s="6"/>
      <c r="D108" s="6"/>
      <c r="E108" s="6"/>
      <c r="F108" s="6"/>
      <c r="G108" s="6"/>
      <c r="H108" s="2"/>
      <c r="I108" s="4"/>
      <c r="J108" s="4"/>
      <c r="K108" s="2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5">
      <c r="A109" s="4"/>
      <c r="B109" s="37"/>
      <c r="C109" s="6"/>
      <c r="D109" s="6"/>
      <c r="E109" s="6"/>
      <c r="F109" s="6"/>
      <c r="G109" s="6"/>
      <c r="H109" s="2"/>
      <c r="I109" s="4"/>
      <c r="J109" s="4"/>
      <c r="K109" s="2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5">
      <c r="A110" s="4"/>
      <c r="B110" s="37"/>
      <c r="C110" s="6"/>
      <c r="D110" s="6"/>
      <c r="E110" s="6"/>
      <c r="F110" s="6"/>
      <c r="G110" s="6"/>
      <c r="H110" s="2"/>
      <c r="I110" s="4"/>
      <c r="J110" s="4"/>
      <c r="K110" s="2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5">
      <c r="A111" s="4"/>
      <c r="B111" s="37"/>
      <c r="C111" s="6"/>
      <c r="D111" s="6"/>
      <c r="E111" s="6"/>
      <c r="F111" s="6"/>
      <c r="G111" s="6"/>
      <c r="H111" s="2"/>
      <c r="I111" s="4"/>
      <c r="J111" s="4"/>
      <c r="K111" s="2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5">
      <c r="A112" s="4"/>
      <c r="B112" s="37"/>
      <c r="C112" s="6"/>
      <c r="D112" s="6"/>
      <c r="E112" s="6"/>
      <c r="F112" s="6"/>
      <c r="G112" s="6"/>
      <c r="H112" s="2"/>
      <c r="I112" s="4"/>
      <c r="J112" s="4"/>
      <c r="K112" s="2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5">
      <c r="A113" s="4"/>
      <c r="B113" s="37"/>
      <c r="C113" s="6"/>
      <c r="D113" s="6"/>
      <c r="E113" s="6"/>
      <c r="F113" s="6"/>
      <c r="G113" s="6"/>
      <c r="H113" s="2"/>
      <c r="I113" s="4"/>
      <c r="J113" s="4"/>
      <c r="K113" s="2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5">
      <c r="A114" s="4"/>
      <c r="B114" s="37"/>
      <c r="C114" s="6"/>
      <c r="D114" s="6"/>
      <c r="E114" s="6"/>
      <c r="F114" s="6"/>
      <c r="G114" s="6"/>
      <c r="H114" s="2"/>
      <c r="I114" s="4"/>
      <c r="J114" s="4"/>
      <c r="K114" s="2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5">
      <c r="A115" s="4"/>
      <c r="B115" s="37"/>
      <c r="C115" s="6"/>
      <c r="D115" s="6"/>
      <c r="E115" s="6"/>
      <c r="F115" s="6"/>
      <c r="G115" s="6"/>
      <c r="H115" s="2"/>
      <c r="I115" s="4"/>
      <c r="J115" s="4"/>
      <c r="K115" s="2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5">
      <c r="A116" s="4"/>
      <c r="B116" s="37"/>
      <c r="C116" s="6"/>
      <c r="D116" s="6"/>
      <c r="E116" s="6"/>
      <c r="F116" s="6"/>
      <c r="G116" s="6"/>
      <c r="H116" s="2"/>
      <c r="I116" s="4"/>
      <c r="J116" s="4"/>
      <c r="K116" s="2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5">
      <c r="A117" s="4"/>
      <c r="B117" s="37"/>
      <c r="C117" s="6"/>
      <c r="D117" s="6"/>
      <c r="E117" s="6"/>
      <c r="F117" s="6"/>
      <c r="G117" s="6"/>
      <c r="H117" s="2"/>
      <c r="I117" s="4"/>
      <c r="J117" s="4"/>
      <c r="K117" s="2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5">
      <c r="A118" s="4"/>
      <c r="B118" s="37"/>
      <c r="C118" s="6"/>
      <c r="D118" s="6"/>
      <c r="E118" s="6"/>
      <c r="F118" s="6"/>
      <c r="G118" s="6"/>
      <c r="H118" s="2"/>
      <c r="I118" s="4"/>
      <c r="J118" s="4"/>
      <c r="K118" s="2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5">
      <c r="A119" s="4"/>
      <c r="B119" s="37"/>
      <c r="C119" s="6"/>
      <c r="D119" s="6"/>
      <c r="E119" s="6"/>
      <c r="F119" s="6"/>
      <c r="G119" s="6"/>
      <c r="H119" s="2"/>
      <c r="I119" s="4"/>
      <c r="J119" s="4"/>
      <c r="K119" s="2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4"/>
      <c r="B120" s="37"/>
      <c r="C120" s="6"/>
      <c r="D120" s="6"/>
      <c r="E120" s="6"/>
      <c r="F120" s="6"/>
      <c r="G120" s="6"/>
      <c r="H120" s="2"/>
      <c r="I120" s="4"/>
      <c r="J120" s="4"/>
      <c r="K120" s="2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5">
      <c r="A121" s="4"/>
      <c r="B121" s="37"/>
      <c r="C121" s="6"/>
      <c r="D121" s="6"/>
      <c r="E121" s="6"/>
      <c r="F121" s="6"/>
      <c r="G121" s="6"/>
      <c r="H121" s="2"/>
      <c r="I121" s="4"/>
      <c r="J121" s="4"/>
      <c r="K121" s="2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5">
      <c r="A122" s="4"/>
      <c r="B122" s="37"/>
      <c r="C122" s="6"/>
      <c r="D122" s="6"/>
      <c r="E122" s="6"/>
      <c r="F122" s="6"/>
      <c r="G122" s="6"/>
      <c r="H122" s="2"/>
      <c r="I122" s="4"/>
      <c r="J122" s="4"/>
      <c r="K122" s="2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4"/>
      <c r="B123" s="37"/>
      <c r="C123" s="6"/>
      <c r="D123" s="6"/>
      <c r="E123" s="6"/>
      <c r="F123" s="6"/>
      <c r="G123" s="6"/>
      <c r="H123" s="2"/>
      <c r="I123" s="4"/>
      <c r="J123" s="4"/>
      <c r="K123" s="2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5">
      <c r="A124" s="4"/>
      <c r="B124" s="37"/>
      <c r="C124" s="6"/>
      <c r="D124" s="6"/>
      <c r="E124" s="6"/>
      <c r="F124" s="6"/>
      <c r="G124" s="6"/>
      <c r="H124" s="2"/>
      <c r="I124" s="4"/>
      <c r="J124" s="4"/>
      <c r="K124" s="2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5">
      <c r="A125" s="4"/>
      <c r="B125" s="37"/>
      <c r="C125" s="6"/>
      <c r="D125" s="6"/>
      <c r="E125" s="6"/>
      <c r="F125" s="6"/>
      <c r="G125" s="6"/>
      <c r="H125" s="2"/>
      <c r="I125" s="4"/>
      <c r="J125" s="4"/>
      <c r="K125" s="2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5">
      <c r="A126" s="4"/>
      <c r="B126" s="37"/>
      <c r="C126" s="6"/>
      <c r="D126" s="6"/>
      <c r="E126" s="6"/>
      <c r="F126" s="6"/>
      <c r="G126" s="6"/>
      <c r="H126" s="2"/>
      <c r="I126" s="4"/>
      <c r="J126" s="4"/>
      <c r="K126" s="2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5">
      <c r="A127" s="4"/>
      <c r="B127" s="37"/>
      <c r="C127" s="6"/>
      <c r="D127" s="6"/>
      <c r="E127" s="6"/>
      <c r="F127" s="6"/>
      <c r="G127" s="6"/>
      <c r="H127" s="2"/>
      <c r="I127" s="4"/>
      <c r="J127" s="4"/>
      <c r="K127" s="2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5">
      <c r="A128" s="4"/>
      <c r="B128" s="37"/>
      <c r="C128" s="6"/>
      <c r="D128" s="6"/>
      <c r="E128" s="6"/>
      <c r="F128" s="6"/>
      <c r="G128" s="6"/>
      <c r="H128" s="2"/>
      <c r="I128" s="4"/>
      <c r="J128" s="4"/>
      <c r="K128" s="2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5">
      <c r="A129" s="4"/>
      <c r="B129" s="37"/>
      <c r="C129" s="6"/>
      <c r="D129" s="6"/>
      <c r="E129" s="6"/>
      <c r="F129" s="6"/>
      <c r="G129" s="6"/>
      <c r="H129" s="2"/>
      <c r="I129" s="4"/>
      <c r="J129" s="4"/>
      <c r="K129" s="2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5">
      <c r="A130" s="4"/>
      <c r="B130" s="37"/>
      <c r="C130" s="6"/>
      <c r="D130" s="6"/>
      <c r="E130" s="6"/>
      <c r="F130" s="6"/>
      <c r="G130" s="6"/>
      <c r="H130" s="2"/>
      <c r="I130" s="4"/>
      <c r="J130" s="4"/>
      <c r="K130" s="2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5">
      <c r="A131" s="4"/>
      <c r="B131" s="37"/>
      <c r="C131" s="6"/>
      <c r="D131" s="6"/>
      <c r="E131" s="6"/>
      <c r="F131" s="6"/>
      <c r="G131" s="6"/>
      <c r="H131" s="2"/>
      <c r="I131" s="4"/>
      <c r="J131" s="4"/>
      <c r="K131" s="2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5">
      <c r="A132" s="4"/>
      <c r="B132" s="37"/>
      <c r="C132" s="6"/>
      <c r="D132" s="6"/>
      <c r="E132" s="6"/>
      <c r="F132" s="6"/>
      <c r="G132" s="6"/>
      <c r="H132" s="2"/>
      <c r="I132" s="4"/>
      <c r="J132" s="4"/>
      <c r="K132" s="2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5">
      <c r="A133" s="4"/>
      <c r="B133" s="37"/>
      <c r="C133" s="6"/>
      <c r="D133" s="6"/>
      <c r="E133" s="6"/>
      <c r="F133" s="6"/>
      <c r="G133" s="6"/>
      <c r="H133" s="2"/>
      <c r="I133" s="4"/>
      <c r="J133" s="4"/>
      <c r="K133" s="2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5">
      <c r="A134" s="4"/>
      <c r="B134" s="37"/>
      <c r="C134" s="6"/>
      <c r="D134" s="6"/>
      <c r="E134" s="6"/>
      <c r="F134" s="6"/>
      <c r="G134" s="6"/>
      <c r="H134" s="2"/>
      <c r="I134" s="4"/>
      <c r="J134" s="4"/>
      <c r="K134" s="2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5">
      <c r="A135" s="4"/>
      <c r="B135" s="37"/>
      <c r="C135" s="6"/>
      <c r="D135" s="6"/>
      <c r="E135" s="6"/>
      <c r="F135" s="6"/>
      <c r="G135" s="6"/>
      <c r="H135" s="2"/>
      <c r="I135" s="4"/>
      <c r="J135" s="4"/>
      <c r="K135" s="2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5">
      <c r="A136" s="4"/>
      <c r="B136" s="37"/>
      <c r="C136" s="6"/>
      <c r="D136" s="6"/>
      <c r="E136" s="6"/>
      <c r="F136" s="6"/>
      <c r="G136" s="6"/>
      <c r="H136" s="2"/>
      <c r="I136" s="4"/>
      <c r="J136" s="4"/>
      <c r="K136" s="2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4"/>
      <c r="B137" s="37"/>
      <c r="C137" s="6"/>
      <c r="D137" s="6"/>
      <c r="E137" s="6"/>
      <c r="F137" s="6"/>
      <c r="G137" s="6"/>
      <c r="H137" s="2"/>
      <c r="I137" s="4"/>
      <c r="J137" s="4"/>
      <c r="K137" s="2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5">
      <c r="A138" s="4"/>
      <c r="B138" s="37"/>
      <c r="C138" s="6"/>
      <c r="D138" s="6"/>
      <c r="E138" s="6"/>
      <c r="F138" s="6"/>
      <c r="G138" s="6"/>
      <c r="H138" s="2"/>
      <c r="I138" s="4"/>
      <c r="J138" s="4"/>
      <c r="K138" s="2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5">
      <c r="A139" s="4"/>
      <c r="B139" s="37"/>
      <c r="C139" s="6"/>
      <c r="D139" s="6"/>
      <c r="E139" s="6"/>
      <c r="F139" s="6"/>
      <c r="G139" s="6"/>
      <c r="H139" s="2"/>
      <c r="I139" s="4"/>
      <c r="J139" s="4"/>
      <c r="K139" s="2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5">
      <c r="A140" s="4"/>
      <c r="B140" s="37"/>
      <c r="C140" s="6"/>
      <c r="D140" s="6"/>
      <c r="E140" s="6"/>
      <c r="F140" s="6"/>
      <c r="G140" s="6"/>
      <c r="H140" s="2"/>
      <c r="I140" s="4"/>
      <c r="J140" s="4"/>
      <c r="K140" s="2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5">
      <c r="A141" s="4"/>
      <c r="B141" s="37"/>
      <c r="C141" s="6"/>
      <c r="D141" s="6"/>
      <c r="E141" s="6"/>
      <c r="F141" s="6"/>
      <c r="G141" s="6"/>
      <c r="H141" s="2"/>
      <c r="I141" s="4"/>
      <c r="J141" s="4"/>
      <c r="K141" s="2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5">
      <c r="A142" s="4"/>
      <c r="B142" s="37"/>
      <c r="C142" s="6"/>
      <c r="D142" s="6"/>
      <c r="E142" s="6"/>
      <c r="F142" s="6"/>
      <c r="G142" s="6"/>
      <c r="H142" s="2"/>
      <c r="I142" s="4"/>
      <c r="J142" s="4"/>
      <c r="K142" s="2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5">
      <c r="A143" s="4"/>
      <c r="B143" s="37"/>
      <c r="C143" s="6"/>
      <c r="D143" s="6"/>
      <c r="E143" s="6"/>
      <c r="F143" s="6"/>
      <c r="G143" s="6"/>
      <c r="H143" s="2"/>
      <c r="I143" s="4"/>
      <c r="J143" s="4"/>
      <c r="K143" s="2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5">
      <c r="A144" s="4"/>
      <c r="B144" s="37"/>
      <c r="C144" s="6"/>
      <c r="D144" s="6"/>
      <c r="E144" s="6"/>
      <c r="F144" s="6"/>
      <c r="G144" s="6"/>
      <c r="H144" s="2"/>
      <c r="I144" s="4"/>
      <c r="J144" s="4"/>
      <c r="K144" s="2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5">
      <c r="A145" s="4"/>
      <c r="B145" s="37"/>
      <c r="C145" s="6"/>
      <c r="D145" s="6"/>
      <c r="E145" s="6"/>
      <c r="F145" s="6"/>
      <c r="G145" s="6"/>
      <c r="H145" s="2"/>
      <c r="I145" s="4"/>
      <c r="J145" s="4"/>
      <c r="K145" s="2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5">
      <c r="A146" s="4"/>
      <c r="B146" s="37"/>
      <c r="C146" s="6"/>
      <c r="D146" s="6"/>
      <c r="E146" s="6"/>
      <c r="F146" s="6"/>
      <c r="G146" s="6"/>
      <c r="H146" s="2"/>
      <c r="I146" s="4"/>
      <c r="J146" s="4"/>
      <c r="K146" s="2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5">
      <c r="A147" s="4"/>
      <c r="B147" s="37"/>
      <c r="C147" s="6"/>
      <c r="D147" s="6"/>
      <c r="E147" s="6"/>
      <c r="F147" s="6"/>
      <c r="G147" s="6"/>
      <c r="H147" s="2"/>
      <c r="I147" s="4"/>
      <c r="J147" s="4"/>
      <c r="K147" s="2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5">
      <c r="A148" s="4"/>
      <c r="B148" s="37"/>
      <c r="C148" s="6"/>
      <c r="D148" s="6"/>
      <c r="E148" s="6"/>
      <c r="F148" s="6"/>
      <c r="G148" s="6"/>
      <c r="H148" s="2"/>
      <c r="I148" s="4"/>
      <c r="J148" s="4"/>
      <c r="K148" s="2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5">
      <c r="A149" s="4"/>
      <c r="B149" s="37"/>
      <c r="C149" s="6"/>
      <c r="D149" s="6"/>
      <c r="E149" s="6"/>
      <c r="F149" s="6"/>
      <c r="G149" s="6"/>
      <c r="H149" s="2"/>
      <c r="I149" s="4"/>
      <c r="J149" s="4"/>
      <c r="K149" s="2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5">
      <c r="A150" s="4"/>
      <c r="B150" s="37"/>
      <c r="C150" s="6"/>
      <c r="D150" s="6"/>
      <c r="E150" s="6"/>
      <c r="F150" s="6"/>
      <c r="G150" s="6"/>
      <c r="H150" s="2"/>
      <c r="I150" s="4"/>
      <c r="J150" s="4"/>
      <c r="K150" s="2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5">
      <c r="A151" s="4"/>
      <c r="B151" s="37"/>
      <c r="C151" s="6"/>
      <c r="D151" s="6"/>
      <c r="E151" s="6"/>
      <c r="F151" s="6"/>
      <c r="G151" s="6"/>
      <c r="H151" s="2"/>
      <c r="I151" s="4"/>
      <c r="J151" s="4"/>
      <c r="K151" s="2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5">
      <c r="A152" s="4"/>
      <c r="B152" s="37"/>
      <c r="C152" s="6"/>
      <c r="D152" s="6"/>
      <c r="E152" s="6"/>
      <c r="F152" s="6"/>
      <c r="G152" s="6"/>
      <c r="H152" s="2"/>
      <c r="I152" s="4"/>
      <c r="J152" s="4"/>
      <c r="K152" s="2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5">
      <c r="A153" s="4"/>
      <c r="B153" s="37"/>
      <c r="C153" s="6"/>
      <c r="D153" s="6"/>
      <c r="E153" s="6"/>
      <c r="F153" s="6"/>
      <c r="G153" s="6"/>
      <c r="H153" s="2"/>
      <c r="I153" s="4"/>
      <c r="J153" s="4"/>
      <c r="K153" s="2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5">
      <c r="A154" s="4"/>
      <c r="B154" s="37"/>
      <c r="C154" s="6"/>
      <c r="D154" s="6"/>
      <c r="E154" s="6"/>
      <c r="F154" s="6"/>
      <c r="G154" s="6"/>
      <c r="H154" s="2"/>
      <c r="I154" s="4"/>
      <c r="J154" s="4"/>
      <c r="K154" s="2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5">
      <c r="A155" s="4"/>
      <c r="B155" s="37"/>
      <c r="C155" s="6"/>
      <c r="D155" s="6"/>
      <c r="E155" s="6"/>
      <c r="F155" s="6"/>
      <c r="G155" s="6"/>
      <c r="H155" s="2"/>
      <c r="I155" s="4"/>
      <c r="J155" s="4"/>
      <c r="K155" s="2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5">
      <c r="A156" s="4"/>
      <c r="B156" s="37"/>
      <c r="C156" s="6"/>
      <c r="D156" s="6"/>
      <c r="E156" s="6"/>
      <c r="F156" s="6"/>
      <c r="G156" s="6"/>
      <c r="H156" s="2"/>
      <c r="I156" s="4"/>
      <c r="J156" s="4"/>
      <c r="K156" s="2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5">
      <c r="A157" s="4"/>
      <c r="B157" s="37"/>
      <c r="C157" s="6"/>
      <c r="D157" s="6"/>
      <c r="E157" s="6"/>
      <c r="F157" s="6"/>
      <c r="G157" s="6"/>
      <c r="H157" s="2"/>
      <c r="I157" s="4"/>
      <c r="J157" s="4"/>
      <c r="K157" s="2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5">
      <c r="A158" s="4"/>
      <c r="B158" s="37"/>
      <c r="C158" s="6"/>
      <c r="D158" s="6"/>
      <c r="E158" s="6"/>
      <c r="F158" s="6"/>
      <c r="G158" s="6"/>
      <c r="H158" s="2"/>
      <c r="I158" s="4"/>
      <c r="J158" s="4"/>
      <c r="K158" s="2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5">
      <c r="A159" s="4"/>
      <c r="B159" s="37"/>
      <c r="C159" s="6"/>
      <c r="D159" s="6"/>
      <c r="E159" s="6"/>
      <c r="F159" s="6"/>
      <c r="G159" s="6"/>
      <c r="H159" s="2"/>
      <c r="I159" s="4"/>
      <c r="J159" s="4"/>
      <c r="K159" s="2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5">
      <c r="A160" s="4"/>
      <c r="B160" s="37"/>
      <c r="C160" s="6"/>
      <c r="D160" s="6"/>
      <c r="E160" s="6"/>
      <c r="F160" s="6"/>
      <c r="G160" s="6"/>
      <c r="H160" s="2"/>
      <c r="I160" s="4"/>
      <c r="J160" s="4"/>
      <c r="K160" s="2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5">
      <c r="A161" s="4"/>
      <c r="B161" s="37"/>
      <c r="C161" s="6"/>
      <c r="D161" s="6"/>
      <c r="E161" s="6"/>
      <c r="F161" s="6"/>
      <c r="G161" s="6"/>
      <c r="H161" s="2"/>
      <c r="I161" s="4"/>
      <c r="J161" s="4"/>
      <c r="K161" s="2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5">
      <c r="A162" s="4"/>
      <c r="B162" s="37"/>
      <c r="C162" s="6"/>
      <c r="D162" s="6"/>
      <c r="E162" s="6"/>
      <c r="F162" s="6"/>
      <c r="G162" s="6"/>
      <c r="H162" s="2"/>
      <c r="I162" s="4"/>
      <c r="J162" s="4"/>
      <c r="K162" s="2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5">
      <c r="A163" s="4"/>
      <c r="B163" s="37"/>
      <c r="C163" s="6"/>
      <c r="D163" s="6"/>
      <c r="E163" s="6"/>
      <c r="F163" s="6"/>
      <c r="G163" s="6"/>
      <c r="H163" s="2"/>
      <c r="I163" s="4"/>
      <c r="J163" s="4"/>
      <c r="K163" s="2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5">
      <c r="A164" s="4"/>
      <c r="B164" s="37"/>
      <c r="C164" s="6"/>
      <c r="D164" s="6"/>
      <c r="E164" s="6"/>
      <c r="F164" s="6"/>
      <c r="G164" s="6"/>
      <c r="H164" s="2"/>
      <c r="I164" s="4"/>
      <c r="J164" s="4"/>
      <c r="K164" s="2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5">
      <c r="A165" s="4"/>
      <c r="B165" s="37"/>
      <c r="C165" s="6"/>
      <c r="D165" s="6"/>
      <c r="E165" s="6"/>
      <c r="F165" s="6"/>
      <c r="G165" s="6"/>
      <c r="H165" s="2"/>
      <c r="I165" s="4"/>
      <c r="J165" s="4"/>
      <c r="K165" s="2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5">
      <c r="A166" s="4"/>
      <c r="B166" s="37"/>
      <c r="C166" s="6"/>
      <c r="D166" s="6"/>
      <c r="E166" s="6"/>
      <c r="F166" s="6"/>
      <c r="G166" s="6"/>
      <c r="H166" s="2"/>
      <c r="I166" s="4"/>
      <c r="J166" s="4"/>
      <c r="K166" s="2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5">
      <c r="A167" s="4"/>
      <c r="B167" s="37"/>
      <c r="C167" s="6"/>
      <c r="D167" s="6"/>
      <c r="E167" s="6"/>
      <c r="F167" s="6"/>
      <c r="G167" s="6"/>
      <c r="H167" s="2"/>
      <c r="I167" s="4"/>
      <c r="J167" s="4"/>
      <c r="K167" s="2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5">
      <c r="A168" s="4"/>
      <c r="B168" s="37"/>
      <c r="C168" s="6"/>
      <c r="D168" s="6"/>
      <c r="E168" s="6"/>
      <c r="F168" s="6"/>
      <c r="G168" s="6"/>
      <c r="H168" s="2"/>
      <c r="I168" s="4"/>
      <c r="J168" s="4"/>
      <c r="K168" s="2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5">
      <c r="A169" s="4"/>
      <c r="B169" s="37"/>
      <c r="C169" s="6"/>
      <c r="D169" s="6"/>
      <c r="E169" s="6"/>
      <c r="F169" s="6"/>
      <c r="G169" s="6"/>
      <c r="H169" s="2"/>
      <c r="I169" s="4"/>
      <c r="J169" s="4"/>
      <c r="K169" s="2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5">
      <c r="A170" s="4"/>
      <c r="B170" s="37"/>
      <c r="C170" s="6"/>
      <c r="D170" s="6"/>
      <c r="E170" s="6"/>
      <c r="F170" s="6"/>
      <c r="G170" s="6"/>
      <c r="H170" s="2"/>
      <c r="I170" s="4"/>
      <c r="J170" s="4"/>
      <c r="K170" s="2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5">
      <c r="A171" s="4"/>
      <c r="B171" s="37"/>
      <c r="C171" s="6"/>
      <c r="D171" s="6"/>
      <c r="E171" s="6"/>
      <c r="F171" s="6"/>
      <c r="G171" s="6"/>
      <c r="H171" s="2"/>
      <c r="I171" s="4"/>
      <c r="J171" s="4"/>
      <c r="K171" s="2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5">
      <c r="A172" s="4"/>
      <c r="B172" s="37"/>
      <c r="C172" s="6"/>
      <c r="D172" s="6"/>
      <c r="E172" s="6"/>
      <c r="F172" s="6"/>
      <c r="G172" s="6"/>
      <c r="H172" s="2"/>
      <c r="I172" s="4"/>
      <c r="J172" s="4"/>
      <c r="K172" s="2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5">
      <c r="A173" s="4"/>
      <c r="B173" s="37"/>
      <c r="C173" s="6"/>
      <c r="D173" s="6"/>
      <c r="E173" s="6"/>
      <c r="F173" s="6"/>
      <c r="G173" s="6"/>
      <c r="H173" s="2"/>
      <c r="I173" s="4"/>
      <c r="J173" s="4"/>
      <c r="K173" s="2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5">
      <c r="A174" s="4"/>
      <c r="B174" s="37"/>
      <c r="C174" s="6"/>
      <c r="D174" s="6"/>
      <c r="E174" s="6"/>
      <c r="F174" s="6"/>
      <c r="G174" s="6"/>
      <c r="H174" s="2"/>
      <c r="I174" s="4"/>
      <c r="J174" s="4"/>
      <c r="K174" s="2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5">
      <c r="A175" s="4"/>
      <c r="B175" s="37"/>
      <c r="C175" s="6"/>
      <c r="D175" s="6"/>
      <c r="E175" s="6"/>
      <c r="F175" s="6"/>
      <c r="G175" s="6"/>
      <c r="H175" s="2"/>
      <c r="I175" s="4"/>
      <c r="J175" s="4"/>
      <c r="K175" s="2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5">
      <c r="A176" s="4"/>
      <c r="B176" s="37"/>
      <c r="C176" s="6"/>
      <c r="D176" s="6"/>
      <c r="E176" s="6"/>
      <c r="F176" s="6"/>
      <c r="G176" s="6"/>
      <c r="H176" s="2"/>
      <c r="I176" s="4"/>
      <c r="J176" s="4"/>
      <c r="K176" s="2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5">
      <c r="A177" s="4"/>
      <c r="B177" s="37"/>
      <c r="C177" s="6"/>
      <c r="D177" s="6"/>
      <c r="E177" s="6"/>
      <c r="F177" s="6"/>
      <c r="G177" s="6"/>
      <c r="H177" s="2"/>
      <c r="I177" s="4"/>
      <c r="J177" s="4"/>
      <c r="K177" s="2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5">
      <c r="A178" s="4"/>
      <c r="B178" s="37"/>
      <c r="C178" s="6"/>
      <c r="D178" s="6"/>
      <c r="E178" s="6"/>
      <c r="F178" s="6"/>
      <c r="G178" s="6"/>
      <c r="H178" s="2"/>
      <c r="I178" s="4"/>
      <c r="J178" s="4"/>
      <c r="K178" s="2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5">
      <c r="A179" s="4"/>
      <c r="B179" s="37"/>
      <c r="C179" s="6"/>
      <c r="D179" s="6"/>
      <c r="E179" s="6"/>
      <c r="F179" s="6"/>
      <c r="G179" s="6"/>
      <c r="H179" s="2"/>
      <c r="I179" s="4"/>
      <c r="J179" s="4"/>
      <c r="K179" s="2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5">
      <c r="A180" s="4"/>
      <c r="B180" s="37"/>
      <c r="C180" s="6"/>
      <c r="D180" s="6"/>
      <c r="E180" s="6"/>
      <c r="F180" s="6"/>
      <c r="G180" s="6"/>
      <c r="H180" s="2"/>
      <c r="I180" s="4"/>
      <c r="J180" s="4"/>
      <c r="K180" s="2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5">
      <c r="A181" s="4"/>
      <c r="B181" s="37"/>
      <c r="C181" s="6"/>
      <c r="D181" s="6"/>
      <c r="E181" s="6"/>
      <c r="F181" s="6"/>
      <c r="G181" s="6"/>
      <c r="H181" s="2"/>
      <c r="I181" s="4"/>
      <c r="J181" s="4"/>
      <c r="K181" s="2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5">
      <c r="A182" s="4"/>
      <c r="B182" s="37"/>
      <c r="C182" s="6"/>
      <c r="D182" s="6"/>
      <c r="E182" s="6"/>
      <c r="F182" s="6"/>
      <c r="G182" s="6"/>
      <c r="H182" s="2"/>
      <c r="I182" s="4"/>
      <c r="J182" s="4"/>
      <c r="K182" s="2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5">
      <c r="A183" s="4"/>
      <c r="B183" s="37"/>
      <c r="C183" s="6"/>
      <c r="D183" s="6"/>
      <c r="E183" s="6"/>
      <c r="F183" s="6"/>
      <c r="G183" s="6"/>
      <c r="H183" s="2"/>
      <c r="I183" s="4"/>
      <c r="J183" s="4"/>
      <c r="K183" s="2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5">
      <c r="A184" s="4"/>
      <c r="B184" s="37"/>
      <c r="C184" s="6"/>
      <c r="D184" s="6"/>
      <c r="E184" s="6"/>
      <c r="F184" s="6"/>
      <c r="G184" s="6"/>
      <c r="H184" s="2"/>
      <c r="I184" s="4"/>
      <c r="J184" s="4"/>
      <c r="K184" s="2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4"/>
      <c r="B185" s="37"/>
      <c r="C185" s="6"/>
      <c r="D185" s="6"/>
      <c r="E185" s="6"/>
      <c r="F185" s="6"/>
      <c r="G185" s="6"/>
      <c r="H185" s="2"/>
      <c r="I185" s="4"/>
      <c r="J185" s="4"/>
      <c r="K185" s="2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5">
      <c r="A186" s="4"/>
      <c r="B186" s="37"/>
      <c r="C186" s="6"/>
      <c r="D186" s="6"/>
      <c r="E186" s="6"/>
      <c r="F186" s="6"/>
      <c r="G186" s="6"/>
      <c r="H186" s="2"/>
      <c r="I186" s="4"/>
      <c r="J186" s="4"/>
      <c r="K186" s="2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5">
      <c r="A187" s="4"/>
      <c r="B187" s="37"/>
      <c r="C187" s="6"/>
      <c r="D187" s="6"/>
      <c r="E187" s="6"/>
      <c r="F187" s="6"/>
      <c r="G187" s="6"/>
      <c r="H187" s="2"/>
      <c r="I187" s="4"/>
      <c r="J187" s="4"/>
      <c r="K187" s="2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4"/>
      <c r="B188" s="37"/>
      <c r="C188" s="6"/>
      <c r="D188" s="6"/>
      <c r="E188" s="6"/>
      <c r="F188" s="6"/>
      <c r="G188" s="6"/>
      <c r="H188" s="2"/>
      <c r="I188" s="4"/>
      <c r="J188" s="4"/>
      <c r="K188" s="2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5">
      <c r="A189" s="4"/>
      <c r="B189" s="37"/>
      <c r="C189" s="6"/>
      <c r="D189" s="6"/>
      <c r="E189" s="6"/>
      <c r="F189" s="6"/>
      <c r="G189" s="6"/>
      <c r="H189" s="2"/>
      <c r="I189" s="4"/>
      <c r="J189" s="4"/>
      <c r="K189" s="2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5">
      <c r="A190" s="4"/>
      <c r="B190" s="37"/>
      <c r="C190" s="6"/>
      <c r="D190" s="6"/>
      <c r="E190" s="6"/>
      <c r="F190" s="6"/>
      <c r="G190" s="6"/>
      <c r="H190" s="2"/>
      <c r="I190" s="4"/>
      <c r="J190" s="4"/>
      <c r="K190" s="2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5">
      <c r="A191" s="4"/>
      <c r="B191" s="37"/>
      <c r="C191" s="6"/>
      <c r="D191" s="6"/>
      <c r="E191" s="6"/>
      <c r="F191" s="6"/>
      <c r="G191" s="6"/>
      <c r="H191" s="2"/>
      <c r="I191" s="4"/>
      <c r="J191" s="4"/>
      <c r="K191" s="2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5">
      <c r="A192" s="4"/>
      <c r="B192" s="37"/>
      <c r="C192" s="6"/>
      <c r="D192" s="6"/>
      <c r="E192" s="6"/>
      <c r="F192" s="6"/>
      <c r="G192" s="6"/>
      <c r="H192" s="2"/>
      <c r="I192" s="4"/>
      <c r="J192" s="4"/>
      <c r="K192" s="2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5">
      <c r="A193" s="4"/>
      <c r="B193" s="37"/>
      <c r="C193" s="6"/>
      <c r="D193" s="6"/>
      <c r="E193" s="6"/>
      <c r="F193" s="6"/>
      <c r="G193" s="6"/>
      <c r="H193" s="2"/>
      <c r="I193" s="4"/>
      <c r="J193" s="4"/>
      <c r="K193" s="2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5">
      <c r="A194" s="4"/>
      <c r="B194" s="37"/>
      <c r="C194" s="6"/>
      <c r="D194" s="6"/>
      <c r="E194" s="6"/>
      <c r="F194" s="6"/>
      <c r="G194" s="6"/>
      <c r="H194" s="2"/>
      <c r="I194" s="4"/>
      <c r="J194" s="4"/>
      <c r="K194" s="2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5">
      <c r="A195" s="4"/>
      <c r="B195" s="37"/>
      <c r="C195" s="6"/>
      <c r="D195" s="6"/>
      <c r="E195" s="6"/>
      <c r="F195" s="6"/>
      <c r="G195" s="6"/>
      <c r="H195" s="2"/>
      <c r="I195" s="4"/>
      <c r="J195" s="4"/>
      <c r="K195" s="2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5">
      <c r="A196" s="4"/>
      <c r="B196" s="37"/>
      <c r="C196" s="6"/>
      <c r="D196" s="6"/>
      <c r="E196" s="6"/>
      <c r="F196" s="6"/>
      <c r="G196" s="6"/>
      <c r="H196" s="2"/>
      <c r="I196" s="4"/>
      <c r="J196" s="4"/>
      <c r="K196" s="2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5">
      <c r="A197" s="4"/>
      <c r="B197" s="37"/>
      <c r="C197" s="6"/>
      <c r="D197" s="6"/>
      <c r="E197" s="6"/>
      <c r="F197" s="6"/>
      <c r="G197" s="6"/>
      <c r="H197" s="2"/>
      <c r="I197" s="4"/>
      <c r="J197" s="4"/>
      <c r="K197" s="2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5">
      <c r="A198" s="4"/>
      <c r="B198" s="37"/>
      <c r="C198" s="6"/>
      <c r="D198" s="6"/>
      <c r="E198" s="6"/>
      <c r="F198" s="6"/>
      <c r="G198" s="6"/>
      <c r="H198" s="2"/>
      <c r="I198" s="4"/>
      <c r="J198" s="4"/>
      <c r="K198" s="2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5">
      <c r="A199" s="4"/>
      <c r="B199" s="37"/>
      <c r="C199" s="6"/>
      <c r="D199" s="6"/>
      <c r="E199" s="6"/>
      <c r="F199" s="6"/>
      <c r="G199" s="6"/>
      <c r="H199" s="2"/>
      <c r="I199" s="4"/>
      <c r="J199" s="4"/>
      <c r="K199" s="2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5">
      <c r="A200" s="4"/>
      <c r="B200" s="37"/>
      <c r="C200" s="6"/>
      <c r="D200" s="6"/>
      <c r="E200" s="6"/>
      <c r="F200" s="6"/>
      <c r="G200" s="6"/>
      <c r="H200" s="2"/>
      <c r="I200" s="4"/>
      <c r="J200" s="4"/>
      <c r="K200" s="2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5">
      <c r="A201" s="4"/>
      <c r="B201" s="37"/>
      <c r="C201" s="6"/>
      <c r="D201" s="6"/>
      <c r="E201" s="6"/>
      <c r="F201" s="6"/>
      <c r="G201" s="6"/>
      <c r="H201" s="2"/>
      <c r="I201" s="4"/>
      <c r="J201" s="4"/>
      <c r="K201" s="2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5">
      <c r="A202" s="4"/>
      <c r="B202" s="37"/>
      <c r="C202" s="6"/>
      <c r="D202" s="6"/>
      <c r="E202" s="6"/>
      <c r="F202" s="6"/>
      <c r="G202" s="6"/>
      <c r="H202" s="2"/>
      <c r="I202" s="4"/>
      <c r="J202" s="4"/>
      <c r="K202" s="2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5">
      <c r="A203" s="4"/>
      <c r="B203" s="37"/>
      <c r="C203" s="6"/>
      <c r="D203" s="6"/>
      <c r="E203" s="6"/>
      <c r="F203" s="6"/>
      <c r="G203" s="6"/>
      <c r="H203" s="2"/>
      <c r="I203" s="4"/>
      <c r="J203" s="4"/>
      <c r="K203" s="2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5">
      <c r="A204" s="4"/>
      <c r="B204" s="37"/>
      <c r="C204" s="6"/>
      <c r="D204" s="6"/>
      <c r="E204" s="6"/>
      <c r="F204" s="6"/>
      <c r="G204" s="6"/>
      <c r="H204" s="2"/>
      <c r="I204" s="4"/>
      <c r="J204" s="4"/>
      <c r="K204" s="2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5">
      <c r="A205" s="4"/>
      <c r="B205" s="37"/>
      <c r="C205" s="6"/>
      <c r="D205" s="6"/>
      <c r="E205" s="6"/>
      <c r="F205" s="6"/>
      <c r="G205" s="6"/>
      <c r="H205" s="2"/>
      <c r="I205" s="4"/>
      <c r="J205" s="4"/>
      <c r="K205" s="2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5">
      <c r="A206" s="4"/>
      <c r="B206" s="37"/>
      <c r="C206" s="6"/>
      <c r="D206" s="6"/>
      <c r="E206" s="6"/>
      <c r="F206" s="6"/>
      <c r="G206" s="6"/>
      <c r="H206" s="2"/>
      <c r="I206" s="4"/>
      <c r="J206" s="4"/>
      <c r="K206" s="2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5">
      <c r="A207" s="4"/>
      <c r="B207" s="37"/>
      <c r="C207" s="6"/>
      <c r="D207" s="6"/>
      <c r="E207" s="6"/>
      <c r="F207" s="6"/>
      <c r="G207" s="6"/>
      <c r="H207" s="2"/>
      <c r="I207" s="4"/>
      <c r="J207" s="4"/>
      <c r="K207" s="2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5">
      <c r="A208" s="4"/>
      <c r="B208" s="37"/>
      <c r="C208" s="6"/>
      <c r="D208" s="6"/>
      <c r="E208" s="6"/>
      <c r="F208" s="6"/>
      <c r="G208" s="6"/>
      <c r="H208" s="2"/>
      <c r="I208" s="4"/>
      <c r="J208" s="4"/>
      <c r="K208" s="2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5">
      <c r="A209" s="4"/>
      <c r="B209" s="37"/>
      <c r="C209" s="6"/>
      <c r="D209" s="6"/>
      <c r="E209" s="6"/>
      <c r="F209" s="6"/>
      <c r="G209" s="6"/>
      <c r="H209" s="2"/>
      <c r="I209" s="4"/>
      <c r="J209" s="4"/>
      <c r="K209" s="2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5">
      <c r="A210" s="4"/>
      <c r="B210" s="37"/>
      <c r="C210" s="6"/>
      <c r="D210" s="6"/>
      <c r="E210" s="6"/>
      <c r="F210" s="6"/>
      <c r="G210" s="6"/>
      <c r="H210" s="2"/>
      <c r="I210" s="4"/>
      <c r="J210" s="4"/>
      <c r="K210" s="2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5">
      <c r="A211" s="4"/>
      <c r="B211" s="37"/>
      <c r="C211" s="6"/>
      <c r="D211" s="6"/>
      <c r="E211" s="6"/>
      <c r="F211" s="6"/>
      <c r="G211" s="6"/>
      <c r="H211" s="2"/>
      <c r="I211" s="4"/>
      <c r="J211" s="4"/>
      <c r="K211" s="2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5">
      <c r="A212" s="4"/>
      <c r="B212" s="37"/>
      <c r="C212" s="6"/>
      <c r="D212" s="6"/>
      <c r="E212" s="6"/>
      <c r="F212" s="6"/>
      <c r="G212" s="6"/>
      <c r="H212" s="2"/>
      <c r="I212" s="4"/>
      <c r="J212" s="4"/>
      <c r="K212" s="2"/>
      <c r="L212" s="3"/>
      <c r="M212" s="3"/>
      <c r="N212" s="3"/>
      <c r="O212" s="3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5">
      <c r="A213" s="4"/>
      <c r="B213" s="37"/>
      <c r="C213" s="6"/>
      <c r="D213" s="6"/>
      <c r="E213" s="6"/>
      <c r="F213" s="6"/>
      <c r="G213" s="6"/>
      <c r="H213" s="2"/>
      <c r="I213" s="4"/>
      <c r="J213" s="4"/>
      <c r="K213" s="2"/>
      <c r="L213" s="3"/>
      <c r="M213" s="3"/>
      <c r="N213" s="3"/>
      <c r="O213" s="3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5">
      <c r="A214" s="4"/>
      <c r="B214" s="37"/>
      <c r="C214" s="6"/>
      <c r="D214" s="6"/>
      <c r="E214" s="6"/>
      <c r="F214" s="6"/>
      <c r="G214" s="6"/>
      <c r="H214" s="2"/>
      <c r="I214" s="4"/>
      <c r="J214" s="4"/>
      <c r="K214" s="2"/>
      <c r="L214" s="3"/>
      <c r="M214" s="3"/>
      <c r="N214" s="3"/>
      <c r="O214" s="3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5">
      <c r="A215" s="4"/>
      <c r="B215" s="37"/>
      <c r="C215" s="6"/>
      <c r="D215" s="6"/>
      <c r="E215" s="6"/>
      <c r="F215" s="6"/>
      <c r="G215" s="6"/>
      <c r="H215" s="2"/>
      <c r="I215" s="4"/>
      <c r="J215" s="4"/>
      <c r="K215" s="2"/>
      <c r="L215" s="3"/>
      <c r="M215" s="3"/>
      <c r="N215" s="3"/>
      <c r="O215" s="3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5">
      <c r="A216" s="4"/>
      <c r="B216" s="37"/>
      <c r="C216" s="6"/>
      <c r="D216" s="6"/>
      <c r="E216" s="6"/>
      <c r="F216" s="6"/>
      <c r="G216" s="6"/>
      <c r="H216" s="2"/>
      <c r="I216" s="4"/>
      <c r="J216" s="4"/>
      <c r="K216" s="2"/>
      <c r="L216" s="3"/>
      <c r="M216" s="3"/>
      <c r="N216" s="3"/>
      <c r="O216" s="3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5">
      <c r="A217" s="4"/>
      <c r="B217" s="37"/>
      <c r="C217" s="6"/>
      <c r="D217" s="6"/>
      <c r="E217" s="6"/>
      <c r="F217" s="6"/>
      <c r="G217" s="6"/>
      <c r="H217" s="2"/>
      <c r="I217" s="4"/>
      <c r="J217" s="4"/>
      <c r="K217" s="2"/>
      <c r="L217" s="3"/>
      <c r="M217" s="3"/>
      <c r="N217" s="3"/>
      <c r="O217" s="3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5">
      <c r="A218" s="4"/>
      <c r="B218" s="37"/>
      <c r="C218" s="6"/>
      <c r="D218" s="6"/>
      <c r="E218" s="6"/>
      <c r="F218" s="6"/>
      <c r="G218" s="6"/>
      <c r="H218" s="2"/>
      <c r="I218" s="4"/>
      <c r="J218" s="4"/>
      <c r="K218" s="2"/>
      <c r="L218" s="3"/>
      <c r="M218" s="3"/>
      <c r="N218" s="3"/>
      <c r="O218" s="3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5">
      <c r="A219" s="4"/>
      <c r="B219" s="37"/>
      <c r="C219" s="6"/>
      <c r="D219" s="6"/>
      <c r="E219" s="6"/>
      <c r="F219" s="6"/>
      <c r="G219" s="6"/>
      <c r="H219" s="2"/>
      <c r="I219" s="4"/>
      <c r="J219" s="4"/>
      <c r="K219" s="2"/>
      <c r="L219" s="3"/>
      <c r="M219" s="3"/>
      <c r="N219" s="3"/>
      <c r="O219" s="3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5">
      <c r="A220" s="4"/>
      <c r="B220" s="37"/>
      <c r="C220" s="6"/>
      <c r="D220" s="6"/>
      <c r="E220" s="6"/>
      <c r="F220" s="6"/>
      <c r="G220" s="6"/>
      <c r="H220" s="2"/>
      <c r="I220" s="4"/>
      <c r="J220" s="4"/>
      <c r="K220" s="2"/>
      <c r="L220" s="3"/>
      <c r="M220" s="3"/>
      <c r="N220" s="3"/>
      <c r="O220" s="3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5">
      <c r="A221" s="4"/>
      <c r="B221" s="37"/>
      <c r="C221" s="6"/>
      <c r="D221" s="6"/>
      <c r="E221" s="6"/>
      <c r="F221" s="6"/>
      <c r="G221" s="6"/>
      <c r="H221" s="2"/>
      <c r="I221" s="4"/>
      <c r="J221" s="4"/>
      <c r="K221" s="2"/>
      <c r="L221" s="3"/>
      <c r="M221" s="3"/>
      <c r="N221" s="3"/>
      <c r="O221" s="3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5">
      <c r="A222" s="3"/>
      <c r="B222" s="38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8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8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8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8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8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8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8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8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8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8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8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8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8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8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8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8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8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8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8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8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8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8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8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8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8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8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8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8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8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8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8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8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8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8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8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8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8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8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8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8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8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8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8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8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8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8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8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8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8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8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8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8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8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8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8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8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8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8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8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8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8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8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8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8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8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8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8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8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8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8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8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8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8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8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8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8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8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8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8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8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8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8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8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8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8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8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8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8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8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8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8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8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8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8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8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8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8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8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8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8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8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8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8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8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8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8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8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8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8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8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8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8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8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8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8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8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8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8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8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8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8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8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8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8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8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8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8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8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8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8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8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8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8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8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8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8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8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8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8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8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8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8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8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8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8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8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8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8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8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8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8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8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8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8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8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8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8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8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8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8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8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8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8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8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8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8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8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8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8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8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8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8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8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8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8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8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8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8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8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8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8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8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8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8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8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8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8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8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8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8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8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8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8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8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8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8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8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8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8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8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8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8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8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8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8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8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8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8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8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8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8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8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8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8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8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8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8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8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8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8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8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8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8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8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8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8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8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8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8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8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8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8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8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8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8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8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8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8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8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8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8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8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8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8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8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8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8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8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8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8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8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8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8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8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8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8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8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8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8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8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8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8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8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8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8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8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8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8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8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8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8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8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8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8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8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8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8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8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8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8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8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8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8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8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8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8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8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8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8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8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8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8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8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8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8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8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8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8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8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8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8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8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8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8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8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8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8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8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8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8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8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8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8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8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8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8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8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8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8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8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8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8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8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8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8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8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8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8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8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8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8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8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8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8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8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8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8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8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8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8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8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8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8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8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8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8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8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8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8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8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8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8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8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8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8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8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8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8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8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8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8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8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8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8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8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8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8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8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8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8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8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8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8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8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8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8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8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8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8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8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8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8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8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8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8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8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8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8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8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8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8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8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8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8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8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8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8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8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8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8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8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8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8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8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8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8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8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8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8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8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8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8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8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8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8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8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8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8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8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8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8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8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8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8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8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8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8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8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8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8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8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8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8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8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8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8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8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8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8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8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8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8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8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8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8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8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8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8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8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8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8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8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8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8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8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8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8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8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8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8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8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8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8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8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8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8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8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8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8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8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8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8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8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8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8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8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8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8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8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8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8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8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8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8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8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8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8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8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8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8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8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8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8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8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8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8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8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8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8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8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8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8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8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8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8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8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8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8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8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8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8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8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8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8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8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8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8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8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8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8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8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8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8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8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8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8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8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8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8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8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8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8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8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8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8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8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8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8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8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8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8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8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8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8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8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8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8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8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8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8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8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8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8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8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8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8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8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8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8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8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8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8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8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8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8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8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8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8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8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8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8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8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8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8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8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8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8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8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8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8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8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8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8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8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8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8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8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8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8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8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8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8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8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8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8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8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8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8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8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8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8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8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8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8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8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8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8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8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8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8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8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8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8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8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8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8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8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8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8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8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8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8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8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8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8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8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8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8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8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8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8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8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8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8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8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8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8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8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8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8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8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8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8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8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8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8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8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8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8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8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8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8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8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8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8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8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8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8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8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8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8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8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8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8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8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8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8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8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8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8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8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8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8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8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8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8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8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8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8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8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8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8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8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8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8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8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8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8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8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8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8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8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8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8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8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8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8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8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8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8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8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8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8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8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8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8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8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8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8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8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8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8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8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8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8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8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8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8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8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8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8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8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8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8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8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8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8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8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8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8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8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8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8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8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8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8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8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8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8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8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8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8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8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8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8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8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8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8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8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8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8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8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8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8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8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8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8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8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x14ac:dyDescent="0.25">
      <c r="A981" s="3"/>
      <c r="B981" s="38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x14ac:dyDescent="0.25">
      <c r="A982" s="3"/>
      <c r="B982" s="38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x14ac:dyDescent="0.25">
      <c r="A983" s="3"/>
      <c r="B983" s="38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x14ac:dyDescent="0.25">
      <c r="A984" s="3"/>
      <c r="B984" s="38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x14ac:dyDescent="0.25">
      <c r="A985" s="3"/>
      <c r="B985" s="38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x14ac:dyDescent="0.25">
      <c r="A986" s="3"/>
      <c r="B986" s="38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x14ac:dyDescent="0.25">
      <c r="A987" s="3"/>
      <c r="B987" s="38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x14ac:dyDescent="0.25">
      <c r="A988" s="3"/>
      <c r="B988" s="38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x14ac:dyDescent="0.25">
      <c r="A989" s="3"/>
      <c r="B989" s="38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x14ac:dyDescent="0.25">
      <c r="A990" s="3"/>
      <c r="B990" s="38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x14ac:dyDescent="0.25">
      <c r="A991" s="3"/>
      <c r="B991" s="38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x14ac:dyDescent="0.25">
      <c r="A992" s="3"/>
      <c r="B992" s="38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x14ac:dyDescent="0.25">
      <c r="A993" s="3"/>
      <c r="B993" s="38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x14ac:dyDescent="0.25">
      <c r="A994" s="3"/>
      <c r="B994" s="38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x14ac:dyDescent="0.25">
      <c r="A995" s="3"/>
      <c r="B995" s="38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x14ac:dyDescent="0.25">
      <c r="A996" s="3"/>
      <c r="B996" s="38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x14ac:dyDescent="0.25">
      <c r="A997" s="3"/>
      <c r="B997" s="38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x14ac:dyDescent="0.25">
      <c r="A998" s="3"/>
      <c r="B998" s="38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x14ac:dyDescent="0.25">
      <c r="A999" s="3"/>
      <c r="B999" s="38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x14ac:dyDescent="0.25">
      <c r="A1000" s="3"/>
      <c r="B1000" s="38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sortState ref="A2:AU1000">
    <sortCondition ref="C2:C1000"/>
    <sortCondition ref="D2:D1000"/>
    <sortCondition ref="E2:E1000"/>
  </sortState>
  <hyperlinks>
    <hyperlink ref="I2" r:id="rId1"/>
    <hyperlink ref="I3" r:id="rId2" location="paperID316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U11" r:id="rId11"/>
    <hyperlink ref="I12" r:id="rId12"/>
    <hyperlink ref="I13" r:id="rId13"/>
    <hyperlink ref="R13" r:id="rId14"/>
    <hyperlink ref="I14" r:id="rId15"/>
    <hyperlink ref="R14" r:id="rId16"/>
    <hyperlink ref="I15" r:id="rId17"/>
    <hyperlink ref="I16" r:id="rId18"/>
    <hyperlink ref="AJ16" r:id="rId19"/>
    <hyperlink ref="I17" r:id="rId20"/>
    <hyperlink ref="I19" r:id="rId21"/>
    <hyperlink ref="R19" r:id="rId22"/>
    <hyperlink ref="U19" r:id="rId23"/>
    <hyperlink ref="I20" r:id="rId24"/>
    <hyperlink ref="I21" r:id="rId25"/>
    <hyperlink ref="I22" r:id="rId26"/>
    <hyperlink ref="R22" r:id="rId27"/>
    <hyperlink ref="U22" r:id="rId28"/>
    <hyperlink ref="I23" r:id="rId29"/>
    <hyperlink ref="I26" r:id="rId30"/>
    <hyperlink ref="I27" r:id="rId31"/>
    <hyperlink ref="I28" r:id="rId32"/>
    <hyperlink ref="AJ28" r:id="rId33"/>
    <hyperlink ref="I29" r:id="rId34"/>
    <hyperlink ref="I30" r:id="rId35"/>
    <hyperlink ref="I31" r:id="rId36"/>
    <hyperlink ref="I32" r:id="rId37"/>
    <hyperlink ref="I34" r:id="rId38"/>
    <hyperlink ref="I35" r:id="rId39"/>
    <hyperlink ref="I37" r:id="rId40"/>
    <hyperlink ref="I42" r:id="rId41"/>
    <hyperlink ref="I39" r:id="rId42"/>
    <hyperlink ref="I41" r:id="rId43"/>
    <hyperlink ref="I43" r:id="rId44"/>
    <hyperlink ref="I44" r:id="rId45"/>
    <hyperlink ref="I47" r:id="rId46"/>
    <hyperlink ref="I48" r:id="rId47"/>
    <hyperlink ref="I51" r:id="rId48"/>
    <hyperlink ref="I40" r:id="rId49"/>
    <hyperlink ref="I38" r:id="rId50"/>
    <hyperlink ref="I46" r:id="rId51"/>
    <hyperlink ref="I18" r:id="rId52"/>
    <hyperlink ref="I36" r:id="rId53"/>
    <hyperlink ref="I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2022-11-30T08:54:26Z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