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1" i="1" l="1"/>
  <c r="A151" i="1" l="1"/>
  <c r="A149" i="1" l="1"/>
  <c r="A150" i="1"/>
  <c r="A147" i="1" l="1"/>
  <c r="A146" i="1"/>
  <c r="A145" i="1"/>
  <c r="A144" i="1"/>
  <c r="A143" i="1"/>
  <c r="A142" i="1"/>
  <c r="A140" i="1" l="1"/>
  <c r="A139" i="1"/>
  <c r="A138" i="1"/>
  <c r="A137" i="1"/>
  <c r="A136" i="1"/>
  <c r="A135" i="1" l="1"/>
  <c r="A134" i="1" l="1"/>
  <c r="A126" i="1" l="1"/>
  <c r="A125" i="1"/>
  <c r="A124" i="1"/>
  <c r="A123" i="1"/>
  <c r="A122" i="1"/>
  <c r="A118" i="1" l="1"/>
  <c r="A117" i="1"/>
  <c r="A116" i="1"/>
  <c r="A115" i="1"/>
  <c r="A121" i="1" l="1"/>
  <c r="A120" i="1"/>
  <c r="A133" i="1" l="1"/>
  <c r="A119" i="1"/>
  <c r="A148" i="1" l="1"/>
  <c r="A132" i="1" l="1"/>
  <c r="A131" i="1"/>
  <c r="A130" i="1"/>
  <c r="A129" i="1"/>
  <c r="A128" i="1"/>
  <c r="A127" i="1"/>
  <c r="A114" i="1"/>
  <c r="A86" i="1" l="1"/>
  <c r="A85" i="1"/>
  <c r="A71" i="1"/>
  <c r="A2" i="1" l="1"/>
</calcChain>
</file>

<file path=xl/sharedStrings.xml><?xml version="1.0" encoding="utf-8"?>
<sst xmlns="http://schemas.openxmlformats.org/spreadsheetml/2006/main" count="987" uniqueCount="557">
  <si>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</si>
  <si>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</si>
  <si>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</si>
  <si>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</si>
  <si>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</si>
  <si>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</si>
  <si>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</si>
  <si>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</si>
  <si>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</si>
  <si>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</si>
  <si>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</si>
  <si>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</si>
  <si>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</si>
  <si>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</si>
  <si>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</si>
  <si>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</si>
  <si>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</si>
  <si>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</si>
  <si>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</si>
  <si>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</si>
  <si>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</si>
  <si>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</si>
  <si>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</si>
  <si>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</si>
  <si>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</si>
  <si>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</si>
  <si>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</si>
  <si>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</si>
  <si>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</si>
  <si>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</si>
  <si>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</si>
  <si>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</si>
  <si>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</si>
  <si>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</si>
  <si>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</si>
  <si>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</si>
  <si>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</si>
  <si>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</si>
  <si>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</si>
  <si>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</si>
  <si>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</si>
  <si>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</si>
  <si>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</si>
  <si>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</si>
  <si>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</si>
  <si>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</si>
  <si>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</si>
  <si>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</si>
  <si>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</si>
  <si>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</si>
  <si>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</si>
  <si>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</si>
  <si>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</si>
  <si>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</si>
  <si>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</si>
  <si>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</si>
  <si>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</si>
  <si>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</si>
  <si>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</si>
  <si>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</si>
  <si>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</si>
  <si>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</si>
  <si>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</si>
  <si>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</si>
  <si>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</si>
  <si>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</si>
  <si>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</si>
  <si>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</si>
  <si>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</si>
  <si>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</si>
  <si>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</si>
  <si>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</si>
  <si>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</si>
  <si>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</si>
  <si>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</si>
  <si>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</si>
  <si>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</si>
  <si>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</si>
  <si>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</si>
  <si>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</si>
  <si>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</si>
  <si>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</si>
  <si>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</si>
  <si>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</si>
  <si>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</si>
  <si>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</si>
  <si>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</si>
  <si>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</si>
  <si>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</si>
  <si>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</si>
  <si>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</si>
  <si>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</si>
  <si>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</si>
  <si>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</si>
  <si>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</si>
  <si>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</si>
  <si>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</si>
  <si>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</si>
  <si>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</si>
  <si>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</si>
  <si>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</si>
  <si>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</si>
  <si>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</si>
  <si>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</si>
  <si>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</si>
  <si>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</si>
  <si>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</si>
  <si>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</si>
  <si>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</si>
  <si>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</si>
  <si>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</si>
  <si>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</si>
  <si>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</si>
  <si>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</si>
  <si>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</si>
  <si>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</si>
  <si>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</si>
  <si>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</si>
  <si>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</si>
  <si>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</si>
  <si>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</si>
  <si>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</si>
  <si>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</si>
  <si>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</si>
  <si>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</si>
  <si>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</si>
  <si>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</si>
  <si>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</si>
  <si>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</si>
  <si>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</si>
  <si>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</si>
  <si>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</si>
  <si>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</si>
  <si>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</si>
  <si>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</si>
  <si>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</si>
  <si>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</si>
  <si>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</si>
  <si>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</si>
  <si>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</si>
  <si>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</si>
  <si>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</si>
  <si>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</si>
  <si>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</si>
  <si>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</si>
  <si>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</si>
  <si>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</si>
  <si>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</si>
  <si>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</si>
  <si>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</si>
  <si>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</si>
  <si>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</si>
  <si>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</si>
  <si>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</si>
  <si>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</si>
  <si>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</si>
  <si>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</si>
  <si>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</si>
  <si>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</si>
  <si>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</si>
  <si>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</si>
  <si>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</si>
  <si>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</si>
  <si>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</si>
  <si>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</si>
  <si>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</si>
  <si>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</si>
  <si>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</si>
  <si>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</si>
  <si>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</si>
  <si>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</si>
  <si>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</si>
  <si>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</si>
  <si>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</si>
  <si>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</si>
  <si>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</si>
  <si>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</si>
  <si>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</si>
  <si>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</si>
  <si>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</si>
  <si>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</si>
  <si>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</si>
  <si>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</si>
  <si>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</si>
  <si>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</si>
  <si>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</si>
  <si>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</si>
  <si>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</si>
  <si>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</si>
  <si>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</si>
  <si>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</si>
  <si>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</si>
  <si>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</si>
  <si>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</si>
  <si>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</si>
  <si>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</si>
  <si>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</si>
  <si>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</si>
  <si>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</si>
  <si>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</si>
  <si>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</si>
  <si>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</si>
  <si>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</si>
  <si>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</si>
  <si>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</si>
  <si>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</si>
  <si>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</si>
  <si>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</si>
  <si>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</si>
  <si>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</si>
  <si>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</si>
  <si>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</si>
  <si>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</si>
  <si>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</si>
  <si>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</si>
  <si>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</si>
  <si>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</si>
  <si>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</si>
  <si>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</si>
  <si>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</si>
  <si>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</si>
  <si>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</si>
  <si>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</si>
  <si>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</si>
  <si>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</si>
  <si>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</si>
  <si>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</si>
  <si>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</si>
  <si>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</si>
  <si>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</si>
  <si>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</si>
  <si>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</si>
  <si>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</si>
  <si>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</si>
  <si>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</si>
  <si>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</si>
  <si>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</si>
  <si>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</si>
  <si>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</si>
  <si>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</si>
  <si>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</si>
  <si>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</si>
  <si>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</si>
  <si>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</si>
  <si>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</si>
  <si>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</si>
  <si>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</si>
  <si>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</si>
  <si>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</si>
  <si>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</si>
  <si>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</si>
  <si>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</si>
  <si>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</si>
  <si>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</si>
  <si>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</si>
  <si>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</si>
  <si>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</si>
  <si>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</si>
  <si>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</si>
  <si>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</si>
  <si>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</si>
  <si>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</si>
  <si>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</si>
  <si>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</si>
  <si>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</si>
  <si>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</si>
  <si>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</si>
  <si>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</si>
  <si>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</si>
  <si>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</si>
  <si>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</si>
  <si>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</si>
  <si>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</si>
  <si>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</si>
  <si>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</si>
  <si>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</si>
  <si>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</si>
  <si>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</si>
  <si>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</si>
  <si>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</si>
  <si>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</si>
  <si>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</si>
  <si>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</si>
  <si>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</si>
  <si>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</si>
  <si>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</si>
  <si>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</si>
  <si>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</si>
  <si>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</si>
  <si>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</si>
  <si>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</si>
  <si>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</si>
  <si>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</si>
  <si>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</si>
  <si>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</si>
  <si>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</si>
  <si>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</si>
  <si>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</si>
  <si>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</si>
  <si>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</si>
  <si>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</si>
  <si>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</si>
  <si>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</si>
  <si>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</si>
  <si>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</si>
  <si>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</si>
  <si>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</si>
  <si>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</si>
  <si>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</si>
  <si>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</si>
  <si>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</si>
  <si>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</si>
  <si>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</si>
  <si>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</si>
  <si>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</si>
  <si>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</si>
  <si>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</si>
  <si>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</si>
  <si>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</si>
  <si>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</si>
  <si>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</si>
  <si>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</si>
  <si>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</si>
  <si>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</si>
  <si>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</si>
  <si>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</si>
  <si>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</si>
  <si>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</si>
  <si>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</si>
  <si>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</si>
  <si>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</si>
  <si>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</si>
  <si>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</si>
  <si>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</si>
  <si>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</si>
  <si>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</si>
  <si>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</si>
  <si>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</si>
  <si>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</si>
  <si>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</si>
  <si>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</si>
  <si>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</si>
  <si>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</si>
  <si>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</si>
  <si>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</si>
  <si>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</si>
  <si>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</si>
  <si>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</si>
  <si>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</si>
  <si>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</si>
  <si>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</si>
  <si>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</si>
  <si>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</si>
  <si>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</si>
  <si>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</si>
  <si>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</si>
  <si>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</si>
  <si>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</si>
  <si>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</si>
  <si>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</si>
  <si>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</si>
  <si>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</si>
  <si>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</si>
  <si>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</si>
  <si>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</si>
  <si>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</si>
  <si>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</si>
  <si>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</si>
  <si>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</si>
  <si>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</si>
  <si>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</si>
  <si>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</si>
  <si>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</si>
  <si>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</si>
  <si>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</si>
  <si>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</si>
  <si>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</si>
  <si>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</si>
  <si>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</si>
  <si>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</si>
  <si>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</si>
  <si>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</si>
  <si>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</si>
  <si>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</si>
  <si>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</si>
  <si>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</si>
  <si>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</si>
  <si>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</si>
  <si>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</si>
  <si>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</si>
  <si>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</si>
  <si>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</si>
  <si>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</si>
  <si>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</si>
  <si>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</si>
  <si>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</si>
  <si>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</si>
  <si>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</si>
  <si>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</si>
  <si>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</si>
  <si>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</si>
  <si>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</si>
  <si>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</si>
  <si>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</si>
  <si>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</si>
  <si>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</si>
  <si>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</si>
  <si>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</si>
  <si>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</si>
  <si>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</si>
  <si>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</si>
  <si>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</si>
  <si>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</si>
  <si>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</si>
  <si>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</si>
  <si>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</si>
  <si>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</si>
  <si>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</si>
  <si>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</si>
  <si>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</si>
  <si>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</si>
  <si>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</si>
  <si>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</si>
  <si>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</si>
  <si>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</si>
  <si>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</si>
  <si>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</si>
  <si>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</si>
  <si>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</si>
  <si>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</si>
  <si>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</si>
  <si>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</si>
  <si>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</si>
  <si>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</si>
  <si>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</si>
  <si>
    <t>Duke Industry Statistics Symposium 2023</t>
  </si>
  <si>
    <t>https://sites.duke.edu/diss/</t>
  </si>
  <si>
    <t>PSI conference</t>
  </si>
  <si>
    <t>https://www.psiweb.org/conferences/about-the-conference</t>
  </si>
  <si>
    <t>Invited session</t>
  </si>
  <si>
    <t>Lynda Grinsted</t>
  </si>
  <si>
    <t>J&amp;J</t>
  </si>
  <si>
    <t>Yufei Wang</t>
  </si>
  <si>
    <t>GSK</t>
  </si>
  <si>
    <t>IQVIA</t>
  </si>
  <si>
    <t>Elizabeth Pilling</t>
  </si>
  <si>
    <t>Nordic lymphoma group plenary meeting</t>
  </si>
  <si>
    <t>http://www.nordic-lymphoma.org/plenary-meeting/</t>
  </si>
  <si>
    <t>Copenhagen</t>
  </si>
  <si>
    <t>Denmark</t>
  </si>
  <si>
    <t>Estimands and Censoring in Oncology Time-to-Event Trials -- Answering the Right Question</t>
  </si>
  <si>
    <t>Lifetime Data Science Conference (LIDS)</t>
  </si>
  <si>
    <t>https://community.amstat.org/lids/home</t>
  </si>
  <si>
    <t>Raleigh</t>
  </si>
  <si>
    <t>https://ww2.amstat.org/meetings/jsm/2023/</t>
  </si>
  <si>
    <t>Toronto</t>
  </si>
  <si>
    <t>Canada</t>
  </si>
  <si>
    <t>Estimands and Safety in Oncology Clinical Trials</t>
  </si>
  <si>
    <t>Liwei Wang</t>
  </si>
  <si>
    <t>GenMab</t>
  </si>
  <si>
    <t>AbbVie</t>
  </si>
  <si>
    <t>Estimands and treatment switching</t>
  </si>
  <si>
    <t>Seminar of the Basel Biometrics Section</t>
  </si>
  <si>
    <t>https://baselbiometrics.github.io/home/docs/events_past.html#quantification-of-risk-ask-the-right-questions-or-time-to-apply-the-estimand-framework-to-safety</t>
  </si>
  <si>
    <t>hybrid</t>
  </si>
  <si>
    <t>https://streamingmedia.roche.com/media/t/1_xzv5rejn</t>
  </si>
  <si>
    <t>https://streamingmedia.roche.com/media/t/1_gt2u676m</t>
  </si>
  <si>
    <t>Rima Izem</t>
  </si>
  <si>
    <t>Welcome, scene setting and “Let us put the scientific objective first!”</t>
  </si>
  <si>
    <t>Stop the abuse: A plea for a more principled approach to the analysis of time-to-event endpoints with varying follow-up times and/or competing risks, with a focus on analysis of AEs.</t>
  </si>
  <si>
    <t>https://baselbiometrics.github.io/home/docs/talks/20230412/2_Rufibach.pdf</t>
  </si>
  <si>
    <t>https://baselbiometrics.github.io/home/docs/talks/20230412/1_Izem.pdf</t>
  </si>
  <si>
    <t>Andrew Thomson</t>
  </si>
  <si>
    <t>EMA (discussant)</t>
  </si>
  <si>
    <t>Shanti Gomatam</t>
  </si>
  <si>
    <t>FDA (discussant)</t>
  </si>
  <si>
    <t>Comments (no slides)</t>
  </si>
  <si>
    <t>Quantification of risk: ask the right questions or time to apply the estimand framework to safety</t>
  </si>
  <si>
    <t>https://baselbiometrics.github.io/home/docs/talks/20230412/3_Gomatam.pdf</t>
  </si>
  <si>
    <t>Vitaly Drucker</t>
  </si>
  <si>
    <t>Treatment switching adjustment in the context of non-proportional hazards</t>
  </si>
  <si>
    <t>Applying the estimands framework to time-to-event oncology studies: What happens when you cannot follow past an intercurrent event?</t>
  </si>
  <si>
    <t>Richard Cook</t>
  </si>
  <si>
    <t>University of Waterloo</t>
  </si>
  <si>
    <t xml:space="preserve">Discussant </t>
  </si>
  <si>
    <t>3_Siegel.pdf</t>
  </si>
  <si>
    <t>Patrick Schlömer</t>
  </si>
  <si>
    <t>Efficiency of recurrent and time-to-first event methods in the presence of terminal events – Application to chronic heart failure trials</t>
  </si>
  <si>
    <t>Logic respecting efficacy measures in the presence of prognostic or predictive biomarker subgroups</t>
  </si>
  <si>
    <t>Genentech</t>
  </si>
  <si>
    <t>Balancing events, not patients, maximizes power in randomized survival studies</t>
  </si>
  <si>
    <t>7_Yung.pdf</t>
  </si>
  <si>
    <t>Pfizer</t>
  </si>
  <si>
    <t>Organizer of two sessions and invited talks</t>
  </si>
  <si>
    <t>5_Schloemer.pdf</t>
  </si>
  <si>
    <t>Follow-up quantification in time to event clinical trials</t>
  </si>
  <si>
    <t>1_Grinsted.pdf</t>
  </si>
  <si>
    <t>How could we handle the occurrence of death when analyzing continuous endpoints? An example of PRO endpoints</t>
  </si>
  <si>
    <t>6_Skaltsa.pdf</t>
  </si>
  <si>
    <t>2_Englert.pdf</t>
  </si>
  <si>
    <t>Estimands in oncology early clinical developmentclinical development</t>
  </si>
  <si>
    <t>5_Wang.pdf</t>
  </si>
  <si>
    <t>Treatment Switching Estimation based on Principal Stratification</t>
  </si>
  <si>
    <t>8_Roychoudhury.pdf</t>
  </si>
  <si>
    <t>6_Wang.pdf</t>
  </si>
  <si>
    <t>1_Kan.pdf</t>
  </si>
  <si>
    <t>http://efspiworkshop.org/</t>
  </si>
  <si>
    <t>Sarwar Mozumder &amp; Bjoern Bornkampp</t>
  </si>
  <si>
    <t>AstraZeneca &amp; Novartis</t>
  </si>
  <si>
    <t>Conditional and Unconditional treatment effects in randomized clinical trials: Estimands , Estimation, and Interpretation</t>
  </si>
  <si>
    <t>1_Mozumder.pdf</t>
  </si>
  <si>
    <t xml:space="preserve"> ASA Biopharmaceutical Section Regulatory-Industry Statistics Workshop</t>
  </si>
  <si>
    <t>https://ww2.amstat.org/meetings/biop/2023/</t>
  </si>
  <si>
    <t>Rockville</t>
  </si>
  <si>
    <t>Panel discussion</t>
  </si>
  <si>
    <t>Qing Xu</t>
  </si>
  <si>
    <t>Janet Wittes</t>
  </si>
  <si>
    <t>Hongtao Zhang</t>
  </si>
  <si>
    <t>Clinical Outcomes Solutions</t>
  </si>
  <si>
    <t>Wittes LLC</t>
  </si>
  <si>
    <t>Merck</t>
  </si>
  <si>
    <t>Yeh-Fong Chen</t>
  </si>
  <si>
    <t>Contributor to panel discussion</t>
  </si>
  <si>
    <t>Chair of panel discussion</t>
  </si>
  <si>
    <t>Seminar of the Basel Biometric Society: Estimands in Early Development (ED) across Therapeutic Areas</t>
  </si>
  <si>
    <t>https://baselbiometrics.github.io/home/docs/upcoming/20231016/agenda.pdf</t>
  </si>
  <si>
    <t>Seminar</t>
  </si>
  <si>
    <t>Janssen</t>
  </si>
  <si>
    <t>Why jeopardize clarity, consistency, and coherency in early phase? A plea for introducing estimand focused discussions to early development acknowledging similarities and differences as compared to late development.</t>
  </si>
  <si>
    <t>Karin Meiser</t>
  </si>
  <si>
    <t>Using estimands in PoC studies for infectious diseases: what did we consider?</t>
  </si>
  <si>
    <t>David Wright</t>
  </si>
  <si>
    <t>Astra Zeneca</t>
  </si>
  <si>
    <t>Examples of opportunities to use the estimand framework in early Phase studies</t>
  </si>
  <si>
    <t>Francois Mercier</t>
  </si>
  <si>
    <t>Dealing with treatment discontinuation in dose escalation Phase 1 oncology clinical trials</t>
  </si>
  <si>
    <t>Rob Hemmings</t>
  </si>
  <si>
    <t>Consilium Scientific</t>
  </si>
  <si>
    <t>Estimands in Early Development – an external perspective</t>
  </si>
  <si>
    <t>Optimizing Estimands with Optimus</t>
  </si>
  <si>
    <t>Thomas Gwise</t>
  </si>
  <si>
    <t>former FDA</t>
  </si>
  <si>
    <t>APF Workshop: Early phase clinical development -- estimands, biomarkers and decision making</t>
  </si>
  <si>
    <t>https://www.biometrische-gesellschaft.de/fileadmin/AG_Daten/PharamzeutischeForschung/PDFs/Agenda_APF_77_Darmstadt_Nov_2023.pdf</t>
  </si>
  <si>
    <t>Darmstadt</t>
  </si>
  <si>
    <t>Estimand Framework: A New Lens for Single-Arm Early Clinical Trials in Oncology</t>
  </si>
  <si>
    <t>Anja Victor</t>
  </si>
  <si>
    <t>Merck KGaA</t>
  </si>
  <si>
    <t>Will you learn more from your oncology dose escalation by using the estimands framework?</t>
  </si>
  <si>
    <t>Estimand framework -- do you know the research question?</t>
  </si>
  <si>
    <t>Amsterdam</t>
  </si>
  <si>
    <t>Netherlands</t>
  </si>
  <si>
    <t>FDA / Lungevity Project Significant</t>
  </si>
  <si>
    <t>Impact of Cross-over in the Evaluation of Overall Survival in cancer RCTs</t>
  </si>
  <si>
    <t>Silver Spring</t>
  </si>
  <si>
    <t>https://www.fda.gov/about-fda/oncology-center-excellence/project-significant-statistics-cancer-trials</t>
  </si>
  <si>
    <t>https://numbersman77.github.io/kasparrufibach/files/talks/20231012_Rufibach_Lungevity_crossover.pdf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</si>
</sst>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iometrische-gesellschaft.de/fileadmin/AG_Daten/PharamzeutischeForschung/PDFs/Agenda_APF_77_Darmstadt_Nov_2023.pdf" TargetMode="External"/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7" Type="http://schemas.openxmlformats.org/officeDocument/2006/relationships/hyperlink" Target="https://ww2.amstat.org/meetings/jsm/2023/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6" Type="http://schemas.openxmlformats.org/officeDocument/2006/relationships/hyperlink" Target="https://community.amstat.org/lids/home" TargetMode="External"/><Relationship Id="rId5" Type="http://schemas.openxmlformats.org/officeDocument/2006/relationships/hyperlink" Target="http://www.nordic-lymphoma.org/plenary-meeting/" TargetMode="External"/><Relationship Id="rId4" Type="http://schemas.openxmlformats.org/officeDocument/2006/relationships/hyperlink" Target="https://sites.duke.edu/diss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"/>
  <sheetViews>
    <sheetView tabSelected="1" workbookViewId="0">
      <pane ySplit="1" topLeftCell="A98" activePane="bottomLeft" state="frozen"/>
      <selection pane="bottomLeft" activeCell="G166" sqref="G166"/>
    </sheetView>
  </sheetViews>
  <sheetFormatPr defaultRowHeight="15" x14ac:dyDescent="0.25"/>
  <cols>
    <col min="1" max="1" width="10.140625" style="8" bestFit="1" customWidth="1"/>
    <col min="2" max="2" width="66" style="9" bestFit="1" customWidth="1"/>
    <col min="3" max="3" width="136.85546875" style="8" bestFit="1" customWidth="1"/>
    <col min="4" max="4" width="16.42578125" style="8" bestFit="1" customWidth="1"/>
    <col min="5" max="5" width="14.42578125" style="8" bestFit="1" customWidth="1"/>
    <col min="6" max="6" width="8.5703125" style="8" bestFit="1" customWidth="1"/>
    <col min="7" max="7" width="40.85546875" style="8" bestFit="1" customWidth="1"/>
    <col min="8" max="8" width="42.42578125" style="8" customWidth="1"/>
    <col min="9" max="9" width="10.42578125" style="8" bestFit="1" customWidth="1"/>
    <col min="10" max="10" width="9.140625" style="8" bestFit="1" customWidth="1"/>
    <col min="11" max="11" width="6.140625" style="8" bestFit="1" customWidth="1"/>
    <col min="12" max="12" width="33.42578125" style="8" bestFit="1" customWidth="1"/>
    <col min="13" max="13" width="84.5703125" style="8" bestFit="1" customWidth="1"/>
    <col min="14" max="14" width="84.42578125" style="9" bestFit="1" customWidth="1"/>
    <col min="15" max="15" width="32" style="8" bestFit="1" customWidth="1"/>
    <col min="16" max="16" width="72.85546875" style="8" bestFit="1" customWidth="1"/>
    <col min="17" max="16384" width="9.140625" style="8"/>
  </cols>
  <sheetData>
    <row r="1" spans="1:1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 x14ac:dyDescent="0.25">
      <c r="A2" s="12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 x14ac:dyDescent="0.25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 x14ac:dyDescent="0.25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 x14ac:dyDescent="0.25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 x14ac:dyDescent="0.25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 x14ac:dyDescent="0.25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 ht="30" x14ac:dyDescent="0.25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 x14ac:dyDescent="0.25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 x14ac:dyDescent="0.25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 x14ac:dyDescent="0.25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 x14ac:dyDescent="0.25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30" x14ac:dyDescent="0.2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 x14ac:dyDescent="0.25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 x14ac:dyDescent="0.25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 x14ac:dyDescent="0.25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30" x14ac:dyDescent="0.2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 ht="30" x14ac:dyDescent="0.25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 ht="30" x14ac:dyDescent="0.25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 x14ac:dyDescent="0.25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 x14ac:dyDescent="0.25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 x14ac:dyDescent="0.25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 x14ac:dyDescent="0.25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 x14ac:dyDescent="0.25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 ht="30" x14ac:dyDescent="0.25">
      <c r="A25" s="8" t="s">
        <v>135</v>
      </c>
      <c r="B25" s="9" t="s">
        <v>136</v>
      </c>
      <c r="C25" s="8" t="s">
        <v>137</v>
      </c>
      <c r="D25" s="8" t="s">
        <v>227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 x14ac:dyDescent="0.25">
      <c r="A26" s="8" t="s">
        <v>141</v>
      </c>
      <c r="B26" s="9" t="s">
        <v>142</v>
      </c>
      <c r="D26" s="8" t="s">
        <v>227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 x14ac:dyDescent="0.25">
      <c r="A27" s="8" t="s">
        <v>141</v>
      </c>
      <c r="K27" s="8">
        <v>2</v>
      </c>
      <c r="L27" s="8" t="s">
        <v>147</v>
      </c>
    </row>
    <row r="28" spans="1:16" x14ac:dyDescent="0.25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30" x14ac:dyDescent="0.2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 x14ac:dyDescent="0.25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 x14ac:dyDescent="0.25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 x14ac:dyDescent="0.25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 x14ac:dyDescent="0.2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 x14ac:dyDescent="0.2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 x14ac:dyDescent="0.2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 x14ac:dyDescent="0.2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 x14ac:dyDescent="0.25">
      <c r="A37" s="8" t="s">
        <v>180</v>
      </c>
      <c r="K37" s="8">
        <v>2</v>
      </c>
      <c r="L37" s="8" t="s">
        <v>184</v>
      </c>
      <c r="M37" s="8" t="s">
        <v>56</v>
      </c>
    </row>
    <row r="38" spans="1:15" x14ac:dyDescent="0.2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30" x14ac:dyDescent="0.2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 x14ac:dyDescent="0.2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 x14ac:dyDescent="0.25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30" x14ac:dyDescent="0.2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 x14ac:dyDescent="0.2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 ht="30" x14ac:dyDescent="0.25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30" x14ac:dyDescent="0.2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 ht="30" x14ac:dyDescent="0.2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 x14ac:dyDescent="0.2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 x14ac:dyDescent="0.2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 x14ac:dyDescent="0.2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 x14ac:dyDescent="0.2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 x14ac:dyDescent="0.25">
      <c r="A51" s="8" t="s">
        <v>234</v>
      </c>
      <c r="B51" s="9" t="s">
        <v>420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418</v>
      </c>
      <c r="M51" s="8" t="s">
        <v>419</v>
      </c>
      <c r="N51" s="9" t="s">
        <v>238</v>
      </c>
    </row>
    <row r="52" spans="1:15" ht="30" x14ac:dyDescent="0.25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416</v>
      </c>
      <c r="M52" s="8" t="s">
        <v>417</v>
      </c>
      <c r="N52" s="9" t="s">
        <v>242</v>
      </c>
      <c r="O52" s="8" t="s">
        <v>243</v>
      </c>
    </row>
    <row r="53" spans="1:15" x14ac:dyDescent="0.25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414</v>
      </c>
      <c r="M53" s="8" t="s">
        <v>415</v>
      </c>
      <c r="N53" s="9" t="s">
        <v>247</v>
      </c>
      <c r="O53" s="8" t="s">
        <v>248</v>
      </c>
    </row>
    <row r="54" spans="1:15" ht="30" x14ac:dyDescent="0.2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414</v>
      </c>
      <c r="M54" s="8" t="s">
        <v>415</v>
      </c>
      <c r="N54" s="9" t="s">
        <v>252</v>
      </c>
      <c r="O54" s="8" t="s">
        <v>248</v>
      </c>
    </row>
    <row r="55" spans="1:15" x14ac:dyDescent="0.2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421</v>
      </c>
    </row>
    <row r="56" spans="1:15" ht="45" x14ac:dyDescent="0.2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45" x14ac:dyDescent="0.2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45" x14ac:dyDescent="0.2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45" x14ac:dyDescent="0.2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45" x14ac:dyDescent="0.2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 x14ac:dyDescent="0.25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 x14ac:dyDescent="0.25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 x14ac:dyDescent="0.25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 x14ac:dyDescent="0.25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 x14ac:dyDescent="0.25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 x14ac:dyDescent="0.25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 x14ac:dyDescent="0.25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30" x14ac:dyDescent="0.25">
      <c r="A68" s="8" t="s">
        <v>271</v>
      </c>
      <c r="K68" s="8">
        <v>2</v>
      </c>
      <c r="L68" s="8" t="s">
        <v>90</v>
      </c>
      <c r="N68" s="9" t="s">
        <v>275</v>
      </c>
    </row>
    <row r="69" spans="1:15" ht="30" x14ac:dyDescent="0.25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30" x14ac:dyDescent="0.2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30" x14ac:dyDescent="0.25">
      <c r="A71" s="8" t="str">
        <f>"24.08.2021"</f>
        <v>24.08.2021</v>
      </c>
      <c r="B71" s="9" t="s">
        <v>422</v>
      </c>
      <c r="D71" s="8" t="s">
        <v>227</v>
      </c>
      <c r="E71" s="8" t="s">
        <v>324</v>
      </c>
      <c r="F71" s="8" t="s">
        <v>227</v>
      </c>
      <c r="G71" s="8" t="s">
        <v>99</v>
      </c>
      <c r="K71" s="8">
        <v>1</v>
      </c>
      <c r="L71" s="8" t="s">
        <v>22</v>
      </c>
      <c r="M71" s="8" t="s">
        <v>23</v>
      </c>
      <c r="N71" s="9" t="s">
        <v>423</v>
      </c>
      <c r="O71" s="8" t="s">
        <v>25</v>
      </c>
    </row>
    <row r="72" spans="1:15" ht="30" x14ac:dyDescent="0.25">
      <c r="A72" s="8" t="s">
        <v>279</v>
      </c>
      <c r="B72" s="9" t="s">
        <v>108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281</v>
      </c>
      <c r="K72" s="8">
        <v>1</v>
      </c>
      <c r="L72" s="8" t="s">
        <v>282</v>
      </c>
      <c r="N72" s="9" t="s">
        <v>283</v>
      </c>
      <c r="O72" s="8" t="s">
        <v>284</v>
      </c>
    </row>
    <row r="73" spans="1:15" x14ac:dyDescent="0.25">
      <c r="A73" s="8" t="s">
        <v>279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2</v>
      </c>
      <c r="L73" s="8" t="s">
        <v>188</v>
      </c>
      <c r="N73" s="9" t="s">
        <v>286</v>
      </c>
      <c r="O73" s="8" t="s">
        <v>287</v>
      </c>
    </row>
    <row r="74" spans="1:15" ht="30" x14ac:dyDescent="0.25">
      <c r="A74" s="8" t="s">
        <v>279</v>
      </c>
      <c r="D74" s="8" t="s">
        <v>227</v>
      </c>
      <c r="E74" s="8" t="s">
        <v>41</v>
      </c>
      <c r="F74" s="8" t="s">
        <v>227</v>
      </c>
      <c r="G74" s="8" t="s">
        <v>285</v>
      </c>
      <c r="K74" s="8">
        <v>3</v>
      </c>
      <c r="L74" s="8" t="s">
        <v>69</v>
      </c>
      <c r="N74" s="9" t="s">
        <v>288</v>
      </c>
      <c r="O74" s="8" t="s">
        <v>54</v>
      </c>
    </row>
    <row r="75" spans="1:15" x14ac:dyDescent="0.25">
      <c r="A75" s="8" t="s">
        <v>279</v>
      </c>
      <c r="D75" s="8" t="s">
        <v>227</v>
      </c>
      <c r="E75" s="8" t="s">
        <v>41</v>
      </c>
      <c r="F75" s="8" t="s">
        <v>227</v>
      </c>
      <c r="G75" s="8" t="s">
        <v>285</v>
      </c>
      <c r="K75" s="8">
        <v>4</v>
      </c>
      <c r="L75" s="8" t="s">
        <v>424</v>
      </c>
      <c r="N75" s="9" t="s">
        <v>426</v>
      </c>
      <c r="O75" s="8" t="s">
        <v>428</v>
      </c>
    </row>
    <row r="76" spans="1:15" x14ac:dyDescent="0.25">
      <c r="A76" s="8" t="s">
        <v>279</v>
      </c>
      <c r="D76" s="8" t="s">
        <v>227</v>
      </c>
      <c r="E76" s="8" t="s">
        <v>41</v>
      </c>
      <c r="F76" s="8" t="s">
        <v>227</v>
      </c>
      <c r="G76" s="8" t="s">
        <v>285</v>
      </c>
      <c r="K76" s="8">
        <v>5</v>
      </c>
      <c r="L76" s="8" t="s">
        <v>43</v>
      </c>
      <c r="M76" s="8" t="s">
        <v>44</v>
      </c>
      <c r="N76" s="9" t="s">
        <v>425</v>
      </c>
      <c r="O76" s="8" t="s">
        <v>427</v>
      </c>
    </row>
    <row r="77" spans="1:15" ht="30" x14ac:dyDescent="0.25">
      <c r="A77" s="8" t="s">
        <v>289</v>
      </c>
      <c r="B77" s="9" t="s">
        <v>290</v>
      </c>
      <c r="D77" s="8" t="s">
        <v>227</v>
      </c>
      <c r="E77" s="8" t="s">
        <v>41</v>
      </c>
      <c r="F77" s="8" t="s">
        <v>227</v>
      </c>
      <c r="G77" s="8" t="s">
        <v>264</v>
      </c>
      <c r="H77" s="1" t="s">
        <v>361</v>
      </c>
      <c r="K77" s="8">
        <v>1</v>
      </c>
      <c r="L77" s="8" t="s">
        <v>173</v>
      </c>
      <c r="N77" s="9" t="s">
        <v>266</v>
      </c>
      <c r="O77" s="8" t="s">
        <v>267</v>
      </c>
    </row>
    <row r="78" spans="1:15" x14ac:dyDescent="0.25">
      <c r="A78" s="8" t="s">
        <v>289</v>
      </c>
      <c r="K78" s="8">
        <v>2</v>
      </c>
      <c r="L78" s="8" t="s">
        <v>268</v>
      </c>
      <c r="N78" s="9" t="s">
        <v>266</v>
      </c>
      <c r="O78" s="8" t="s">
        <v>267</v>
      </c>
    </row>
    <row r="79" spans="1:15" x14ac:dyDescent="0.25">
      <c r="A79" s="8" t="s">
        <v>289</v>
      </c>
      <c r="K79" s="8">
        <v>3</v>
      </c>
      <c r="L79" s="8" t="s">
        <v>51</v>
      </c>
      <c r="N79" s="9" t="s">
        <v>266</v>
      </c>
      <c r="O79" s="8" t="s">
        <v>267</v>
      </c>
    </row>
    <row r="80" spans="1:15" x14ac:dyDescent="0.25">
      <c r="A80" s="8" t="s">
        <v>289</v>
      </c>
      <c r="K80" s="8">
        <v>4</v>
      </c>
      <c r="L80" s="8" t="s">
        <v>43</v>
      </c>
      <c r="N80" s="9" t="s">
        <v>266</v>
      </c>
      <c r="O80" s="8" t="s">
        <v>267</v>
      </c>
    </row>
    <row r="81" spans="1:15" x14ac:dyDescent="0.25">
      <c r="A81" s="8" t="s">
        <v>289</v>
      </c>
      <c r="K81" s="8">
        <v>5</v>
      </c>
      <c r="L81" s="8" t="s">
        <v>269</v>
      </c>
      <c r="N81" s="9" t="s">
        <v>266</v>
      </c>
      <c r="O81" s="8" t="s">
        <v>267</v>
      </c>
    </row>
    <row r="82" spans="1:15" x14ac:dyDescent="0.25">
      <c r="A82" s="8" t="s">
        <v>289</v>
      </c>
      <c r="K82" s="8">
        <v>6</v>
      </c>
      <c r="L82" s="8" t="s">
        <v>270</v>
      </c>
      <c r="N82" s="9" t="s">
        <v>266</v>
      </c>
      <c r="O82" s="8" t="s">
        <v>267</v>
      </c>
    </row>
    <row r="83" spans="1:15" ht="30" x14ac:dyDescent="0.25">
      <c r="A83" s="8" t="s">
        <v>291</v>
      </c>
      <c r="B83" s="9" t="s">
        <v>292</v>
      </c>
      <c r="C83" s="8" t="s">
        <v>293</v>
      </c>
      <c r="D83" s="8" t="s">
        <v>227</v>
      </c>
      <c r="F83" s="8" t="s">
        <v>227</v>
      </c>
      <c r="G83" s="8" t="s">
        <v>68</v>
      </c>
      <c r="K83" s="8">
        <v>1</v>
      </c>
      <c r="L83" s="8" t="s">
        <v>294</v>
      </c>
      <c r="N83" s="9" t="s">
        <v>295</v>
      </c>
      <c r="O83" s="8" t="s">
        <v>364</v>
      </c>
    </row>
    <row r="84" spans="1:15" x14ac:dyDescent="0.25">
      <c r="A84" s="8" t="s">
        <v>291</v>
      </c>
      <c r="K84" s="8">
        <v>2</v>
      </c>
      <c r="L84" s="8" t="s">
        <v>362</v>
      </c>
      <c r="N84" s="9" t="s">
        <v>363</v>
      </c>
      <c r="O84" s="8" t="s">
        <v>365</v>
      </c>
    </row>
    <row r="85" spans="1:15" ht="30" x14ac:dyDescent="0.25">
      <c r="A85" s="8" t="str">
        <f>"16.12.2021"</f>
        <v>16.12.2021</v>
      </c>
      <c r="B85" s="9" t="s">
        <v>431</v>
      </c>
      <c r="D85" s="8" t="s">
        <v>227</v>
      </c>
      <c r="E85" s="8" t="s">
        <v>62</v>
      </c>
      <c r="F85" s="8" t="s">
        <v>227</v>
      </c>
      <c r="G85" s="8" t="s">
        <v>99</v>
      </c>
      <c r="K85" s="8">
        <v>1</v>
      </c>
      <c r="L85" s="8" t="s">
        <v>22</v>
      </c>
      <c r="M85" s="8" t="s">
        <v>23</v>
      </c>
      <c r="N85" s="9" t="s">
        <v>247</v>
      </c>
      <c r="O85" s="8" t="s">
        <v>25</v>
      </c>
    </row>
    <row r="86" spans="1:15" x14ac:dyDescent="0.25">
      <c r="A86" s="8" t="str">
        <f>"23.03.2022"</f>
        <v>23.03.2022</v>
      </c>
      <c r="B86" s="9" t="s">
        <v>432</v>
      </c>
      <c r="D86" s="8" t="s">
        <v>227</v>
      </c>
      <c r="E86" s="8" t="s">
        <v>62</v>
      </c>
      <c r="F86" s="8" t="s">
        <v>227</v>
      </c>
      <c r="G86" s="8" t="s">
        <v>99</v>
      </c>
      <c r="K86" s="8">
        <v>1</v>
      </c>
      <c r="L86" s="8" t="s">
        <v>22</v>
      </c>
      <c r="M86" s="8" t="s">
        <v>23</v>
      </c>
      <c r="N86" s="9" t="s">
        <v>433</v>
      </c>
      <c r="O86" s="8" t="s">
        <v>25</v>
      </c>
    </row>
    <row r="87" spans="1:15" x14ac:dyDescent="0.25">
      <c r="A87" s="8" t="s">
        <v>296</v>
      </c>
      <c r="B87" s="9" t="s">
        <v>297</v>
      </c>
      <c r="D87" s="8" t="s">
        <v>227</v>
      </c>
      <c r="E87" s="8" t="s">
        <v>62</v>
      </c>
      <c r="F87" s="8" t="s">
        <v>227</v>
      </c>
      <c r="G87" s="8" t="s">
        <v>99</v>
      </c>
      <c r="H87" s="8" t="s">
        <v>298</v>
      </c>
      <c r="K87" s="8">
        <v>1</v>
      </c>
      <c r="L87" s="8" t="s">
        <v>188</v>
      </c>
      <c r="N87" s="9" t="s">
        <v>286</v>
      </c>
      <c r="O87" s="8" t="s">
        <v>190</v>
      </c>
    </row>
    <row r="88" spans="1:15" ht="30" x14ac:dyDescent="0.25">
      <c r="A88" s="8" t="s">
        <v>299</v>
      </c>
      <c r="B88" s="9" t="s">
        <v>258</v>
      </c>
      <c r="C88" s="8" t="s">
        <v>259</v>
      </c>
      <c r="D88" s="8" t="s">
        <v>67</v>
      </c>
      <c r="E88" s="8" t="s">
        <v>41</v>
      </c>
      <c r="F88" s="8" t="s">
        <v>300</v>
      </c>
      <c r="G88" s="8" t="s">
        <v>99</v>
      </c>
      <c r="K88" s="8">
        <v>1</v>
      </c>
      <c r="L88" s="8" t="s">
        <v>132</v>
      </c>
      <c r="N88" s="9" t="s">
        <v>301</v>
      </c>
    </row>
    <row r="89" spans="1:15" x14ac:dyDescent="0.25">
      <c r="A89" s="8" t="s">
        <v>299</v>
      </c>
      <c r="K89" s="8">
        <v>2</v>
      </c>
      <c r="L89" s="8" t="s">
        <v>366</v>
      </c>
      <c r="N89" s="9" t="s">
        <v>367</v>
      </c>
      <c r="O89" s="8" t="s">
        <v>368</v>
      </c>
    </row>
    <row r="90" spans="1:15" ht="30" x14ac:dyDescent="0.25">
      <c r="A90" s="8" t="s">
        <v>302</v>
      </c>
      <c r="B90" s="9" t="s">
        <v>303</v>
      </c>
      <c r="C90" s="8" t="s">
        <v>304</v>
      </c>
      <c r="D90" s="8" t="s">
        <v>227</v>
      </c>
      <c r="E90" s="8" t="s">
        <v>41</v>
      </c>
      <c r="F90" s="8" t="s">
        <v>227</v>
      </c>
      <c r="G90" s="8" t="s">
        <v>305</v>
      </c>
      <c r="K90" s="8">
        <v>1</v>
      </c>
      <c r="L90" s="8" t="s">
        <v>69</v>
      </c>
      <c r="N90" s="9" t="s">
        <v>306</v>
      </c>
    </row>
    <row r="91" spans="1:15" x14ac:dyDescent="0.25">
      <c r="A91" s="8" t="s">
        <v>307</v>
      </c>
      <c r="B91" s="9" t="s">
        <v>60</v>
      </c>
      <c r="D91" s="8" t="s">
        <v>308</v>
      </c>
      <c r="E91" s="8" t="s">
        <v>309</v>
      </c>
      <c r="F91" s="8" t="s">
        <v>338</v>
      </c>
      <c r="G91" s="8" t="s">
        <v>310</v>
      </c>
      <c r="K91" s="8">
        <v>1</v>
      </c>
      <c r="L91" s="8" t="s">
        <v>311</v>
      </c>
      <c r="N91" s="9" t="s">
        <v>312</v>
      </c>
      <c r="O91" s="8" t="s">
        <v>377</v>
      </c>
    </row>
    <row r="92" spans="1:15" x14ac:dyDescent="0.25">
      <c r="A92" s="8" t="s">
        <v>307</v>
      </c>
      <c r="K92" s="8">
        <v>2</v>
      </c>
      <c r="L92" s="2" t="s">
        <v>369</v>
      </c>
      <c r="M92" s="2"/>
      <c r="N92" s="2" t="s">
        <v>370</v>
      </c>
      <c r="O92" s="8" t="s">
        <v>378</v>
      </c>
    </row>
    <row r="93" spans="1:15" x14ac:dyDescent="0.25">
      <c r="A93" s="8" t="s">
        <v>307</v>
      </c>
      <c r="K93" s="8">
        <v>3</v>
      </c>
      <c r="L93" s="3" t="s">
        <v>371</v>
      </c>
      <c r="M93" s="3"/>
      <c r="N93" s="3" t="s">
        <v>372</v>
      </c>
      <c r="O93" s="8" t="s">
        <v>379</v>
      </c>
    </row>
    <row r="94" spans="1:15" ht="28.5" x14ac:dyDescent="0.25">
      <c r="A94" s="8" t="s">
        <v>307</v>
      </c>
      <c r="K94" s="8">
        <v>4</v>
      </c>
      <c r="L94" s="3" t="s">
        <v>26</v>
      </c>
      <c r="M94" s="3"/>
      <c r="N94" s="3" t="s">
        <v>373</v>
      </c>
      <c r="O94" s="8" t="s">
        <v>380</v>
      </c>
    </row>
    <row r="95" spans="1:15" x14ac:dyDescent="0.25">
      <c r="A95" s="8" t="s">
        <v>307</v>
      </c>
      <c r="K95" s="8">
        <v>5</v>
      </c>
      <c r="L95" s="3" t="s">
        <v>374</v>
      </c>
      <c r="M95" s="3"/>
      <c r="N95" s="3" t="s">
        <v>375</v>
      </c>
      <c r="O95" s="8" t="s">
        <v>381</v>
      </c>
    </row>
    <row r="96" spans="1:15" x14ac:dyDescent="0.25">
      <c r="A96" s="8" t="s">
        <v>307</v>
      </c>
      <c r="K96" s="8">
        <v>6</v>
      </c>
      <c r="L96" s="3" t="s">
        <v>132</v>
      </c>
      <c r="M96" s="3"/>
      <c r="N96" s="3" t="s">
        <v>376</v>
      </c>
      <c r="O96" s="8" t="s">
        <v>382</v>
      </c>
    </row>
    <row r="97" spans="1:15" ht="30" x14ac:dyDescent="0.25">
      <c r="A97" s="8" t="s">
        <v>313</v>
      </c>
      <c r="B97" s="9" t="s">
        <v>314</v>
      </c>
      <c r="C97" s="8" t="s">
        <v>315</v>
      </c>
      <c r="D97" s="8" t="s">
        <v>316</v>
      </c>
      <c r="E97" s="8" t="s">
        <v>41</v>
      </c>
      <c r="F97" s="8" t="s">
        <v>20</v>
      </c>
      <c r="G97" s="8" t="s">
        <v>317</v>
      </c>
      <c r="K97" s="8">
        <v>1</v>
      </c>
      <c r="L97" s="8" t="s">
        <v>318</v>
      </c>
      <c r="N97" s="9" t="s">
        <v>319</v>
      </c>
    </row>
    <row r="98" spans="1:15" x14ac:dyDescent="0.25">
      <c r="A98" s="8" t="s">
        <v>320</v>
      </c>
      <c r="B98" s="9" t="s">
        <v>321</v>
      </c>
      <c r="C98" s="8" t="s">
        <v>322</v>
      </c>
      <c r="D98" s="8" t="s">
        <v>323</v>
      </c>
      <c r="E98" s="8" t="s">
        <v>324</v>
      </c>
      <c r="G98" s="8" t="s">
        <v>125</v>
      </c>
      <c r="K98" s="8">
        <v>1</v>
      </c>
      <c r="L98" s="8" t="s">
        <v>270</v>
      </c>
      <c r="N98" s="9" t="s">
        <v>325</v>
      </c>
      <c r="O98" s="8" t="s">
        <v>383</v>
      </c>
    </row>
    <row r="99" spans="1:15" x14ac:dyDescent="0.25">
      <c r="A99" s="8" t="s">
        <v>326</v>
      </c>
      <c r="B99" s="9" t="s">
        <v>81</v>
      </c>
      <c r="C99" s="8" t="s">
        <v>327</v>
      </c>
      <c r="D99" s="8" t="s">
        <v>110</v>
      </c>
      <c r="E99" s="8" t="s">
        <v>41</v>
      </c>
      <c r="G99" s="8" t="s">
        <v>68</v>
      </c>
      <c r="K99" s="8">
        <v>1</v>
      </c>
      <c r="L99" s="8" t="s">
        <v>328</v>
      </c>
      <c r="N99" s="9" t="s">
        <v>329</v>
      </c>
    </row>
    <row r="100" spans="1:15" x14ac:dyDescent="0.25">
      <c r="A100" s="8" t="s">
        <v>330</v>
      </c>
      <c r="B100" s="9" t="s">
        <v>73</v>
      </c>
      <c r="C100" s="8" t="s">
        <v>331</v>
      </c>
      <c r="D100" s="8" t="s">
        <v>332</v>
      </c>
      <c r="E100" s="8" t="s">
        <v>62</v>
      </c>
      <c r="G100" s="8" t="s">
        <v>68</v>
      </c>
      <c r="K100" s="8">
        <v>1</v>
      </c>
      <c r="L100" s="8" t="s">
        <v>22</v>
      </c>
      <c r="N100" s="9" t="s">
        <v>333</v>
      </c>
      <c r="O100" s="8" t="s">
        <v>25</v>
      </c>
    </row>
    <row r="101" spans="1:15" ht="30" x14ac:dyDescent="0.25">
      <c r="A101" s="8" t="s">
        <v>334</v>
      </c>
      <c r="B101" s="9" t="s">
        <v>335</v>
      </c>
      <c r="C101" s="8" t="s">
        <v>336</v>
      </c>
      <c r="D101" s="8" t="s">
        <v>337</v>
      </c>
      <c r="E101" s="8" t="s">
        <v>19</v>
      </c>
      <c r="F101" s="8" t="s">
        <v>338</v>
      </c>
      <c r="G101" s="8" t="s">
        <v>339</v>
      </c>
      <c r="K101" s="8">
        <v>1</v>
      </c>
      <c r="L101" s="8" t="s">
        <v>69</v>
      </c>
      <c r="N101" s="9" t="s">
        <v>306</v>
      </c>
    </row>
    <row r="102" spans="1:15" x14ac:dyDescent="0.25">
      <c r="A102" s="8" t="s">
        <v>340</v>
      </c>
      <c r="B102" s="9" t="s">
        <v>102</v>
      </c>
      <c r="C102" s="8" t="s">
        <v>341</v>
      </c>
      <c r="D102" s="8" t="s">
        <v>104</v>
      </c>
      <c r="E102" s="8" t="s">
        <v>105</v>
      </c>
      <c r="F102" s="8" t="s">
        <v>338</v>
      </c>
      <c r="G102" s="8" t="s">
        <v>125</v>
      </c>
      <c r="H102" s="8" t="s">
        <v>413</v>
      </c>
      <c r="K102" s="8">
        <v>1</v>
      </c>
      <c r="L102" s="8" t="s">
        <v>173</v>
      </c>
      <c r="N102" s="9" t="s">
        <v>312</v>
      </c>
      <c r="O102" s="8" t="s">
        <v>384</v>
      </c>
    </row>
    <row r="103" spans="1:15" x14ac:dyDescent="0.25">
      <c r="A103" s="8" t="s">
        <v>342</v>
      </c>
      <c r="B103" s="9" t="s">
        <v>108</v>
      </c>
      <c r="C103" s="8" t="s">
        <v>343</v>
      </c>
      <c r="D103" s="8" t="s">
        <v>344</v>
      </c>
      <c r="E103" s="8" t="s">
        <v>41</v>
      </c>
      <c r="F103" s="8" t="s">
        <v>338</v>
      </c>
      <c r="G103" s="8" t="s">
        <v>285</v>
      </c>
      <c r="K103" s="8">
        <v>1</v>
      </c>
      <c r="L103" s="8" t="s">
        <v>388</v>
      </c>
      <c r="M103" s="8" t="s">
        <v>117</v>
      </c>
      <c r="N103" s="9" t="s">
        <v>345</v>
      </c>
      <c r="O103" s="8" t="s">
        <v>390</v>
      </c>
    </row>
    <row r="104" spans="1:15" x14ac:dyDescent="0.25">
      <c r="A104" s="8" t="s">
        <v>342</v>
      </c>
      <c r="K104" s="8">
        <v>2</v>
      </c>
      <c r="L104" s="2" t="s">
        <v>386</v>
      </c>
      <c r="M104" s="2" t="s">
        <v>387</v>
      </c>
      <c r="N104" s="2" t="s">
        <v>385</v>
      </c>
      <c r="O104" s="8" t="s">
        <v>391</v>
      </c>
    </row>
    <row r="105" spans="1:15" x14ac:dyDescent="0.25">
      <c r="A105" s="8" t="s">
        <v>342</v>
      </c>
      <c r="K105" s="8">
        <v>3</v>
      </c>
      <c r="L105" s="4" t="s">
        <v>43</v>
      </c>
      <c r="M105" s="4" t="s">
        <v>44</v>
      </c>
      <c r="N105" s="4" t="s">
        <v>389</v>
      </c>
      <c r="O105" s="8" t="s">
        <v>392</v>
      </c>
    </row>
    <row r="106" spans="1:15" ht="28.5" x14ac:dyDescent="0.25">
      <c r="A106" s="8" t="s">
        <v>342</v>
      </c>
      <c r="K106" s="8">
        <v>4</v>
      </c>
      <c r="L106" s="13" t="s">
        <v>90</v>
      </c>
      <c r="M106" s="4"/>
      <c r="N106" s="7" t="s">
        <v>429</v>
      </c>
      <c r="O106" s="8" t="s">
        <v>430</v>
      </c>
    </row>
    <row r="107" spans="1:15" ht="30" x14ac:dyDescent="0.25">
      <c r="A107" s="8" t="s">
        <v>346</v>
      </c>
      <c r="B107" s="9" t="s">
        <v>347</v>
      </c>
      <c r="C107" s="8" t="s">
        <v>348</v>
      </c>
      <c r="D107" s="8" t="s">
        <v>349</v>
      </c>
      <c r="E107" s="8" t="s">
        <v>350</v>
      </c>
      <c r="F107" s="8" t="s">
        <v>338</v>
      </c>
      <c r="G107" s="8" t="s">
        <v>393</v>
      </c>
      <c r="K107" s="8">
        <v>1</v>
      </c>
      <c r="L107" s="8" t="s">
        <v>132</v>
      </c>
      <c r="N107" s="9" t="s">
        <v>394</v>
      </c>
    </row>
    <row r="108" spans="1:15" x14ac:dyDescent="0.25">
      <c r="A108" s="8" t="s">
        <v>351</v>
      </c>
      <c r="B108" s="9" t="s">
        <v>352</v>
      </c>
      <c r="C108" s="8" t="s">
        <v>353</v>
      </c>
      <c r="D108" s="8" t="s">
        <v>227</v>
      </c>
      <c r="E108" s="8" t="s">
        <v>324</v>
      </c>
      <c r="F108" s="8" t="s">
        <v>138</v>
      </c>
      <c r="G108" s="8" t="s">
        <v>354</v>
      </c>
      <c r="K108" s="8">
        <v>1</v>
      </c>
      <c r="L108" s="8" t="s">
        <v>355</v>
      </c>
      <c r="N108" s="9" t="s">
        <v>356</v>
      </c>
      <c r="O108" s="8" t="s">
        <v>395</v>
      </c>
    </row>
    <row r="109" spans="1:15" ht="45" x14ac:dyDescent="0.25">
      <c r="A109" s="8" t="s">
        <v>357</v>
      </c>
      <c r="B109" s="9" t="s">
        <v>358</v>
      </c>
      <c r="D109" s="8" t="s">
        <v>359</v>
      </c>
      <c r="E109" s="8" t="s">
        <v>41</v>
      </c>
      <c r="F109" s="8" t="s">
        <v>138</v>
      </c>
      <c r="G109" s="8" t="s">
        <v>360</v>
      </c>
      <c r="H109" s="14" t="s">
        <v>434</v>
      </c>
      <c r="K109" s="8">
        <v>1</v>
      </c>
      <c r="L109" s="5" t="s">
        <v>408</v>
      </c>
      <c r="M109" s="5" t="s">
        <v>117</v>
      </c>
      <c r="N109" s="6" t="s">
        <v>396</v>
      </c>
      <c r="O109" s="11" t="s">
        <v>401</v>
      </c>
    </row>
    <row r="110" spans="1:15" ht="28.5" x14ac:dyDescent="0.25">
      <c r="A110" s="8" t="s">
        <v>357</v>
      </c>
      <c r="K110" s="8">
        <v>2</v>
      </c>
      <c r="L110" s="7" t="s">
        <v>409</v>
      </c>
      <c r="M110" s="7" t="s">
        <v>407</v>
      </c>
      <c r="N110" s="6" t="s">
        <v>397</v>
      </c>
      <c r="O110" s="11" t="s">
        <v>402</v>
      </c>
    </row>
    <row r="111" spans="1:15" ht="28.5" x14ac:dyDescent="0.25">
      <c r="A111" s="8" t="s">
        <v>357</v>
      </c>
      <c r="K111" s="8">
        <v>3</v>
      </c>
      <c r="L111" s="7" t="s">
        <v>410</v>
      </c>
      <c r="M111" s="7" t="s">
        <v>27</v>
      </c>
      <c r="N111" s="6" t="s">
        <v>398</v>
      </c>
      <c r="O111" s="11" t="s">
        <v>403</v>
      </c>
    </row>
    <row r="112" spans="1:15" ht="28.5" x14ac:dyDescent="0.25">
      <c r="A112" s="8" t="s">
        <v>357</v>
      </c>
      <c r="K112" s="8">
        <v>4</v>
      </c>
      <c r="L112" s="7" t="s">
        <v>411</v>
      </c>
      <c r="M112" s="7" t="s">
        <v>23</v>
      </c>
      <c r="N112" s="6" t="s">
        <v>399</v>
      </c>
      <c r="O112" s="11" t="s">
        <v>404</v>
      </c>
    </row>
    <row r="113" spans="1:16" ht="28.5" x14ac:dyDescent="0.25">
      <c r="A113" s="8" t="s">
        <v>357</v>
      </c>
      <c r="K113" s="8">
        <v>5</v>
      </c>
      <c r="L113" s="7" t="s">
        <v>412</v>
      </c>
      <c r="M113" s="7" t="s">
        <v>406</v>
      </c>
      <c r="N113" s="6" t="s">
        <v>400</v>
      </c>
      <c r="O113" s="11" t="s">
        <v>405</v>
      </c>
    </row>
    <row r="114" spans="1:16" x14ac:dyDescent="0.25">
      <c r="A114" s="8" t="str">
        <f>"29.03.2023"</f>
        <v>29.03.2023</v>
      </c>
      <c r="B114" s="9" t="s">
        <v>435</v>
      </c>
      <c r="C114" s="10" t="s">
        <v>436</v>
      </c>
      <c r="E114" s="8" t="s">
        <v>41</v>
      </c>
      <c r="F114" s="8" t="s">
        <v>227</v>
      </c>
      <c r="G114" s="8" t="s">
        <v>99</v>
      </c>
      <c r="K114" s="8">
        <v>1</v>
      </c>
      <c r="L114" s="8" t="s">
        <v>43</v>
      </c>
      <c r="M114" s="8" t="s">
        <v>44</v>
      </c>
      <c r="N114" s="9" t="s">
        <v>450</v>
      </c>
    </row>
    <row r="115" spans="1:16" x14ac:dyDescent="0.25">
      <c r="A115" s="8" t="str">
        <f>"12.04.2023"</f>
        <v>12.04.2023</v>
      </c>
      <c r="B115" s="9" t="s">
        <v>462</v>
      </c>
      <c r="C115" s="8" t="s">
        <v>463</v>
      </c>
      <c r="D115" s="8" t="s">
        <v>104</v>
      </c>
      <c r="E115" s="8" t="s">
        <v>105</v>
      </c>
      <c r="F115" s="8" t="s">
        <v>464</v>
      </c>
      <c r="G115" s="8" t="s">
        <v>99</v>
      </c>
      <c r="H115" s="8" t="s">
        <v>465</v>
      </c>
      <c r="I115" s="8" t="s">
        <v>466</v>
      </c>
      <c r="K115" s="8">
        <v>1</v>
      </c>
      <c r="L115" s="8" t="s">
        <v>467</v>
      </c>
      <c r="M115" s="8" t="s">
        <v>27</v>
      </c>
      <c r="N115" s="9" t="s">
        <v>468</v>
      </c>
      <c r="P115" s="8" t="s">
        <v>471</v>
      </c>
    </row>
    <row r="116" spans="1:16" ht="45" x14ac:dyDescent="0.25">
      <c r="A116" s="8" t="str">
        <f>"12.04.2023"</f>
        <v>12.04.2023</v>
      </c>
      <c r="K116" s="8">
        <v>2</v>
      </c>
      <c r="L116" s="8" t="s">
        <v>22</v>
      </c>
      <c r="M116" s="8" t="s">
        <v>23</v>
      </c>
      <c r="N116" s="9" t="s">
        <v>469</v>
      </c>
      <c r="P116" s="8" t="s">
        <v>470</v>
      </c>
    </row>
    <row r="117" spans="1:16" x14ac:dyDescent="0.25">
      <c r="A117" s="8" t="str">
        <f>"12.04.2023"</f>
        <v>12.04.2023</v>
      </c>
      <c r="K117" s="8">
        <v>3</v>
      </c>
      <c r="L117" s="8" t="s">
        <v>472</v>
      </c>
      <c r="M117" s="8" t="s">
        <v>473</v>
      </c>
      <c r="N117" s="9" t="s">
        <v>476</v>
      </c>
    </row>
    <row r="118" spans="1:16" ht="30" x14ac:dyDescent="0.25">
      <c r="A118" s="8" t="str">
        <f>"12.04.2023"</f>
        <v>12.04.2023</v>
      </c>
      <c r="K118" s="8">
        <v>4</v>
      </c>
      <c r="L118" s="8" t="s">
        <v>474</v>
      </c>
      <c r="M118" s="8" t="s">
        <v>475</v>
      </c>
      <c r="N118" s="9" t="s">
        <v>477</v>
      </c>
      <c r="P118" s="8" t="s">
        <v>478</v>
      </c>
    </row>
    <row r="119" spans="1:16" x14ac:dyDescent="0.25">
      <c r="A119" s="8" t="str">
        <f>"31.05.2023"</f>
        <v>31.05.2023</v>
      </c>
      <c r="B119" s="9" t="s">
        <v>451</v>
      </c>
      <c r="C119" s="10" t="s">
        <v>452</v>
      </c>
      <c r="D119" s="8" t="s">
        <v>453</v>
      </c>
      <c r="E119" s="8" t="s">
        <v>41</v>
      </c>
      <c r="F119" s="8" t="s">
        <v>338</v>
      </c>
      <c r="G119" s="8" t="s">
        <v>493</v>
      </c>
      <c r="K119" s="8">
        <v>1</v>
      </c>
      <c r="L119" s="8" t="s">
        <v>255</v>
      </c>
      <c r="M119" s="8" t="s">
        <v>460</v>
      </c>
      <c r="N119" s="9" t="s">
        <v>461</v>
      </c>
      <c r="O119" s="8" t="s">
        <v>505</v>
      </c>
    </row>
    <row r="120" spans="1:16" x14ac:dyDescent="0.25">
      <c r="A120" s="8" t="str">
        <f>"31.05.2023"</f>
        <v>31.05.2023</v>
      </c>
      <c r="C120" s="10"/>
      <c r="K120" s="8">
        <v>2</v>
      </c>
      <c r="L120" s="8" t="s">
        <v>479</v>
      </c>
      <c r="M120" s="8" t="s">
        <v>52</v>
      </c>
      <c r="N120" s="9" t="s">
        <v>480</v>
      </c>
    </row>
    <row r="121" spans="1:16" ht="30" x14ac:dyDescent="0.25">
      <c r="A121" s="8" t="str">
        <f>"31.05.2023"</f>
        <v>31.05.2023</v>
      </c>
      <c r="C121" s="10"/>
      <c r="K121" s="8">
        <v>3</v>
      </c>
      <c r="L121" s="8" t="s">
        <v>43</v>
      </c>
      <c r="M121" s="8" t="s">
        <v>44</v>
      </c>
      <c r="N121" s="9" t="s">
        <v>481</v>
      </c>
      <c r="O121" s="8" t="s">
        <v>485</v>
      </c>
    </row>
    <row r="122" spans="1:16" x14ac:dyDescent="0.25">
      <c r="A122" s="8" t="str">
        <f>"31.05.2023"</f>
        <v>31.05.2023</v>
      </c>
      <c r="C122" s="10"/>
      <c r="K122" s="8">
        <v>4</v>
      </c>
      <c r="L122" s="8" t="s">
        <v>482</v>
      </c>
      <c r="M122" s="8" t="s">
        <v>483</v>
      </c>
      <c r="N122" s="9" t="s">
        <v>484</v>
      </c>
    </row>
    <row r="123" spans="1:16" ht="30" x14ac:dyDescent="0.25">
      <c r="A123" s="8" t="str">
        <f>"31.05.2023"</f>
        <v>31.05.2023</v>
      </c>
      <c r="C123" s="10"/>
      <c r="K123" s="8">
        <v>5</v>
      </c>
      <c r="L123" s="8" t="s">
        <v>486</v>
      </c>
      <c r="M123" s="8" t="s">
        <v>44</v>
      </c>
      <c r="N123" s="9" t="s">
        <v>487</v>
      </c>
      <c r="O123" s="8" t="s">
        <v>494</v>
      </c>
    </row>
    <row r="124" spans="1:16" ht="30" x14ac:dyDescent="0.25">
      <c r="A124" s="8" t="str">
        <f>"31.05.2023"</f>
        <v>31.05.2023</v>
      </c>
      <c r="C124" s="10"/>
      <c r="K124" s="8">
        <v>6</v>
      </c>
      <c r="L124" s="8" t="s">
        <v>458</v>
      </c>
      <c r="M124" s="8" t="s">
        <v>459</v>
      </c>
      <c r="N124" s="9" t="s">
        <v>488</v>
      </c>
      <c r="O124" s="8" t="s">
        <v>504</v>
      </c>
    </row>
    <row r="125" spans="1:16" x14ac:dyDescent="0.25">
      <c r="A125" s="8" t="str">
        <f>"31.05.2023"</f>
        <v>31.05.2023</v>
      </c>
      <c r="C125" s="10"/>
      <c r="K125" s="8">
        <v>7</v>
      </c>
      <c r="L125" s="8" t="s">
        <v>366</v>
      </c>
      <c r="M125" s="8" t="s">
        <v>489</v>
      </c>
      <c r="N125" s="9" t="s">
        <v>490</v>
      </c>
      <c r="O125" s="8" t="s">
        <v>491</v>
      </c>
    </row>
    <row r="126" spans="1:16" x14ac:dyDescent="0.25">
      <c r="A126" s="8" t="str">
        <f>"31.05.2023"</f>
        <v>31.05.2023</v>
      </c>
      <c r="C126" s="10"/>
      <c r="K126" s="8">
        <v>8</v>
      </c>
      <c r="L126" s="8" t="s">
        <v>424</v>
      </c>
      <c r="M126" s="8" t="s">
        <v>492</v>
      </c>
      <c r="N126" s="9" t="s">
        <v>484</v>
      </c>
      <c r="O126" s="8" t="s">
        <v>503</v>
      </c>
    </row>
    <row r="127" spans="1:16" x14ac:dyDescent="0.25">
      <c r="A127" s="8" t="str">
        <f>"11.06.2023"</f>
        <v>11.06.2023</v>
      </c>
      <c r="B127" s="9" t="s">
        <v>437</v>
      </c>
      <c r="C127" s="8" t="s">
        <v>438</v>
      </c>
      <c r="D127" s="8" t="s">
        <v>61</v>
      </c>
      <c r="E127" s="8" t="s">
        <v>62</v>
      </c>
      <c r="F127" s="8" t="s">
        <v>338</v>
      </c>
      <c r="G127" s="8" t="s">
        <v>439</v>
      </c>
      <c r="K127" s="8">
        <v>1</v>
      </c>
      <c r="L127" s="8" t="s">
        <v>440</v>
      </c>
      <c r="M127" s="8" t="s">
        <v>52</v>
      </c>
      <c r="N127" s="9" t="s">
        <v>495</v>
      </c>
      <c r="O127" s="8" t="s">
        <v>496</v>
      </c>
    </row>
    <row r="128" spans="1:16" x14ac:dyDescent="0.25">
      <c r="A128" s="8" t="str">
        <f>"11.06.2023"</f>
        <v>11.06.2023</v>
      </c>
      <c r="K128" s="8">
        <v>2</v>
      </c>
      <c r="L128" s="8" t="s">
        <v>173</v>
      </c>
      <c r="M128" s="8" t="s">
        <v>441</v>
      </c>
      <c r="N128" s="9" t="s">
        <v>500</v>
      </c>
      <c r="O128" s="8" t="s">
        <v>499</v>
      </c>
    </row>
    <row r="129" spans="1:16" x14ac:dyDescent="0.25">
      <c r="A129" s="8" t="str">
        <f>"11.06.2023"</f>
        <v>11.06.2023</v>
      </c>
      <c r="K129" s="8">
        <v>3</v>
      </c>
      <c r="L129" s="8" t="s">
        <v>445</v>
      </c>
      <c r="M129" s="8" t="s">
        <v>52</v>
      </c>
    </row>
    <row r="130" spans="1:16" x14ac:dyDescent="0.25">
      <c r="A130" s="8" t="str">
        <f>"11.06.2023"</f>
        <v>11.06.2023</v>
      </c>
      <c r="K130" s="8">
        <v>4</v>
      </c>
      <c r="L130" s="8" t="s">
        <v>386</v>
      </c>
      <c r="M130" s="8" t="s">
        <v>387</v>
      </c>
    </row>
    <row r="131" spans="1:16" x14ac:dyDescent="0.25">
      <c r="A131" s="8" t="str">
        <f>"11.06.2023"</f>
        <v>11.06.2023</v>
      </c>
      <c r="K131" s="8">
        <v>5</v>
      </c>
      <c r="L131" s="8" t="s">
        <v>442</v>
      </c>
      <c r="M131" s="8" t="s">
        <v>443</v>
      </c>
      <c r="N131" s="9" t="s">
        <v>502</v>
      </c>
      <c r="O131" s="8" t="s">
        <v>501</v>
      </c>
    </row>
    <row r="132" spans="1:16" ht="30" x14ac:dyDescent="0.25">
      <c r="A132" s="8" t="str">
        <f>"11.06.2023"</f>
        <v>11.06.2023</v>
      </c>
      <c r="K132" s="8">
        <v>6</v>
      </c>
      <c r="L132" s="8" t="s">
        <v>294</v>
      </c>
      <c r="M132" s="8" t="s">
        <v>444</v>
      </c>
      <c r="N132" s="9" t="s">
        <v>497</v>
      </c>
      <c r="O132" s="8" t="s">
        <v>498</v>
      </c>
    </row>
    <row r="133" spans="1:16" x14ac:dyDescent="0.25">
      <c r="A133" s="8" t="str">
        <f>"05.08.2023"</f>
        <v>05.08.2023</v>
      </c>
      <c r="B133" s="9" t="s">
        <v>81</v>
      </c>
      <c r="C133" s="10" t="s">
        <v>454</v>
      </c>
      <c r="D133" s="8" t="s">
        <v>455</v>
      </c>
      <c r="E133" s="8" t="s">
        <v>456</v>
      </c>
      <c r="F133" s="8" t="s">
        <v>338</v>
      </c>
      <c r="G133" s="8" t="s">
        <v>99</v>
      </c>
      <c r="K133" s="8">
        <v>1</v>
      </c>
      <c r="L133" s="8" t="s">
        <v>43</v>
      </c>
      <c r="M133" s="8" t="s">
        <v>44</v>
      </c>
      <c r="N133" s="9" t="s">
        <v>457</v>
      </c>
      <c r="O133" s="8" t="s">
        <v>46</v>
      </c>
    </row>
    <row r="134" spans="1:16" ht="30" x14ac:dyDescent="0.25">
      <c r="A134" s="8" t="str">
        <f>"13.09.2023"</f>
        <v>13.09.2023</v>
      </c>
      <c r="B134" s="9" t="s">
        <v>102</v>
      </c>
      <c r="C134" s="10" t="s">
        <v>506</v>
      </c>
      <c r="D134" s="8" t="s">
        <v>104</v>
      </c>
      <c r="E134" s="8" t="s">
        <v>105</v>
      </c>
      <c r="F134" s="8" t="s">
        <v>300</v>
      </c>
      <c r="G134" s="8" t="s">
        <v>125</v>
      </c>
      <c r="K134" s="8">
        <v>1</v>
      </c>
      <c r="L134" s="8" t="s">
        <v>507</v>
      </c>
      <c r="M134" s="8" t="s">
        <v>508</v>
      </c>
      <c r="N134" s="9" t="s">
        <v>509</v>
      </c>
      <c r="O134" s="8" t="s">
        <v>510</v>
      </c>
    </row>
    <row r="135" spans="1:16" ht="30" x14ac:dyDescent="0.25">
      <c r="A135" s="8" t="str">
        <f>"29.09.2023"</f>
        <v>29.09.2023</v>
      </c>
      <c r="B135" s="9" t="s">
        <v>511</v>
      </c>
      <c r="C135" s="10" t="s">
        <v>512</v>
      </c>
      <c r="D135" s="8" t="s">
        <v>513</v>
      </c>
      <c r="E135" s="8" t="s">
        <v>41</v>
      </c>
      <c r="F135" s="8" t="s">
        <v>338</v>
      </c>
      <c r="G135" s="8" t="s">
        <v>514</v>
      </c>
      <c r="K135" s="8">
        <v>1</v>
      </c>
      <c r="L135" s="8" t="s">
        <v>515</v>
      </c>
      <c r="M135" s="8" t="s">
        <v>117</v>
      </c>
      <c r="N135" s="9" t="s">
        <v>522</v>
      </c>
      <c r="O135" s="8" t="s">
        <v>395</v>
      </c>
    </row>
    <row r="136" spans="1:16" x14ac:dyDescent="0.25">
      <c r="A136" s="8" t="str">
        <f>"29.09.2023"</f>
        <v>29.09.2023</v>
      </c>
      <c r="C136" s="10"/>
      <c r="K136" s="8">
        <v>2</v>
      </c>
      <c r="L136" s="8" t="s">
        <v>43</v>
      </c>
      <c r="M136" s="8" t="s">
        <v>44</v>
      </c>
      <c r="N136" s="9" t="s">
        <v>522</v>
      </c>
      <c r="O136" s="8" t="s">
        <v>395</v>
      </c>
    </row>
    <row r="137" spans="1:16" x14ac:dyDescent="0.25">
      <c r="A137" s="8" t="str">
        <f>"29.09.2023"</f>
        <v>29.09.2023</v>
      </c>
      <c r="C137" s="10"/>
      <c r="K137" s="8">
        <v>3</v>
      </c>
      <c r="L137" s="8" t="s">
        <v>362</v>
      </c>
      <c r="M137" s="8" t="s">
        <v>518</v>
      </c>
      <c r="N137" s="9" t="s">
        <v>522</v>
      </c>
      <c r="O137" s="8" t="s">
        <v>395</v>
      </c>
    </row>
    <row r="138" spans="1:16" x14ac:dyDescent="0.25">
      <c r="A138" s="8" t="str">
        <f>"29.09.2023"</f>
        <v>29.09.2023</v>
      </c>
      <c r="C138" s="10"/>
      <c r="K138" s="8">
        <v>4</v>
      </c>
      <c r="L138" s="8" t="s">
        <v>516</v>
      </c>
      <c r="M138" s="8" t="s">
        <v>519</v>
      </c>
      <c r="N138" s="9" t="s">
        <v>522</v>
      </c>
      <c r="O138" s="8" t="s">
        <v>395</v>
      </c>
    </row>
    <row r="139" spans="1:16" x14ac:dyDescent="0.25">
      <c r="A139" s="8" t="str">
        <f>"29.09.2023"</f>
        <v>29.09.2023</v>
      </c>
      <c r="C139" s="10"/>
      <c r="K139" s="8">
        <v>5</v>
      </c>
      <c r="L139" s="8" t="s">
        <v>517</v>
      </c>
      <c r="M139" s="8" t="s">
        <v>520</v>
      </c>
      <c r="N139" s="9" t="s">
        <v>522</v>
      </c>
      <c r="O139" s="8" t="s">
        <v>395</v>
      </c>
    </row>
    <row r="140" spans="1:16" x14ac:dyDescent="0.25">
      <c r="A140" s="8" t="str">
        <f>"29.09.2023"</f>
        <v>29.09.2023</v>
      </c>
      <c r="C140" s="10"/>
      <c r="K140" s="8">
        <v>6</v>
      </c>
      <c r="L140" s="8" t="s">
        <v>521</v>
      </c>
      <c r="M140" s="8" t="s">
        <v>117</v>
      </c>
      <c r="N140" s="9" t="s">
        <v>523</v>
      </c>
    </row>
    <row r="141" spans="1:16" x14ac:dyDescent="0.25">
      <c r="A141" s="8" t="str">
        <f>"12.10.2023"</f>
        <v>12.10.2023</v>
      </c>
      <c r="B141" s="9" t="s">
        <v>552</v>
      </c>
      <c r="C141" s="8" t="s">
        <v>555</v>
      </c>
      <c r="D141" s="8" t="s">
        <v>554</v>
      </c>
      <c r="E141" s="8" t="s">
        <v>344</v>
      </c>
      <c r="F141" s="8" t="s">
        <v>227</v>
      </c>
      <c r="G141" s="8" t="s">
        <v>99</v>
      </c>
      <c r="K141" s="8">
        <v>1</v>
      </c>
      <c r="L141" s="8" t="s">
        <v>22</v>
      </c>
      <c r="M141" s="8" t="s">
        <v>23</v>
      </c>
      <c r="N141" s="9" t="s">
        <v>553</v>
      </c>
      <c r="P141" s="8" t="s">
        <v>556</v>
      </c>
    </row>
    <row r="142" spans="1:16" ht="45" x14ac:dyDescent="0.25">
      <c r="A142" s="12" t="str">
        <f>"16.10.2023"</f>
        <v>16.10.2023</v>
      </c>
      <c r="B142" s="9" t="s">
        <v>524</v>
      </c>
      <c r="C142" s="10" t="s">
        <v>525</v>
      </c>
      <c r="D142" s="8" t="s">
        <v>104</v>
      </c>
      <c r="E142" s="8" t="s">
        <v>105</v>
      </c>
      <c r="F142" s="8" t="s">
        <v>227</v>
      </c>
      <c r="G142" s="8" t="s">
        <v>526</v>
      </c>
      <c r="K142" s="8">
        <v>1</v>
      </c>
      <c r="L142" s="8" t="s">
        <v>173</v>
      </c>
      <c r="M142" s="8" t="s">
        <v>527</v>
      </c>
      <c r="N142" s="9" t="s">
        <v>528</v>
      </c>
    </row>
    <row r="143" spans="1:16" x14ac:dyDescent="0.25">
      <c r="A143" s="12" t="str">
        <f>"16.10.2023"</f>
        <v>16.10.2023</v>
      </c>
      <c r="C143" s="10"/>
      <c r="K143" s="8">
        <v>2</v>
      </c>
      <c r="L143" s="8" t="s">
        <v>529</v>
      </c>
      <c r="M143" s="8" t="s">
        <v>27</v>
      </c>
      <c r="N143" s="9" t="s">
        <v>530</v>
      </c>
    </row>
    <row r="144" spans="1:16" x14ac:dyDescent="0.25">
      <c r="A144" s="12" t="str">
        <f>"16.10.2023"</f>
        <v>16.10.2023</v>
      </c>
      <c r="C144" s="10"/>
      <c r="K144" s="8">
        <v>3</v>
      </c>
      <c r="L144" s="8" t="s">
        <v>531</v>
      </c>
      <c r="M144" s="8" t="s">
        <v>532</v>
      </c>
      <c r="N144" s="9" t="s">
        <v>533</v>
      </c>
    </row>
    <row r="145" spans="1:15" x14ac:dyDescent="0.25">
      <c r="A145" s="12" t="str">
        <f>"16.10.2023"</f>
        <v>16.10.2023</v>
      </c>
      <c r="C145" s="10"/>
      <c r="K145" s="8">
        <v>4</v>
      </c>
      <c r="L145" s="8" t="s">
        <v>534</v>
      </c>
      <c r="M145" s="8" t="s">
        <v>23</v>
      </c>
      <c r="N145" s="9" t="s">
        <v>535</v>
      </c>
    </row>
    <row r="146" spans="1:15" x14ac:dyDescent="0.25">
      <c r="A146" s="12" t="str">
        <f>"16.10.2023"</f>
        <v>16.10.2023</v>
      </c>
      <c r="C146" s="10"/>
      <c r="K146" s="8">
        <v>5</v>
      </c>
      <c r="L146" s="8" t="s">
        <v>536</v>
      </c>
      <c r="M146" s="8" t="s">
        <v>537</v>
      </c>
      <c r="N146" s="9" t="s">
        <v>538</v>
      </c>
    </row>
    <row r="147" spans="1:15" x14ac:dyDescent="0.25">
      <c r="A147" s="12" t="str">
        <f>"16.10.2023"</f>
        <v>16.10.2023</v>
      </c>
      <c r="C147" s="10"/>
      <c r="K147" s="8">
        <v>6</v>
      </c>
      <c r="L147" s="8" t="s">
        <v>540</v>
      </c>
      <c r="M147" s="8" t="s">
        <v>541</v>
      </c>
      <c r="N147" s="9" t="s">
        <v>539</v>
      </c>
    </row>
    <row r="148" spans="1:15" x14ac:dyDescent="0.25">
      <c r="A148" s="12" t="str">
        <f>"08.11.2023"</f>
        <v>08.11.2023</v>
      </c>
      <c r="B148" s="9" t="s">
        <v>446</v>
      </c>
      <c r="C148" s="10" t="s">
        <v>447</v>
      </c>
      <c r="D148" s="8" t="s">
        <v>448</v>
      </c>
      <c r="E148" s="8" t="s">
        <v>449</v>
      </c>
      <c r="F148" s="8" t="s">
        <v>338</v>
      </c>
      <c r="G148" s="8" t="s">
        <v>99</v>
      </c>
      <c r="K148" s="8">
        <v>1</v>
      </c>
      <c r="L148" s="8" t="s">
        <v>85</v>
      </c>
      <c r="M148" s="8" t="s">
        <v>27</v>
      </c>
      <c r="N148" s="9" t="s">
        <v>549</v>
      </c>
      <c r="O148" s="8" t="s">
        <v>87</v>
      </c>
    </row>
    <row r="149" spans="1:15" ht="30" x14ac:dyDescent="0.25">
      <c r="A149" s="8" t="str">
        <f>"24.11.2023"</f>
        <v>24.11.2023</v>
      </c>
      <c r="B149" s="9" t="s">
        <v>542</v>
      </c>
      <c r="C149" s="10" t="s">
        <v>543</v>
      </c>
      <c r="D149" s="8" t="s">
        <v>544</v>
      </c>
      <c r="E149" s="8" t="s">
        <v>19</v>
      </c>
      <c r="F149" s="8" t="s">
        <v>338</v>
      </c>
      <c r="G149" s="8" t="s">
        <v>99</v>
      </c>
      <c r="K149" s="8">
        <v>1</v>
      </c>
      <c r="L149" s="8" t="s">
        <v>546</v>
      </c>
      <c r="M149" s="8" t="s">
        <v>547</v>
      </c>
      <c r="N149" s="9" t="s">
        <v>548</v>
      </c>
    </row>
    <row r="150" spans="1:15" x14ac:dyDescent="0.25">
      <c r="A150" s="8" t="str">
        <f>"24.11.2023"</f>
        <v>24.11.2023</v>
      </c>
      <c r="B150" s="8"/>
      <c r="G150" s="8" t="s">
        <v>99</v>
      </c>
      <c r="K150" s="8">
        <v>2</v>
      </c>
      <c r="L150" s="8" t="s">
        <v>173</v>
      </c>
      <c r="M150" s="8" t="s">
        <v>441</v>
      </c>
      <c r="N150" s="8" t="s">
        <v>545</v>
      </c>
    </row>
    <row r="151" spans="1:15" x14ac:dyDescent="0.25">
      <c r="A151" s="8" t="str">
        <f>"16.06.2024"</f>
        <v>16.06.2024</v>
      </c>
      <c r="B151" s="9" t="s">
        <v>437</v>
      </c>
      <c r="C151" s="8" t="s">
        <v>438</v>
      </c>
      <c r="D151" s="8" t="s">
        <v>550</v>
      </c>
      <c r="E151" s="8" t="s">
        <v>551</v>
      </c>
      <c r="F151" s="8" t="s">
        <v>338</v>
      </c>
    </row>
    <row r="154" spans="1:15" x14ac:dyDescent="0.25">
      <c r="M154"/>
    </row>
  </sheetData>
  <sortState ref="A2:P154">
    <sortCondition ref="A2:A154"/>
  </sortState>
  <hyperlinks>
    <hyperlink ref="H77" r:id="rId1"/>
    <hyperlink ref="C51" r:id="rId2"/>
    <hyperlink ref="H109" r:id="rId3" display="https://urldefense.com/v3/__http:/www.youtube.com/@biostat_reviews__;!!N3hqHg43uw!qSFZ6CinavKXCScVyqzyOOZ1nqhhrcCXU560M_FxxlHb0YOvNuF3HkFI2dogiKDjjZmUQyYAPYejC--9qf1bJhfiDtG1Jng$"/>
    <hyperlink ref="C114" r:id="rId4"/>
    <hyperlink ref="C148" r:id="rId5"/>
    <hyperlink ref="C119" r:id="rId6"/>
    <hyperlink ref="C133" r:id="rId7"/>
    <hyperlink ref="C149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2023-12-05T13:02:45Z</dcterms:modified>
</cp:coreProperties>
</file>