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2" i="1" l="1"/>
  <c r="A115" i="1"/>
  <c r="A123" i="1" l="1"/>
  <c r="A121" i="1" l="1"/>
  <c r="A120" i="1"/>
  <c r="A119" i="1"/>
  <c r="A118" i="1"/>
  <c r="A117" i="1"/>
  <c r="A116" i="1"/>
  <c r="A114" i="1"/>
  <c r="A86" i="1" l="1"/>
  <c r="A85" i="1"/>
  <c r="A71" i="1"/>
  <c r="A2" i="1" l="1"/>
</calcChain>
</file>

<file path=xl/sharedStrings.xml><?xml version="1.0" encoding="utf-8"?>
<sst xmlns="http://schemas.openxmlformats.org/spreadsheetml/2006/main" count="834" uniqueCount="459">
  <si>
    <t>date</t>
  </si>
  <si>
    <t>seminar_title</t>
  </si>
  <si>
    <t>webpage</t>
  </si>
  <si>
    <t>City</t>
  </si>
  <si>
    <t>Country</t>
  </si>
  <si>
    <t>Format</t>
  </si>
  <si>
    <t>Type</t>
  </si>
  <si>
    <t>recording</t>
  </si>
  <si>
    <t>recording2</t>
  </si>
  <si>
    <t>summary</t>
  </si>
  <si>
    <t>talknr</t>
  </si>
  <si>
    <t>speaker</t>
  </si>
  <si>
    <t>company</t>
  </si>
  <si>
    <t>title</t>
  </si>
  <si>
    <t>slides</t>
  </si>
  <si>
    <t>link</t>
  </si>
  <si>
    <t>18.03.2019</t>
  </si>
  <si>
    <t>DAGStat</t>
  </si>
  <si>
    <t>Munich</t>
  </si>
  <si>
    <t>Germany</t>
  </si>
  <si>
    <t xml:space="preserve">F2F </t>
  </si>
  <si>
    <t>Contributed talks</t>
  </si>
  <si>
    <t>Kaspar Rufibach</t>
  </si>
  <si>
    <t>Roche</t>
  </si>
  <si>
    <t>Estimand framework in Oncology drug development -- impact and opportunities</t>
  </si>
  <si>
    <t>1_Rufibach.pdf</t>
  </si>
  <si>
    <t>Bjoern Bornkamp</t>
  </si>
  <si>
    <t>Novartis</t>
  </si>
  <si>
    <t>Estimation of Principal Stratum Effects, an Overview and Potential Applications in Oncology</t>
  </si>
  <si>
    <t>2_Bornkamp.pdf</t>
  </si>
  <si>
    <t>Viktoriya Stalbovskaya</t>
  </si>
  <si>
    <t>Merus</t>
  </si>
  <si>
    <t>Estimands in the presence of treatment switching</t>
  </si>
  <si>
    <t>3_Stalbovskaya.pdf</t>
  </si>
  <si>
    <t>Hans-Jochen Weber</t>
  </si>
  <si>
    <t>Implementation of the ICH E9 addendum: RATIFY -A case study in hematology</t>
  </si>
  <si>
    <t>4_Weber.pdf</t>
  </si>
  <si>
    <t>29.05.2019</t>
  </si>
  <si>
    <t>Lifetime Data Science Conference</t>
  </si>
  <si>
    <t>http://lids2019.pitt.edu/</t>
  </si>
  <si>
    <t>Pittsburgh</t>
  </si>
  <si>
    <t>USA</t>
  </si>
  <si>
    <t>Contributed talks including EMA discussant</t>
  </si>
  <si>
    <t>Jonathan Siegel</t>
  </si>
  <si>
    <t>Bayer</t>
  </si>
  <si>
    <t>Survival Design Strategies in an Estimands Framework</t>
  </si>
  <si>
    <t>1_Siegel.pdf</t>
  </si>
  <si>
    <t>Shoubhik Mondal</t>
  </si>
  <si>
    <t>Boehringer-Ingelheim</t>
  </si>
  <si>
    <t>Traditional sensitivity analyses in oncology clinical trials what questions are they answering?</t>
  </si>
  <si>
    <t>2_Mondal.pdf</t>
  </si>
  <si>
    <t>Feng Liu</t>
  </si>
  <si>
    <t>AstraZeneca</t>
  </si>
  <si>
    <t>Developing Estimands in Oncology Trials: Understand Scientific Questions of Interest</t>
  </si>
  <si>
    <t>3_Liu.pdf</t>
  </si>
  <si>
    <t>Anja Schiel (discussant)</t>
  </si>
  <si>
    <t>EMA</t>
  </si>
  <si>
    <t>ICH E9(R1) Addendum Blessing or curse?</t>
  </si>
  <si>
    <t>4_Schiel.pdf</t>
  </si>
  <si>
    <t>02.06.2019</t>
  </si>
  <si>
    <t>PSI annual conference</t>
  </si>
  <si>
    <t>London</t>
  </si>
  <si>
    <t>UK</t>
  </si>
  <si>
    <t>Estimand framework in Oncology drug development – impact and opportunities</t>
  </si>
  <si>
    <t>23.06.2019</t>
  </si>
  <si>
    <t>DIA Annual meeting</t>
  </si>
  <si>
    <t>https://www.diaglobal.org/en/flagship/dia-2019/about/conference</t>
  </si>
  <si>
    <t>San Diego</t>
  </si>
  <si>
    <t>Contributed talk</t>
  </si>
  <si>
    <t>Yi Liu</t>
  </si>
  <si>
    <t>Estimand Framework and its Impact on Oncology Drug Development: Findings From An Industry Wide Working Group</t>
  </si>
  <si>
    <t>1_Liu.pdf</t>
  </si>
  <si>
    <t>14.07.2019</t>
  </si>
  <si>
    <t>ISCB conference</t>
  </si>
  <si>
    <t>https://kuleuvencongres.be/iscb40</t>
  </si>
  <si>
    <t>Leuven</t>
  </si>
  <si>
    <t>Belgium</t>
  </si>
  <si>
    <t>Rui Tang</t>
  </si>
  <si>
    <t>Estimands in the Presence of Treatment Switching</t>
  </si>
  <si>
    <t>1_Tang.pdf</t>
  </si>
  <si>
    <t>27.07.2019</t>
  </si>
  <si>
    <t>Joint Statistical Meetings</t>
  </si>
  <si>
    <t>http://ww2.amstat.org/meetings/jsm/2019/</t>
  </si>
  <si>
    <t>Denver</t>
  </si>
  <si>
    <t>Topic contributed session</t>
  </si>
  <si>
    <t>Evgeny Degtyarev</t>
  </si>
  <si>
    <t>Estimand framework in Oncology drug development impact and opportunities</t>
  </si>
  <si>
    <t>1_Degtyarev.pdf</t>
  </si>
  <si>
    <t>Importance of censoring mechanisms in selecting appropriate estimands</t>
  </si>
  <si>
    <t>2_Siegel.pdf</t>
  </si>
  <si>
    <t>Steven Sun</t>
  </si>
  <si>
    <t>Sensitivity Analysis vs Supportive Analysis under Estimand Framework: A Case Study in Hematological Malignancies</t>
  </si>
  <si>
    <t>3_Sun.pdf</t>
  </si>
  <si>
    <t>Michelle Casey</t>
  </si>
  <si>
    <t>Estimand Framework - Are we asking the right questions? A case study in the solid tumor setting</t>
  </si>
  <si>
    <t>4_Casey.pdf</t>
  </si>
  <si>
    <t>HTA EFSPI SIG 1-day event</t>
  </si>
  <si>
    <t>https://www.efspi.org/documents/events/Events%202019/HTA_Feb_19/EFSPI%20HTA%20Flyer%20Feb%202019%20draft%20updated-converted.pdf</t>
  </si>
  <si>
    <t>Berlin</t>
  </si>
  <si>
    <t>Invited talk</t>
  </si>
  <si>
    <t>Estimands in Oncology</t>
  </si>
  <si>
    <t>23.09.2019</t>
  </si>
  <si>
    <t>EFSPI Regulatory Statistics Workshop</t>
  </si>
  <si>
    <t>https://www.efspi.org/EFSPI/Events/Regulatory_Meetings/4th_efspi_workshop_on_regulatory_statistics.aspx</t>
  </si>
  <si>
    <t>Basel</t>
  </si>
  <si>
    <t>Switzerland</t>
  </si>
  <si>
    <t>Estimand framework: opportunity to rethink some old (and new) problems in Oncology trials?</t>
  </si>
  <si>
    <t>24.09.2019</t>
  </si>
  <si>
    <t>ASA Biopharmaceutical Section Regulatory-Industry Statistics Workshop</t>
  </si>
  <si>
    <t>https://ww2.amstat.org/meetings/biop/2019/</t>
  </si>
  <si>
    <t>Washington</t>
  </si>
  <si>
    <t>Contributed talks (including FDA discussant)</t>
  </si>
  <si>
    <t>Causal Estimand and Principal Stratum, an Overview and Potential Applications in Oncology</t>
  </si>
  <si>
    <t>Jiangxiu Zhou</t>
  </si>
  <si>
    <t>Estimands for PFS2</t>
  </si>
  <si>
    <t>2_Zhou.pdf</t>
  </si>
  <si>
    <t>Alexei C. Ionan (discussant)</t>
  </si>
  <si>
    <t>FDA</t>
  </si>
  <si>
    <t>Estimand Framework in Oncology Drug Development: Challenges and Opportunities</t>
  </si>
  <si>
    <t>3_Ionan.pdf</t>
  </si>
  <si>
    <t>27.09.2019</t>
  </si>
  <si>
    <t>ESMO</t>
  </si>
  <si>
    <t>https://www.esmo.org/Conferences/ESMO-2019-Congress</t>
  </si>
  <si>
    <t>Barcelona</t>
  </si>
  <si>
    <t>Spain</t>
  </si>
  <si>
    <t>Poster</t>
  </si>
  <si>
    <t>Daniel George</t>
  </si>
  <si>
    <t>Impact of estimand selection on adjuvant treatment outcomes in renal cell carcinoma (RCC)</t>
  </si>
  <si>
    <t>1_George</t>
  </si>
  <si>
    <t>20.10.2019</t>
  </si>
  <si>
    <t>ISOQoL</t>
  </si>
  <si>
    <t>https://www.isoqol.org/wp-content/uploads/2019/09/ac19-FP-web.pdf</t>
  </si>
  <si>
    <t>Rachael Lawrance</t>
  </si>
  <si>
    <t>Using PROs in clinical trials: what should I know about?</t>
  </si>
  <si>
    <t>1_Lawrance.pdf</t>
  </si>
  <si>
    <t>06.05.2020</t>
  </si>
  <si>
    <t>Webinar of the Basel Biometrics Section -- Impact of COVID-19 on clinical trials</t>
  </si>
  <si>
    <t>https://baselbiometrics.github.io/home/docs/events_past.html#bbs-virtual-seminar-impact-of-covid-19-on-clinical-trials</t>
  </si>
  <si>
    <t>Webinar</t>
  </si>
  <si>
    <t>Short overview on COVID-19 from the Cross-Industry Oncology Estimands Working Group</t>
  </si>
  <si>
    <t>https://baselbiometrics.github.io/home/docs/talks/20200506/6_Degtyarev.pdf</t>
  </si>
  <si>
    <t>21.05.2020</t>
  </si>
  <si>
    <t>Estimands in Oncology Virtual Panel Discussion (organized by Cytel)</t>
  </si>
  <si>
    <t>Invited talk and panelist</t>
  </si>
  <si>
    <t>https://www.cytel.com/webinar-replay-estimands-in-oncology?utm_campaign=2020%20Consulting%20EMAIL&amp;utm_medium=email&amp;_hsenc=p2ANqtz--WN5H59zPBQopCVp-byMemvtjmBivRttoe7iWN_pcetDWhMyrW_-UdxjqoY6Ggd6S8rgrUhTglXMMhThNVuFTnMbqx0g&amp;_hsmi=88689056&amp;utm_source=hs_email&amp;utm_content=88689056&amp;hsCtaTracking=3db4881a-8653-4be6-8b0f-2be87253acee%7C42deeaa9-95eb-4bb9-b67e-ed5709cbc6db</t>
  </si>
  <si>
    <t>Estimands in oncology</t>
  </si>
  <si>
    <t>https://www.cytel.com/hubfs/Rufibach_estimands_oncology.pdf</t>
  </si>
  <si>
    <t>Michelle Casey (Discussant)</t>
  </si>
  <si>
    <t>11.06.2020</t>
  </si>
  <si>
    <t>PSI Conference Webinar -- Impact of COVID-19 to estimands</t>
  </si>
  <si>
    <t>https://www.psiweb.org/events/event-item/2020/06/11/default-calendar/psi-conference-webinar-impact-of-covid-19-to-estimands</t>
  </si>
  <si>
    <t>Application of the estimand framework to assess the impact of COVID-19 on clinical trials</t>
  </si>
  <si>
    <t>29.06.2020</t>
  </si>
  <si>
    <t>Webinar of the Basel Biometrics Section -- Estimands addendum is final -- Anything new for oncology?</t>
  </si>
  <si>
    <t>https://baselbiometrics.github.io/home/docs/events_past.html#joint-efspi-bbs-webinar-estimands-addendum-is-final-anything-new-for-oncology</t>
  </si>
  <si>
    <t>https://streamingmedia.roche.com/media/Joint+EFSPI+++BBS+SeminarA+Estimands+addendum+is+finalA+Anything+new+for+oncologyF/1_3wavzkyv</t>
  </si>
  <si>
    <t>Roche, Basel</t>
  </si>
  <si>
    <t>Welcome and scene setting</t>
  </si>
  <si>
    <t>Anja Schiel</t>
  </si>
  <si>
    <t>Chair Scientific Advice Working Party, EMA</t>
  </si>
  <si>
    <t>Experience with the estimand framework in oncology</t>
  </si>
  <si>
    <t>2_Schiel.pdf</t>
  </si>
  <si>
    <t>Renaud Capdeville</t>
  </si>
  <si>
    <t>Novartis, Basel</t>
  </si>
  <si>
    <t>Challenges and open questions in hematology: RATIFY</t>
  </si>
  <si>
    <t>3_Capdeville.pdf</t>
  </si>
  <si>
    <t>Tina Nielsen</t>
  </si>
  <si>
    <t>Challenges and open questions in hematology: GALLIUM</t>
  </si>
  <si>
    <t>4_Nielsen.pdf</t>
  </si>
  <si>
    <t>Hannes Buchner and Ingolf Griebsch</t>
  </si>
  <si>
    <t>Staburo and Boehringer-Ingelheim</t>
  </si>
  <si>
    <t>Treatment switching: challenges, estimands, and estimators</t>
  </si>
  <si>
    <t>5_Griebsch_Buchner.pdf</t>
  </si>
  <si>
    <t>Stefan Englert</t>
  </si>
  <si>
    <t>Abbvie</t>
  </si>
  <si>
    <t>Commentary on previous talks taking COVID-19 into account</t>
  </si>
  <si>
    <t>6_Englert.pdf</t>
  </si>
  <si>
    <t>All</t>
  </si>
  <si>
    <t>Question and Answers</t>
  </si>
  <si>
    <t>7_QandA.pdf</t>
  </si>
  <si>
    <t>01.08.2020</t>
  </si>
  <si>
    <t>https://ww2.amstat.org/meetings/jsm/2020/</t>
  </si>
  <si>
    <t>Philadelphia</t>
  </si>
  <si>
    <t>Estimand Framework and Its Impact on Drug Development in Oncology</t>
  </si>
  <si>
    <t>Anja Schiel (Discussant)</t>
  </si>
  <si>
    <t>06.09.2020</t>
  </si>
  <si>
    <t>GMDS &amp; CEN IBS 2020</t>
  </si>
  <si>
    <t>http://www.stadtgame.de/news/gmds-cen-2020/</t>
  </si>
  <si>
    <t>Juliane Manitz</t>
  </si>
  <si>
    <t>Estimands for Overall Survival in _x000B_clinical trials with treatment switching</t>
  </si>
  <si>
    <t>1_Manitz.pdf</t>
  </si>
  <si>
    <t>07.09.2020</t>
  </si>
  <si>
    <t>Webinar of the Basel Biometrics Section -- RCTs meeting causal inference -- principal stratum strategy and beyond</t>
  </si>
  <si>
    <t>https://baselbiometrics.github.io/home/docs/events_past.html#bbs-webinar-rcts-meeting-causal-inference-principal-stratum-strategy-and-beyond</t>
  </si>
  <si>
    <t>https://streamingmedia.roche.com/media/BBS_RCTs+meeting+causal+inferenceA+principal+stratum+strategy+and+beyond-20200907+1200-1_188928352/0_gqww13rq</t>
  </si>
  <si>
    <t>Vanessa Didelez</t>
  </si>
  <si>
    <t>Keynote speaker, Leibniz Institute for Prevention Research and Epidemiology, BIPS, Bremen</t>
  </si>
  <si>
    <t>Time-Varying Treatments in Observational Studies: Lessons for Clinical Trials</t>
  </si>
  <si>
    <t>2_Didelez.pdf</t>
  </si>
  <si>
    <t>Jack Bowden</t>
  </si>
  <si>
    <t>University of Exeter</t>
  </si>
  <si>
    <t>Connecting Instrumental Variable methods for causal inference to the Estimand Framework</t>
  </si>
  <si>
    <t>3_Bowden.pdf</t>
  </si>
  <si>
    <t>Kelly van Lancker</t>
  </si>
  <si>
    <t>Ghent University</t>
  </si>
  <si>
    <t>Efficient, doubly robust estimation of the effect of dose switching for switchers in a randomised clinical trial</t>
  </si>
  <si>
    <t>4_vanLancker.pdf</t>
  </si>
  <si>
    <t>Björn Bornkamp</t>
  </si>
  <si>
    <t>Principal Stratum Strategy: Potential Role in Drug Development</t>
  </si>
  <si>
    <t>5_Bornkamp.pdf</t>
  </si>
  <si>
    <t>Dominik Heinzmann</t>
  </si>
  <si>
    <t>Principal stratum strategy to investigate anti-drug antibody impact on cancer immunotherapy outcome</t>
  </si>
  <si>
    <t>6_Heinzmann.pdf</t>
  </si>
  <si>
    <t>Aiesha Zia</t>
  </si>
  <si>
    <t>Exploring estimation approaches for principal stratum estimands in Phase III randomized trials in CAR-T anti-cancer therapy</t>
  </si>
  <si>
    <t>7_Zia.pdf</t>
  </si>
  <si>
    <t>Fabrizia Mealli</t>
  </si>
  <si>
    <t>University of Florence</t>
  </si>
  <si>
    <t>The ICH E9 addendum from an academic causal inference perspective and feedback on the previous talks</t>
  </si>
  <si>
    <t>8_Mealli.pdf</t>
  </si>
  <si>
    <t>Giusi Moffa</t>
  </si>
  <si>
    <t>University of Basel</t>
  </si>
  <si>
    <t>Next webinars and closure</t>
  </si>
  <si>
    <t>9_Moffa.pdf</t>
  </si>
  <si>
    <t>10_QandA.pdf</t>
  </si>
  <si>
    <t>22.09.2020</t>
  </si>
  <si>
    <t>https://ww2.amstat.org/meetings/biop/2020/</t>
  </si>
  <si>
    <t>Virtual</t>
  </si>
  <si>
    <t>Industry Perspective on Subsequent Therapy: An Estimands Approach</t>
  </si>
  <si>
    <t>05.11.2020</t>
  </si>
  <si>
    <t>Joint PSI, EFSPI &amp; ASA BIOP Webinar -- Estimands</t>
  </si>
  <si>
    <t>https://www.psiweb.org/vod/item/joint-psi-efspi-asa-biop-webinar-estimands</t>
  </si>
  <si>
    <t>UK / USA</t>
  </si>
  <si>
    <t>Estimand framework: What are the opportunities in oncology?</t>
  </si>
  <si>
    <t>17.11.2020</t>
  </si>
  <si>
    <t>https://theeffectivestatistician.com/a-deep-dive-into-principal-stratification-and-causal-inference/</t>
  </si>
  <si>
    <t>Podcast</t>
  </si>
  <si>
    <t>Discussion</t>
  </si>
  <si>
    <t>A deep dive into principal stratification and causal inference</t>
  </si>
  <si>
    <t>27.11.2020</t>
  </si>
  <si>
    <t>Working group "Pharmaceutical Industry" of the German Region of the IBS (APF)</t>
  </si>
  <si>
    <t>http://www.biometrische-gesellschaft.de/fileadmin/AG_Daten/PharamzeutischeForschung/PDFs/Agenda_APF_74_virtuell_Nov_2020.pdf</t>
  </si>
  <si>
    <t>Estimands update: Summary of world-wide authority interaction</t>
  </si>
  <si>
    <t>1_Buchner_Rufibach.pdf</t>
  </si>
  <si>
    <t>09.12.2020</t>
  </si>
  <si>
    <t>Deming Conference on Applied Statistics</t>
  </si>
  <si>
    <t>Shortcourse</t>
  </si>
  <si>
    <t>Answering Old Questions with New Tools: Application of the ICH E9 Addendum in Oncology</t>
  </si>
  <si>
    <t>1_Degtyarev_Rufibach.pdf</t>
  </si>
  <si>
    <t>11.02.2021</t>
  </si>
  <si>
    <t>ASA - FDA - LUNGevity symposium -- Statistical considerations in Oncology clinical trials in the COVID-19 era</t>
  </si>
  <si>
    <t>Symposium</t>
  </si>
  <si>
    <t>How can the estimand framework support decentralized trials?</t>
  </si>
  <si>
    <t>21.04.2021</t>
  </si>
  <si>
    <t>Duke Industry Statistics Symposium</t>
  </si>
  <si>
    <t>Natalia Kan-Dobrosky</t>
  </si>
  <si>
    <t>Estimands in clinical trials with treatment switching</t>
  </si>
  <si>
    <t>20.05.2021</t>
  </si>
  <si>
    <t>Society for Clinical Trials</t>
  </si>
  <si>
    <t>https://www.sctweb.org/</t>
  </si>
  <si>
    <t>How the estimand addendum to the ICH E9 guideline helps structure clinical objectives, guideline helps structure clinical objectives, analyses, and conclusions analyses, and conclusions: A series of oncology case studies</t>
  </si>
  <si>
    <t>1_SCT2020.pdf</t>
  </si>
  <si>
    <t>01.06.2021</t>
  </si>
  <si>
    <t>PSI EIWG Webinar -- Estimands in Oncology - How and Why</t>
  </si>
  <si>
    <t>Invited training</t>
  </si>
  <si>
    <t>https://www.psiweb.org/events/event-item/2021/06/01/default-calendar/psi-eiwg-webinar-estimands-in-oncology---how-and-why</t>
  </si>
  <si>
    <t>Bringing estimands to lifelifethrough real case studies through real case studies</t>
  </si>
  <si>
    <t>1_oncoestimand_engagement.pdf</t>
  </si>
  <si>
    <t>Paul Bycott</t>
  </si>
  <si>
    <t>Sammi Tang</t>
  </si>
  <si>
    <t>Jiawei Wei</t>
  </si>
  <si>
    <t>08.08.2021</t>
  </si>
  <si>
    <t>https://ww2.amstat.org/meetings/jsm/2021/</t>
  </si>
  <si>
    <t>Jianchang Lin</t>
  </si>
  <si>
    <t>Utilizing Surrogate Endpoints in Adaptive Designs with Delayed Treatment Effect</t>
  </si>
  <si>
    <t>Use of estimand Framework in Hematology Oncology Trials: Practical Implementation (no slides available)</t>
  </si>
  <si>
    <t>Logic-Respecting Efficacy Measures in the Presence of Prognostic or Predictive Biomarker Subgroups</t>
  </si>
  <si>
    <t>Treatment Switching and estimands for Overall Survival in Oncology Clinical Trials: Issues and Controversies</t>
  </si>
  <si>
    <t>4_Kan.pdf</t>
  </si>
  <si>
    <t>21.09.2021</t>
  </si>
  <si>
    <t>https://ww2.amstat.org/meetings/biop/2021/</t>
  </si>
  <si>
    <t>Invited talks and panel discussion</t>
  </si>
  <si>
    <t>Devan Mehrotra</t>
  </si>
  <si>
    <t>Estimands and Sensitivity Analyses in Clinical Trials - Strengthening Alignment with ICH E9 (R1)</t>
  </si>
  <si>
    <t>1_Mehrotra.pdf</t>
  </si>
  <si>
    <t>Contributed topic session</t>
  </si>
  <si>
    <t>Estimands for Overall Survival in Clinical Trials with Treatment Switching in Oncology</t>
  </si>
  <si>
    <t>2_Manitz.pdf</t>
  </si>
  <si>
    <t>Correct and Logical Causal Inference in Randomized Controlled Trials with Biomarker Subgroups</t>
  </si>
  <si>
    <t>28.09.2021</t>
  </si>
  <si>
    <t>DIA webinar -- Estimands How and Why - A Real Life Case Study in Oncology</t>
  </si>
  <si>
    <t>12.10.2021</t>
  </si>
  <si>
    <t>ISOQoL 2021</t>
  </si>
  <si>
    <t>https://www.isoqol.org/events/28th-annual-conference/</t>
  </si>
  <si>
    <t>Konstantina Skaltsa</t>
  </si>
  <si>
    <t>An estimand perspective on the Mixed Model Repeated Measures (MMRM) for the analysis of longitudinal PRO data in clinical trials</t>
  </si>
  <si>
    <t>26.04.2022</t>
  </si>
  <si>
    <t>PSI Journal Club – Treatment Switching in Clinical Trials</t>
  </si>
  <si>
    <t>https://www.psiweb.org/vod/item/psi-journal-club-treatment-switching-in-clinical-trials</t>
  </si>
  <si>
    <t>15.05.2022</t>
  </si>
  <si>
    <t>Hybrid</t>
  </si>
  <si>
    <t>The Estimand Framework from the ICH E9(R1) Statistical Principles for Clinical Trials Addendum: Current Implementation Status and Looking Forward</t>
  </si>
  <si>
    <t>26.05.2022</t>
  </si>
  <si>
    <t>ASA Biopharmaceutical Section</t>
  </si>
  <si>
    <t>https://www.eventbrite.com/e/logic-respecting-efficacy-estimands-to-logic-ensuring-analysis-principle-tickets-336986344227</t>
  </si>
  <si>
    <t>webinar</t>
  </si>
  <si>
    <t>From Logic-respecting Efficacy Estimands to Logic-ensuring Analysis Principle in Randomized Clinical Trials with Subgroups</t>
  </si>
  <si>
    <t>12.06.2022</t>
  </si>
  <si>
    <t>Gothenburg</t>
  </si>
  <si>
    <t>Sweden</t>
  </si>
  <si>
    <t>Poster and invited session</t>
  </si>
  <si>
    <t>Stefan Englert (poster)</t>
  </si>
  <si>
    <t>"Poster Special interest group “Estimands in oncology”, sponsored by PSI and EFSPI"</t>
  </si>
  <si>
    <t>19.06.2022</t>
  </si>
  <si>
    <t>ICSA (International Chinese Statistical Association) Applied Statistics Symposium</t>
  </si>
  <si>
    <t>https://symposium2022.icsa.org</t>
  </si>
  <si>
    <t>Gainsville Florida</t>
  </si>
  <si>
    <t>presentation</t>
  </si>
  <si>
    <t xml:space="preserve">Yue Shentu </t>
  </si>
  <si>
    <t>From Logic-respecting Efficacy Estimands to Logic-ensuring Analysis Principle for Time-to-event Endpoint in Randomized Clinical Trials with Subgroups</t>
  </si>
  <si>
    <t>21.07.2022</t>
  </si>
  <si>
    <t>DIA annual meeting in China</t>
  </si>
  <si>
    <t>https://www.diaglobal.org/en/flagship/dia-china-2022</t>
  </si>
  <si>
    <t>Suzhou</t>
  </si>
  <si>
    <t>China</t>
  </si>
  <si>
    <t>Poster "Special interest group “Estimands in oncology”, sponsored by PSI and EFSPI"</t>
  </si>
  <si>
    <t>06.08.2022</t>
  </si>
  <si>
    <t>https://ww2.amstat.org/meetings/jsm/2022/</t>
  </si>
  <si>
    <t>Siyoen Kil</t>
  </si>
  <si>
    <t>Insights into couterfactual estimand, with application toward personalized medicine</t>
  </si>
  <si>
    <t>21.08.2022</t>
  </si>
  <si>
    <t>https://www.iscb.info/iscb-annual-conference/</t>
  </si>
  <si>
    <t>Newcastle</t>
  </si>
  <si>
    <t>Follow-up time in clinical trials with a time-to-event endpoint: Redefining the question(s)</t>
  </si>
  <si>
    <t>30.08.2022</t>
  </si>
  <si>
    <t xml:space="preserve">12th International Conference on Multiple Comparison Procedures </t>
  </si>
  <si>
    <t>https://www.mcp-conference.org/</t>
  </si>
  <si>
    <t>Bremen</t>
  </si>
  <si>
    <t>F2F</t>
  </si>
  <si>
    <t>Talk</t>
  </si>
  <si>
    <t>14.09.2022</t>
  </si>
  <si>
    <t>https://efspi.org/Documents/Events/Events%202021/7th%20Reg.pdf</t>
  </si>
  <si>
    <t>20.09.2022</t>
  </si>
  <si>
    <t>https://ww2.amstat.org/meetings/biop/2022/</t>
  </si>
  <si>
    <t>Maryland</t>
  </si>
  <si>
    <t>Adjusting for covariates in randomized trials: draft guidance and some examples</t>
  </si>
  <si>
    <t>19.10.2022</t>
  </si>
  <si>
    <t>ISOQoL 2022</t>
  </si>
  <si>
    <t>https://www.isoqol.org/events/29th-annual-conference/</t>
  </si>
  <si>
    <t>Prague</t>
  </si>
  <si>
    <t>Czech Republic</t>
  </si>
  <si>
    <t>21.10.2022</t>
  </si>
  <si>
    <t>DIA China webinar</t>
  </si>
  <si>
    <t>https://mp.weixin.qq.com/s/5L7e9FPJjhofi0bhJz2fvQ</t>
  </si>
  <si>
    <t>Presentation</t>
  </si>
  <si>
    <t>Jiajun Xu</t>
  </si>
  <si>
    <t>Conditional and Marginal Treatment Effects in Clinical Trials</t>
  </si>
  <si>
    <t>02.12.2022</t>
  </si>
  <si>
    <t>ASA New Jersey Chapter Webinar Series -- Getting the question right -- Applying the Estimand and Target Trial Frameworks with External Controls</t>
  </si>
  <si>
    <t>New Jersey</t>
  </si>
  <si>
    <t>Co-organization</t>
  </si>
  <si>
    <t>https://www.psiweb.org/vod/item/psi-eiwg-webinar-estimands-in-oncology---how-and-why</t>
  </si>
  <si>
    <t>Libby Floden</t>
  </si>
  <si>
    <t xml:space="preserve">Estimand Considerations for Time-to-Event Analysis of Patient-Reported-Outcomes </t>
  </si>
  <si>
    <t>1_Skaltsa.pdf</t>
  </si>
  <si>
    <t>2_Floden.pdf</t>
  </si>
  <si>
    <t>Godwin Yung</t>
  </si>
  <si>
    <t>Answering old questions with new tools: Application of the ICH E9 addendum in oncology</t>
  </si>
  <si>
    <t>2_Yung.pdf</t>
  </si>
  <si>
    <t>Stefan Englert (intro talk)</t>
  </si>
  <si>
    <t>Introduction to the Estimands in OncologyWorking Group</t>
  </si>
  <si>
    <t>Oliver Sailer</t>
  </si>
  <si>
    <t>Duration of response and time to response into the estimand framework</t>
  </si>
  <si>
    <t>Covariate adjust with binary and  time to event endpoint and how to  interpret marginal effect in oncology clinical trials</t>
  </si>
  <si>
    <t>Stefan Englert (talk)</t>
  </si>
  <si>
    <t>Censoring and censoring mechanisms in light of the estimand framework</t>
  </si>
  <si>
    <t>Estimands in Oncology Working Group PRO TaskForce</t>
  </si>
  <si>
    <t>0_Englert_poster.pdf</t>
  </si>
  <si>
    <t>1_Englert_intro.pdf</t>
  </si>
  <si>
    <t>3_Sailer.pdf</t>
  </si>
  <si>
    <t>4_Bornkamp.pdf</t>
  </si>
  <si>
    <t>5_Englert_censoring.pdf</t>
  </si>
  <si>
    <t>6_Lawrance.pdf</t>
  </si>
  <si>
    <t>1_Wei.pdf</t>
  </si>
  <si>
    <t>Englert_poster.pdf</t>
  </si>
  <si>
    <t>Conditional and Unconditional Treatment Effects in Clinical Trials</t>
  </si>
  <si>
    <t>Hong Tian</t>
  </si>
  <si>
    <t>Beigene</t>
  </si>
  <si>
    <t>Dalong Patrick Huang</t>
  </si>
  <si>
    <t>Poster on Special interest group “Estimands in oncology”, sponsored by PSI and EFSPI</t>
  </si>
  <si>
    <t>1_Huang.pdf</t>
  </si>
  <si>
    <t>2_Tian.pdf</t>
  </si>
  <si>
    <t>3_Siegel_poster.pdf</t>
  </si>
  <si>
    <t>Workshop</t>
  </si>
  <si>
    <t>Patient-reported outcomes in clinical trials -- what questions are we asking and how do we understand the results; how the estimand framework with sensitivity analyses can help</t>
  </si>
  <si>
    <t>1_Xu.pdf</t>
  </si>
  <si>
    <t>External control arms in oncology: current use and future directions?</t>
  </si>
  <si>
    <t>Introduction to the ICH E9(R1) estimand and target trial emulation frameworks, and their role in the design and analysis of RWE studies</t>
  </si>
  <si>
    <t>Combining the target trial and estimand frameworks to define the causal estimand: an application using real-world data to contextualize a single-arm trial</t>
  </si>
  <si>
    <t>Applying the Estimand and Target Trial frameworks to external control analyses using observational data: a case study in the solid tumor setting</t>
  </si>
  <si>
    <t>Benefits of target trial and estimand frameworks in real-world evidence of treatment effects for supporting health technology assessment</t>
  </si>
  <si>
    <t>1_Mishra.pdf</t>
  </si>
  <si>
    <t>2_Garcia.pdf</t>
  </si>
  <si>
    <t>3_Chu.pdf</t>
  </si>
  <si>
    <t>4_Polito.pdf</t>
  </si>
  <si>
    <t>5_Duffield.pdf</t>
  </si>
  <si>
    <t>NICE</t>
  </si>
  <si>
    <t>RTH Health Solutions &amp; Novartis</t>
  </si>
  <si>
    <t>Pallavi Mishra-Kalyani</t>
  </si>
  <si>
    <t>Xabier Garcia de Albeniz Martinez &amp; Lisa Hampson</t>
  </si>
  <si>
    <t>Jufen Chu</t>
  </si>
  <si>
    <t>Letizia Polito</t>
  </si>
  <si>
    <t>Stephen Duffield</t>
  </si>
  <si>
    <t>https://efspi.org/EFSPI/Events/Annual_Regulatory_Statistics_Workshops/Next_Meeting/EFSPI/Events/Regulatory_Meetings/7th_EFSPI_Workshop_on_Reglatory_Statistics.aspx</t>
  </si>
  <si>
    <t>Evgeny Degtyarev &amp; Kaspar Rufibach</t>
  </si>
  <si>
    <t>Novartis &amp; Roche</t>
  </si>
  <si>
    <t>Hannes Buchner &amp; Kaspar Rufibach</t>
  </si>
  <si>
    <t>Staburo &amp; Roche</t>
  </si>
  <si>
    <t>Kaspar Rufibach &amp; Bjoern Bornkamp</t>
  </si>
  <si>
    <t>Roche &amp; Novartis</t>
  </si>
  <si>
    <t>The effective statistician podcast</t>
  </si>
  <si>
    <t>1_Dobrosky.pdf</t>
  </si>
  <si>
    <t xml:space="preserve">China DIA estimands working group
</t>
  </si>
  <si>
    <t>ICH E9 addendum and principal strati cation</t>
  </si>
  <si>
    <t>Satrajit Roychoudhury</t>
  </si>
  <si>
    <t>Rethinking Censoring and Censoring Mechanisms in Light of the Estimands Framework</t>
  </si>
  <si>
    <t>Estimand in Hematologic Oncology Trials</t>
  </si>
  <si>
    <t>5_Siegel.pdf</t>
  </si>
  <si>
    <t>4_Roychoudhury.pdf</t>
  </si>
  <si>
    <t>Contribution to panel discussion: Estimands in Oncology:
A Topical Panel Discussion</t>
  </si>
  <si>
    <t>4_Sun.pdf</t>
  </si>
  <si>
    <t>Royal Statistical Society Session on Design for Medical and Clinical studies</t>
  </si>
  <si>
    <t>Royal Statistical Society Manchester local group Graham Dunn Seminar</t>
  </si>
  <si>
    <t>ICH E9 estimands addendum: Old wine in new bottles or a genuine step forward?</t>
  </si>
  <si>
    <t>http://www.youtube.com/@biostat_reviews</t>
  </si>
  <si>
    <t>Duke Industry Statistics Symposium 2023</t>
  </si>
  <si>
    <t>https://sites.duke.edu/diss/</t>
  </si>
  <si>
    <t>PSI conference</t>
  </si>
  <si>
    <t>https://www.psiweb.org/conferences/about-the-conference</t>
  </si>
  <si>
    <t>Invited session</t>
  </si>
  <si>
    <t>Lynda Grinsted</t>
  </si>
  <si>
    <t>J&amp;J</t>
  </si>
  <si>
    <t>Yufei Wang</t>
  </si>
  <si>
    <t>GSK</t>
  </si>
  <si>
    <t>IQVIA</t>
  </si>
  <si>
    <t>Elizabeth Pilling</t>
  </si>
  <si>
    <t>Nordic lymphoma group plenary meeting</t>
  </si>
  <si>
    <t>http://www.nordic-lymphoma.org/plenary-meeting/</t>
  </si>
  <si>
    <t>Copenhagen</t>
  </si>
  <si>
    <t>Denmark</t>
  </si>
  <si>
    <t>Estimands and Censoring in Oncology Time-to-Event Trials -- Answering the Right Question</t>
  </si>
  <si>
    <t>Lifetime Data Science Conference (LIDS)</t>
  </si>
  <si>
    <t>https://community.amstat.org/lids/home</t>
  </si>
  <si>
    <t>Raleigh</t>
  </si>
  <si>
    <t>https://ww2.amstat.org/meetings/jsm/2023/</t>
  </si>
  <si>
    <t>Toronto</t>
  </si>
  <si>
    <t>Canada</t>
  </si>
  <si>
    <t>Contributed session</t>
  </si>
  <si>
    <t>Estimands and Safety in Oncology Clinical Trials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</si>
</sst>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u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Arial"/>
      <family val="2"/>
    </font>
    <font>
      <u/>
      <sz val="11"/>
      <color theme="10"/>
      <name val="Calibri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vertical="center" wrapText="1"/>
    </xf>
    <xf numFmtId="0" fontId="4" fillId="0" borderId="0" xfId="1" applyNumberFormat="1" applyAlignment="1">
      <alignment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urldefense.com/v3/__http:/www.youtube.com/@biostat_reviews__;!!N3hqHg43uw!qSFZ6CinavKXCScVyqzyOOZ1nqhhrcCXU560M_FxxlHb0YOvNuF3HkFI2dogiKDjjZmUQyYAPYejC--9qf1bJhfiDtG1Jng$" TargetMode="External"/><Relationship Id="rId7" Type="http://schemas.openxmlformats.org/officeDocument/2006/relationships/hyperlink" Target="https://ww2.amstat.org/meetings/jsm/2023/" TargetMode="External"/><Relationship Id="rId2" Type="http://schemas.openxmlformats.org/officeDocument/2006/relationships/hyperlink" Target="https://theeffectivestatistician.com/a-deep-dive-into-principal-stratification-and-causal-inference/" TargetMode="External"/><Relationship Id="rId1" Type="http://schemas.openxmlformats.org/officeDocument/2006/relationships/hyperlink" Target="https://www.psiweb.org/vod/item/psi-eiwg-webinar-estimands-in-oncology---how-and-why" TargetMode="External"/><Relationship Id="rId6" Type="http://schemas.openxmlformats.org/officeDocument/2006/relationships/hyperlink" Target="https://community.amstat.org/lids/home" TargetMode="External"/><Relationship Id="rId5" Type="http://schemas.openxmlformats.org/officeDocument/2006/relationships/hyperlink" Target="http://www.nordic-lymphoma.org/plenary-meeting/" TargetMode="External"/><Relationship Id="rId4" Type="http://schemas.openxmlformats.org/officeDocument/2006/relationships/hyperlink" Target="https://sites.duke.edu/dis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3"/>
  <sheetViews>
    <sheetView tabSelected="1" topLeftCell="I1" workbookViewId="0">
      <pane ySplit="1" topLeftCell="A110" activePane="bottomLeft" state="frozen"/>
      <selection pane="bottomLeft" activeCell="N122" sqref="N122"/>
    </sheetView>
  </sheetViews>
  <sheetFormatPr defaultRowHeight="15" x14ac:dyDescent="0.25"/>
  <cols>
    <col min="1" max="1" width="10.140625" style="8" bestFit="1" customWidth="1"/>
    <col min="2" max="2" width="66" style="9" bestFit="1" customWidth="1"/>
    <col min="3" max="3" width="136.85546875" style="8" bestFit="1" customWidth="1"/>
    <col min="4" max="4" width="16.42578125" style="8" bestFit="1" customWidth="1"/>
    <col min="5" max="5" width="14.42578125" style="8" bestFit="1" customWidth="1"/>
    <col min="6" max="6" width="8.5703125" style="8" bestFit="1" customWidth="1"/>
    <col min="7" max="7" width="40.85546875" style="8" bestFit="1" customWidth="1"/>
    <col min="8" max="8" width="42.42578125" style="8" customWidth="1"/>
    <col min="9" max="9" width="10.42578125" style="8" bestFit="1" customWidth="1"/>
    <col min="10" max="10" width="9.140625" style="8" bestFit="1" customWidth="1"/>
    <col min="11" max="11" width="6.140625" style="8" bestFit="1" customWidth="1"/>
    <col min="12" max="12" width="33.42578125" style="8" bestFit="1" customWidth="1"/>
    <col min="13" max="13" width="84.5703125" style="8" bestFit="1" customWidth="1"/>
    <col min="14" max="14" width="84.42578125" style="9" bestFit="1" customWidth="1"/>
    <col min="15" max="15" width="32" style="8" bestFit="1" customWidth="1"/>
    <col min="16" max="16" width="72.85546875" style="8" bestFit="1" customWidth="1"/>
    <col min="17" max="16384" width="9.140625" style="8"/>
  </cols>
  <sheetData>
    <row r="1" spans="1:16" x14ac:dyDescent="0.25">
      <c r="A1" s="8" t="s">
        <v>0</v>
      </c>
      <c r="B1" s="9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9" t="s">
        <v>13</v>
      </c>
      <c r="O1" s="8" t="s">
        <v>14</v>
      </c>
      <c r="P1" s="8" t="s">
        <v>15</v>
      </c>
    </row>
    <row r="2" spans="1:16" x14ac:dyDescent="0.25">
      <c r="A2" s="12" t="str">
        <f>"15.02.2019"</f>
        <v>15.02.2019</v>
      </c>
      <c r="B2" s="9" t="s">
        <v>96</v>
      </c>
      <c r="C2" s="8" t="s">
        <v>97</v>
      </c>
      <c r="D2" s="8" t="s">
        <v>98</v>
      </c>
      <c r="E2" s="8" t="s">
        <v>19</v>
      </c>
      <c r="F2" s="8" t="s">
        <v>20</v>
      </c>
      <c r="G2" s="8" t="s">
        <v>99</v>
      </c>
      <c r="K2" s="8">
        <v>1</v>
      </c>
      <c r="L2" s="8" t="s">
        <v>85</v>
      </c>
      <c r="M2" s="8" t="s">
        <v>27</v>
      </c>
      <c r="N2" s="9" t="s">
        <v>100</v>
      </c>
      <c r="O2" s="8" t="s">
        <v>87</v>
      </c>
    </row>
    <row r="3" spans="1:16" x14ac:dyDescent="0.25">
      <c r="A3" s="8" t="s">
        <v>16</v>
      </c>
      <c r="B3" s="9" t="s">
        <v>17</v>
      </c>
      <c r="D3" s="8" t="s">
        <v>18</v>
      </c>
      <c r="E3" s="8" t="s">
        <v>19</v>
      </c>
      <c r="F3" s="8" t="s">
        <v>20</v>
      </c>
      <c r="G3" s="8" t="s">
        <v>21</v>
      </c>
      <c r="K3" s="8">
        <v>1</v>
      </c>
      <c r="L3" s="8" t="s">
        <v>22</v>
      </c>
      <c r="M3" s="8" t="s">
        <v>23</v>
      </c>
      <c r="N3" s="9" t="s">
        <v>24</v>
      </c>
      <c r="O3" s="8" t="s">
        <v>25</v>
      </c>
    </row>
    <row r="4" spans="1:16" x14ac:dyDescent="0.25">
      <c r="A4" s="8" t="s">
        <v>16</v>
      </c>
      <c r="B4" s="9" t="s">
        <v>17</v>
      </c>
      <c r="K4" s="8">
        <v>2</v>
      </c>
      <c r="L4" s="8" t="s">
        <v>26</v>
      </c>
      <c r="M4" s="8" t="s">
        <v>27</v>
      </c>
      <c r="N4" s="9" t="s">
        <v>28</v>
      </c>
      <c r="O4" s="8" t="s">
        <v>29</v>
      </c>
    </row>
    <row r="5" spans="1:16" x14ac:dyDescent="0.25">
      <c r="A5" s="8" t="s">
        <v>16</v>
      </c>
      <c r="K5" s="8">
        <v>3</v>
      </c>
      <c r="L5" s="8" t="s">
        <v>30</v>
      </c>
      <c r="M5" s="8" t="s">
        <v>31</v>
      </c>
      <c r="N5" s="9" t="s">
        <v>32</v>
      </c>
      <c r="O5" s="8" t="s">
        <v>33</v>
      </c>
    </row>
    <row r="6" spans="1:16" x14ac:dyDescent="0.25">
      <c r="A6" s="8" t="s">
        <v>16</v>
      </c>
      <c r="K6" s="8">
        <v>4</v>
      </c>
      <c r="L6" s="8" t="s">
        <v>34</v>
      </c>
      <c r="M6" s="8" t="s">
        <v>27</v>
      </c>
      <c r="N6" s="9" t="s">
        <v>35</v>
      </c>
      <c r="O6" s="8" t="s">
        <v>36</v>
      </c>
    </row>
    <row r="7" spans="1:16" x14ac:dyDescent="0.25">
      <c r="A7" s="8" t="s">
        <v>37</v>
      </c>
      <c r="B7" s="9" t="s">
        <v>38</v>
      </c>
      <c r="C7" s="8" t="s">
        <v>39</v>
      </c>
      <c r="D7" s="8" t="s">
        <v>40</v>
      </c>
      <c r="E7" s="8" t="s">
        <v>41</v>
      </c>
      <c r="F7" s="8" t="s">
        <v>20</v>
      </c>
      <c r="G7" s="8" t="s">
        <v>42</v>
      </c>
      <c r="K7" s="8">
        <v>1</v>
      </c>
      <c r="L7" s="8" t="s">
        <v>43</v>
      </c>
      <c r="M7" s="8" t="s">
        <v>44</v>
      </c>
      <c r="N7" s="9" t="s">
        <v>45</v>
      </c>
      <c r="O7" s="8" t="s">
        <v>46</v>
      </c>
    </row>
    <row r="8" spans="1:16" ht="30" x14ac:dyDescent="0.25">
      <c r="A8" s="8" t="s">
        <v>37</v>
      </c>
      <c r="K8" s="8">
        <v>2</v>
      </c>
      <c r="L8" s="8" t="s">
        <v>47</v>
      </c>
      <c r="M8" s="8" t="s">
        <v>48</v>
      </c>
      <c r="N8" s="9" t="s">
        <v>49</v>
      </c>
      <c r="O8" s="8" t="s">
        <v>50</v>
      </c>
    </row>
    <row r="9" spans="1:16" x14ac:dyDescent="0.25">
      <c r="A9" s="8" t="s">
        <v>37</v>
      </c>
      <c r="K9" s="8">
        <v>3</v>
      </c>
      <c r="L9" s="8" t="s">
        <v>51</v>
      </c>
      <c r="M9" s="8" t="s">
        <v>52</v>
      </c>
      <c r="N9" s="9" t="s">
        <v>53</v>
      </c>
      <c r="O9" s="8" t="s">
        <v>54</v>
      </c>
    </row>
    <row r="10" spans="1:16" x14ac:dyDescent="0.25">
      <c r="A10" s="8" t="s">
        <v>37</v>
      </c>
      <c r="K10" s="8">
        <v>4</v>
      </c>
      <c r="L10" s="8" t="s">
        <v>55</v>
      </c>
      <c r="M10" s="8" t="s">
        <v>56</v>
      </c>
      <c r="N10" s="9" t="s">
        <v>57</v>
      </c>
      <c r="O10" s="8" t="s">
        <v>58</v>
      </c>
    </row>
    <row r="11" spans="1:16" x14ac:dyDescent="0.25">
      <c r="A11" s="8" t="s">
        <v>59</v>
      </c>
      <c r="B11" s="9" t="s">
        <v>60</v>
      </c>
      <c r="D11" s="8" t="s">
        <v>61</v>
      </c>
      <c r="E11" s="8" t="s">
        <v>62</v>
      </c>
      <c r="F11" s="8" t="s">
        <v>20</v>
      </c>
      <c r="G11" s="8" t="s">
        <v>21</v>
      </c>
      <c r="K11" s="8">
        <v>1</v>
      </c>
      <c r="L11" s="8" t="s">
        <v>22</v>
      </c>
      <c r="M11" s="8" t="s">
        <v>23</v>
      </c>
      <c r="N11" s="9" t="s">
        <v>63</v>
      </c>
      <c r="O11" s="8" t="s">
        <v>25</v>
      </c>
    </row>
    <row r="12" spans="1:16" x14ac:dyDescent="0.25">
      <c r="A12" s="8" t="s">
        <v>59</v>
      </c>
      <c r="K12" s="8">
        <v>2</v>
      </c>
      <c r="L12" s="8" t="s">
        <v>26</v>
      </c>
      <c r="M12" s="8" t="s">
        <v>27</v>
      </c>
      <c r="N12" s="9" t="s">
        <v>28</v>
      </c>
      <c r="O12" s="8" t="s">
        <v>29</v>
      </c>
    </row>
    <row r="13" spans="1:16" ht="30" x14ac:dyDescent="0.25">
      <c r="A13" s="8" t="s">
        <v>64</v>
      </c>
      <c r="B13" s="9" t="s">
        <v>65</v>
      </c>
      <c r="C13" s="8" t="s">
        <v>66</v>
      </c>
      <c r="D13" s="8" t="s">
        <v>67</v>
      </c>
      <c r="E13" s="8" t="s">
        <v>41</v>
      </c>
      <c r="F13" s="8" t="s">
        <v>20</v>
      </c>
      <c r="G13" s="8" t="s">
        <v>68</v>
      </c>
      <c r="K13" s="8">
        <v>1</v>
      </c>
      <c r="L13" s="8" t="s">
        <v>69</v>
      </c>
      <c r="N13" s="9" t="s">
        <v>70</v>
      </c>
      <c r="O13" s="8" t="s">
        <v>71</v>
      </c>
    </row>
    <row r="14" spans="1:16" x14ac:dyDescent="0.25">
      <c r="A14" s="8" t="s">
        <v>72</v>
      </c>
      <c r="B14" s="9" t="s">
        <v>73</v>
      </c>
      <c r="C14" s="8" t="s">
        <v>74</v>
      </c>
      <c r="D14" s="8" t="s">
        <v>75</v>
      </c>
      <c r="E14" s="8" t="s">
        <v>76</v>
      </c>
      <c r="F14" s="8" t="s">
        <v>20</v>
      </c>
      <c r="G14" s="8" t="s">
        <v>68</v>
      </c>
      <c r="K14" s="8">
        <v>1</v>
      </c>
      <c r="L14" s="8" t="s">
        <v>77</v>
      </c>
      <c r="N14" s="9" t="s">
        <v>78</v>
      </c>
      <c r="O14" s="8" t="s">
        <v>79</v>
      </c>
    </row>
    <row r="15" spans="1:16" x14ac:dyDescent="0.25">
      <c r="A15" s="8" t="s">
        <v>80</v>
      </c>
      <c r="B15" s="9" t="s">
        <v>81</v>
      </c>
      <c r="C15" s="8" t="s">
        <v>82</v>
      </c>
      <c r="D15" s="8" t="s">
        <v>83</v>
      </c>
      <c r="E15" s="8" t="s">
        <v>41</v>
      </c>
      <c r="F15" s="8" t="s">
        <v>20</v>
      </c>
      <c r="G15" s="8" t="s">
        <v>84</v>
      </c>
      <c r="K15" s="8">
        <v>1</v>
      </c>
      <c r="L15" s="8" t="s">
        <v>85</v>
      </c>
      <c r="N15" s="9" t="s">
        <v>86</v>
      </c>
      <c r="O15" s="8" t="s">
        <v>87</v>
      </c>
    </row>
    <row r="16" spans="1:16" x14ac:dyDescent="0.25">
      <c r="A16" s="8" t="s">
        <v>80</v>
      </c>
      <c r="K16" s="8">
        <v>2</v>
      </c>
      <c r="L16" s="8" t="s">
        <v>43</v>
      </c>
      <c r="N16" s="9" t="s">
        <v>88</v>
      </c>
      <c r="O16" s="8" t="s">
        <v>89</v>
      </c>
    </row>
    <row r="17" spans="1:16" ht="30" x14ac:dyDescent="0.25">
      <c r="A17" s="8" t="s">
        <v>80</v>
      </c>
      <c r="K17" s="8">
        <v>3</v>
      </c>
      <c r="L17" s="8" t="s">
        <v>90</v>
      </c>
      <c r="N17" s="9" t="s">
        <v>91</v>
      </c>
      <c r="O17" s="8" t="s">
        <v>92</v>
      </c>
    </row>
    <row r="18" spans="1:16" ht="30" x14ac:dyDescent="0.25">
      <c r="A18" s="8" t="s">
        <v>80</v>
      </c>
      <c r="K18" s="8">
        <v>4</v>
      </c>
      <c r="L18" s="8" t="s">
        <v>93</v>
      </c>
      <c r="N18" s="9" t="s">
        <v>94</v>
      </c>
      <c r="O18" s="8" t="s">
        <v>95</v>
      </c>
    </row>
    <row r="19" spans="1:16" ht="30" x14ac:dyDescent="0.25">
      <c r="A19" s="8" t="s">
        <v>101</v>
      </c>
      <c r="B19" s="9" t="s">
        <v>102</v>
      </c>
      <c r="C19" s="8" t="s">
        <v>103</v>
      </c>
      <c r="D19" s="8" t="s">
        <v>104</v>
      </c>
      <c r="E19" s="8" t="s">
        <v>105</v>
      </c>
      <c r="F19" s="8" t="s">
        <v>20</v>
      </c>
      <c r="G19" s="8" t="s">
        <v>99</v>
      </c>
      <c r="K19" s="8">
        <v>1</v>
      </c>
      <c r="L19" s="8" t="s">
        <v>85</v>
      </c>
      <c r="M19" s="8" t="s">
        <v>27</v>
      </c>
      <c r="N19" s="9" t="s">
        <v>106</v>
      </c>
      <c r="O19" s="8" t="s">
        <v>87</v>
      </c>
    </row>
    <row r="20" spans="1:16" x14ac:dyDescent="0.25">
      <c r="A20" s="8" t="s">
        <v>107</v>
      </c>
      <c r="B20" s="9" t="s">
        <v>108</v>
      </c>
      <c r="C20" s="8" t="s">
        <v>109</v>
      </c>
      <c r="D20" s="8" t="s">
        <v>110</v>
      </c>
      <c r="E20" s="8" t="s">
        <v>41</v>
      </c>
      <c r="G20" s="8" t="s">
        <v>111</v>
      </c>
      <c r="K20" s="8">
        <v>1</v>
      </c>
      <c r="L20" s="8" t="s">
        <v>51</v>
      </c>
      <c r="N20" s="9" t="s">
        <v>112</v>
      </c>
      <c r="O20" s="8" t="s">
        <v>71</v>
      </c>
    </row>
    <row r="21" spans="1:16" x14ac:dyDescent="0.25">
      <c r="A21" s="8" t="s">
        <v>107</v>
      </c>
      <c r="K21" s="8">
        <v>2</v>
      </c>
      <c r="L21" s="8" t="s">
        <v>113</v>
      </c>
      <c r="N21" s="9" t="s">
        <v>114</v>
      </c>
      <c r="O21" s="8" t="s">
        <v>115</v>
      </c>
    </row>
    <row r="22" spans="1:16" x14ac:dyDescent="0.25">
      <c r="A22" s="8" t="s">
        <v>107</v>
      </c>
      <c r="K22" s="8">
        <v>3</v>
      </c>
      <c r="L22" s="8" t="s">
        <v>116</v>
      </c>
      <c r="M22" s="8" t="s">
        <v>117</v>
      </c>
      <c r="N22" s="9" t="s">
        <v>118</v>
      </c>
      <c r="O22" s="8" t="s">
        <v>119</v>
      </c>
    </row>
    <row r="23" spans="1:16" x14ac:dyDescent="0.25">
      <c r="A23" s="8" t="s">
        <v>120</v>
      </c>
      <c r="B23" s="9" t="s">
        <v>121</v>
      </c>
      <c r="C23" s="8" t="s">
        <v>122</v>
      </c>
      <c r="D23" s="8" t="s">
        <v>123</v>
      </c>
      <c r="E23" s="8" t="s">
        <v>124</v>
      </c>
      <c r="G23" s="8" t="s">
        <v>125</v>
      </c>
      <c r="K23" s="8">
        <v>1</v>
      </c>
      <c r="L23" s="8" t="s">
        <v>126</v>
      </c>
      <c r="N23" s="9" t="s">
        <v>127</v>
      </c>
      <c r="O23" s="8" t="s">
        <v>128</v>
      </c>
    </row>
    <row r="24" spans="1:16" x14ac:dyDescent="0.25">
      <c r="A24" s="8" t="s">
        <v>129</v>
      </c>
      <c r="B24" s="9" t="s">
        <v>130</v>
      </c>
      <c r="C24" s="8" t="s">
        <v>131</v>
      </c>
      <c r="D24" s="8" t="s">
        <v>67</v>
      </c>
      <c r="E24" s="8" t="s">
        <v>41</v>
      </c>
      <c r="G24" s="8" t="s">
        <v>68</v>
      </c>
      <c r="K24" s="8">
        <v>1</v>
      </c>
      <c r="L24" s="8" t="s">
        <v>132</v>
      </c>
      <c r="N24" s="9" t="s">
        <v>133</v>
      </c>
      <c r="O24" s="8" t="s">
        <v>134</v>
      </c>
    </row>
    <row r="25" spans="1:16" ht="30" x14ac:dyDescent="0.25">
      <c r="A25" s="8" t="s">
        <v>135</v>
      </c>
      <c r="B25" s="9" t="s">
        <v>136</v>
      </c>
      <c r="C25" s="8" t="s">
        <v>137</v>
      </c>
      <c r="D25" s="8" t="s">
        <v>227</v>
      </c>
      <c r="E25" s="8" t="s">
        <v>105</v>
      </c>
      <c r="F25" s="8" t="s">
        <v>138</v>
      </c>
      <c r="G25" s="8" t="s">
        <v>99</v>
      </c>
      <c r="K25" s="8">
        <v>1</v>
      </c>
      <c r="L25" s="8" t="s">
        <v>85</v>
      </c>
      <c r="N25" s="9" t="s">
        <v>139</v>
      </c>
      <c r="P25" s="8" t="s">
        <v>140</v>
      </c>
    </row>
    <row r="26" spans="1:16" x14ac:dyDescent="0.25">
      <c r="A26" s="8" t="s">
        <v>141</v>
      </c>
      <c r="B26" s="9" t="s">
        <v>142</v>
      </c>
      <c r="D26" s="8" t="s">
        <v>227</v>
      </c>
      <c r="E26" s="8" t="s">
        <v>41</v>
      </c>
      <c r="F26" s="8" t="s">
        <v>138</v>
      </c>
      <c r="G26" s="8" t="s">
        <v>143</v>
      </c>
      <c r="H26" s="8" t="s">
        <v>144</v>
      </c>
      <c r="K26" s="8">
        <v>1</v>
      </c>
      <c r="L26" s="8" t="s">
        <v>22</v>
      </c>
      <c r="N26" s="9" t="s">
        <v>145</v>
      </c>
      <c r="P26" s="8" t="s">
        <v>146</v>
      </c>
    </row>
    <row r="27" spans="1:16" x14ac:dyDescent="0.25">
      <c r="A27" s="8" t="s">
        <v>141</v>
      </c>
      <c r="K27" s="8">
        <v>2</v>
      </c>
      <c r="L27" s="8" t="s">
        <v>147</v>
      </c>
    </row>
    <row r="28" spans="1:16" x14ac:dyDescent="0.25">
      <c r="A28" s="8" t="s">
        <v>148</v>
      </c>
      <c r="B28" s="9" t="s">
        <v>149</v>
      </c>
      <c r="C28" s="8" t="s">
        <v>150</v>
      </c>
      <c r="D28" s="8" t="s">
        <v>138</v>
      </c>
      <c r="E28" s="8" t="s">
        <v>62</v>
      </c>
      <c r="F28" s="8" t="s">
        <v>138</v>
      </c>
      <c r="G28" s="8" t="s">
        <v>143</v>
      </c>
      <c r="K28" s="8">
        <v>1</v>
      </c>
      <c r="L28" s="8" t="s">
        <v>22</v>
      </c>
      <c r="N28" s="9" t="s">
        <v>151</v>
      </c>
    </row>
    <row r="29" spans="1:16" ht="30" x14ac:dyDescent="0.25">
      <c r="A29" s="8" t="s">
        <v>152</v>
      </c>
      <c r="B29" s="9" t="s">
        <v>153</v>
      </c>
      <c r="C29" s="8" t="s">
        <v>154</v>
      </c>
      <c r="D29" s="8" t="s">
        <v>138</v>
      </c>
      <c r="E29" s="8" t="s">
        <v>105</v>
      </c>
      <c r="F29" s="8" t="s">
        <v>138</v>
      </c>
      <c r="G29" s="8" t="s">
        <v>99</v>
      </c>
      <c r="H29" s="8" t="s">
        <v>155</v>
      </c>
      <c r="K29" s="8">
        <v>1</v>
      </c>
      <c r="L29" s="8" t="s">
        <v>22</v>
      </c>
      <c r="M29" s="8" t="s">
        <v>156</v>
      </c>
      <c r="N29" s="9" t="s">
        <v>157</v>
      </c>
      <c r="O29" s="8" t="s">
        <v>25</v>
      </c>
    </row>
    <row r="30" spans="1:16" x14ac:dyDescent="0.25">
      <c r="A30" s="8" t="s">
        <v>152</v>
      </c>
      <c r="K30" s="8">
        <v>2</v>
      </c>
      <c r="L30" s="8" t="s">
        <v>158</v>
      </c>
      <c r="M30" s="8" t="s">
        <v>159</v>
      </c>
      <c r="N30" s="9" t="s">
        <v>160</v>
      </c>
      <c r="O30" s="8" t="s">
        <v>161</v>
      </c>
    </row>
    <row r="31" spans="1:16" x14ac:dyDescent="0.25">
      <c r="A31" s="8" t="s">
        <v>152</v>
      </c>
      <c r="K31" s="8">
        <v>3</v>
      </c>
      <c r="L31" s="8" t="s">
        <v>162</v>
      </c>
      <c r="M31" s="8" t="s">
        <v>163</v>
      </c>
      <c r="N31" s="9" t="s">
        <v>164</v>
      </c>
      <c r="O31" s="8" t="s">
        <v>165</v>
      </c>
    </row>
    <row r="32" spans="1:16" x14ac:dyDescent="0.25">
      <c r="A32" s="8" t="s">
        <v>152</v>
      </c>
      <c r="K32" s="8">
        <v>4</v>
      </c>
      <c r="L32" s="8" t="s">
        <v>166</v>
      </c>
      <c r="M32" s="8" t="s">
        <v>156</v>
      </c>
      <c r="N32" s="9" t="s">
        <v>167</v>
      </c>
      <c r="O32" s="8" t="s">
        <v>168</v>
      </c>
    </row>
    <row r="33" spans="1:15" x14ac:dyDescent="0.25">
      <c r="A33" s="8" t="s">
        <v>152</v>
      </c>
      <c r="K33" s="8">
        <v>5</v>
      </c>
      <c r="L33" s="8" t="s">
        <v>169</v>
      </c>
      <c r="M33" s="8" t="s">
        <v>170</v>
      </c>
      <c r="N33" s="9" t="s">
        <v>171</v>
      </c>
      <c r="O33" s="8" t="s">
        <v>172</v>
      </c>
    </row>
    <row r="34" spans="1:15" x14ac:dyDescent="0.25">
      <c r="A34" s="8" t="s">
        <v>152</v>
      </c>
      <c r="K34" s="8">
        <v>6</v>
      </c>
      <c r="L34" s="8" t="s">
        <v>173</v>
      </c>
      <c r="M34" s="8" t="s">
        <v>174</v>
      </c>
      <c r="N34" s="9" t="s">
        <v>175</v>
      </c>
      <c r="O34" s="8" t="s">
        <v>176</v>
      </c>
    </row>
    <row r="35" spans="1:15" x14ac:dyDescent="0.25">
      <c r="A35" s="8" t="s">
        <v>152</v>
      </c>
      <c r="K35" s="8">
        <v>7</v>
      </c>
      <c r="L35" s="8" t="s">
        <v>177</v>
      </c>
      <c r="N35" s="9" t="s">
        <v>178</v>
      </c>
      <c r="O35" s="8" t="s">
        <v>179</v>
      </c>
    </row>
    <row r="36" spans="1:15" x14ac:dyDescent="0.25">
      <c r="A36" s="8" t="s">
        <v>180</v>
      </c>
      <c r="B36" s="9" t="s">
        <v>81</v>
      </c>
      <c r="C36" s="8" t="s">
        <v>181</v>
      </c>
      <c r="D36" s="8" t="s">
        <v>182</v>
      </c>
      <c r="E36" s="8" t="s">
        <v>41</v>
      </c>
      <c r="G36" s="8" t="s">
        <v>84</v>
      </c>
      <c r="K36" s="8">
        <v>1</v>
      </c>
      <c r="L36" s="8" t="s">
        <v>43</v>
      </c>
      <c r="M36" s="8" t="s">
        <v>44</v>
      </c>
      <c r="N36" s="9" t="s">
        <v>183</v>
      </c>
      <c r="O36" s="8" t="s">
        <v>46</v>
      </c>
    </row>
    <row r="37" spans="1:15" x14ac:dyDescent="0.25">
      <c r="A37" s="8" t="s">
        <v>180</v>
      </c>
      <c r="K37" s="8">
        <v>2</v>
      </c>
      <c r="L37" s="8" t="s">
        <v>184</v>
      </c>
      <c r="M37" s="8" t="s">
        <v>56</v>
      </c>
    </row>
    <row r="38" spans="1:15" x14ac:dyDescent="0.25">
      <c r="A38" s="8" t="s">
        <v>185</v>
      </c>
      <c r="B38" s="9" t="s">
        <v>186</v>
      </c>
      <c r="C38" s="8" t="s">
        <v>187</v>
      </c>
      <c r="D38" s="8" t="s">
        <v>98</v>
      </c>
      <c r="E38" s="8" t="s">
        <v>19</v>
      </c>
      <c r="G38" s="8" t="s">
        <v>68</v>
      </c>
      <c r="K38" s="8">
        <v>1</v>
      </c>
      <c r="L38" s="8" t="s">
        <v>188</v>
      </c>
      <c r="N38" s="9" t="s">
        <v>189</v>
      </c>
      <c r="O38" s="8" t="s">
        <v>190</v>
      </c>
    </row>
    <row r="39" spans="1:15" ht="30" x14ac:dyDescent="0.25">
      <c r="A39" s="8" t="s">
        <v>191</v>
      </c>
      <c r="B39" s="9" t="s">
        <v>192</v>
      </c>
      <c r="C39" s="8" t="s">
        <v>193</v>
      </c>
      <c r="D39" s="8" t="s">
        <v>138</v>
      </c>
      <c r="E39" s="8" t="s">
        <v>105</v>
      </c>
      <c r="F39" s="8" t="s">
        <v>138</v>
      </c>
      <c r="G39" s="8" t="s">
        <v>99</v>
      </c>
      <c r="H39" s="8" t="s">
        <v>194</v>
      </c>
      <c r="K39" s="8">
        <v>1</v>
      </c>
      <c r="L39" s="8" t="s">
        <v>22</v>
      </c>
      <c r="M39" s="8" t="s">
        <v>156</v>
      </c>
      <c r="N39" s="9" t="s">
        <v>157</v>
      </c>
      <c r="O39" s="8" t="s">
        <v>25</v>
      </c>
    </row>
    <row r="40" spans="1:15" x14ac:dyDescent="0.25">
      <c r="A40" s="8" t="s">
        <v>191</v>
      </c>
      <c r="K40" s="8">
        <v>2</v>
      </c>
      <c r="L40" s="8" t="s">
        <v>195</v>
      </c>
      <c r="M40" s="8" t="s">
        <v>196</v>
      </c>
      <c r="N40" s="9" t="s">
        <v>197</v>
      </c>
      <c r="O40" s="8" t="s">
        <v>198</v>
      </c>
    </row>
    <row r="41" spans="1:15" x14ac:dyDescent="0.25">
      <c r="A41" s="8" t="s">
        <v>191</v>
      </c>
      <c r="K41" s="8">
        <v>3</v>
      </c>
      <c r="L41" s="8" t="s">
        <v>199</v>
      </c>
      <c r="M41" s="8" t="s">
        <v>200</v>
      </c>
      <c r="N41" s="9" t="s">
        <v>201</v>
      </c>
      <c r="O41" s="8" t="s">
        <v>202</v>
      </c>
    </row>
    <row r="42" spans="1:15" ht="30" x14ac:dyDescent="0.25">
      <c r="A42" s="8" t="s">
        <v>191</v>
      </c>
      <c r="K42" s="8">
        <v>4</v>
      </c>
      <c r="L42" s="8" t="s">
        <v>203</v>
      </c>
      <c r="M42" s="8" t="s">
        <v>204</v>
      </c>
      <c r="N42" s="9" t="s">
        <v>205</v>
      </c>
      <c r="O42" s="8" t="s">
        <v>206</v>
      </c>
    </row>
    <row r="43" spans="1:15" x14ac:dyDescent="0.25">
      <c r="A43" s="8" t="s">
        <v>191</v>
      </c>
      <c r="K43" s="8">
        <v>5</v>
      </c>
      <c r="L43" s="8" t="s">
        <v>207</v>
      </c>
      <c r="M43" s="8" t="s">
        <v>163</v>
      </c>
      <c r="N43" s="9" t="s">
        <v>208</v>
      </c>
      <c r="O43" s="8" t="s">
        <v>209</v>
      </c>
    </row>
    <row r="44" spans="1:15" ht="30" x14ac:dyDescent="0.25">
      <c r="A44" s="8" t="s">
        <v>191</v>
      </c>
      <c r="K44" s="8">
        <v>6</v>
      </c>
      <c r="L44" s="8" t="s">
        <v>210</v>
      </c>
      <c r="M44" s="8" t="s">
        <v>156</v>
      </c>
      <c r="N44" s="9" t="s">
        <v>211</v>
      </c>
      <c r="O44" s="8" t="s">
        <v>212</v>
      </c>
    </row>
    <row r="45" spans="1:15" ht="30" x14ac:dyDescent="0.25">
      <c r="A45" s="8" t="s">
        <v>191</v>
      </c>
      <c r="K45" s="8">
        <v>7</v>
      </c>
      <c r="L45" s="8" t="s">
        <v>213</v>
      </c>
      <c r="M45" s="8" t="s">
        <v>163</v>
      </c>
      <c r="N45" s="9" t="s">
        <v>214</v>
      </c>
      <c r="O45" s="8" t="s">
        <v>215</v>
      </c>
    </row>
    <row r="46" spans="1:15" ht="30" x14ac:dyDescent="0.25">
      <c r="A46" s="8" t="s">
        <v>191</v>
      </c>
      <c r="K46" s="8">
        <v>8</v>
      </c>
      <c r="L46" s="8" t="s">
        <v>216</v>
      </c>
      <c r="M46" s="8" t="s">
        <v>217</v>
      </c>
      <c r="N46" s="9" t="s">
        <v>218</v>
      </c>
      <c r="O46" s="8" t="s">
        <v>219</v>
      </c>
    </row>
    <row r="47" spans="1:15" x14ac:dyDescent="0.25">
      <c r="A47" s="8" t="s">
        <v>191</v>
      </c>
      <c r="K47" s="8">
        <v>9</v>
      </c>
      <c r="L47" s="8" t="s">
        <v>220</v>
      </c>
      <c r="M47" s="8" t="s">
        <v>221</v>
      </c>
      <c r="N47" s="9" t="s">
        <v>222</v>
      </c>
      <c r="O47" s="8" t="s">
        <v>223</v>
      </c>
    </row>
    <row r="48" spans="1:15" x14ac:dyDescent="0.25">
      <c r="A48" s="8" t="s">
        <v>191</v>
      </c>
      <c r="K48" s="8">
        <v>10</v>
      </c>
      <c r="L48" s="8" t="s">
        <v>177</v>
      </c>
      <c r="N48" s="9" t="s">
        <v>178</v>
      </c>
      <c r="O48" s="8" t="s">
        <v>224</v>
      </c>
    </row>
    <row r="49" spans="1:15" x14ac:dyDescent="0.25">
      <c r="A49" s="8" t="s">
        <v>225</v>
      </c>
      <c r="B49" s="9" t="s">
        <v>108</v>
      </c>
      <c r="C49" s="8" t="s">
        <v>226</v>
      </c>
      <c r="D49" s="8" t="s">
        <v>227</v>
      </c>
      <c r="E49" s="8" t="s">
        <v>41</v>
      </c>
      <c r="F49" s="8" t="s">
        <v>227</v>
      </c>
      <c r="G49" s="8" t="s">
        <v>99</v>
      </c>
      <c r="K49" s="8">
        <v>1</v>
      </c>
      <c r="L49" s="8" t="s">
        <v>43</v>
      </c>
      <c r="N49" s="9" t="s">
        <v>228</v>
      </c>
      <c r="O49" s="8" t="s">
        <v>46</v>
      </c>
    </row>
    <row r="50" spans="1:15" x14ac:dyDescent="0.25">
      <c r="A50" s="8" t="s">
        <v>229</v>
      </c>
      <c r="B50" s="9" t="s">
        <v>230</v>
      </c>
      <c r="C50" s="8" t="s">
        <v>231</v>
      </c>
      <c r="D50" s="8" t="s">
        <v>227</v>
      </c>
      <c r="E50" s="8" t="s">
        <v>232</v>
      </c>
      <c r="F50" s="8" t="s">
        <v>227</v>
      </c>
      <c r="G50" s="8" t="s">
        <v>99</v>
      </c>
      <c r="K50" s="8">
        <v>1</v>
      </c>
      <c r="L50" s="8" t="s">
        <v>85</v>
      </c>
      <c r="N50" s="9" t="s">
        <v>233</v>
      </c>
      <c r="O50" s="8" t="s">
        <v>87</v>
      </c>
    </row>
    <row r="51" spans="1:15" x14ac:dyDescent="0.25">
      <c r="A51" s="8" t="s">
        <v>234</v>
      </c>
      <c r="B51" s="9" t="s">
        <v>420</v>
      </c>
      <c r="C51" s="10" t="s">
        <v>235</v>
      </c>
      <c r="D51" s="8" t="s">
        <v>236</v>
      </c>
      <c r="E51" s="8" t="s">
        <v>19</v>
      </c>
      <c r="F51" s="8" t="s">
        <v>236</v>
      </c>
      <c r="G51" s="8" t="s">
        <v>237</v>
      </c>
      <c r="H51" s="8" t="s">
        <v>235</v>
      </c>
      <c r="K51" s="8">
        <v>1</v>
      </c>
      <c r="L51" s="8" t="s">
        <v>418</v>
      </c>
      <c r="M51" s="8" t="s">
        <v>419</v>
      </c>
      <c r="N51" s="9" t="s">
        <v>238</v>
      </c>
    </row>
    <row r="52" spans="1:15" ht="30" x14ac:dyDescent="0.25">
      <c r="A52" s="8" t="s">
        <v>239</v>
      </c>
      <c r="B52" s="9" t="s">
        <v>240</v>
      </c>
      <c r="C52" s="8" t="s">
        <v>241</v>
      </c>
      <c r="D52" s="8" t="s">
        <v>227</v>
      </c>
      <c r="E52" s="8" t="s">
        <v>19</v>
      </c>
      <c r="F52" s="8" t="s">
        <v>227</v>
      </c>
      <c r="G52" s="8" t="s">
        <v>99</v>
      </c>
      <c r="K52" s="8">
        <v>1</v>
      </c>
      <c r="L52" s="8" t="s">
        <v>416</v>
      </c>
      <c r="M52" s="8" t="s">
        <v>417</v>
      </c>
      <c r="N52" s="9" t="s">
        <v>242</v>
      </c>
      <c r="O52" s="8" t="s">
        <v>243</v>
      </c>
    </row>
    <row r="53" spans="1:15" x14ac:dyDescent="0.25">
      <c r="A53" s="8" t="s">
        <v>244</v>
      </c>
      <c r="B53" s="9" t="s">
        <v>245</v>
      </c>
      <c r="D53" s="8" t="s">
        <v>227</v>
      </c>
      <c r="E53" s="8" t="s">
        <v>41</v>
      </c>
      <c r="F53" s="8" t="s">
        <v>227</v>
      </c>
      <c r="G53" s="8" t="s">
        <v>246</v>
      </c>
      <c r="K53" s="8">
        <v>1</v>
      </c>
      <c r="L53" s="8" t="s">
        <v>414</v>
      </c>
      <c r="M53" s="8" t="s">
        <v>415</v>
      </c>
      <c r="N53" s="9" t="s">
        <v>247</v>
      </c>
      <c r="O53" s="8" t="s">
        <v>248</v>
      </c>
    </row>
    <row r="54" spans="1:15" ht="30" x14ac:dyDescent="0.25">
      <c r="A54" s="8" t="s">
        <v>249</v>
      </c>
      <c r="B54" s="9" t="s">
        <v>250</v>
      </c>
      <c r="D54" s="8" t="s">
        <v>227</v>
      </c>
      <c r="E54" s="8" t="s">
        <v>41</v>
      </c>
      <c r="F54" s="8" t="s">
        <v>227</v>
      </c>
      <c r="G54" s="8" t="s">
        <v>251</v>
      </c>
      <c r="K54" s="8">
        <v>1</v>
      </c>
      <c r="L54" s="8" t="s">
        <v>414</v>
      </c>
      <c r="M54" s="8" t="s">
        <v>415</v>
      </c>
      <c r="N54" s="9" t="s">
        <v>252</v>
      </c>
      <c r="O54" s="8" t="s">
        <v>248</v>
      </c>
    </row>
    <row r="55" spans="1:15" x14ac:dyDescent="0.25">
      <c r="A55" s="8" t="s">
        <v>253</v>
      </c>
      <c r="B55" s="9" t="s">
        <v>254</v>
      </c>
      <c r="D55" s="8" t="s">
        <v>227</v>
      </c>
      <c r="E55" s="8" t="s">
        <v>41</v>
      </c>
      <c r="F55" s="8" t="s">
        <v>227</v>
      </c>
      <c r="G55" s="8" t="s">
        <v>99</v>
      </c>
      <c r="K55" s="8">
        <v>1</v>
      </c>
      <c r="L55" s="8" t="s">
        <v>255</v>
      </c>
      <c r="N55" s="9" t="s">
        <v>256</v>
      </c>
      <c r="O55" s="8" t="s">
        <v>421</v>
      </c>
    </row>
    <row r="56" spans="1:15" ht="45" x14ac:dyDescent="0.25">
      <c r="A56" s="8" t="s">
        <v>257</v>
      </c>
      <c r="B56" s="9" t="s">
        <v>258</v>
      </c>
      <c r="C56" s="8" t="s">
        <v>259</v>
      </c>
      <c r="D56" s="8" t="s">
        <v>227</v>
      </c>
      <c r="E56" s="8" t="s">
        <v>41</v>
      </c>
      <c r="F56" s="8" t="s">
        <v>227</v>
      </c>
      <c r="G56" s="8" t="s">
        <v>84</v>
      </c>
      <c r="K56" s="8">
        <v>1</v>
      </c>
      <c r="L56" s="8" t="s">
        <v>173</v>
      </c>
      <c r="N56" s="9" t="s">
        <v>260</v>
      </c>
      <c r="O56" s="8" t="s">
        <v>261</v>
      </c>
    </row>
    <row r="57" spans="1:15" ht="45" x14ac:dyDescent="0.25">
      <c r="A57" s="8" t="s">
        <v>257</v>
      </c>
      <c r="K57" s="8">
        <v>2</v>
      </c>
      <c r="L57" s="8" t="s">
        <v>43</v>
      </c>
      <c r="N57" s="9" t="s">
        <v>260</v>
      </c>
      <c r="O57" s="8" t="s">
        <v>261</v>
      </c>
    </row>
    <row r="58" spans="1:15" ht="45" x14ac:dyDescent="0.25">
      <c r="A58" s="8" t="s">
        <v>257</v>
      </c>
      <c r="K58" s="8">
        <v>3</v>
      </c>
      <c r="L58" s="8" t="s">
        <v>188</v>
      </c>
      <c r="N58" s="9" t="s">
        <v>260</v>
      </c>
      <c r="O58" s="8" t="s">
        <v>261</v>
      </c>
    </row>
    <row r="59" spans="1:15" ht="45" x14ac:dyDescent="0.25">
      <c r="A59" s="8" t="s">
        <v>257</v>
      </c>
      <c r="K59" s="8">
        <v>4</v>
      </c>
      <c r="L59" s="8" t="s">
        <v>51</v>
      </c>
      <c r="N59" s="9" t="s">
        <v>260</v>
      </c>
      <c r="O59" s="8" t="s">
        <v>261</v>
      </c>
    </row>
    <row r="60" spans="1:15" ht="45" x14ac:dyDescent="0.25">
      <c r="A60" s="8" t="s">
        <v>257</v>
      </c>
      <c r="K60" s="8">
        <v>5</v>
      </c>
      <c r="L60" s="8" t="s">
        <v>90</v>
      </c>
      <c r="N60" s="9" t="s">
        <v>260</v>
      </c>
      <c r="O60" s="8" t="s">
        <v>261</v>
      </c>
    </row>
    <row r="61" spans="1:15" x14ac:dyDescent="0.25">
      <c r="A61" s="8" t="s">
        <v>262</v>
      </c>
      <c r="B61" s="9" t="s">
        <v>263</v>
      </c>
      <c r="D61" s="8" t="s">
        <v>227</v>
      </c>
      <c r="E61" s="8" t="s">
        <v>62</v>
      </c>
      <c r="F61" s="8" t="s">
        <v>227</v>
      </c>
      <c r="G61" s="8" t="s">
        <v>264</v>
      </c>
      <c r="H61" s="8" t="s">
        <v>265</v>
      </c>
      <c r="K61" s="8">
        <v>1</v>
      </c>
      <c r="L61" s="8" t="s">
        <v>173</v>
      </c>
      <c r="N61" s="9" t="s">
        <v>266</v>
      </c>
      <c r="O61" s="8" t="s">
        <v>267</v>
      </c>
    </row>
    <row r="62" spans="1:15" x14ac:dyDescent="0.25">
      <c r="A62" s="8" t="s">
        <v>262</v>
      </c>
      <c r="K62" s="8">
        <v>2</v>
      </c>
      <c r="L62" s="8" t="s">
        <v>268</v>
      </c>
      <c r="N62" s="9" t="s">
        <v>266</v>
      </c>
      <c r="O62" s="8" t="s">
        <v>267</v>
      </c>
    </row>
    <row r="63" spans="1:15" x14ac:dyDescent="0.25">
      <c r="A63" s="8" t="s">
        <v>262</v>
      </c>
      <c r="K63" s="8">
        <v>3</v>
      </c>
      <c r="L63" s="8" t="s">
        <v>51</v>
      </c>
      <c r="N63" s="9" t="s">
        <v>266</v>
      </c>
      <c r="O63" s="8" t="s">
        <v>267</v>
      </c>
    </row>
    <row r="64" spans="1:15" x14ac:dyDescent="0.25">
      <c r="A64" s="8" t="s">
        <v>262</v>
      </c>
      <c r="K64" s="8">
        <v>4</v>
      </c>
      <c r="L64" s="8" t="s">
        <v>43</v>
      </c>
      <c r="N64" s="9" t="s">
        <v>266</v>
      </c>
      <c r="O64" s="8" t="s">
        <v>267</v>
      </c>
    </row>
    <row r="65" spans="1:15" x14ac:dyDescent="0.25">
      <c r="A65" s="8" t="s">
        <v>262</v>
      </c>
      <c r="K65" s="8">
        <v>5</v>
      </c>
      <c r="L65" s="8" t="s">
        <v>269</v>
      </c>
      <c r="N65" s="9" t="s">
        <v>266</v>
      </c>
      <c r="O65" s="8" t="s">
        <v>267</v>
      </c>
    </row>
    <row r="66" spans="1:15" x14ac:dyDescent="0.25">
      <c r="A66" s="8" t="s">
        <v>262</v>
      </c>
      <c r="K66" s="8">
        <v>6</v>
      </c>
      <c r="L66" s="8" t="s">
        <v>270</v>
      </c>
      <c r="N66" s="9" t="s">
        <v>266</v>
      </c>
      <c r="O66" s="8" t="s">
        <v>267</v>
      </c>
    </row>
    <row r="67" spans="1:15" x14ac:dyDescent="0.25">
      <c r="A67" s="8" t="s">
        <v>271</v>
      </c>
      <c r="B67" s="9" t="s">
        <v>81</v>
      </c>
      <c r="C67" s="8" t="s">
        <v>272</v>
      </c>
      <c r="D67" s="8" t="s">
        <v>227</v>
      </c>
      <c r="E67" s="8" t="s">
        <v>41</v>
      </c>
      <c r="F67" s="8" t="s">
        <v>227</v>
      </c>
      <c r="G67" s="8" t="s">
        <v>84</v>
      </c>
      <c r="K67" s="8">
        <v>1</v>
      </c>
      <c r="L67" s="8" t="s">
        <v>273</v>
      </c>
      <c r="N67" s="9" t="s">
        <v>274</v>
      </c>
    </row>
    <row r="68" spans="1:15" ht="30" x14ac:dyDescent="0.25">
      <c r="A68" s="8" t="s">
        <v>271</v>
      </c>
      <c r="K68" s="8">
        <v>2</v>
      </c>
      <c r="L68" s="8" t="s">
        <v>90</v>
      </c>
      <c r="N68" s="9" t="s">
        <v>275</v>
      </c>
    </row>
    <row r="69" spans="1:15" ht="30" x14ac:dyDescent="0.25">
      <c r="A69" s="8" t="s">
        <v>271</v>
      </c>
      <c r="K69" s="8">
        <v>3</v>
      </c>
      <c r="L69" s="8" t="s">
        <v>69</v>
      </c>
      <c r="N69" s="9" t="s">
        <v>276</v>
      </c>
      <c r="O69" s="8" t="s">
        <v>54</v>
      </c>
    </row>
    <row r="70" spans="1:15" ht="30" x14ac:dyDescent="0.25">
      <c r="A70" s="8" t="s">
        <v>271</v>
      </c>
      <c r="K70" s="8">
        <v>4</v>
      </c>
      <c r="L70" s="8" t="s">
        <v>255</v>
      </c>
      <c r="N70" s="9" t="s">
        <v>277</v>
      </c>
      <c r="O70" s="8" t="s">
        <v>278</v>
      </c>
    </row>
    <row r="71" spans="1:15" ht="30" x14ac:dyDescent="0.25">
      <c r="A71" s="8" t="str">
        <f>"24.08.2021"</f>
        <v>24.08.2021</v>
      </c>
      <c r="B71" s="9" t="s">
        <v>422</v>
      </c>
      <c r="D71" s="8" t="s">
        <v>227</v>
      </c>
      <c r="E71" s="8" t="s">
        <v>324</v>
      </c>
      <c r="F71" s="8" t="s">
        <v>227</v>
      </c>
      <c r="G71" s="8" t="s">
        <v>99</v>
      </c>
      <c r="K71" s="8">
        <v>1</v>
      </c>
      <c r="L71" s="8" t="s">
        <v>22</v>
      </c>
      <c r="M71" s="8" t="s">
        <v>23</v>
      </c>
      <c r="N71" s="9" t="s">
        <v>423</v>
      </c>
      <c r="O71" s="8" t="s">
        <v>25</v>
      </c>
    </row>
    <row r="72" spans="1:15" ht="30" x14ac:dyDescent="0.25">
      <c r="A72" s="8" t="s">
        <v>279</v>
      </c>
      <c r="B72" s="9" t="s">
        <v>108</v>
      </c>
      <c r="C72" s="8" t="s">
        <v>280</v>
      </c>
      <c r="D72" s="8" t="s">
        <v>227</v>
      </c>
      <c r="E72" s="8" t="s">
        <v>41</v>
      </c>
      <c r="F72" s="8" t="s">
        <v>227</v>
      </c>
      <c r="G72" s="8" t="s">
        <v>281</v>
      </c>
      <c r="K72" s="8">
        <v>1</v>
      </c>
      <c r="L72" s="8" t="s">
        <v>282</v>
      </c>
      <c r="N72" s="9" t="s">
        <v>283</v>
      </c>
      <c r="O72" s="8" t="s">
        <v>284</v>
      </c>
    </row>
    <row r="73" spans="1:15" x14ac:dyDescent="0.25">
      <c r="A73" s="8" t="s">
        <v>279</v>
      </c>
      <c r="D73" s="8" t="s">
        <v>227</v>
      </c>
      <c r="E73" s="8" t="s">
        <v>41</v>
      </c>
      <c r="F73" s="8" t="s">
        <v>227</v>
      </c>
      <c r="G73" s="8" t="s">
        <v>285</v>
      </c>
      <c r="K73" s="8">
        <v>2</v>
      </c>
      <c r="L73" s="8" t="s">
        <v>188</v>
      </c>
      <c r="N73" s="9" t="s">
        <v>286</v>
      </c>
      <c r="O73" s="8" t="s">
        <v>287</v>
      </c>
    </row>
    <row r="74" spans="1:15" ht="30" x14ac:dyDescent="0.25">
      <c r="A74" s="8" t="s">
        <v>279</v>
      </c>
      <c r="D74" s="8" t="s">
        <v>227</v>
      </c>
      <c r="E74" s="8" t="s">
        <v>41</v>
      </c>
      <c r="F74" s="8" t="s">
        <v>227</v>
      </c>
      <c r="G74" s="8" t="s">
        <v>285</v>
      </c>
      <c r="K74" s="8">
        <v>3</v>
      </c>
      <c r="L74" s="8" t="s">
        <v>69</v>
      </c>
      <c r="N74" s="9" t="s">
        <v>288</v>
      </c>
      <c r="O74" s="8" t="s">
        <v>54</v>
      </c>
    </row>
    <row r="75" spans="1:15" x14ac:dyDescent="0.25">
      <c r="A75" s="8" t="s">
        <v>279</v>
      </c>
      <c r="D75" s="8" t="s">
        <v>227</v>
      </c>
      <c r="E75" s="8" t="s">
        <v>41</v>
      </c>
      <c r="F75" s="8" t="s">
        <v>227</v>
      </c>
      <c r="G75" s="8" t="s">
        <v>285</v>
      </c>
      <c r="K75" s="8">
        <v>4</v>
      </c>
      <c r="L75" s="8" t="s">
        <v>424</v>
      </c>
      <c r="N75" s="9" t="s">
        <v>426</v>
      </c>
      <c r="O75" s="8" t="s">
        <v>428</v>
      </c>
    </row>
    <row r="76" spans="1:15" x14ac:dyDescent="0.25">
      <c r="A76" s="8" t="s">
        <v>279</v>
      </c>
      <c r="D76" s="8" t="s">
        <v>227</v>
      </c>
      <c r="E76" s="8" t="s">
        <v>41</v>
      </c>
      <c r="F76" s="8" t="s">
        <v>227</v>
      </c>
      <c r="G76" s="8" t="s">
        <v>285</v>
      </c>
      <c r="K76" s="8">
        <v>5</v>
      </c>
      <c r="L76" s="8" t="s">
        <v>43</v>
      </c>
      <c r="M76" s="8" t="s">
        <v>44</v>
      </c>
      <c r="N76" s="9" t="s">
        <v>425</v>
      </c>
      <c r="O76" s="8" t="s">
        <v>427</v>
      </c>
    </row>
    <row r="77" spans="1:15" ht="30" x14ac:dyDescent="0.25">
      <c r="A77" s="8" t="s">
        <v>289</v>
      </c>
      <c r="B77" s="9" t="s">
        <v>290</v>
      </c>
      <c r="D77" s="8" t="s">
        <v>227</v>
      </c>
      <c r="E77" s="8" t="s">
        <v>41</v>
      </c>
      <c r="F77" s="8" t="s">
        <v>227</v>
      </c>
      <c r="G77" s="8" t="s">
        <v>264</v>
      </c>
      <c r="H77" s="1" t="s">
        <v>361</v>
      </c>
      <c r="K77" s="8">
        <v>1</v>
      </c>
      <c r="L77" s="8" t="s">
        <v>173</v>
      </c>
      <c r="N77" s="9" t="s">
        <v>266</v>
      </c>
      <c r="O77" s="8" t="s">
        <v>267</v>
      </c>
    </row>
    <row r="78" spans="1:15" x14ac:dyDescent="0.25">
      <c r="A78" s="8" t="s">
        <v>289</v>
      </c>
      <c r="K78" s="8">
        <v>2</v>
      </c>
      <c r="L78" s="8" t="s">
        <v>268</v>
      </c>
      <c r="N78" s="9" t="s">
        <v>266</v>
      </c>
      <c r="O78" s="8" t="s">
        <v>267</v>
      </c>
    </row>
    <row r="79" spans="1:15" x14ac:dyDescent="0.25">
      <c r="A79" s="8" t="s">
        <v>289</v>
      </c>
      <c r="K79" s="8">
        <v>3</v>
      </c>
      <c r="L79" s="8" t="s">
        <v>51</v>
      </c>
      <c r="N79" s="9" t="s">
        <v>266</v>
      </c>
      <c r="O79" s="8" t="s">
        <v>267</v>
      </c>
    </row>
    <row r="80" spans="1:15" x14ac:dyDescent="0.25">
      <c r="A80" s="8" t="s">
        <v>289</v>
      </c>
      <c r="K80" s="8">
        <v>4</v>
      </c>
      <c r="L80" s="8" t="s">
        <v>43</v>
      </c>
      <c r="N80" s="9" t="s">
        <v>266</v>
      </c>
      <c r="O80" s="8" t="s">
        <v>267</v>
      </c>
    </row>
    <row r="81" spans="1:15" x14ac:dyDescent="0.25">
      <c r="A81" s="8" t="s">
        <v>289</v>
      </c>
      <c r="K81" s="8">
        <v>5</v>
      </c>
      <c r="L81" s="8" t="s">
        <v>269</v>
      </c>
      <c r="N81" s="9" t="s">
        <v>266</v>
      </c>
      <c r="O81" s="8" t="s">
        <v>267</v>
      </c>
    </row>
    <row r="82" spans="1:15" x14ac:dyDescent="0.25">
      <c r="A82" s="8" t="s">
        <v>289</v>
      </c>
      <c r="K82" s="8">
        <v>6</v>
      </c>
      <c r="L82" s="8" t="s">
        <v>270</v>
      </c>
      <c r="N82" s="9" t="s">
        <v>266</v>
      </c>
      <c r="O82" s="8" t="s">
        <v>267</v>
      </c>
    </row>
    <row r="83" spans="1:15" ht="30" x14ac:dyDescent="0.25">
      <c r="A83" s="8" t="s">
        <v>291</v>
      </c>
      <c r="B83" s="9" t="s">
        <v>292</v>
      </c>
      <c r="C83" s="8" t="s">
        <v>293</v>
      </c>
      <c r="D83" s="8" t="s">
        <v>227</v>
      </c>
      <c r="F83" s="8" t="s">
        <v>227</v>
      </c>
      <c r="G83" s="8" t="s">
        <v>68</v>
      </c>
      <c r="K83" s="8">
        <v>1</v>
      </c>
      <c r="L83" s="8" t="s">
        <v>294</v>
      </c>
      <c r="N83" s="9" t="s">
        <v>295</v>
      </c>
      <c r="O83" s="8" t="s">
        <v>364</v>
      </c>
    </row>
    <row r="84" spans="1:15" x14ac:dyDescent="0.25">
      <c r="A84" s="8" t="s">
        <v>291</v>
      </c>
      <c r="K84" s="8">
        <v>2</v>
      </c>
      <c r="L84" s="8" t="s">
        <v>362</v>
      </c>
      <c r="N84" s="9" t="s">
        <v>363</v>
      </c>
      <c r="O84" s="8" t="s">
        <v>365</v>
      </c>
    </row>
    <row r="85" spans="1:15" ht="30" x14ac:dyDescent="0.25">
      <c r="A85" s="8" t="str">
        <f>"16.12.2021"</f>
        <v>16.12.2021</v>
      </c>
      <c r="B85" s="9" t="s">
        <v>431</v>
      </c>
      <c r="D85" s="8" t="s">
        <v>227</v>
      </c>
      <c r="E85" s="8" t="s">
        <v>62</v>
      </c>
      <c r="F85" s="8" t="s">
        <v>227</v>
      </c>
      <c r="G85" s="8" t="s">
        <v>99</v>
      </c>
      <c r="K85" s="8">
        <v>1</v>
      </c>
      <c r="L85" s="8" t="s">
        <v>22</v>
      </c>
      <c r="M85" s="8" t="s">
        <v>23</v>
      </c>
      <c r="N85" s="9" t="s">
        <v>247</v>
      </c>
      <c r="O85" s="8" t="s">
        <v>25</v>
      </c>
    </row>
    <row r="86" spans="1:15" x14ac:dyDescent="0.25">
      <c r="A86" s="8" t="str">
        <f>"23.03.2022"</f>
        <v>23.03.2022</v>
      </c>
      <c r="B86" s="9" t="s">
        <v>432</v>
      </c>
      <c r="D86" s="8" t="s">
        <v>227</v>
      </c>
      <c r="E86" s="8" t="s">
        <v>62</v>
      </c>
      <c r="F86" s="8" t="s">
        <v>227</v>
      </c>
      <c r="G86" s="8" t="s">
        <v>99</v>
      </c>
      <c r="K86" s="8">
        <v>1</v>
      </c>
      <c r="L86" s="8" t="s">
        <v>22</v>
      </c>
      <c r="M86" s="8" t="s">
        <v>23</v>
      </c>
      <c r="N86" s="9" t="s">
        <v>433</v>
      </c>
      <c r="O86" s="8" t="s">
        <v>25</v>
      </c>
    </row>
    <row r="87" spans="1:15" x14ac:dyDescent="0.25">
      <c r="A87" s="8" t="s">
        <v>296</v>
      </c>
      <c r="B87" s="9" t="s">
        <v>297</v>
      </c>
      <c r="D87" s="8" t="s">
        <v>227</v>
      </c>
      <c r="E87" s="8" t="s">
        <v>62</v>
      </c>
      <c r="F87" s="8" t="s">
        <v>227</v>
      </c>
      <c r="G87" s="8" t="s">
        <v>99</v>
      </c>
      <c r="H87" s="8" t="s">
        <v>298</v>
      </c>
      <c r="K87" s="8">
        <v>1</v>
      </c>
      <c r="L87" s="8" t="s">
        <v>188</v>
      </c>
      <c r="N87" s="9" t="s">
        <v>286</v>
      </c>
      <c r="O87" s="8" t="s">
        <v>190</v>
      </c>
    </row>
    <row r="88" spans="1:15" ht="30" x14ac:dyDescent="0.25">
      <c r="A88" s="8" t="s">
        <v>299</v>
      </c>
      <c r="B88" s="9" t="s">
        <v>258</v>
      </c>
      <c r="C88" s="8" t="s">
        <v>259</v>
      </c>
      <c r="D88" s="8" t="s">
        <v>67</v>
      </c>
      <c r="E88" s="8" t="s">
        <v>41</v>
      </c>
      <c r="F88" s="8" t="s">
        <v>300</v>
      </c>
      <c r="G88" s="8" t="s">
        <v>99</v>
      </c>
      <c r="K88" s="8">
        <v>1</v>
      </c>
      <c r="L88" s="8" t="s">
        <v>132</v>
      </c>
      <c r="N88" s="9" t="s">
        <v>301</v>
      </c>
    </row>
    <row r="89" spans="1:15" x14ac:dyDescent="0.25">
      <c r="A89" s="8" t="s">
        <v>299</v>
      </c>
      <c r="K89" s="8">
        <v>2</v>
      </c>
      <c r="L89" s="8" t="s">
        <v>366</v>
      </c>
      <c r="N89" s="9" t="s">
        <v>367</v>
      </c>
      <c r="O89" s="8" t="s">
        <v>368</v>
      </c>
    </row>
    <row r="90" spans="1:15" ht="30" x14ac:dyDescent="0.25">
      <c r="A90" s="8" t="s">
        <v>302</v>
      </c>
      <c r="B90" s="9" t="s">
        <v>303</v>
      </c>
      <c r="C90" s="8" t="s">
        <v>304</v>
      </c>
      <c r="D90" s="8" t="s">
        <v>227</v>
      </c>
      <c r="E90" s="8" t="s">
        <v>41</v>
      </c>
      <c r="F90" s="8" t="s">
        <v>227</v>
      </c>
      <c r="G90" s="8" t="s">
        <v>305</v>
      </c>
      <c r="K90" s="8">
        <v>1</v>
      </c>
      <c r="L90" s="8" t="s">
        <v>69</v>
      </c>
      <c r="N90" s="9" t="s">
        <v>306</v>
      </c>
    </row>
    <row r="91" spans="1:15" x14ac:dyDescent="0.25">
      <c r="A91" s="8" t="s">
        <v>307</v>
      </c>
      <c r="B91" s="9" t="s">
        <v>60</v>
      </c>
      <c r="D91" s="8" t="s">
        <v>308</v>
      </c>
      <c r="E91" s="8" t="s">
        <v>309</v>
      </c>
      <c r="F91" s="8" t="s">
        <v>338</v>
      </c>
      <c r="G91" s="8" t="s">
        <v>310</v>
      </c>
      <c r="K91" s="8">
        <v>1</v>
      </c>
      <c r="L91" s="8" t="s">
        <v>311</v>
      </c>
      <c r="N91" s="9" t="s">
        <v>312</v>
      </c>
      <c r="O91" s="8" t="s">
        <v>377</v>
      </c>
    </row>
    <row r="92" spans="1:15" x14ac:dyDescent="0.25">
      <c r="A92" s="8" t="s">
        <v>307</v>
      </c>
      <c r="K92" s="8">
        <v>2</v>
      </c>
      <c r="L92" s="2" t="s">
        <v>369</v>
      </c>
      <c r="M92" s="2"/>
      <c r="N92" s="2" t="s">
        <v>370</v>
      </c>
      <c r="O92" s="8" t="s">
        <v>378</v>
      </c>
    </row>
    <row r="93" spans="1:15" x14ac:dyDescent="0.25">
      <c r="A93" s="8" t="s">
        <v>307</v>
      </c>
      <c r="K93" s="8">
        <v>3</v>
      </c>
      <c r="L93" s="3" t="s">
        <v>371</v>
      </c>
      <c r="M93" s="3"/>
      <c r="N93" s="3" t="s">
        <v>372</v>
      </c>
      <c r="O93" s="8" t="s">
        <v>379</v>
      </c>
    </row>
    <row r="94" spans="1:15" ht="28.5" x14ac:dyDescent="0.25">
      <c r="A94" s="8" t="s">
        <v>307</v>
      </c>
      <c r="K94" s="8">
        <v>4</v>
      </c>
      <c r="L94" s="3" t="s">
        <v>26</v>
      </c>
      <c r="M94" s="3"/>
      <c r="N94" s="3" t="s">
        <v>373</v>
      </c>
      <c r="O94" s="8" t="s">
        <v>380</v>
      </c>
    </row>
    <row r="95" spans="1:15" x14ac:dyDescent="0.25">
      <c r="A95" s="8" t="s">
        <v>307</v>
      </c>
      <c r="K95" s="8">
        <v>5</v>
      </c>
      <c r="L95" s="3" t="s">
        <v>374</v>
      </c>
      <c r="M95" s="3"/>
      <c r="N95" s="3" t="s">
        <v>375</v>
      </c>
      <c r="O95" s="8" t="s">
        <v>381</v>
      </c>
    </row>
    <row r="96" spans="1:15" x14ac:dyDescent="0.25">
      <c r="A96" s="8" t="s">
        <v>307</v>
      </c>
      <c r="K96" s="8">
        <v>6</v>
      </c>
      <c r="L96" s="3" t="s">
        <v>132</v>
      </c>
      <c r="M96" s="3"/>
      <c r="N96" s="3" t="s">
        <v>376</v>
      </c>
      <c r="O96" s="8" t="s">
        <v>382</v>
      </c>
    </row>
    <row r="97" spans="1:15" ht="30" x14ac:dyDescent="0.25">
      <c r="A97" s="8" t="s">
        <v>313</v>
      </c>
      <c r="B97" s="9" t="s">
        <v>314</v>
      </c>
      <c r="C97" s="8" t="s">
        <v>315</v>
      </c>
      <c r="D97" s="8" t="s">
        <v>316</v>
      </c>
      <c r="E97" s="8" t="s">
        <v>41</v>
      </c>
      <c r="F97" s="8" t="s">
        <v>20</v>
      </c>
      <c r="G97" s="8" t="s">
        <v>317</v>
      </c>
      <c r="K97" s="8">
        <v>1</v>
      </c>
      <c r="L97" s="8" t="s">
        <v>318</v>
      </c>
      <c r="N97" s="9" t="s">
        <v>319</v>
      </c>
    </row>
    <row r="98" spans="1:15" x14ac:dyDescent="0.25">
      <c r="A98" s="8" t="s">
        <v>320</v>
      </c>
      <c r="B98" s="9" t="s">
        <v>321</v>
      </c>
      <c r="C98" s="8" t="s">
        <v>322</v>
      </c>
      <c r="D98" s="8" t="s">
        <v>323</v>
      </c>
      <c r="E98" s="8" t="s">
        <v>324</v>
      </c>
      <c r="G98" s="8" t="s">
        <v>125</v>
      </c>
      <c r="K98" s="8">
        <v>1</v>
      </c>
      <c r="L98" s="8" t="s">
        <v>270</v>
      </c>
      <c r="N98" s="9" t="s">
        <v>325</v>
      </c>
      <c r="O98" s="8" t="s">
        <v>383</v>
      </c>
    </row>
    <row r="99" spans="1:15" x14ac:dyDescent="0.25">
      <c r="A99" s="8" t="s">
        <v>326</v>
      </c>
      <c r="B99" s="9" t="s">
        <v>81</v>
      </c>
      <c r="C99" s="8" t="s">
        <v>327</v>
      </c>
      <c r="D99" s="8" t="s">
        <v>110</v>
      </c>
      <c r="E99" s="8" t="s">
        <v>41</v>
      </c>
      <c r="G99" s="8" t="s">
        <v>68</v>
      </c>
      <c r="K99" s="8">
        <v>1</v>
      </c>
      <c r="L99" s="8" t="s">
        <v>328</v>
      </c>
      <c r="N99" s="9" t="s">
        <v>329</v>
      </c>
    </row>
    <row r="100" spans="1:15" x14ac:dyDescent="0.25">
      <c r="A100" s="8" t="s">
        <v>330</v>
      </c>
      <c r="B100" s="9" t="s">
        <v>73</v>
      </c>
      <c r="C100" s="8" t="s">
        <v>331</v>
      </c>
      <c r="D100" s="8" t="s">
        <v>332</v>
      </c>
      <c r="E100" s="8" t="s">
        <v>62</v>
      </c>
      <c r="G100" s="8" t="s">
        <v>68</v>
      </c>
      <c r="K100" s="8">
        <v>1</v>
      </c>
      <c r="L100" s="8" t="s">
        <v>22</v>
      </c>
      <c r="N100" s="9" t="s">
        <v>333</v>
      </c>
      <c r="O100" s="8" t="s">
        <v>25</v>
      </c>
    </row>
    <row r="101" spans="1:15" ht="30" x14ac:dyDescent="0.25">
      <c r="A101" s="8" t="s">
        <v>334</v>
      </c>
      <c r="B101" s="9" t="s">
        <v>335</v>
      </c>
      <c r="C101" s="8" t="s">
        <v>336</v>
      </c>
      <c r="D101" s="8" t="s">
        <v>337</v>
      </c>
      <c r="E101" s="8" t="s">
        <v>19</v>
      </c>
      <c r="F101" s="8" t="s">
        <v>338</v>
      </c>
      <c r="G101" s="8" t="s">
        <v>339</v>
      </c>
      <c r="K101" s="8">
        <v>1</v>
      </c>
      <c r="L101" s="8" t="s">
        <v>69</v>
      </c>
      <c r="N101" s="9" t="s">
        <v>306</v>
      </c>
    </row>
    <row r="102" spans="1:15" x14ac:dyDescent="0.25">
      <c r="A102" s="8" t="s">
        <v>340</v>
      </c>
      <c r="B102" s="9" t="s">
        <v>102</v>
      </c>
      <c r="C102" s="8" t="s">
        <v>341</v>
      </c>
      <c r="D102" s="8" t="s">
        <v>104</v>
      </c>
      <c r="E102" s="8" t="s">
        <v>105</v>
      </c>
      <c r="F102" s="8" t="s">
        <v>338</v>
      </c>
      <c r="G102" s="8" t="s">
        <v>125</v>
      </c>
      <c r="H102" s="8" t="s">
        <v>413</v>
      </c>
      <c r="K102" s="8">
        <v>1</v>
      </c>
      <c r="L102" s="8" t="s">
        <v>173</v>
      </c>
      <c r="N102" s="9" t="s">
        <v>312</v>
      </c>
      <c r="O102" s="8" t="s">
        <v>384</v>
      </c>
    </row>
    <row r="103" spans="1:15" x14ac:dyDescent="0.25">
      <c r="A103" s="8" t="s">
        <v>342</v>
      </c>
      <c r="B103" s="9" t="s">
        <v>108</v>
      </c>
      <c r="C103" s="8" t="s">
        <v>343</v>
      </c>
      <c r="D103" s="8" t="s">
        <v>344</v>
      </c>
      <c r="E103" s="8" t="s">
        <v>41</v>
      </c>
      <c r="F103" s="8" t="s">
        <v>338</v>
      </c>
      <c r="G103" s="8" t="s">
        <v>285</v>
      </c>
      <c r="K103" s="8">
        <v>1</v>
      </c>
      <c r="L103" s="8" t="s">
        <v>388</v>
      </c>
      <c r="M103" s="8" t="s">
        <v>117</v>
      </c>
      <c r="N103" s="9" t="s">
        <v>345</v>
      </c>
      <c r="O103" s="8" t="s">
        <v>390</v>
      </c>
    </row>
    <row r="104" spans="1:15" x14ac:dyDescent="0.25">
      <c r="A104" s="8" t="s">
        <v>342</v>
      </c>
      <c r="K104" s="8">
        <v>2</v>
      </c>
      <c r="L104" s="2" t="s">
        <v>386</v>
      </c>
      <c r="M104" s="2" t="s">
        <v>387</v>
      </c>
      <c r="N104" s="2" t="s">
        <v>385</v>
      </c>
      <c r="O104" s="8" t="s">
        <v>391</v>
      </c>
    </row>
    <row r="105" spans="1:15" x14ac:dyDescent="0.25">
      <c r="A105" s="8" t="s">
        <v>342</v>
      </c>
      <c r="K105" s="8">
        <v>3</v>
      </c>
      <c r="L105" s="4" t="s">
        <v>43</v>
      </c>
      <c r="M105" s="4" t="s">
        <v>44</v>
      </c>
      <c r="N105" s="4" t="s">
        <v>389</v>
      </c>
      <c r="O105" s="8" t="s">
        <v>392</v>
      </c>
    </row>
    <row r="106" spans="1:15" ht="28.5" x14ac:dyDescent="0.25">
      <c r="A106" s="8" t="s">
        <v>342</v>
      </c>
      <c r="K106" s="8">
        <v>4</v>
      </c>
      <c r="L106" s="13" t="s">
        <v>90</v>
      </c>
      <c r="M106" s="4"/>
      <c r="N106" s="7" t="s">
        <v>429</v>
      </c>
      <c r="O106" s="8" t="s">
        <v>430</v>
      </c>
    </row>
    <row r="107" spans="1:15" ht="30" x14ac:dyDescent="0.25">
      <c r="A107" s="8" t="s">
        <v>346</v>
      </c>
      <c r="B107" s="9" t="s">
        <v>347</v>
      </c>
      <c r="C107" s="8" t="s">
        <v>348</v>
      </c>
      <c r="D107" s="8" t="s">
        <v>349</v>
      </c>
      <c r="E107" s="8" t="s">
        <v>350</v>
      </c>
      <c r="F107" s="8" t="s">
        <v>338</v>
      </c>
      <c r="G107" s="8" t="s">
        <v>393</v>
      </c>
      <c r="K107" s="8">
        <v>1</v>
      </c>
      <c r="L107" s="8" t="s">
        <v>132</v>
      </c>
      <c r="N107" s="9" t="s">
        <v>394</v>
      </c>
    </row>
    <row r="108" spans="1:15" x14ac:dyDescent="0.25">
      <c r="A108" s="8" t="s">
        <v>351</v>
      </c>
      <c r="B108" s="9" t="s">
        <v>352</v>
      </c>
      <c r="C108" s="8" t="s">
        <v>353</v>
      </c>
      <c r="D108" s="8" t="s">
        <v>227</v>
      </c>
      <c r="E108" s="8" t="s">
        <v>324</v>
      </c>
      <c r="F108" s="8" t="s">
        <v>138</v>
      </c>
      <c r="G108" s="8" t="s">
        <v>354</v>
      </c>
      <c r="K108" s="8">
        <v>1</v>
      </c>
      <c r="L108" s="8" t="s">
        <v>355</v>
      </c>
      <c r="N108" s="9" t="s">
        <v>356</v>
      </c>
      <c r="O108" s="8" t="s">
        <v>395</v>
      </c>
    </row>
    <row r="109" spans="1:15" ht="45" x14ac:dyDescent="0.25">
      <c r="A109" s="8" t="s">
        <v>357</v>
      </c>
      <c r="B109" s="9" t="s">
        <v>358</v>
      </c>
      <c r="D109" s="8" t="s">
        <v>359</v>
      </c>
      <c r="E109" s="8" t="s">
        <v>41</v>
      </c>
      <c r="F109" s="8" t="s">
        <v>138</v>
      </c>
      <c r="G109" s="8" t="s">
        <v>360</v>
      </c>
      <c r="H109" s="14" t="s">
        <v>434</v>
      </c>
      <c r="K109" s="8">
        <v>1</v>
      </c>
      <c r="L109" s="5" t="s">
        <v>408</v>
      </c>
      <c r="M109" s="5" t="s">
        <v>117</v>
      </c>
      <c r="N109" s="6" t="s">
        <v>396</v>
      </c>
      <c r="O109" s="11" t="s">
        <v>401</v>
      </c>
    </row>
    <row r="110" spans="1:15" ht="28.5" x14ac:dyDescent="0.25">
      <c r="A110" s="8" t="s">
        <v>357</v>
      </c>
      <c r="K110" s="8">
        <v>2</v>
      </c>
      <c r="L110" s="7" t="s">
        <v>409</v>
      </c>
      <c r="M110" s="7" t="s">
        <v>407</v>
      </c>
      <c r="N110" s="6" t="s">
        <v>397</v>
      </c>
      <c r="O110" s="11" t="s">
        <v>402</v>
      </c>
    </row>
    <row r="111" spans="1:15" ht="28.5" x14ac:dyDescent="0.25">
      <c r="A111" s="8" t="s">
        <v>357</v>
      </c>
      <c r="K111" s="8">
        <v>3</v>
      </c>
      <c r="L111" s="7" t="s">
        <v>410</v>
      </c>
      <c r="M111" s="7" t="s">
        <v>27</v>
      </c>
      <c r="N111" s="6" t="s">
        <v>398</v>
      </c>
      <c r="O111" s="11" t="s">
        <v>403</v>
      </c>
    </row>
    <row r="112" spans="1:15" ht="28.5" x14ac:dyDescent="0.25">
      <c r="A112" s="8" t="s">
        <v>357</v>
      </c>
      <c r="K112" s="8">
        <v>4</v>
      </c>
      <c r="L112" s="7" t="s">
        <v>411</v>
      </c>
      <c r="M112" s="7" t="s">
        <v>23</v>
      </c>
      <c r="N112" s="6" t="s">
        <v>399</v>
      </c>
      <c r="O112" s="11" t="s">
        <v>404</v>
      </c>
    </row>
    <row r="113" spans="1:15" ht="28.5" x14ac:dyDescent="0.25">
      <c r="A113" s="8" t="s">
        <v>357</v>
      </c>
      <c r="K113" s="8">
        <v>5</v>
      </c>
      <c r="L113" s="7" t="s">
        <v>412</v>
      </c>
      <c r="M113" s="7" t="s">
        <v>406</v>
      </c>
      <c r="N113" s="6" t="s">
        <v>400</v>
      </c>
      <c r="O113" s="11" t="s">
        <v>405</v>
      </c>
    </row>
    <row r="114" spans="1:15" x14ac:dyDescent="0.25">
      <c r="A114" s="8" t="str">
        <f>"29.03.2023"</f>
        <v>29.03.2023</v>
      </c>
      <c r="B114" s="9" t="s">
        <v>435</v>
      </c>
      <c r="C114" s="10" t="s">
        <v>436</v>
      </c>
      <c r="E114" s="8" t="s">
        <v>41</v>
      </c>
      <c r="F114" s="8" t="s">
        <v>227</v>
      </c>
      <c r="G114" s="8" t="s">
        <v>99</v>
      </c>
      <c r="K114" s="8">
        <v>1</v>
      </c>
      <c r="L114" s="8" t="s">
        <v>43</v>
      </c>
      <c r="M114" s="8" t="s">
        <v>44</v>
      </c>
      <c r="N114" s="9" t="s">
        <v>450</v>
      </c>
    </row>
    <row r="115" spans="1:15" x14ac:dyDescent="0.25">
      <c r="A115" s="8" t="str">
        <f>"31.05.2023"</f>
        <v>31.05.2023</v>
      </c>
      <c r="B115" s="9" t="s">
        <v>451</v>
      </c>
      <c r="C115" s="10" t="s">
        <v>452</v>
      </c>
      <c r="D115" s="8" t="s">
        <v>453</v>
      </c>
      <c r="E115" s="8" t="s">
        <v>41</v>
      </c>
      <c r="F115" s="8" t="s">
        <v>338</v>
      </c>
      <c r="G115" s="8" t="s">
        <v>457</v>
      </c>
      <c r="K115" s="8">
        <v>1</v>
      </c>
      <c r="L115" s="8" t="s">
        <v>43</v>
      </c>
      <c r="M115" s="8" t="s">
        <v>44</v>
      </c>
    </row>
    <row r="116" spans="1:15" x14ac:dyDescent="0.25">
      <c r="A116" s="8" t="str">
        <f>"11.06.2023"</f>
        <v>11.06.2023</v>
      </c>
      <c r="B116" s="9" t="s">
        <v>437</v>
      </c>
      <c r="C116" s="8" t="s">
        <v>438</v>
      </c>
      <c r="D116" s="8" t="s">
        <v>61</v>
      </c>
      <c r="E116" s="8" t="s">
        <v>62</v>
      </c>
      <c r="F116" s="8" t="s">
        <v>338</v>
      </c>
      <c r="G116" s="8" t="s">
        <v>439</v>
      </c>
      <c r="K116" s="8">
        <v>1</v>
      </c>
      <c r="L116" s="8" t="s">
        <v>440</v>
      </c>
      <c r="M116" s="8" t="s">
        <v>52</v>
      </c>
    </row>
    <row r="117" spans="1:15" x14ac:dyDescent="0.25">
      <c r="A117" s="8" t="str">
        <f t="shared" ref="A117:A121" si="0">"11.06.2023"</f>
        <v>11.06.2023</v>
      </c>
      <c r="K117" s="8">
        <v>2</v>
      </c>
      <c r="L117" s="8" t="s">
        <v>173</v>
      </c>
      <c r="M117" s="8" t="s">
        <v>441</v>
      </c>
    </row>
    <row r="118" spans="1:15" x14ac:dyDescent="0.25">
      <c r="A118" s="8" t="str">
        <f t="shared" si="0"/>
        <v>11.06.2023</v>
      </c>
      <c r="K118" s="8">
        <v>3</v>
      </c>
      <c r="L118" s="8" t="s">
        <v>445</v>
      </c>
      <c r="M118" s="8" t="s">
        <v>52</v>
      </c>
    </row>
    <row r="119" spans="1:15" x14ac:dyDescent="0.25">
      <c r="A119" s="8" t="str">
        <f t="shared" si="0"/>
        <v>11.06.2023</v>
      </c>
      <c r="K119" s="8">
        <v>4</v>
      </c>
      <c r="L119" s="8" t="s">
        <v>386</v>
      </c>
      <c r="M119" s="8" t="s">
        <v>387</v>
      </c>
    </row>
    <row r="120" spans="1:15" x14ac:dyDescent="0.25">
      <c r="A120" s="8" t="str">
        <f t="shared" si="0"/>
        <v>11.06.2023</v>
      </c>
      <c r="K120" s="8">
        <v>5</v>
      </c>
      <c r="L120" s="8" t="s">
        <v>442</v>
      </c>
      <c r="M120" s="8" t="s">
        <v>443</v>
      </c>
    </row>
    <row r="121" spans="1:15" x14ac:dyDescent="0.25">
      <c r="A121" s="8" t="str">
        <f t="shared" si="0"/>
        <v>11.06.2023</v>
      </c>
      <c r="K121" s="8">
        <v>6</v>
      </c>
      <c r="L121" s="8" t="s">
        <v>294</v>
      </c>
      <c r="M121" s="8" t="s">
        <v>444</v>
      </c>
    </row>
    <row r="122" spans="1:15" x14ac:dyDescent="0.25">
      <c r="A122" s="8" t="str">
        <f>"05.08.2023"</f>
        <v>05.08.2023</v>
      </c>
      <c r="B122" s="9" t="s">
        <v>81</v>
      </c>
      <c r="C122" s="10" t="s">
        <v>454</v>
      </c>
      <c r="D122" s="8" t="s">
        <v>455</v>
      </c>
      <c r="E122" s="8" t="s">
        <v>456</v>
      </c>
      <c r="F122" s="8" t="s">
        <v>338</v>
      </c>
      <c r="G122" s="8" t="s">
        <v>99</v>
      </c>
      <c r="K122" s="8">
        <v>1</v>
      </c>
      <c r="L122" s="8" t="s">
        <v>43</v>
      </c>
      <c r="M122" s="8" t="s">
        <v>44</v>
      </c>
      <c r="N122" s="9" t="s">
        <v>458</v>
      </c>
    </row>
    <row r="123" spans="1:15" x14ac:dyDescent="0.25">
      <c r="A123" s="12" t="str">
        <f>"08.11.2023"</f>
        <v>08.11.2023</v>
      </c>
      <c r="B123" s="9" t="s">
        <v>446</v>
      </c>
      <c r="C123" s="10" t="s">
        <v>447</v>
      </c>
      <c r="D123" s="8" t="s">
        <v>448</v>
      </c>
      <c r="E123" s="8" t="s">
        <v>449</v>
      </c>
      <c r="F123" s="8" t="s">
        <v>338</v>
      </c>
      <c r="G123" s="8" t="s">
        <v>99</v>
      </c>
      <c r="K123" s="8">
        <v>1</v>
      </c>
      <c r="L123" s="8" t="s">
        <v>22</v>
      </c>
      <c r="M123" s="8" t="s">
        <v>23</v>
      </c>
    </row>
  </sheetData>
  <hyperlinks>
    <hyperlink ref="H77" r:id="rId1"/>
    <hyperlink ref="C51" r:id="rId2"/>
    <hyperlink ref="H109" r:id="rId3" display="https://urldefense.com/v3/__http:/www.youtube.com/@biostat_reviews__;!!N3hqHg43uw!qSFZ6CinavKXCScVyqzyOOZ1nqhhrcCXU560M_FxxlHb0YOvNuF3HkFI2dogiKDjjZmUQyYAPYejC--9qf1bJhfiDtG1Jng$"/>
    <hyperlink ref="C114" r:id="rId4"/>
    <hyperlink ref="C123" r:id="rId5"/>
    <hyperlink ref="C115" r:id="rId6"/>
    <hyperlink ref="C122" r:id="rId7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2023-01-30T19:41:48Z</dcterms:modified>
</cp:coreProperties>
</file>