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ndrej\Desktop\"/>
    </mc:Choice>
  </mc:AlternateContent>
  <xr:revisionPtr revIDLastSave="0" documentId="8_{9B148DD5-CCB0-4F82-9BCE-BADEAEDDD162}" xr6:coauthVersionLast="47" xr6:coauthVersionMax="47" xr10:uidLastSave="{00000000-0000-0000-0000-000000000000}"/>
  <bookViews>
    <workbookView xWindow="-108" yWindow="-108" windowWidth="23256" windowHeight="12456" activeTab="2" xr2:uid="{18B2A787-8B39-48B8-9391-6B0A26530518}"/>
  </bookViews>
  <sheets>
    <sheet name="Salary_Forecast" sheetId="2" r:id="rId1"/>
    <sheet name="Marketing_Forecast" sheetId="3" r:id="rId2"/>
    <sheet name="fixed_expenses_data" sheetId="1" r:id="rId3"/>
  </sheets>
  <calcPr calcId="0"/>
</workbook>
</file>

<file path=xl/calcChain.xml><?xml version="1.0" encoding="utf-8"?>
<calcChain xmlns="http://schemas.openxmlformats.org/spreadsheetml/2006/main">
  <c r="C20" i="3" l="1"/>
  <c r="C21" i="3"/>
  <c r="C22" i="3"/>
  <c r="C23" i="3"/>
  <c r="C24" i="3"/>
  <c r="C20" i="2"/>
  <c r="C21" i="2"/>
  <c r="C22" i="2"/>
  <c r="C23" i="2"/>
  <c r="D24" i="3" l="1"/>
  <c r="E24" i="3"/>
  <c r="D23" i="3"/>
  <c r="D21" i="3"/>
  <c r="D20" i="3"/>
  <c r="E23" i="3"/>
  <c r="D22" i="3"/>
  <c r="E22" i="3"/>
  <c r="E21" i="3"/>
  <c r="E20" i="3"/>
  <c r="E23" i="2"/>
  <c r="D21" i="2"/>
  <c r="E21" i="2"/>
  <c r="E20" i="2"/>
  <c r="D22" i="2"/>
  <c r="E22" i="2"/>
  <c r="D20" i="2"/>
  <c r="D23" i="2"/>
</calcChain>
</file>

<file path=xl/sharedStrings.xml><?xml version="1.0" encoding="utf-8"?>
<sst xmlns="http://schemas.openxmlformats.org/spreadsheetml/2006/main" count="22" uniqueCount="18">
  <si>
    <t>Date</t>
  </si>
  <si>
    <t>Rent</t>
  </si>
  <si>
    <t>Salaries</t>
  </si>
  <si>
    <t>Insurance</t>
  </si>
  <si>
    <t>Utilities (fixed)</t>
  </si>
  <si>
    <t>Loan Payments</t>
  </si>
  <si>
    <t>Marketing</t>
  </si>
  <si>
    <t>Payroll (variable)</t>
  </si>
  <si>
    <t>Office Supplies</t>
  </si>
  <si>
    <t>Travel Expenses</t>
  </si>
  <si>
    <t>Utilities (variable)</t>
  </si>
  <si>
    <t>Software Subscriptions</t>
  </si>
  <si>
    <t>Forecast(Salaries)</t>
  </si>
  <si>
    <t>Lower Confidence Bound(Salaries)</t>
  </si>
  <si>
    <t>Upper Confidence Bound(Salaries)</t>
  </si>
  <si>
    <t>Forecast(Marketing)</t>
  </si>
  <si>
    <t>Lower Confidence Bound(Marketing)</t>
  </si>
  <si>
    <t>Upper Confidence Bound(Marketing)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</si>
</sst>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2" formatCode="0.00"/>
    </dxf>
    <dxf>
      <numFmt numFmtId="2" formatCode="0.00"/>
    </dxf>
    <dxf>
      <numFmt numFmtId="19" formatCode="mm/dd/yyyy"/>
    </dxf>
    <dxf>
      <numFmt numFmtId="2" formatCode="0.00"/>
    </dxf>
    <dxf>
      <numFmt numFmtId="2" formatCode="0.00"/>
    </dxf>
    <dxf>
      <numFmt numFmtId="19" formatCode="mm/d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Salary_Forecast!$B$1</c:f>
              <c:strCache>
                <c:ptCount val="1"/>
                <c:pt idx="0">
                  <c:v>Salaries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Salary_Forecast!$B$2:$B$23</c:f>
              <c:numCache>
                <c:formatCode>General</c:formatCode>
                <c:ptCount val="22"/>
                <c:pt idx="0">
                  <c:v>10198</c:v>
                </c:pt>
                <c:pt idx="1">
                  <c:v>11304</c:v>
                </c:pt>
                <c:pt idx="2">
                  <c:v>12033</c:v>
                </c:pt>
                <c:pt idx="3">
                  <c:v>12000</c:v>
                </c:pt>
                <c:pt idx="4">
                  <c:v>11722</c:v>
                </c:pt>
                <c:pt idx="5">
                  <c:v>14906</c:v>
                </c:pt>
                <c:pt idx="6">
                  <c:v>13303</c:v>
                </c:pt>
                <c:pt idx="7">
                  <c:v>15883</c:v>
                </c:pt>
                <c:pt idx="8">
                  <c:v>14366</c:v>
                </c:pt>
                <c:pt idx="9">
                  <c:v>17832</c:v>
                </c:pt>
                <c:pt idx="10">
                  <c:v>15931</c:v>
                </c:pt>
                <c:pt idx="11">
                  <c:v>18831</c:v>
                </c:pt>
                <c:pt idx="12">
                  <c:v>17127</c:v>
                </c:pt>
                <c:pt idx="13">
                  <c:v>19625</c:v>
                </c:pt>
                <c:pt idx="14">
                  <c:v>20325</c:v>
                </c:pt>
                <c:pt idx="15">
                  <c:v>20112</c:v>
                </c:pt>
                <c:pt idx="16">
                  <c:v>19112</c:v>
                </c:pt>
                <c:pt idx="17">
                  <c:v>23112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C-4253-8138-112B8EF2039E}"/>
            </c:ext>
          </c:extLst>
        </c:ser>
        <c:ser>
          <c:idx val="1"/>
          <c:order val="1"/>
          <c:tx>
            <c:strRef>
              <c:f>Salary_Forecast!$C$1</c:f>
              <c:strCache>
                <c:ptCount val="1"/>
                <c:pt idx="0">
                  <c:v>Forecast(Salaries)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Salary_Forecast!$A$2:$A$23</c:f>
              <c:numCache>
                <c:formatCode>m/d/yyyy</c:formatCode>
                <c:ptCount val="22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  <c:pt idx="12">
                  <c:v>46023</c:v>
                </c:pt>
                <c:pt idx="13">
                  <c:v>46054</c:v>
                </c:pt>
                <c:pt idx="14">
                  <c:v>46082</c:v>
                </c:pt>
                <c:pt idx="15">
                  <c:v>46113</c:v>
                </c:pt>
                <c:pt idx="16">
                  <c:v>46143</c:v>
                </c:pt>
                <c:pt idx="17">
                  <c:v>46174</c:v>
                </c:pt>
                <c:pt idx="18">
                  <c:v>46204</c:v>
                </c:pt>
                <c:pt idx="19">
                  <c:v>46235</c:v>
                </c:pt>
                <c:pt idx="20">
                  <c:v>46266</c:v>
                </c:pt>
                <c:pt idx="21">
                  <c:v>46296</c:v>
                </c:pt>
              </c:numCache>
            </c:numRef>
          </c:cat>
          <c:val>
            <c:numRef>
              <c:f>Salary_Forecast!$C$2:$C$23</c:f>
              <c:numCache>
                <c:formatCode>General</c:formatCode>
                <c:ptCount val="22"/>
                <c:pt idx="17">
                  <c:v>23112</c:v>
                </c:pt>
                <c:pt idx="18">
                  <c:v>21167.648759154923</c:v>
                </c:pt>
                <c:pt idx="19">
                  <c:v>23791.827113065636</c:v>
                </c:pt>
                <c:pt idx="20">
                  <c:v>23057.475575820834</c:v>
                </c:pt>
                <c:pt idx="21">
                  <c:v>24781.956540745676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AC-4253-8138-112B8EF2039E}"/>
            </c:ext>
          </c:extLst>
        </c:ser>
        <c:ser>
          <c:idx val="2"/>
          <c:order val="2"/>
          <c:tx>
            <c:strRef>
              <c:f>Salary_Forecast!$D$1</c:f>
              <c:strCache>
                <c:ptCount val="1"/>
                <c:pt idx="0">
                  <c:v>Lower Confidence Bound(Salaries)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Salary_Forecast!$A$2:$A$23</c:f>
              <c:numCache>
                <c:formatCode>m/d/yyyy</c:formatCode>
                <c:ptCount val="22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  <c:pt idx="12">
                  <c:v>46023</c:v>
                </c:pt>
                <c:pt idx="13">
                  <c:v>46054</c:v>
                </c:pt>
                <c:pt idx="14">
                  <c:v>46082</c:v>
                </c:pt>
                <c:pt idx="15">
                  <c:v>46113</c:v>
                </c:pt>
                <c:pt idx="16">
                  <c:v>46143</c:v>
                </c:pt>
                <c:pt idx="17">
                  <c:v>46174</c:v>
                </c:pt>
                <c:pt idx="18">
                  <c:v>46204</c:v>
                </c:pt>
                <c:pt idx="19">
                  <c:v>46235</c:v>
                </c:pt>
                <c:pt idx="20">
                  <c:v>46266</c:v>
                </c:pt>
                <c:pt idx="21">
                  <c:v>46296</c:v>
                </c:pt>
              </c:numCache>
            </c:numRef>
          </c:cat>
          <c:val>
            <c:numRef>
              <c:f>Salary_Forecast!$D$2:$D$23</c:f>
              <c:numCache>
                <c:formatCode>General</c:formatCode>
                <c:ptCount val="22"/>
                <c:pt idx="17" formatCode="0.00">
                  <c:v>23112</c:v>
                </c:pt>
                <c:pt idx="18" formatCode="0.00">
                  <c:v>19693.215976748033</c:v>
                </c:pt>
                <c:pt idx="19" formatCode="0.00">
                  <c:v>22271.298691911055</c:v>
                </c:pt>
                <c:pt idx="20" formatCode="0.00">
                  <c:v>21491.857750482664</c:v>
                </c:pt>
                <c:pt idx="21" formatCode="0.00">
                  <c:v>23172.169640509022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AC-4253-8138-112B8EF2039E}"/>
            </c:ext>
          </c:extLst>
        </c:ser>
        <c:ser>
          <c:idx val="3"/>
          <c:order val="3"/>
          <c:tx>
            <c:strRef>
              <c:f>Salary_Forecast!$E$1</c:f>
              <c:strCache>
                <c:ptCount val="1"/>
                <c:pt idx="0">
                  <c:v>Upper Confidence Bound(Salaries)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Salary_Forecast!$A$2:$A$23</c:f>
              <c:numCache>
                <c:formatCode>m/d/yyyy</c:formatCode>
                <c:ptCount val="22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  <c:pt idx="12">
                  <c:v>46023</c:v>
                </c:pt>
                <c:pt idx="13">
                  <c:v>46054</c:v>
                </c:pt>
                <c:pt idx="14">
                  <c:v>46082</c:v>
                </c:pt>
                <c:pt idx="15">
                  <c:v>46113</c:v>
                </c:pt>
                <c:pt idx="16">
                  <c:v>46143</c:v>
                </c:pt>
                <c:pt idx="17">
                  <c:v>46174</c:v>
                </c:pt>
                <c:pt idx="18">
                  <c:v>46204</c:v>
                </c:pt>
                <c:pt idx="19">
                  <c:v>46235</c:v>
                </c:pt>
                <c:pt idx="20">
                  <c:v>46266</c:v>
                </c:pt>
                <c:pt idx="21">
                  <c:v>46296</c:v>
                </c:pt>
              </c:numCache>
            </c:numRef>
          </c:cat>
          <c:val>
            <c:numRef>
              <c:f>Salary_Forecast!$E$2:$E$23</c:f>
              <c:numCache>
                <c:formatCode>General</c:formatCode>
                <c:ptCount val="22"/>
                <c:pt idx="17" formatCode="0.00">
                  <c:v>23112</c:v>
                </c:pt>
                <c:pt idx="18" formatCode="0.00">
                  <c:v>22642.081541561813</c:v>
                </c:pt>
                <c:pt idx="19" formatCode="0.00">
                  <c:v>25312.355534220216</c:v>
                </c:pt>
                <c:pt idx="20" formatCode="0.00">
                  <c:v>24623.093401159003</c:v>
                </c:pt>
                <c:pt idx="21" formatCode="0.00">
                  <c:v>26391.743440982329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AC-4253-8138-112B8EF20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557311"/>
        <c:axId val="1580556831"/>
      </c:lineChart>
      <c:catAx>
        <c:axId val="158055731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556831"/>
        <c:crosses val="autoZero"/>
        <c:auto val="1"/>
        <c:lblAlgn val="ctr"/>
        <c:lblOffset val="100"/>
        <c:noMultiLvlLbl val="0"/>
      </c:catAx>
      <c:valAx>
        <c:axId val="158055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55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Marketing_Forecast!$B$1</c:f>
              <c:strCache>
                <c:ptCount val="1"/>
                <c:pt idx="0">
                  <c:v>Marketing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Marketing_Forecast!$B$2:$B$24</c:f>
              <c:numCache>
                <c:formatCode>General</c:formatCode>
                <c:ptCount val="23"/>
                <c:pt idx="0">
                  <c:v>30000</c:v>
                </c:pt>
                <c:pt idx="1">
                  <c:v>32000</c:v>
                </c:pt>
                <c:pt idx="2">
                  <c:v>28000</c:v>
                </c:pt>
                <c:pt idx="3">
                  <c:v>31000</c:v>
                </c:pt>
                <c:pt idx="4">
                  <c:v>33000</c:v>
                </c:pt>
                <c:pt idx="5">
                  <c:v>30000</c:v>
                </c:pt>
                <c:pt idx="6">
                  <c:v>34000</c:v>
                </c:pt>
                <c:pt idx="7">
                  <c:v>33000</c:v>
                </c:pt>
                <c:pt idx="8">
                  <c:v>35000</c:v>
                </c:pt>
                <c:pt idx="9">
                  <c:v>36000</c:v>
                </c:pt>
                <c:pt idx="10">
                  <c:v>38000</c:v>
                </c:pt>
                <c:pt idx="11">
                  <c:v>40000</c:v>
                </c:pt>
                <c:pt idx="12">
                  <c:v>42000</c:v>
                </c:pt>
                <c:pt idx="13">
                  <c:v>43000</c:v>
                </c:pt>
                <c:pt idx="14">
                  <c:v>45000</c:v>
                </c:pt>
                <c:pt idx="15">
                  <c:v>46000</c:v>
                </c:pt>
                <c:pt idx="16">
                  <c:v>46000</c:v>
                </c:pt>
                <c:pt idx="17">
                  <c:v>48000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8-4243-9786-4D6F3035DA99}"/>
            </c:ext>
          </c:extLst>
        </c:ser>
        <c:ser>
          <c:idx val="1"/>
          <c:order val="1"/>
          <c:tx>
            <c:strRef>
              <c:f>Marketing_Forecast!$C$1</c:f>
              <c:strCache>
                <c:ptCount val="1"/>
                <c:pt idx="0">
                  <c:v>Forecast(Marketing)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Marketing_Forecast!$A$2:$A$24</c:f>
              <c:numCache>
                <c:formatCode>m/d/yyyy</c:formatCode>
                <c:ptCount val="23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  <c:pt idx="12">
                  <c:v>46023</c:v>
                </c:pt>
                <c:pt idx="13">
                  <c:v>46054</c:v>
                </c:pt>
                <c:pt idx="14">
                  <c:v>46082</c:v>
                </c:pt>
                <c:pt idx="15">
                  <c:v>46113</c:v>
                </c:pt>
                <c:pt idx="16">
                  <c:v>46143</c:v>
                </c:pt>
                <c:pt idx="17">
                  <c:v>46174</c:v>
                </c:pt>
                <c:pt idx="18">
                  <c:v>46204</c:v>
                </c:pt>
                <c:pt idx="19">
                  <c:v>46235</c:v>
                </c:pt>
                <c:pt idx="20">
                  <c:v>46266</c:v>
                </c:pt>
                <c:pt idx="21">
                  <c:v>46296</c:v>
                </c:pt>
                <c:pt idx="22">
                  <c:v>46327</c:v>
                </c:pt>
              </c:numCache>
            </c:numRef>
          </c:cat>
          <c:val>
            <c:numRef>
              <c:f>Marketing_Forecast!$C$2:$C$24</c:f>
              <c:numCache>
                <c:formatCode>General</c:formatCode>
                <c:ptCount val="23"/>
                <c:pt idx="17">
                  <c:v>48000</c:v>
                </c:pt>
                <c:pt idx="18">
                  <c:v>49501.197238793073</c:v>
                </c:pt>
                <c:pt idx="19">
                  <c:v>50184.048824745929</c:v>
                </c:pt>
                <c:pt idx="20">
                  <c:v>50866.900410698785</c:v>
                </c:pt>
                <c:pt idx="21">
                  <c:v>51549.751996651641</c:v>
                </c:pt>
                <c:pt idx="22">
                  <c:v>52232.603582604497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58-4243-9786-4D6F3035DA99}"/>
            </c:ext>
          </c:extLst>
        </c:ser>
        <c:ser>
          <c:idx val="2"/>
          <c:order val="2"/>
          <c:tx>
            <c:strRef>
              <c:f>Marketing_Forecast!$D$1</c:f>
              <c:strCache>
                <c:ptCount val="1"/>
                <c:pt idx="0">
                  <c:v>Lower Confidence Bound(Marketing)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Marketing_Forecast!$A$2:$A$24</c:f>
              <c:numCache>
                <c:formatCode>m/d/yyyy</c:formatCode>
                <c:ptCount val="23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  <c:pt idx="12">
                  <c:v>46023</c:v>
                </c:pt>
                <c:pt idx="13">
                  <c:v>46054</c:v>
                </c:pt>
                <c:pt idx="14">
                  <c:v>46082</c:v>
                </c:pt>
                <c:pt idx="15">
                  <c:v>46113</c:v>
                </c:pt>
                <c:pt idx="16">
                  <c:v>46143</c:v>
                </c:pt>
                <c:pt idx="17">
                  <c:v>46174</c:v>
                </c:pt>
                <c:pt idx="18">
                  <c:v>46204</c:v>
                </c:pt>
                <c:pt idx="19">
                  <c:v>46235</c:v>
                </c:pt>
                <c:pt idx="20">
                  <c:v>46266</c:v>
                </c:pt>
                <c:pt idx="21">
                  <c:v>46296</c:v>
                </c:pt>
                <c:pt idx="22">
                  <c:v>46327</c:v>
                </c:pt>
              </c:numCache>
            </c:numRef>
          </c:cat>
          <c:val>
            <c:numRef>
              <c:f>Marketing_Forecast!$D$2:$D$24</c:f>
              <c:numCache>
                <c:formatCode>General</c:formatCode>
                <c:ptCount val="23"/>
                <c:pt idx="17" formatCode="0.00">
                  <c:v>48000</c:v>
                </c:pt>
                <c:pt idx="18" formatCode="0.00">
                  <c:v>45874.837037900783</c:v>
                </c:pt>
                <c:pt idx="19" formatCode="0.00">
                  <c:v>46131.275324357441</c:v>
                </c:pt>
                <c:pt idx="20" formatCode="0.00">
                  <c:v>45990.146997314449</c:v>
                </c:pt>
                <c:pt idx="21" formatCode="0.00">
                  <c:v>45478.967237979465</c:v>
                </c:pt>
                <c:pt idx="22" formatCode="0.00">
                  <c:v>44664.858139610267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58-4243-9786-4D6F3035DA99}"/>
            </c:ext>
          </c:extLst>
        </c:ser>
        <c:ser>
          <c:idx val="3"/>
          <c:order val="3"/>
          <c:tx>
            <c:strRef>
              <c:f>Marketing_Forecast!$E$1</c:f>
              <c:strCache>
                <c:ptCount val="1"/>
                <c:pt idx="0">
                  <c:v>Upper Confidence Bound(Marketing)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Marketing_Forecast!$A$2:$A$24</c:f>
              <c:numCache>
                <c:formatCode>m/d/yyyy</c:formatCode>
                <c:ptCount val="23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  <c:pt idx="12">
                  <c:v>46023</c:v>
                </c:pt>
                <c:pt idx="13">
                  <c:v>46054</c:v>
                </c:pt>
                <c:pt idx="14">
                  <c:v>46082</c:v>
                </c:pt>
                <c:pt idx="15">
                  <c:v>46113</c:v>
                </c:pt>
                <c:pt idx="16">
                  <c:v>46143</c:v>
                </c:pt>
                <c:pt idx="17">
                  <c:v>46174</c:v>
                </c:pt>
                <c:pt idx="18">
                  <c:v>46204</c:v>
                </c:pt>
                <c:pt idx="19">
                  <c:v>46235</c:v>
                </c:pt>
                <c:pt idx="20">
                  <c:v>46266</c:v>
                </c:pt>
                <c:pt idx="21">
                  <c:v>46296</c:v>
                </c:pt>
                <c:pt idx="22">
                  <c:v>46327</c:v>
                </c:pt>
              </c:numCache>
            </c:numRef>
          </c:cat>
          <c:val>
            <c:numRef>
              <c:f>Marketing_Forecast!$E$2:$E$24</c:f>
              <c:numCache>
                <c:formatCode>General</c:formatCode>
                <c:ptCount val="23"/>
                <c:pt idx="17" formatCode="0.00">
                  <c:v>48000</c:v>
                </c:pt>
                <c:pt idx="18" formatCode="0.00">
                  <c:v>53127.557439685363</c:v>
                </c:pt>
                <c:pt idx="19" formatCode="0.00">
                  <c:v>54236.822325134417</c:v>
                </c:pt>
                <c:pt idx="20" formatCode="0.00">
                  <c:v>55743.653824083121</c:v>
                </c:pt>
                <c:pt idx="21" formatCode="0.00">
                  <c:v>57620.536755323817</c:v>
                </c:pt>
                <c:pt idx="22" formatCode="0.00">
                  <c:v>59800.349025598727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58-4243-9786-4D6F3035D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1680287"/>
        <c:axId val="1581679807"/>
      </c:lineChart>
      <c:catAx>
        <c:axId val="158168028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679807"/>
        <c:crosses val="autoZero"/>
        <c:auto val="1"/>
        <c:lblAlgn val="ctr"/>
        <c:lblOffset val="100"/>
        <c:noMultiLvlLbl val="0"/>
      </c:catAx>
      <c:valAx>
        <c:axId val="158167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68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7621</xdr:colOff>
      <xdr:row>0</xdr:row>
      <xdr:rowOff>1</xdr:rowOff>
    </xdr:from>
    <xdr:to>
      <xdr:col>5</xdr:col>
      <xdr:colOff>1</xdr:colOff>
      <xdr:row>18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A185E8-4CBC-F795-EEA5-E3B5CB8E6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4</xdr:col>
      <xdr:colOff>2255519</xdr:colOff>
      <xdr:row>18</xdr:row>
      <xdr:rowOff>175259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747A06-5B09-68A7-4915-E7333D04A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DC7C25-9A96-41A0-A271-4EEE3A7B6C30}" name="Table1" displayName="Table1" ref="A1:E23" totalsRowShown="0">
  <autoFilter ref="A1:E23" xr:uid="{D9DC7C25-9A96-41A0-A271-4EEE3A7B6C30}"/>
  <tableColumns count="5">
    <tableColumn id="1" xr3:uid="{CD68B312-CBD5-4711-B953-1E37737FD8BA}" name="Date" dataDxfId="5"/>
    <tableColumn id="2" xr3:uid="{6E1123A3-A6C0-415E-A8AB-884AFA99B68A}" name="Salaries"/>
    <tableColumn id="3" xr3:uid="{EDBE4CAF-5EC4-4D54-A296-2D4640548C80}" name="Forecast(Salaries)">
      <calculatedColumnFormula>_xlfn.FORECAST.ETS(A2,$B$2:$B$19,$A$2:$A$19,6,1)</calculatedColumnFormula>
    </tableColumn>
    <tableColumn id="4" xr3:uid="{A2DBFCE5-2952-4042-82B3-FC655864D5E8}" name="Lower Confidence Bound(Salaries)" dataDxfId="4">
      <calculatedColumnFormula>C2-_xlfn.FORECAST.ETS.CONFINT(A2,$B$2:$B$19,$A$2:$A$19,0.95,6,1)</calculatedColumnFormula>
    </tableColumn>
    <tableColumn id="5" xr3:uid="{9C757BEC-8BFC-40AC-B0BD-3C547051468C}" name="Upper Confidence Bound(Salaries)" dataDxfId="3">
      <calculatedColumnFormula>C2+_xlfn.FORECAST.ETS.CONFINT(A2,$B$2:$B$19,$A$2:$A$19,0.95,6,1)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E25324-EB3B-49D2-AACD-E068F1259262}" name="Table2" displayName="Table2" ref="A1:E24" totalsRowShown="0">
  <autoFilter ref="A1:E24" xr:uid="{2DE25324-EB3B-49D2-AACD-E068F1259262}"/>
  <tableColumns count="5">
    <tableColumn id="1" xr3:uid="{AB0704D7-2978-4A30-9CAB-2288160E2D7A}" name="Date" dataDxfId="2"/>
    <tableColumn id="2" xr3:uid="{4188F383-B650-4220-8964-3408166E93CD}" name="Marketing"/>
    <tableColumn id="3" xr3:uid="{08D9D5A7-4F93-4C84-892A-BD064370F794}" name="Forecast(Marketing)">
      <calculatedColumnFormula>_xlfn.FORECAST.ETS(A2,$B$2:$B$19,$A$2:$A$19,1,1)</calculatedColumnFormula>
    </tableColumn>
    <tableColumn id="4" xr3:uid="{BC4BB1C0-D1B1-4C3C-BCEE-E8AE6862FEFA}" name="Lower Confidence Bound(Marketing)" dataDxfId="1">
      <calculatedColumnFormula>C2-_xlfn.FORECAST.ETS.CONFINT(A2,$B$2:$B$19,$A$2:$A$19,0.95,1,1)</calculatedColumnFormula>
    </tableColumn>
    <tableColumn id="5" xr3:uid="{5BDEF5BD-6D18-4186-B348-B9620D0233C3}" name="Upper Confidence Bound(Marketing)" dataDxfId="0">
      <calculatedColumnFormula>C2+_xlfn.FORECAST.ETS.CONFINT(A2,$B$2:$B$19,$A$2:$A$19,0.95,1,1)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1D93B-CC56-4C85-83FB-B316612D2820}">
  <dimension ref="A1:E23"/>
  <sheetViews>
    <sheetView workbookViewId="0">
      <selection activeCell="H11" sqref="H11"/>
    </sheetView>
  </sheetViews>
  <sheetFormatPr defaultRowHeight="14.4" x14ac:dyDescent="0.3"/>
  <cols>
    <col min="1" max="1" width="10.33203125" bestFit="1" customWidth="1"/>
    <col min="2" max="2" width="9.6640625" customWidth="1"/>
    <col min="3" max="3" width="18.21875" customWidth="1"/>
    <col min="4" max="4" width="31.21875" customWidth="1"/>
    <col min="5" max="5" width="31.44140625" customWidth="1"/>
  </cols>
  <sheetData>
    <row r="1" spans="1:5" x14ac:dyDescent="0.3">
      <c r="A1" t="s">
        <v>0</v>
      </c>
      <c r="B1" t="s">
        <v>2</v>
      </c>
      <c r="C1" t="s">
        <v>12</v>
      </c>
      <c r="D1" t="s">
        <v>13</v>
      </c>
      <c r="E1" t="s">
        <v>14</v>
      </c>
    </row>
    <row r="2" spans="1:5" x14ac:dyDescent="0.3">
      <c r="A2" s="1">
        <v>45658</v>
      </c>
      <c r="B2">
        <v>10198</v>
      </c>
    </row>
    <row r="3" spans="1:5" x14ac:dyDescent="0.3">
      <c r="A3" s="1">
        <v>45689</v>
      </c>
      <c r="B3">
        <v>11304</v>
      </c>
    </row>
    <row r="4" spans="1:5" x14ac:dyDescent="0.3">
      <c r="A4" s="1">
        <v>45717</v>
      </c>
      <c r="B4">
        <v>12033</v>
      </c>
    </row>
    <row r="5" spans="1:5" x14ac:dyDescent="0.3">
      <c r="A5" s="1">
        <v>45748</v>
      </c>
      <c r="B5">
        <v>12000</v>
      </c>
    </row>
    <row r="6" spans="1:5" x14ac:dyDescent="0.3">
      <c r="A6" s="1">
        <v>45778</v>
      </c>
      <c r="B6">
        <v>11722</v>
      </c>
    </row>
    <row r="7" spans="1:5" x14ac:dyDescent="0.3">
      <c r="A7" s="1">
        <v>45809</v>
      </c>
      <c r="B7">
        <v>14906</v>
      </c>
    </row>
    <row r="8" spans="1:5" x14ac:dyDescent="0.3">
      <c r="A8" s="1">
        <v>45839</v>
      </c>
      <c r="B8">
        <v>13303</v>
      </c>
    </row>
    <row r="9" spans="1:5" x14ac:dyDescent="0.3">
      <c r="A9" s="1">
        <v>45870</v>
      </c>
      <c r="B9">
        <v>15883</v>
      </c>
    </row>
    <row r="10" spans="1:5" x14ac:dyDescent="0.3">
      <c r="A10" s="1">
        <v>45901</v>
      </c>
      <c r="B10">
        <v>14366</v>
      </c>
    </row>
    <row r="11" spans="1:5" x14ac:dyDescent="0.3">
      <c r="A11" s="1">
        <v>45931</v>
      </c>
      <c r="B11">
        <v>17832</v>
      </c>
    </row>
    <row r="12" spans="1:5" x14ac:dyDescent="0.3">
      <c r="A12" s="1">
        <v>45962</v>
      </c>
      <c r="B12">
        <v>15931</v>
      </c>
    </row>
    <row r="13" spans="1:5" x14ac:dyDescent="0.3">
      <c r="A13" s="1">
        <v>45992</v>
      </c>
      <c r="B13">
        <v>18831</v>
      </c>
    </row>
    <row r="14" spans="1:5" x14ac:dyDescent="0.3">
      <c r="A14" s="1">
        <v>46023</v>
      </c>
      <c r="B14">
        <v>17127</v>
      </c>
    </row>
    <row r="15" spans="1:5" x14ac:dyDescent="0.3">
      <c r="A15" s="1">
        <v>46054</v>
      </c>
      <c r="B15">
        <v>19625</v>
      </c>
    </row>
    <row r="16" spans="1:5" x14ac:dyDescent="0.3">
      <c r="A16" s="1">
        <v>46082</v>
      </c>
      <c r="B16">
        <v>20325</v>
      </c>
    </row>
    <row r="17" spans="1:5" x14ac:dyDescent="0.3">
      <c r="A17" s="1">
        <v>46113</v>
      </c>
      <c r="B17">
        <v>20112</v>
      </c>
    </row>
    <row r="18" spans="1:5" x14ac:dyDescent="0.3">
      <c r="A18" s="1">
        <v>46143</v>
      </c>
      <c r="B18">
        <v>19112</v>
      </c>
    </row>
    <row r="19" spans="1:5" x14ac:dyDescent="0.3">
      <c r="A19" s="1">
        <v>46174</v>
      </c>
      <c r="B19">
        <v>23112</v>
      </c>
      <c r="C19">
        <v>23112</v>
      </c>
      <c r="D19" s="2">
        <v>23112</v>
      </c>
      <c r="E19" s="2">
        <v>23112</v>
      </c>
    </row>
    <row r="20" spans="1:5" x14ac:dyDescent="0.3">
      <c r="A20" s="1">
        <v>46204</v>
      </c>
      <c r="C20" s="3">
        <f>_xlfn.FORECAST.ETS(A20,$B$2:$B$19,$A$2:$A$19,6,1)</f>
        <v>21167.648759154923</v>
      </c>
      <c r="D20" s="2">
        <f>C20-_xlfn.FORECAST.ETS.CONFINT(A20,$B$2:$B$19,$A$2:$A$19,0.95,6,1)</f>
        <v>19693.215976748033</v>
      </c>
      <c r="E20" s="2">
        <f>C20+_xlfn.FORECAST.ETS.CONFINT(A20,$B$2:$B$19,$A$2:$A$19,0.95,6,1)</f>
        <v>22642.081541561813</v>
      </c>
    </row>
    <row r="21" spans="1:5" x14ac:dyDescent="0.3">
      <c r="A21" s="1">
        <v>46235</v>
      </c>
      <c r="C21" s="3">
        <f>_xlfn.FORECAST.ETS(A21,$B$2:$B$19,$A$2:$A$19,6,1)</f>
        <v>23791.827113065636</v>
      </c>
      <c r="D21" s="2">
        <f>C21-_xlfn.FORECAST.ETS.CONFINT(A21,$B$2:$B$19,$A$2:$A$19,0.95,6,1)</f>
        <v>22271.298691911055</v>
      </c>
      <c r="E21" s="2">
        <f>C21+_xlfn.FORECAST.ETS.CONFINT(A21,$B$2:$B$19,$A$2:$A$19,0.95,6,1)</f>
        <v>25312.355534220216</v>
      </c>
    </row>
    <row r="22" spans="1:5" x14ac:dyDescent="0.3">
      <c r="A22" s="1">
        <v>46266</v>
      </c>
      <c r="C22" s="3">
        <f>_xlfn.FORECAST.ETS(A22,$B$2:$B$19,$A$2:$A$19,6,1)</f>
        <v>23057.475575820834</v>
      </c>
      <c r="D22" s="2">
        <f>C22-_xlfn.FORECAST.ETS.CONFINT(A22,$B$2:$B$19,$A$2:$A$19,0.95,6,1)</f>
        <v>21491.857750482664</v>
      </c>
      <c r="E22" s="2">
        <f>C22+_xlfn.FORECAST.ETS.CONFINT(A22,$B$2:$B$19,$A$2:$A$19,0.95,6,1)</f>
        <v>24623.093401159003</v>
      </c>
    </row>
    <row r="23" spans="1:5" x14ac:dyDescent="0.3">
      <c r="A23" s="1">
        <v>46296</v>
      </c>
      <c r="C23" s="3">
        <f>_xlfn.FORECAST.ETS(A23,$B$2:$B$19,$A$2:$A$19,6,1)</f>
        <v>24781.956540745676</v>
      </c>
      <c r="D23" s="2">
        <f>C23-_xlfn.FORECAST.ETS.CONFINT(A23,$B$2:$B$19,$A$2:$A$19,0.95,6,1)</f>
        <v>23172.169640509022</v>
      </c>
      <c r="E23" s="2">
        <f>C23+_xlfn.FORECAST.ETS.CONFINT(A23,$B$2:$B$19,$A$2:$A$19,0.95,6,1)</f>
        <v>26391.743440982329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547E7-007A-48A0-AC13-9DD4CD1BF326}">
  <dimension ref="A1:E24"/>
  <sheetViews>
    <sheetView workbookViewId="0">
      <selection activeCell="J15" sqref="J15"/>
    </sheetView>
  </sheetViews>
  <sheetFormatPr defaultRowHeight="14.4" x14ac:dyDescent="0.3"/>
  <cols>
    <col min="1" max="1" width="10.33203125" bestFit="1" customWidth="1"/>
    <col min="2" max="2" width="11.109375" customWidth="1"/>
    <col min="3" max="3" width="19.6640625" customWidth="1"/>
    <col min="4" max="4" width="32.6640625" customWidth="1"/>
    <col min="5" max="5" width="32.88671875" customWidth="1"/>
  </cols>
  <sheetData>
    <row r="1" spans="1:5" x14ac:dyDescent="0.3">
      <c r="A1" t="s">
        <v>0</v>
      </c>
      <c r="B1" t="s">
        <v>6</v>
      </c>
      <c r="C1" t="s">
        <v>15</v>
      </c>
      <c r="D1" t="s">
        <v>16</v>
      </c>
      <c r="E1" t="s">
        <v>17</v>
      </c>
    </row>
    <row r="2" spans="1:5" x14ac:dyDescent="0.3">
      <c r="A2" s="1">
        <v>45658</v>
      </c>
      <c r="B2">
        <v>30000</v>
      </c>
    </row>
    <row r="3" spans="1:5" x14ac:dyDescent="0.3">
      <c r="A3" s="1">
        <v>45689</v>
      </c>
      <c r="B3">
        <v>32000</v>
      </c>
    </row>
    <row r="4" spans="1:5" x14ac:dyDescent="0.3">
      <c r="A4" s="1">
        <v>45717</v>
      </c>
      <c r="B4">
        <v>28000</v>
      </c>
    </row>
    <row r="5" spans="1:5" x14ac:dyDescent="0.3">
      <c r="A5" s="1">
        <v>45748</v>
      </c>
      <c r="B5">
        <v>31000</v>
      </c>
    </row>
    <row r="6" spans="1:5" x14ac:dyDescent="0.3">
      <c r="A6" s="1">
        <v>45778</v>
      </c>
      <c r="B6">
        <v>33000</v>
      </c>
    </row>
    <row r="7" spans="1:5" x14ac:dyDescent="0.3">
      <c r="A7" s="1">
        <v>45809</v>
      </c>
      <c r="B7">
        <v>30000</v>
      </c>
    </row>
    <row r="8" spans="1:5" x14ac:dyDescent="0.3">
      <c r="A8" s="1">
        <v>45839</v>
      </c>
      <c r="B8">
        <v>34000</v>
      </c>
    </row>
    <row r="9" spans="1:5" x14ac:dyDescent="0.3">
      <c r="A9" s="1">
        <v>45870</v>
      </c>
      <c r="B9">
        <v>33000</v>
      </c>
    </row>
    <row r="10" spans="1:5" x14ac:dyDescent="0.3">
      <c r="A10" s="1">
        <v>45901</v>
      </c>
      <c r="B10">
        <v>35000</v>
      </c>
    </row>
    <row r="11" spans="1:5" x14ac:dyDescent="0.3">
      <c r="A11" s="1">
        <v>45931</v>
      </c>
      <c r="B11">
        <v>36000</v>
      </c>
    </row>
    <row r="12" spans="1:5" x14ac:dyDescent="0.3">
      <c r="A12" s="1">
        <v>45962</v>
      </c>
      <c r="B12">
        <v>38000</v>
      </c>
    </row>
    <row r="13" spans="1:5" x14ac:dyDescent="0.3">
      <c r="A13" s="1">
        <v>45992</v>
      </c>
      <c r="B13">
        <v>40000</v>
      </c>
    </row>
    <row r="14" spans="1:5" x14ac:dyDescent="0.3">
      <c r="A14" s="1">
        <v>46023</v>
      </c>
      <c r="B14">
        <v>42000</v>
      </c>
    </row>
    <row r="15" spans="1:5" x14ac:dyDescent="0.3">
      <c r="A15" s="1">
        <v>46054</v>
      </c>
      <c r="B15">
        <v>43000</v>
      </c>
    </row>
    <row r="16" spans="1:5" x14ac:dyDescent="0.3">
      <c r="A16" s="1">
        <v>46082</v>
      </c>
      <c r="B16">
        <v>45000</v>
      </c>
    </row>
    <row r="17" spans="1:5" x14ac:dyDescent="0.3">
      <c r="A17" s="1">
        <v>46113</v>
      </c>
      <c r="B17">
        <v>46000</v>
      </c>
    </row>
    <row r="18" spans="1:5" x14ac:dyDescent="0.3">
      <c r="A18" s="1">
        <v>46143</v>
      </c>
      <c r="B18">
        <v>46000</v>
      </c>
    </row>
    <row r="19" spans="1:5" x14ac:dyDescent="0.3">
      <c r="A19" s="1">
        <v>46174</v>
      </c>
      <c r="B19">
        <v>48000</v>
      </c>
      <c r="C19">
        <v>48000</v>
      </c>
      <c r="D19" s="2">
        <v>48000</v>
      </c>
      <c r="E19" s="2">
        <v>48000</v>
      </c>
    </row>
    <row r="20" spans="1:5" x14ac:dyDescent="0.3">
      <c r="A20" s="1">
        <v>46204</v>
      </c>
      <c r="C20" s="3">
        <f>_xlfn.FORECAST.ETS(A20,$B$2:$B$19,$A$2:$A$19,1,1)</f>
        <v>49501.197238793073</v>
      </c>
      <c r="D20" s="2">
        <f>C20-_xlfn.FORECAST.ETS.CONFINT(A20,$B$2:$B$19,$A$2:$A$19,0.95,1,1)</f>
        <v>45874.837037900783</v>
      </c>
      <c r="E20" s="2">
        <f>C20+_xlfn.FORECAST.ETS.CONFINT(A20,$B$2:$B$19,$A$2:$A$19,0.95,1,1)</f>
        <v>53127.557439685363</v>
      </c>
    </row>
    <row r="21" spans="1:5" x14ac:dyDescent="0.3">
      <c r="A21" s="1">
        <v>46235</v>
      </c>
      <c r="C21" s="3">
        <f>_xlfn.FORECAST.ETS(A21,$B$2:$B$19,$A$2:$A$19,1,1)</f>
        <v>50184.048824745929</v>
      </c>
      <c r="D21" s="2">
        <f>C21-_xlfn.FORECAST.ETS.CONFINT(A21,$B$2:$B$19,$A$2:$A$19,0.95,1,1)</f>
        <v>46131.275324357441</v>
      </c>
      <c r="E21" s="2">
        <f>C21+_xlfn.FORECAST.ETS.CONFINT(A21,$B$2:$B$19,$A$2:$A$19,0.95,1,1)</f>
        <v>54236.822325134417</v>
      </c>
    </row>
    <row r="22" spans="1:5" x14ac:dyDescent="0.3">
      <c r="A22" s="1">
        <v>46266</v>
      </c>
      <c r="C22" s="3">
        <f>_xlfn.FORECAST.ETS(A22,$B$2:$B$19,$A$2:$A$19,1,1)</f>
        <v>50866.900410698785</v>
      </c>
      <c r="D22" s="2">
        <f>C22-_xlfn.FORECAST.ETS.CONFINT(A22,$B$2:$B$19,$A$2:$A$19,0.95,1,1)</f>
        <v>45990.146997314449</v>
      </c>
      <c r="E22" s="2">
        <f>C22+_xlfn.FORECAST.ETS.CONFINT(A22,$B$2:$B$19,$A$2:$A$19,0.95,1,1)</f>
        <v>55743.653824083121</v>
      </c>
    </row>
    <row r="23" spans="1:5" x14ac:dyDescent="0.3">
      <c r="A23" s="1">
        <v>46296</v>
      </c>
      <c r="C23" s="3">
        <f>_xlfn.FORECAST.ETS(A23,$B$2:$B$19,$A$2:$A$19,1,1)</f>
        <v>51549.751996651641</v>
      </c>
      <c r="D23" s="2">
        <f>C23-_xlfn.FORECAST.ETS.CONFINT(A23,$B$2:$B$19,$A$2:$A$19,0.95,1,1)</f>
        <v>45478.967237979465</v>
      </c>
      <c r="E23" s="2">
        <f>C23+_xlfn.FORECAST.ETS.CONFINT(A23,$B$2:$B$19,$A$2:$A$19,0.95,1,1)</f>
        <v>57620.536755323817</v>
      </c>
    </row>
    <row r="24" spans="1:5" x14ac:dyDescent="0.3">
      <c r="A24" s="1">
        <v>46327</v>
      </c>
      <c r="C24" s="3">
        <f>_xlfn.FORECAST.ETS(A24,$B$2:$B$19,$A$2:$A$19,1,1)</f>
        <v>52232.603582604497</v>
      </c>
      <c r="D24" s="2">
        <f>C24-_xlfn.FORECAST.ETS.CONFINT(A24,$B$2:$B$19,$A$2:$A$19,0.95,1,1)</f>
        <v>44664.858139610267</v>
      </c>
      <c r="E24" s="2">
        <f>C24+_xlfn.FORECAST.ETS.CONFINT(A24,$B$2:$B$19,$A$2:$A$19,0.95,1,1)</f>
        <v>59800.349025598727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3C1EC-F506-436E-BDA6-BB46E34EA3C6}">
  <dimension ref="A1:M25"/>
  <sheetViews>
    <sheetView tabSelected="1" workbookViewId="0">
      <selection sqref="A1:M19"/>
    </sheetView>
  </sheetViews>
  <sheetFormatPr defaultRowHeight="14.4" x14ac:dyDescent="0.3"/>
  <cols>
    <col min="1" max="1" width="10.33203125" bestFit="1" customWidth="1"/>
    <col min="2" max="2" width="5" bestFit="1" customWidth="1"/>
    <col min="3" max="3" width="7.44140625" bestFit="1" customWidth="1"/>
    <col min="4" max="4" width="9" bestFit="1" customWidth="1"/>
    <col min="5" max="5" width="12.21875" bestFit="1" customWidth="1"/>
    <col min="6" max="6" width="13.21875" bestFit="1" customWidth="1"/>
    <col min="9" max="9" width="14.33203125" bestFit="1" customWidth="1"/>
    <col min="10" max="10" width="13.109375" bestFit="1" customWidth="1"/>
    <col min="11" max="11" width="13.77734375" bestFit="1" customWidth="1"/>
    <col min="12" max="12" width="14.88671875" bestFit="1" customWidth="1"/>
    <col min="13" max="13" width="19.5546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 s="1">
        <v>45658</v>
      </c>
      <c r="B2">
        <v>5000</v>
      </c>
      <c r="C2">
        <v>10198</v>
      </c>
      <c r="D2">
        <v>2500</v>
      </c>
      <c r="E2">
        <v>800</v>
      </c>
      <c r="F2">
        <v>10000</v>
      </c>
      <c r="H2">
        <v>30000</v>
      </c>
      <c r="I2">
        <v>50000</v>
      </c>
      <c r="J2">
        <v>1500</v>
      </c>
      <c r="K2">
        <v>8000</v>
      </c>
      <c r="L2">
        <v>1200</v>
      </c>
      <c r="M2">
        <v>3000</v>
      </c>
    </row>
    <row r="3" spans="1:13" x14ac:dyDescent="0.3">
      <c r="A3" s="1">
        <v>45689</v>
      </c>
      <c r="B3">
        <v>5000</v>
      </c>
      <c r="C3">
        <v>11304</v>
      </c>
      <c r="D3">
        <v>2500</v>
      </c>
      <c r="E3">
        <v>800</v>
      </c>
      <c r="F3">
        <v>10000</v>
      </c>
      <c r="H3">
        <v>32000</v>
      </c>
      <c r="I3">
        <v>52000</v>
      </c>
      <c r="J3">
        <v>1600</v>
      </c>
      <c r="K3">
        <v>8500</v>
      </c>
      <c r="L3">
        <v>1250</v>
      </c>
      <c r="M3">
        <v>3200</v>
      </c>
    </row>
    <row r="4" spans="1:13" x14ac:dyDescent="0.3">
      <c r="A4" s="1">
        <v>45717</v>
      </c>
      <c r="B4">
        <v>5000</v>
      </c>
      <c r="C4">
        <v>12033</v>
      </c>
      <c r="D4">
        <v>2500</v>
      </c>
      <c r="E4">
        <v>800</v>
      </c>
      <c r="F4">
        <v>10000</v>
      </c>
      <c r="H4">
        <v>28000</v>
      </c>
      <c r="I4">
        <v>50000</v>
      </c>
      <c r="J4">
        <v>1400</v>
      </c>
      <c r="K4">
        <v>8000</v>
      </c>
      <c r="L4">
        <v>1300</v>
      </c>
      <c r="M4">
        <v>3000</v>
      </c>
    </row>
    <row r="5" spans="1:13" x14ac:dyDescent="0.3">
      <c r="A5" s="1">
        <v>45748</v>
      </c>
      <c r="B5">
        <v>5000</v>
      </c>
      <c r="C5">
        <v>12000</v>
      </c>
      <c r="D5">
        <v>2500</v>
      </c>
      <c r="E5">
        <v>800</v>
      </c>
      <c r="F5">
        <v>10000</v>
      </c>
      <c r="H5">
        <v>31000</v>
      </c>
      <c r="I5">
        <v>55000</v>
      </c>
      <c r="J5">
        <v>1450</v>
      </c>
      <c r="K5">
        <v>8200</v>
      </c>
      <c r="L5">
        <v>1250</v>
      </c>
      <c r="M5">
        <v>3100</v>
      </c>
    </row>
    <row r="6" spans="1:13" x14ac:dyDescent="0.3">
      <c r="A6" s="1">
        <v>45778</v>
      </c>
      <c r="B6">
        <v>5000</v>
      </c>
      <c r="C6">
        <v>11722</v>
      </c>
      <c r="D6">
        <v>2500</v>
      </c>
      <c r="E6">
        <v>800</v>
      </c>
      <c r="F6">
        <v>10000</v>
      </c>
      <c r="H6">
        <v>33000</v>
      </c>
      <c r="I6">
        <v>53000</v>
      </c>
      <c r="J6">
        <v>1550</v>
      </c>
      <c r="K6">
        <v>7500</v>
      </c>
      <c r="L6">
        <v>1200</v>
      </c>
      <c r="M6">
        <v>3150</v>
      </c>
    </row>
    <row r="7" spans="1:13" x14ac:dyDescent="0.3">
      <c r="A7" s="1">
        <v>45809</v>
      </c>
      <c r="B7">
        <v>5500</v>
      </c>
      <c r="C7">
        <v>14906</v>
      </c>
      <c r="D7">
        <v>2500</v>
      </c>
      <c r="E7">
        <v>800</v>
      </c>
      <c r="F7">
        <v>10000</v>
      </c>
      <c r="H7">
        <v>30000</v>
      </c>
      <c r="I7">
        <v>50000</v>
      </c>
      <c r="J7">
        <v>1600</v>
      </c>
      <c r="K7">
        <v>8300</v>
      </c>
      <c r="L7">
        <v>1150</v>
      </c>
      <c r="M7">
        <v>3200</v>
      </c>
    </row>
    <row r="8" spans="1:13" x14ac:dyDescent="0.3">
      <c r="A8" s="1">
        <v>45839</v>
      </c>
      <c r="B8">
        <v>5500</v>
      </c>
      <c r="C8">
        <v>13303</v>
      </c>
      <c r="D8">
        <v>2500</v>
      </c>
      <c r="E8">
        <v>800</v>
      </c>
      <c r="F8">
        <v>8000</v>
      </c>
      <c r="H8">
        <v>34000</v>
      </c>
      <c r="I8">
        <v>56000</v>
      </c>
      <c r="J8">
        <v>1700</v>
      </c>
      <c r="K8">
        <v>8800</v>
      </c>
      <c r="L8">
        <v>1300</v>
      </c>
      <c r="M8">
        <v>3300</v>
      </c>
    </row>
    <row r="9" spans="1:13" x14ac:dyDescent="0.3">
      <c r="A9" s="1">
        <v>45870</v>
      </c>
      <c r="B9">
        <v>5500</v>
      </c>
      <c r="C9">
        <v>15883</v>
      </c>
      <c r="D9">
        <v>2500</v>
      </c>
      <c r="E9">
        <v>800</v>
      </c>
      <c r="F9">
        <v>8000</v>
      </c>
      <c r="H9">
        <v>33000</v>
      </c>
      <c r="I9">
        <v>54000</v>
      </c>
      <c r="J9">
        <v>1750</v>
      </c>
      <c r="K9">
        <v>9000</v>
      </c>
      <c r="L9">
        <v>1350</v>
      </c>
      <c r="M9">
        <v>3400</v>
      </c>
    </row>
    <row r="10" spans="1:13" x14ac:dyDescent="0.3">
      <c r="A10" s="1">
        <v>45901</v>
      </c>
      <c r="B10">
        <v>5500</v>
      </c>
      <c r="C10">
        <v>14366</v>
      </c>
      <c r="D10">
        <v>2500</v>
      </c>
      <c r="E10">
        <v>800</v>
      </c>
      <c r="F10">
        <v>8000</v>
      </c>
      <c r="H10">
        <v>35000</v>
      </c>
      <c r="I10">
        <v>55000</v>
      </c>
      <c r="J10">
        <v>1800</v>
      </c>
      <c r="K10">
        <v>9200</v>
      </c>
      <c r="L10">
        <v>1400</v>
      </c>
      <c r="M10">
        <v>3500</v>
      </c>
    </row>
    <row r="11" spans="1:13" x14ac:dyDescent="0.3">
      <c r="A11" s="1">
        <v>45931</v>
      </c>
      <c r="B11">
        <v>5500</v>
      </c>
      <c r="C11">
        <v>17832</v>
      </c>
      <c r="D11">
        <v>2500</v>
      </c>
      <c r="E11">
        <v>800</v>
      </c>
      <c r="F11">
        <v>8000</v>
      </c>
      <c r="H11">
        <v>36000</v>
      </c>
      <c r="I11">
        <v>57000</v>
      </c>
      <c r="J11">
        <v>1950</v>
      </c>
      <c r="K11">
        <v>9500</v>
      </c>
      <c r="L11">
        <v>1500</v>
      </c>
      <c r="M11">
        <v>3600</v>
      </c>
    </row>
    <row r="12" spans="1:13" x14ac:dyDescent="0.3">
      <c r="A12" s="1">
        <v>45962</v>
      </c>
      <c r="B12">
        <v>5500</v>
      </c>
      <c r="C12">
        <v>15931</v>
      </c>
      <c r="D12">
        <v>2500</v>
      </c>
      <c r="E12">
        <v>800</v>
      </c>
      <c r="F12">
        <v>8000</v>
      </c>
      <c r="H12">
        <v>38000</v>
      </c>
      <c r="I12">
        <v>58000</v>
      </c>
      <c r="J12">
        <v>2000</v>
      </c>
      <c r="K12">
        <v>9800</v>
      </c>
      <c r="L12">
        <v>1600</v>
      </c>
      <c r="M12">
        <v>3700</v>
      </c>
    </row>
    <row r="13" spans="1:13" x14ac:dyDescent="0.3">
      <c r="A13" s="1">
        <v>45992</v>
      </c>
      <c r="B13">
        <v>5500</v>
      </c>
      <c r="C13">
        <v>18831</v>
      </c>
      <c r="D13">
        <v>2500</v>
      </c>
      <c r="E13">
        <v>800</v>
      </c>
      <c r="F13">
        <v>8000</v>
      </c>
      <c r="H13">
        <v>40000</v>
      </c>
      <c r="I13">
        <v>59000</v>
      </c>
      <c r="J13">
        <v>2100</v>
      </c>
      <c r="K13">
        <v>10000</v>
      </c>
      <c r="L13">
        <v>1650</v>
      </c>
      <c r="M13">
        <v>3800</v>
      </c>
    </row>
    <row r="14" spans="1:13" x14ac:dyDescent="0.3">
      <c r="A14" s="1">
        <v>46023</v>
      </c>
      <c r="B14">
        <v>5100</v>
      </c>
      <c r="C14">
        <v>17127</v>
      </c>
      <c r="D14">
        <v>3000</v>
      </c>
      <c r="E14">
        <v>800</v>
      </c>
      <c r="F14">
        <v>8800</v>
      </c>
      <c r="H14">
        <v>42000</v>
      </c>
      <c r="I14">
        <v>61000</v>
      </c>
      <c r="J14">
        <v>2200</v>
      </c>
      <c r="K14">
        <v>10300</v>
      </c>
      <c r="L14">
        <v>1700</v>
      </c>
      <c r="M14">
        <v>3900</v>
      </c>
    </row>
    <row r="15" spans="1:13" x14ac:dyDescent="0.3">
      <c r="A15" s="1">
        <v>46054</v>
      </c>
      <c r="B15">
        <v>5100</v>
      </c>
      <c r="C15">
        <v>19625</v>
      </c>
      <c r="D15">
        <v>3000</v>
      </c>
      <c r="E15">
        <v>800</v>
      </c>
      <c r="F15">
        <v>8800</v>
      </c>
      <c r="H15">
        <v>43000</v>
      </c>
      <c r="I15">
        <v>62000</v>
      </c>
      <c r="J15">
        <v>2300</v>
      </c>
      <c r="K15">
        <v>10500</v>
      </c>
      <c r="L15">
        <v>1750</v>
      </c>
      <c r="M15">
        <v>4000</v>
      </c>
    </row>
    <row r="16" spans="1:13" x14ac:dyDescent="0.3">
      <c r="A16" s="1">
        <v>46082</v>
      </c>
      <c r="B16">
        <v>5100</v>
      </c>
      <c r="C16">
        <v>20325</v>
      </c>
      <c r="D16">
        <v>3000</v>
      </c>
      <c r="E16">
        <v>800</v>
      </c>
      <c r="F16">
        <v>8800</v>
      </c>
      <c r="H16">
        <v>45000</v>
      </c>
      <c r="I16">
        <v>63000</v>
      </c>
      <c r="J16">
        <v>2400</v>
      </c>
      <c r="K16">
        <v>10800</v>
      </c>
      <c r="L16">
        <v>1800</v>
      </c>
      <c r="M16">
        <v>4100</v>
      </c>
    </row>
    <row r="17" spans="1:13" x14ac:dyDescent="0.3">
      <c r="A17" s="1">
        <v>46113</v>
      </c>
      <c r="B17">
        <v>5100</v>
      </c>
      <c r="C17">
        <v>20112</v>
      </c>
      <c r="D17">
        <v>3000</v>
      </c>
      <c r="E17">
        <v>800</v>
      </c>
      <c r="F17">
        <v>9600</v>
      </c>
      <c r="H17">
        <v>46000</v>
      </c>
      <c r="I17">
        <v>65000</v>
      </c>
      <c r="J17">
        <v>2500</v>
      </c>
      <c r="K17">
        <v>11000</v>
      </c>
      <c r="L17">
        <v>1850</v>
      </c>
      <c r="M17">
        <v>4200</v>
      </c>
    </row>
    <row r="18" spans="1:13" x14ac:dyDescent="0.3">
      <c r="A18" s="1">
        <v>46143</v>
      </c>
      <c r="B18">
        <v>5100</v>
      </c>
      <c r="C18">
        <v>19112</v>
      </c>
      <c r="D18">
        <v>3000</v>
      </c>
      <c r="E18">
        <v>800</v>
      </c>
      <c r="F18">
        <v>9600</v>
      </c>
      <c r="H18">
        <v>46000</v>
      </c>
      <c r="I18">
        <v>66000</v>
      </c>
      <c r="J18">
        <v>2600</v>
      </c>
      <c r="K18">
        <v>11300</v>
      </c>
      <c r="L18">
        <v>1900</v>
      </c>
      <c r="M18">
        <v>4200</v>
      </c>
    </row>
    <row r="19" spans="1:13" x14ac:dyDescent="0.3">
      <c r="A19" s="1">
        <v>46174</v>
      </c>
      <c r="B19">
        <v>5100</v>
      </c>
      <c r="C19">
        <v>23112</v>
      </c>
      <c r="D19">
        <v>3000</v>
      </c>
      <c r="E19">
        <v>800</v>
      </c>
      <c r="F19">
        <v>9600</v>
      </c>
      <c r="H19">
        <v>48000</v>
      </c>
      <c r="I19">
        <v>67000</v>
      </c>
      <c r="J19">
        <v>2700</v>
      </c>
      <c r="K19">
        <v>11600</v>
      </c>
      <c r="L19">
        <v>1950</v>
      </c>
      <c r="M19">
        <v>4400</v>
      </c>
    </row>
    <row r="20" spans="1:13" x14ac:dyDescent="0.3">
      <c r="A20" s="1"/>
    </row>
    <row r="21" spans="1:13" x14ac:dyDescent="0.3">
      <c r="A21" s="1"/>
    </row>
    <row r="22" spans="1:13" x14ac:dyDescent="0.3">
      <c r="A22" s="1"/>
    </row>
    <row r="23" spans="1:13" x14ac:dyDescent="0.3">
      <c r="A23" s="1"/>
    </row>
    <row r="24" spans="1:13" x14ac:dyDescent="0.3">
      <c r="A24" s="1"/>
    </row>
    <row r="25" spans="1:13" x14ac:dyDescent="0.3">
      <c r="A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Salary_Forecast</vt:lpstr>
      <vt:lpstr>Marketing_Forecast</vt:lpstr>
      <vt:lpstr>fixed_expenses_data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Ondrej</dc:creator>
  <cp:lastModifiedBy>DUŠA, ONDREJ (Student)</cp:lastModifiedBy>
  <dcterms:created xsi:type="dcterms:W3CDTF">2025-02-16T01:28:45Z</dcterms:created>
  <dcterms:modified xsi:type="dcterms:W3CDTF">2025-02-16T01:28:45Z</dcterms:modified>
</cp:coreProperties>
</file>