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JEP\AVD1\"/>
    </mc:Choice>
  </mc:AlternateContent>
  <xr:revisionPtr revIDLastSave="0" documentId="13_ncr:1_{D0F58C60-DD28-433B-9D33-F23A7B51EBDF}" xr6:coauthVersionLast="47" xr6:coauthVersionMax="47" xr10:uidLastSave="{00000000-0000-0000-0000-000000000000}"/>
  <bookViews>
    <workbookView xWindow="-120" yWindow="-120" windowWidth="29040" windowHeight="17520" xr2:uid="{B890B8DC-3282-462E-81F3-E25744F33304}"/>
  </bookViews>
  <sheets>
    <sheet name="KPI ZV Výpočet" sheetId="9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1" i="9" l="1"/>
  <c r="G27" i="9"/>
  <c r="E28" i="9"/>
  <c r="E29" i="9"/>
  <c r="E27" i="9"/>
  <c r="G28" i="9"/>
  <c r="D28" i="9"/>
  <c r="D27" i="9"/>
  <c r="D29" i="9"/>
  <c r="D20" i="9"/>
</calcChain>
</file>

<file path=xl/sharedStrings.xml><?xml version="1.0" encoding="utf-8"?>
<sst xmlns="http://schemas.openxmlformats.org/spreadsheetml/2006/main" count="35" uniqueCount="27">
  <si>
    <t>Ukazatel</t>
  </si>
  <si>
    <t>Váha ukazatele</t>
  </si>
  <si>
    <t>Výnos z prodejů</t>
  </si>
  <si>
    <t>ZV od klientů</t>
  </si>
  <si>
    <t>95% spokojenost</t>
  </si>
  <si>
    <t>180 ks</t>
  </si>
  <si>
    <t>Plnění prodejních plánů</t>
  </si>
  <si>
    <t>Skutečnost k 30.9.</t>
  </si>
  <si>
    <t>130 ks</t>
  </si>
  <si>
    <t>Skutečnost 30.9.</t>
  </si>
  <si>
    <t>Cíl 2025</t>
  </si>
  <si>
    <t>půjde ji o to, aby prodala hodně, aby byly zákazníci spokojeni a není to tolik o výnosu</t>
  </si>
  <si>
    <t>pravděpodobně nová firma, chce mít dobrou pověst dlouhodoběji (proto 35% na zpětnou vazbu)</t>
  </si>
  <si>
    <t>Plnění cíle = skutečnost / cíl</t>
  </si>
  <si>
    <t>Tedy byla třeba 100% spokojenost, ale cíl byl 95%, takže 100 / 95 = 105%</t>
  </si>
  <si>
    <t>skutečnost</t>
  </si>
  <si>
    <t>cíl</t>
  </si>
  <si>
    <t>Skutečnost k 30. 9. 2025</t>
  </si>
  <si>
    <t>Cíl k 30. 9. 2025</t>
  </si>
  <si>
    <t>(lineární nárust)</t>
  </si>
  <si>
    <t>Sumární plnění</t>
  </si>
  <si>
    <t>Plnění</t>
  </si>
  <si>
    <t>Skutečnost</t>
  </si>
  <si>
    <t>Čili 135 ks se vypočítá tak, že 180 ks má být za rok, takže děleno 12, tím víme počet ks za měsíc, a pak krát 9, tedy za 9 měsíců, tedy počet ks za září</t>
  </si>
  <si>
    <t>To samé zde</t>
  </si>
  <si>
    <t>Spokojenost má být konstatní, po celý rok</t>
  </si>
  <si>
    <t>Sumární alikvótní plnění cílů k 30.9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</si>
</sst>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#,##0\ &quot;Kč&quot;;[Red]\-#,##0\ &quot;Kč&quot;"/>
    <numFmt numFmtId="164" formatCode="0.0%"/>
  </numFmts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5">
    <xf numFmtId="0" fontId="0" fillId="0" borderId="0" xfId="0"/>
    <xf numFmtId="9" fontId="0" fillId="0" borderId="1" xfId="0" applyNumberFormat="1" applyBorder="1"/>
    <xf numFmtId="0" fontId="1" fillId="2" borderId="2" xfId="0" applyFont="1" applyFill="1" applyBorder="1"/>
    <xf numFmtId="0" fontId="1" fillId="2" borderId="3" xfId="0" applyFont="1" applyFill="1" applyBorder="1" applyAlignment="1">
      <alignment wrapText="1"/>
    </xf>
    <xf numFmtId="0" fontId="1" fillId="2" borderId="4" xfId="0" applyFont="1" applyFill="1" applyBorder="1"/>
    <xf numFmtId="0" fontId="0" fillId="0" borderId="5" xfId="0" applyBorder="1"/>
    <xf numFmtId="0" fontId="0" fillId="0" borderId="7" xfId="0" applyBorder="1"/>
    <xf numFmtId="9" fontId="0" fillId="0" borderId="8" xfId="0" applyNumberFormat="1" applyBorder="1"/>
    <xf numFmtId="0" fontId="0" fillId="0" borderId="6" xfId="0" applyBorder="1" applyAlignment="1">
      <alignment horizontal="right"/>
    </xf>
    <xf numFmtId="6" fontId="0" fillId="0" borderId="6" xfId="0" applyNumberFormat="1" applyBorder="1" applyAlignment="1">
      <alignment horizontal="right"/>
    </xf>
    <xf numFmtId="0" fontId="0" fillId="0" borderId="9" xfId="0" applyBorder="1" applyAlignment="1">
      <alignment horizontal="right"/>
    </xf>
    <xf numFmtId="9" fontId="0" fillId="0" borderId="9" xfId="0" applyNumberFormat="1" applyBorder="1" applyAlignment="1">
      <alignment horizontal="right"/>
    </xf>
    <xf numFmtId="9" fontId="0" fillId="0" borderId="0" xfId="1" applyFont="1"/>
    <xf numFmtId="9" fontId="0" fillId="0" borderId="0" xfId="0" applyNumberFormat="1"/>
    <xf numFmtId="0" fontId="0" fillId="0" borderId="0" xfId="0" applyAlignment="1">
      <alignment horizontal="right"/>
    </xf>
    <xf numFmtId="0" fontId="1" fillId="0" borderId="0" xfId="0" applyFont="1"/>
    <xf numFmtId="0" fontId="0" fillId="0" borderId="1" xfId="0" applyBorder="1"/>
    <xf numFmtId="0" fontId="0" fillId="0" borderId="1" xfId="0" applyBorder="1" applyAlignment="1">
      <alignment horizontal="right"/>
    </xf>
    <xf numFmtId="6" fontId="0" fillId="0" borderId="1" xfId="0" applyNumberFormat="1" applyBorder="1"/>
    <xf numFmtId="6" fontId="0" fillId="0" borderId="0" xfId="0" applyNumberFormat="1" applyAlignment="1">
      <alignment horizontal="right"/>
    </xf>
    <xf numFmtId="0" fontId="1" fillId="0" borderId="1" xfId="0" applyFont="1" applyBorder="1"/>
    <xf numFmtId="0" fontId="0" fillId="4" borderId="0" xfId="0" applyFill="1"/>
    <xf numFmtId="164" fontId="2" fillId="0" borderId="1" xfId="1" applyNumberFormat="1" applyFont="1" applyBorder="1"/>
    <xf numFmtId="164" fontId="0" fillId="0" borderId="1" xfId="0" applyNumberFormat="1" applyFont="1" applyBorder="1"/>
    <xf numFmtId="164" fontId="1" fillId="3" borderId="0" xfId="0" applyNumberFormat="1" applyFont="1" applyFill="1"/>
  </cellXfs>
  <cellStyles count="2">
    <cellStyle name="Normální" xfId="0" builtinId="0"/>
    <cellStyle name="Procenta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 2013–2022">
  <a:themeElements>
    <a:clrScheme name="Office 2013 –⁠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⁠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⁠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7DB54-8832-4FC9-9CCE-C4509D0CC721}">
  <sheetPr>
    <tabColor theme="4" tint="0.59999389629810485"/>
  </sheetPr>
  <dimension ref="B3:I32"/>
  <sheetViews>
    <sheetView tabSelected="1" zoomScale="160" zoomScaleNormal="160" workbookViewId="0">
      <selection activeCell="G5" sqref="G5"/>
    </sheetView>
  </sheetViews>
  <sheetFormatPr defaultRowHeight="15" outlineLevelRow="1" x14ac:dyDescent="0.25"/>
  <cols>
    <col min="2" max="2" width="24.85546875" customWidth="1"/>
    <col min="3" max="3" width="15" customWidth="1"/>
    <col min="4" max="4" width="17.7109375" customWidth="1"/>
    <col min="5" max="5" width="14.42578125" customWidth="1"/>
  </cols>
  <sheetData>
    <row r="3" spans="2:4" ht="15.75" thickBot="1" x14ac:dyDescent="0.3"/>
    <row r="4" spans="2:4" x14ac:dyDescent="0.25">
      <c r="B4" s="2" t="s">
        <v>0</v>
      </c>
      <c r="C4" s="3" t="s">
        <v>1</v>
      </c>
      <c r="D4" s="4" t="s">
        <v>10</v>
      </c>
    </row>
    <row r="5" spans="2:4" ht="15" customHeight="1" x14ac:dyDescent="0.25">
      <c r="B5" s="5" t="s">
        <v>6</v>
      </c>
      <c r="C5" s="1">
        <v>0.5</v>
      </c>
      <c r="D5" s="8" t="s">
        <v>5</v>
      </c>
    </row>
    <row r="6" spans="2:4" ht="15" customHeight="1" x14ac:dyDescent="0.25">
      <c r="B6" s="5" t="s">
        <v>2</v>
      </c>
      <c r="C6" s="1">
        <v>0.15</v>
      </c>
      <c r="D6" s="9">
        <v>11160</v>
      </c>
    </row>
    <row r="7" spans="2:4" ht="15.75" customHeight="1" thickBot="1" x14ac:dyDescent="0.3">
      <c r="B7" s="6" t="s">
        <v>3</v>
      </c>
      <c r="C7" s="7">
        <v>0.35</v>
      </c>
      <c r="D7" s="10" t="s">
        <v>4</v>
      </c>
    </row>
    <row r="9" spans="2:4" x14ac:dyDescent="0.25">
      <c r="B9" t="s">
        <v>11</v>
      </c>
    </row>
    <row r="10" spans="2:4" hidden="1" outlineLevel="1" x14ac:dyDescent="0.25">
      <c r="B10" t="s">
        <v>7</v>
      </c>
    </row>
    <row r="11" spans="2:4" hidden="1" outlineLevel="1" x14ac:dyDescent="0.25">
      <c r="C11" t="s">
        <v>9</v>
      </c>
    </row>
    <row r="12" spans="2:4" hidden="1" outlineLevel="1" x14ac:dyDescent="0.25">
      <c r="B12" s="5" t="s">
        <v>6</v>
      </c>
      <c r="C12" s="8" t="s">
        <v>8</v>
      </c>
    </row>
    <row r="13" spans="2:4" hidden="1" outlineLevel="1" x14ac:dyDescent="0.25">
      <c r="B13" s="5" t="s">
        <v>2</v>
      </c>
      <c r="C13" s="9">
        <v>8400</v>
      </c>
    </row>
    <row r="14" spans="2:4" ht="15.75" hidden="1" outlineLevel="1" thickBot="1" x14ac:dyDescent="0.3">
      <c r="B14" s="6" t="s">
        <v>3</v>
      </c>
      <c r="C14" s="11">
        <v>0.96</v>
      </c>
    </row>
    <row r="15" spans="2:4" hidden="1" outlineLevel="1" x14ac:dyDescent="0.25"/>
    <row r="16" spans="2:4" hidden="1" outlineLevel="1" x14ac:dyDescent="0.25"/>
    <row r="17" spans="2:9" collapsed="1" x14ac:dyDescent="0.25">
      <c r="B17" t="s">
        <v>12</v>
      </c>
    </row>
    <row r="19" spans="2:9" x14ac:dyDescent="0.25">
      <c r="B19" t="s">
        <v>16</v>
      </c>
      <c r="C19" t="s">
        <v>15</v>
      </c>
    </row>
    <row r="20" spans="2:9" x14ac:dyDescent="0.25">
      <c r="B20" s="12">
        <v>0.95</v>
      </c>
      <c r="C20" s="12">
        <v>1</v>
      </c>
      <c r="D20" s="12">
        <f>C20/B20</f>
        <v>1.0526315789473684</v>
      </c>
    </row>
    <row r="22" spans="2:9" x14ac:dyDescent="0.25">
      <c r="B22" s="21" t="s">
        <v>13</v>
      </c>
    </row>
    <row r="23" spans="2:9" x14ac:dyDescent="0.25">
      <c r="B23" t="s">
        <v>14</v>
      </c>
    </row>
    <row r="25" spans="2:9" x14ac:dyDescent="0.25">
      <c r="B25" s="15" t="s">
        <v>17</v>
      </c>
      <c r="G25" s="15" t="s">
        <v>18</v>
      </c>
      <c r="I25" t="s">
        <v>19</v>
      </c>
    </row>
    <row r="26" spans="2:9" x14ac:dyDescent="0.25">
      <c r="B26" s="20" t="s">
        <v>0</v>
      </c>
      <c r="C26" s="20" t="s">
        <v>22</v>
      </c>
      <c r="D26" s="20" t="s">
        <v>21</v>
      </c>
      <c r="E26" s="20" t="s">
        <v>20</v>
      </c>
    </row>
    <row r="27" spans="2:9" x14ac:dyDescent="0.25">
      <c r="B27" s="16" t="s">
        <v>6</v>
      </c>
      <c r="C27" s="17" t="s">
        <v>8</v>
      </c>
      <c r="D27" s="22">
        <f>130/135</f>
        <v>0.96296296296296291</v>
      </c>
      <c r="E27" s="23">
        <f>D27*C5</f>
        <v>0.48148148148148145</v>
      </c>
      <c r="G27" s="14">
        <f>(180/12)*9</f>
        <v>135</v>
      </c>
      <c r="I27" t="s">
        <v>23</v>
      </c>
    </row>
    <row r="28" spans="2:9" x14ac:dyDescent="0.25">
      <c r="B28" s="16" t="s">
        <v>2</v>
      </c>
      <c r="C28" s="18">
        <v>8400</v>
      </c>
      <c r="D28" s="22">
        <f>8400/8370</f>
        <v>1.0035842293906809</v>
      </c>
      <c r="E28" s="23">
        <f>D28*C6</f>
        <v>0.15053763440860213</v>
      </c>
      <c r="G28" s="19">
        <f>(11160/12)*9</f>
        <v>8370</v>
      </c>
      <c r="I28" t="s">
        <v>24</v>
      </c>
    </row>
    <row r="29" spans="2:9" x14ac:dyDescent="0.25">
      <c r="B29" s="16" t="s">
        <v>3</v>
      </c>
      <c r="C29" s="1">
        <v>0.96</v>
      </c>
      <c r="D29" s="22">
        <f>96/95</f>
        <v>1.0105263157894737</v>
      </c>
      <c r="E29" s="23">
        <f>D29*C7</f>
        <v>0.35368421052631577</v>
      </c>
      <c r="G29" s="13">
        <v>0.95</v>
      </c>
      <c r="I29" t="s">
        <v>25</v>
      </c>
    </row>
    <row r="31" spans="2:9" x14ac:dyDescent="0.25">
      <c r="E31" s="24">
        <f>SUM(E27:E29)</f>
        <v>0.98570332641639946</v>
      </c>
    </row>
    <row r="32" spans="2:9" x14ac:dyDescent="0.25">
      <c r="E32" t="s">
        <v>26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KPI ZV Výpočet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Tintěra</dc:creator>
  <cp:lastModifiedBy>Ondřej Švorc</cp:lastModifiedBy>
  <dcterms:created xsi:type="dcterms:W3CDTF">2022-11-04T06:28:00Z</dcterms:created>
  <dcterms:modified xsi:type="dcterms:W3CDTF">2025-10-27T07:53:58Z</dcterms:modified>
</cp:coreProperties>
</file>