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6EB3771-4D8F-497A-A5DA-E70ADFA9426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As-Is RP" sheetId="26" r:id="rId1"/>
    <sheet name="To-Be RP" sheetId="28" r:id="rId2"/>
    <sheet name="Path1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26" l="1"/>
  <c r="D27" i="26"/>
  <c r="C27" i="26"/>
  <c r="D25" i="26"/>
  <c r="D26" i="26"/>
  <c r="D28" i="26"/>
  <c r="D29" i="26"/>
  <c r="D30" i="26"/>
  <c r="C25" i="26"/>
  <c r="C26" i="26"/>
  <c r="C28" i="26"/>
  <c r="C29" i="26"/>
  <c r="C30" i="26"/>
  <c r="D24" i="26"/>
  <c r="C24" i="26"/>
  <c r="C23" i="26"/>
  <c r="D22" i="28"/>
  <c r="C22" i="28"/>
  <c r="D21" i="28"/>
  <c r="C21" i="28"/>
  <c r="D20" i="28"/>
  <c r="C20" i="28"/>
  <c r="D19" i="28"/>
  <c r="C19" i="28"/>
  <c r="B22" i="28"/>
  <c r="B21" i="28"/>
  <c r="B20" i="28"/>
  <c r="B19" i="28"/>
  <c r="B30" i="26" l="1"/>
  <c r="B29" i="26"/>
  <c r="B28" i="26"/>
  <c r="B27" i="26"/>
  <c r="B26" i="26"/>
  <c r="B25" i="26"/>
  <c r="B24" i="26"/>
  <c r="B23" i="26"/>
</calcChain>
</file>

<file path=xl/sharedStrings.xml><?xml version="1.0" encoding="utf-8"?>
<sst xmlns="http://schemas.openxmlformats.org/spreadsheetml/2006/main" count="83" uniqueCount="50">
  <si>
    <t>#</t>
  </si>
  <si>
    <t>Task</t>
  </si>
  <si>
    <t>Path</t>
  </si>
  <si>
    <t>Total Cost</t>
  </si>
  <si>
    <t>Costs per execution</t>
  </si>
  <si>
    <t>Total Execution time (mins)</t>
  </si>
  <si>
    <t>Execution Time (mins)</t>
  </si>
  <si>
    <t>Check goods against delivery note</t>
  </si>
  <si>
    <t>Sign driver sheet &amp; carbon copy</t>
  </si>
  <si>
    <t xml:space="preserve">Sign and update short items on driver sheet &amp; carbon copy </t>
  </si>
  <si>
    <t xml:space="preserve">Check condition of goods, amend delivery note with description of damaged goods </t>
  </si>
  <si>
    <t>Unload goods from truck for checking</t>
  </si>
  <si>
    <t>Update goods received in WIS</t>
  </si>
  <si>
    <t xml:space="preserve">Print blank putaway sheet using WIS and attach it to goods together with respective delivery note </t>
  </si>
  <si>
    <t>Move goods to putaway zone</t>
  </si>
  <si>
    <t>Pass delivery note &amp; putaway sheet to warehouse supervisor</t>
  </si>
  <si>
    <t xml:space="preserve">Review delivery note and putaway sheet </t>
  </si>
  <si>
    <t xml:space="preserve">Write location in putaway sheet for all goods and update WIS </t>
  </si>
  <si>
    <t xml:space="preserve">Assign empty location for new goods and write new and existing goods location in putaway sheet and update WIS </t>
  </si>
  <si>
    <t xml:space="preserve">Move goods to assigned location with reference to putaway sheet </t>
  </si>
  <si>
    <t>Inform Warehouse Supervisor of goods location that has insufficient storage space and return putaway sheet</t>
  </si>
  <si>
    <t xml:space="preserve">Assign and write new location for existing goods with no storage space in putaway sheet and update WIS </t>
  </si>
  <si>
    <t xml:space="preserve">Move existing goods to new location with reference to putaway sheet </t>
  </si>
  <si>
    <t>Return putaway sheet to Warehouse Supervisor</t>
  </si>
  <si>
    <t>File delivery note and putaway sheet in folder</t>
  </si>
  <si>
    <t>Path#1 
(Shortage, new goods, location full)</t>
  </si>
  <si>
    <t>Path#2 
(Shortage, new goods, location not full)</t>
  </si>
  <si>
    <t>Path#3 
(Shortage, no new goods, location not full)</t>
  </si>
  <si>
    <t>Path#4 
(Shortage, no new goods, location full)</t>
  </si>
  <si>
    <t>Path#5 
(No Shortage, new goods, location full)</t>
  </si>
  <si>
    <t>Path#6 
(No Shortage, new goods, location not full)</t>
  </si>
  <si>
    <t>Path#7 
(No Shortage, no new goods, location full)</t>
  </si>
  <si>
    <t>Path#8 
(No Shortage, no new goods, location not full)</t>
  </si>
  <si>
    <t>Sign driver sheet on NOS</t>
  </si>
  <si>
    <t>Scan QR code, check quantity and quality of goods on WIS</t>
  </si>
  <si>
    <t xml:space="preserve">Update Shortage on WIS </t>
  </si>
  <si>
    <t>Update Receiver Admin on the capacity of the delivery goods</t>
  </si>
  <si>
    <t>Update WIS on the capacity of delivery</t>
  </si>
  <si>
    <t>Move goods to holding location</t>
  </si>
  <si>
    <t>Updates delivery status, information on short items and good conditions on NOS</t>
  </si>
  <si>
    <t>Assign existing location for goods using WIS and update WIS</t>
  </si>
  <si>
    <t>Assign empty location for new goods after cross checking capacity of delivery with remaining capacity of locations using WIS and update WIS</t>
  </si>
  <si>
    <t>Get warehouse location from WIS</t>
  </si>
  <si>
    <t>Move goods from holding location to allocated warehouse</t>
  </si>
  <si>
    <t>Update completion status on WIS</t>
  </si>
  <si>
    <t>Warehouse Supervisor acknowledges completion of goods in putaway process on WIS</t>
  </si>
  <si>
    <t>Path#1 
(Shortage, new goods)</t>
  </si>
  <si>
    <t>Path#2 
(Shortage, no new goods</t>
  </si>
  <si>
    <t>Path#3 
(No Shortage, new goods)</t>
  </si>
  <si>
    <t>Path#4 
(No Shortage, no new goods)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</si>
</sst>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&quot; &quot;#,##0.00;&quot;(&quot;&quot;$&quot;&quot; &quot;#,##0.00&quot;)&quot;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Tahoma"/>
    </font>
    <font>
      <sz val="10"/>
      <color rgb="FF000000"/>
      <name val="Arial"/>
    </font>
    <font>
      <sz val="10"/>
      <name val="Arial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4" fillId="0" borderId="1" xfId="0" applyFont="1" applyFill="1" applyBorder="1" applyAlignment="1">
      <alignment horizontal="center" vertical="top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8" fontId="1" fillId="3" borderId="1" xfId="0" applyNumberFormat="1" applyFont="1" applyFill="1" applyBorder="1" applyAlignment="1">
      <alignment horizontal="center" vertical="top" wrapText="1" readingOrder="1"/>
    </xf>
    <xf numFmtId="0" fontId="1" fillId="3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8" fontId="1" fillId="2" borderId="1" xfId="0" applyNumberFormat="1" applyFont="1" applyFill="1" applyBorder="1" applyAlignment="1">
      <alignment horizontal="center" vertical="top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4" fontId="3" fillId="0" borderId="2" xfId="0" applyNumberFormat="1" applyFont="1" applyBorder="1" applyAlignment="1">
      <alignment vertical="top" wrapText="1"/>
    </xf>
    <xf numFmtId="0" fontId="1" fillId="5" borderId="1" xfId="0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 readingOrder="1"/>
    </xf>
    <xf numFmtId="164" fontId="1" fillId="5" borderId="1" xfId="0" applyNumberFormat="1" applyFont="1" applyFill="1" applyBorder="1" applyAlignment="1">
      <alignment horizontal="center" vertical="top" wrapText="1" readingOrder="1"/>
    </xf>
    <xf numFmtId="3" fontId="1" fillId="5" borderId="1" xfId="0" applyNumberFormat="1" applyFont="1" applyFill="1" applyBorder="1" applyAlignment="1">
      <alignment horizontal="center" vertical="top" wrapText="1" readingOrder="1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top" wrapText="1" readingOrder="1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top" wrapText="1" readingOrder="1"/>
    </xf>
    <xf numFmtId="4" fontId="7" fillId="0" borderId="2" xfId="0" applyNumberFormat="1" applyFont="1" applyBorder="1" applyAlignment="1">
      <alignment vertical="top" wrapText="1"/>
    </xf>
    <xf numFmtId="1" fontId="1" fillId="3" borderId="1" xfId="0" applyNumberFormat="1" applyFont="1" applyFill="1" applyBorder="1" applyAlignment="1">
      <alignment horizontal="center" vertical="top" wrapText="1" readingOrder="1"/>
    </xf>
    <xf numFmtId="1" fontId="1" fillId="5" borderId="1" xfId="0" applyNumberFormat="1" applyFont="1" applyFill="1" applyBorder="1" applyAlignment="1">
      <alignment horizontal="center" vertical="top" wrapText="1" readingOrder="1"/>
    </xf>
    <xf numFmtId="1" fontId="0" fillId="4" borderId="1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2CC"/>
      <color rgb="FFFF5757"/>
      <color rgb="FFFF8989"/>
      <color rgb="FFC9A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9A53-1AA6-4F9A-83BF-9B7A2C62C4DF}">
  <dimension ref="A1:L30"/>
  <sheetViews>
    <sheetView tabSelected="1" topLeftCell="A4" zoomScale="80" zoomScaleNormal="55" workbookViewId="0">
      <selection activeCell="D5" sqref="D5"/>
    </sheetView>
  </sheetViews>
  <sheetFormatPr defaultColWidth="23.1796875" defaultRowHeight="14.5" x14ac:dyDescent="0.35"/>
  <cols>
    <col min="1" max="1" width="8" style="1" customWidth="1"/>
    <col min="2" max="2" width="45.1796875" style="1" customWidth="1"/>
    <col min="3" max="3" width="14.453125" style="1" customWidth="1"/>
    <col min="4" max="4" width="15.7265625" style="1" customWidth="1"/>
    <col min="5" max="5" width="23.1796875" style="1" customWidth="1"/>
    <col min="6" max="6" width="25.81640625" style="1" customWidth="1"/>
    <col min="7" max="7" width="26.81640625" style="1" customWidth="1"/>
    <col min="8" max="8" width="30.54296875" style="1" customWidth="1"/>
    <col min="9" max="10" width="23.1796875" style="1" customWidth="1"/>
    <col min="11" max="16384" width="23.1796875" style="1"/>
  </cols>
  <sheetData>
    <row r="1" spans="1:12" ht="96.75" customHeight="1" x14ac:dyDescent="0.35">
      <c r="A1" s="11" t="s">
        <v>0</v>
      </c>
      <c r="B1" s="11" t="s">
        <v>1</v>
      </c>
      <c r="C1" s="11" t="s">
        <v>4</v>
      </c>
      <c r="D1" s="11" t="s">
        <v>6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</row>
    <row r="2" spans="1:12" x14ac:dyDescent="0.35">
      <c r="A2" s="3">
        <v>1</v>
      </c>
      <c r="B2" s="12" t="s">
        <v>7</v>
      </c>
      <c r="C2" s="27">
        <v>2.5</v>
      </c>
      <c r="D2" s="28">
        <v>15</v>
      </c>
      <c r="E2" s="14">
        <v>1</v>
      </c>
      <c r="F2" s="15">
        <v>1</v>
      </c>
      <c r="G2" s="16">
        <v>1</v>
      </c>
      <c r="H2" s="23">
        <v>1</v>
      </c>
      <c r="I2" s="23">
        <v>1</v>
      </c>
      <c r="J2" s="23">
        <v>1</v>
      </c>
      <c r="K2" s="23">
        <v>1</v>
      </c>
      <c r="L2" s="23">
        <v>1</v>
      </c>
    </row>
    <row r="3" spans="1:12" x14ac:dyDescent="0.35">
      <c r="A3" s="2">
        <v>2</v>
      </c>
      <c r="B3" s="12" t="s">
        <v>8</v>
      </c>
      <c r="C3" s="27">
        <v>0.16666666666666666</v>
      </c>
      <c r="D3" s="28">
        <v>1</v>
      </c>
      <c r="E3" s="14">
        <v>0</v>
      </c>
      <c r="F3" s="15">
        <v>0</v>
      </c>
      <c r="G3" s="16">
        <v>0</v>
      </c>
      <c r="H3" s="23">
        <v>0</v>
      </c>
      <c r="I3" s="23">
        <v>1</v>
      </c>
      <c r="J3" s="23">
        <v>1</v>
      </c>
      <c r="K3" s="23">
        <v>1</v>
      </c>
      <c r="L3" s="23">
        <v>1</v>
      </c>
    </row>
    <row r="4" spans="1:12" ht="25" x14ac:dyDescent="0.35">
      <c r="A4" s="2">
        <v>3</v>
      </c>
      <c r="B4" s="12" t="s">
        <v>9</v>
      </c>
      <c r="C4" s="27">
        <v>0.83333333333333337</v>
      </c>
      <c r="D4" s="28">
        <v>5</v>
      </c>
      <c r="E4" s="14">
        <v>1</v>
      </c>
      <c r="F4" s="15">
        <v>1</v>
      </c>
      <c r="G4" s="16">
        <v>1</v>
      </c>
      <c r="H4" s="23">
        <v>1</v>
      </c>
      <c r="I4" s="23">
        <v>0</v>
      </c>
      <c r="J4" s="23">
        <v>0</v>
      </c>
      <c r="K4" s="23">
        <v>0</v>
      </c>
      <c r="L4" s="23">
        <v>0</v>
      </c>
    </row>
    <row r="5" spans="1:12" ht="25" x14ac:dyDescent="0.35">
      <c r="A5" s="2">
        <v>4</v>
      </c>
      <c r="B5" s="12" t="s">
        <v>10</v>
      </c>
      <c r="C5" s="27">
        <v>5</v>
      </c>
      <c r="D5" s="28">
        <v>30</v>
      </c>
      <c r="E5" s="14">
        <v>1</v>
      </c>
      <c r="F5" s="15">
        <v>1</v>
      </c>
      <c r="G5" s="16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</row>
    <row r="6" spans="1:12" x14ac:dyDescent="0.35">
      <c r="A6" s="2">
        <v>5</v>
      </c>
      <c r="B6" s="12" t="s">
        <v>11</v>
      </c>
      <c r="C6" s="27">
        <v>4.5</v>
      </c>
      <c r="D6" s="28">
        <v>30</v>
      </c>
      <c r="E6" s="14">
        <v>1</v>
      </c>
      <c r="F6" s="15">
        <v>1</v>
      </c>
      <c r="G6" s="16">
        <v>1</v>
      </c>
      <c r="H6" s="23">
        <v>1</v>
      </c>
      <c r="I6" s="23">
        <v>1</v>
      </c>
      <c r="J6" s="23">
        <v>1</v>
      </c>
      <c r="K6" s="23">
        <v>1</v>
      </c>
      <c r="L6" s="23">
        <v>1</v>
      </c>
    </row>
    <row r="7" spans="1:12" x14ac:dyDescent="0.35">
      <c r="A7" s="2">
        <v>6</v>
      </c>
      <c r="B7" s="12" t="s">
        <v>12</v>
      </c>
      <c r="C7" s="27">
        <v>1.3333333333333333</v>
      </c>
      <c r="D7" s="28">
        <v>8</v>
      </c>
      <c r="E7" s="14">
        <v>1</v>
      </c>
      <c r="F7" s="15">
        <v>1</v>
      </c>
      <c r="G7" s="16">
        <v>1</v>
      </c>
      <c r="H7" s="23">
        <v>1</v>
      </c>
      <c r="I7" s="23">
        <v>1</v>
      </c>
      <c r="J7" s="23">
        <v>1</v>
      </c>
      <c r="K7" s="23">
        <v>1</v>
      </c>
      <c r="L7" s="23">
        <v>1</v>
      </c>
    </row>
    <row r="8" spans="1:12" ht="25" x14ac:dyDescent="0.35">
      <c r="A8" s="2">
        <v>7</v>
      </c>
      <c r="B8" s="12" t="s">
        <v>13</v>
      </c>
      <c r="C8" s="27">
        <v>0.5</v>
      </c>
      <c r="D8" s="28">
        <v>3</v>
      </c>
      <c r="E8" s="14">
        <v>1</v>
      </c>
      <c r="F8" s="15">
        <v>1</v>
      </c>
      <c r="G8" s="16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</row>
    <row r="9" spans="1:12" x14ac:dyDescent="0.35">
      <c r="A9" s="2">
        <v>8</v>
      </c>
      <c r="B9" s="12" t="s">
        <v>14</v>
      </c>
      <c r="C9" s="27">
        <v>2.25</v>
      </c>
      <c r="D9" s="28">
        <v>15</v>
      </c>
      <c r="E9" s="14">
        <v>1</v>
      </c>
      <c r="F9" s="15">
        <v>1</v>
      </c>
      <c r="G9" s="16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</row>
    <row r="10" spans="1:12" ht="25" x14ac:dyDescent="0.35">
      <c r="A10" s="2">
        <v>9</v>
      </c>
      <c r="B10" s="12" t="s">
        <v>15</v>
      </c>
      <c r="C10" s="27">
        <v>0.3</v>
      </c>
      <c r="D10" s="28">
        <v>2</v>
      </c>
      <c r="E10" s="14">
        <v>1</v>
      </c>
      <c r="F10" s="15">
        <v>1</v>
      </c>
      <c r="G10" s="16">
        <v>1</v>
      </c>
      <c r="H10" s="23">
        <v>1</v>
      </c>
      <c r="I10" s="23">
        <v>1</v>
      </c>
      <c r="J10" s="23">
        <v>1</v>
      </c>
      <c r="K10" s="23">
        <v>1</v>
      </c>
      <c r="L10" s="23">
        <v>1</v>
      </c>
    </row>
    <row r="11" spans="1:12" x14ac:dyDescent="0.35">
      <c r="A11" s="2">
        <v>10</v>
      </c>
      <c r="B11" s="12" t="s">
        <v>16</v>
      </c>
      <c r="C11" s="27">
        <v>1</v>
      </c>
      <c r="D11" s="28">
        <v>5</v>
      </c>
      <c r="E11" s="14">
        <v>1</v>
      </c>
      <c r="F11" s="15">
        <v>1</v>
      </c>
      <c r="G11" s="16">
        <v>1</v>
      </c>
      <c r="H11" s="23">
        <v>1</v>
      </c>
      <c r="I11" s="23">
        <v>1</v>
      </c>
      <c r="J11" s="23">
        <v>1</v>
      </c>
      <c r="K11" s="23">
        <v>1</v>
      </c>
      <c r="L11" s="23">
        <v>1</v>
      </c>
    </row>
    <row r="12" spans="1:12" ht="25" x14ac:dyDescent="0.35">
      <c r="A12" s="2">
        <v>11</v>
      </c>
      <c r="B12" s="12" t="s">
        <v>17</v>
      </c>
      <c r="C12" s="27">
        <v>1</v>
      </c>
      <c r="D12" s="28">
        <v>5</v>
      </c>
      <c r="E12" s="14">
        <v>0</v>
      </c>
      <c r="F12" s="15">
        <v>0</v>
      </c>
      <c r="G12" s="16">
        <v>1</v>
      </c>
      <c r="H12" s="23">
        <v>1</v>
      </c>
      <c r="I12" s="23">
        <v>0</v>
      </c>
      <c r="J12" s="23">
        <v>0</v>
      </c>
      <c r="K12" s="23">
        <v>1</v>
      </c>
      <c r="L12" s="23">
        <v>1</v>
      </c>
    </row>
    <row r="13" spans="1:12" ht="37.5" x14ac:dyDescent="0.35">
      <c r="A13" s="2">
        <v>12</v>
      </c>
      <c r="B13" s="12" t="s">
        <v>18</v>
      </c>
      <c r="C13" s="27">
        <v>2</v>
      </c>
      <c r="D13" s="28">
        <v>10</v>
      </c>
      <c r="E13" s="14">
        <v>1</v>
      </c>
      <c r="F13" s="15">
        <v>1</v>
      </c>
      <c r="G13" s="16">
        <v>0</v>
      </c>
      <c r="H13" s="23">
        <v>0</v>
      </c>
      <c r="I13" s="23">
        <v>1</v>
      </c>
      <c r="J13" s="23">
        <v>1</v>
      </c>
      <c r="K13" s="23">
        <v>0</v>
      </c>
      <c r="L13" s="23">
        <v>0</v>
      </c>
    </row>
    <row r="14" spans="1:12" ht="25" x14ac:dyDescent="0.35">
      <c r="A14" s="2">
        <v>13</v>
      </c>
      <c r="B14" s="12" t="s">
        <v>19</v>
      </c>
      <c r="C14" s="27">
        <v>4.5</v>
      </c>
      <c r="D14" s="28">
        <v>30</v>
      </c>
      <c r="E14" s="24">
        <v>1</v>
      </c>
      <c r="F14" s="25">
        <v>1</v>
      </c>
      <c r="G14" s="26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</row>
    <row r="15" spans="1:12" ht="37.5" x14ac:dyDescent="0.35">
      <c r="A15" s="2">
        <v>14</v>
      </c>
      <c r="B15" s="12" t="s">
        <v>20</v>
      </c>
      <c r="C15" s="27">
        <v>0.75</v>
      </c>
      <c r="D15" s="28">
        <v>5</v>
      </c>
      <c r="E15" s="24">
        <v>1</v>
      </c>
      <c r="F15" s="25">
        <v>0</v>
      </c>
      <c r="G15" s="26">
        <v>0</v>
      </c>
      <c r="H15" s="23">
        <v>1</v>
      </c>
      <c r="I15" s="23">
        <v>1</v>
      </c>
      <c r="J15" s="23">
        <v>0</v>
      </c>
      <c r="K15" s="23">
        <v>1</v>
      </c>
      <c r="L15" s="23">
        <v>0</v>
      </c>
    </row>
    <row r="16" spans="1:12" ht="25" x14ac:dyDescent="0.35">
      <c r="A16" s="2">
        <v>15</v>
      </c>
      <c r="B16" s="12" t="s">
        <v>21</v>
      </c>
      <c r="C16" s="27">
        <v>1</v>
      </c>
      <c r="D16" s="28">
        <v>5</v>
      </c>
      <c r="E16" s="24">
        <v>1</v>
      </c>
      <c r="F16" s="25">
        <v>0</v>
      </c>
      <c r="G16" s="26">
        <v>0</v>
      </c>
      <c r="H16" s="23">
        <v>1</v>
      </c>
      <c r="I16" s="23">
        <v>1</v>
      </c>
      <c r="J16" s="23">
        <v>0</v>
      </c>
      <c r="K16" s="23">
        <v>1</v>
      </c>
      <c r="L16" s="23">
        <v>0</v>
      </c>
    </row>
    <row r="17" spans="1:12" ht="25" x14ac:dyDescent="0.35">
      <c r="A17" s="2">
        <v>1</v>
      </c>
      <c r="B17" s="12" t="s">
        <v>22</v>
      </c>
      <c r="C17" s="27">
        <v>1.5</v>
      </c>
      <c r="D17" s="28">
        <v>10</v>
      </c>
      <c r="E17" s="24">
        <v>1</v>
      </c>
      <c r="F17" s="25">
        <v>0</v>
      </c>
      <c r="G17" s="26">
        <v>0</v>
      </c>
      <c r="H17" s="23">
        <v>1</v>
      </c>
      <c r="I17" s="23">
        <v>1</v>
      </c>
      <c r="J17" s="23">
        <v>0</v>
      </c>
      <c r="K17" s="23">
        <v>1</v>
      </c>
      <c r="L17" s="23">
        <v>0</v>
      </c>
    </row>
    <row r="18" spans="1:12" x14ac:dyDescent="0.35">
      <c r="A18" s="2">
        <v>17</v>
      </c>
      <c r="B18" s="12" t="s">
        <v>23</v>
      </c>
      <c r="C18" s="27">
        <v>0.3</v>
      </c>
      <c r="D18" s="28">
        <v>2</v>
      </c>
      <c r="E18" s="24">
        <v>1</v>
      </c>
      <c r="F18" s="25">
        <v>1</v>
      </c>
      <c r="G18" s="26">
        <v>1</v>
      </c>
      <c r="H18" s="23">
        <v>1</v>
      </c>
      <c r="I18" s="23">
        <v>1</v>
      </c>
      <c r="J18" s="23">
        <v>1</v>
      </c>
      <c r="K18" s="23">
        <v>1</v>
      </c>
      <c r="L18" s="23">
        <v>1</v>
      </c>
    </row>
    <row r="19" spans="1:12" x14ac:dyDescent="0.35">
      <c r="A19" s="2">
        <v>18</v>
      </c>
      <c r="B19" s="12" t="s">
        <v>24</v>
      </c>
      <c r="C19" s="27">
        <v>1</v>
      </c>
      <c r="D19" s="28">
        <v>5</v>
      </c>
      <c r="E19" s="24">
        <v>1</v>
      </c>
      <c r="F19" s="25">
        <v>1</v>
      </c>
      <c r="G19" s="26">
        <v>1</v>
      </c>
      <c r="H19" s="23">
        <v>1</v>
      </c>
      <c r="I19" s="23">
        <v>1</v>
      </c>
      <c r="J19" s="23">
        <v>1</v>
      </c>
      <c r="K19" s="23">
        <v>1</v>
      </c>
      <c r="L19" s="23">
        <v>1</v>
      </c>
    </row>
    <row r="22" spans="1:12" ht="25" x14ac:dyDescent="0.35">
      <c r="A22" s="5" t="s">
        <v>0</v>
      </c>
      <c r="B22" s="4" t="s">
        <v>2</v>
      </c>
      <c r="C22" s="5" t="s">
        <v>3</v>
      </c>
      <c r="D22" s="5" t="s">
        <v>5</v>
      </c>
    </row>
    <row r="23" spans="1:12" ht="25" x14ac:dyDescent="0.35">
      <c r="A23" s="9">
        <v>1</v>
      </c>
      <c r="B23" s="6" t="str">
        <f>E1</f>
        <v>Path#1 
(Shortage, new goods, location full)</v>
      </c>
      <c r="C23" s="10">
        <f>SUM(C4:C11,C13:C19,C2)</f>
        <v>29.266666666666669</v>
      </c>
      <c r="D23" s="22">
        <f>SUM(D4:D11,D13:D19,D2)</f>
        <v>180</v>
      </c>
    </row>
    <row r="24" spans="1:12" ht="25" x14ac:dyDescent="0.35">
      <c r="A24" s="8">
        <v>2</v>
      </c>
      <c r="B24" s="6" t="str">
        <f>F1</f>
        <v>Path#2 
(Shortage, new goods, location not full)</v>
      </c>
      <c r="C24" s="7">
        <f>SUM(C2,C4:C11,C13:C14,C18:C19)</f>
        <v>26.016666666666669</v>
      </c>
      <c r="D24" s="31">
        <f>SUM(D2,D4:D11,D13:D14,D18:D19)</f>
        <v>160</v>
      </c>
    </row>
    <row r="25" spans="1:12" ht="25" x14ac:dyDescent="0.35">
      <c r="A25" s="13">
        <v>3</v>
      </c>
      <c r="B25" s="6" t="str">
        <f>G1</f>
        <v>Path#3 
(Shortage, no new goods, location not full)</v>
      </c>
      <c r="C25" s="17">
        <f>SUM(C2,C4:C12,C14,C18:C19)</f>
        <v>25.016666666666669</v>
      </c>
      <c r="D25" s="32">
        <f>SUM(D2,D4:D12,D14,D18:D19)</f>
        <v>155</v>
      </c>
    </row>
    <row r="26" spans="1:12" ht="25" x14ac:dyDescent="0.35">
      <c r="A26" s="19">
        <v>4</v>
      </c>
      <c r="B26" s="6" t="str">
        <f>H1</f>
        <v>Path#4 
(Shortage, no new goods, location full)</v>
      </c>
      <c r="C26" s="20">
        <f>SUM(C2,C4:C12,C14:C19)</f>
        <v>28.266666666666669</v>
      </c>
      <c r="D26" s="33">
        <f>SUM(D2,D4:D12,D14:D19)</f>
        <v>175</v>
      </c>
    </row>
    <row r="27" spans="1:12" ht="25" x14ac:dyDescent="0.35">
      <c r="A27" s="19">
        <v>5</v>
      </c>
      <c r="B27" s="6" t="str">
        <f>I1</f>
        <v>Path#5 
(No Shortage, new goods, location full)</v>
      </c>
      <c r="C27" s="20">
        <f>SUM(C2:C3,C5:C11,C13:C19)</f>
        <v>28.6</v>
      </c>
      <c r="D27" s="33">
        <f>SUM(D2:D3,D5:D11,D13:D19)</f>
        <v>176</v>
      </c>
    </row>
    <row r="28" spans="1:12" ht="25" x14ac:dyDescent="0.35">
      <c r="A28" s="19">
        <v>6</v>
      </c>
      <c r="B28" s="6" t="str">
        <f>J1</f>
        <v>Path#6 
(No Shortage, new goods, location not full)</v>
      </c>
      <c r="C28" s="20">
        <f>SUM(C5:C11,C2:C3,C13:C14,C18:C19)</f>
        <v>25.35</v>
      </c>
      <c r="D28" s="33">
        <f>SUM(D5:D11,D2:D3,D13:D14,D18:D19)</f>
        <v>156</v>
      </c>
    </row>
    <row r="29" spans="1:12" ht="25" x14ac:dyDescent="0.35">
      <c r="A29" s="19">
        <v>7</v>
      </c>
      <c r="B29" s="6" t="str">
        <f>K1</f>
        <v>Path#7 
(No Shortage, no new goods, location full)</v>
      </c>
      <c r="C29" s="20">
        <f>SUM(C5:C12,C2:C3,C14:C19)</f>
        <v>27.6</v>
      </c>
      <c r="D29" s="33">
        <f>SUM(D5:D12,D2:D3,D14:D19)</f>
        <v>171</v>
      </c>
    </row>
    <row r="30" spans="1:12" ht="25" x14ac:dyDescent="0.35">
      <c r="A30" s="19">
        <v>8</v>
      </c>
      <c r="B30" s="6" t="str">
        <f>L1</f>
        <v>Path#8 
(No Shortage, no new goods, location not full)</v>
      </c>
      <c r="C30" s="20">
        <f>SUM(C5:C12,C2:C3,C14,C18:C19)</f>
        <v>24.35</v>
      </c>
      <c r="D30" s="33">
        <f>SUM(D5:D12,D2:D3,D14,D18:D19)</f>
        <v>151</v>
      </c>
    </row>
  </sheetData>
  <conditionalFormatting sqref="E2:L19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E3D0-50DF-4AE7-91A0-1F21CEC269CB}">
  <dimension ref="A1:L22"/>
  <sheetViews>
    <sheetView topLeftCell="A15" zoomScale="67" workbookViewId="0">
      <selection activeCell="D22" sqref="A18:D22"/>
    </sheetView>
  </sheetViews>
  <sheetFormatPr defaultRowHeight="14.5" x14ac:dyDescent="0.35"/>
  <cols>
    <col min="1" max="1" width="2.81640625" bestFit="1" customWidth="1"/>
    <col min="2" max="2" width="24.7265625" customWidth="1"/>
    <col min="3" max="3" width="15.81640625" customWidth="1"/>
    <col min="4" max="4" width="16.90625" customWidth="1"/>
    <col min="5" max="5" width="25.7265625" customWidth="1"/>
    <col min="6" max="6" width="26.81640625" customWidth="1"/>
    <col min="7" max="7" width="26.36328125" customWidth="1"/>
    <col min="8" max="8" width="23.1796875" customWidth="1"/>
    <col min="9" max="9" width="20.08984375" customWidth="1"/>
    <col min="10" max="10" width="25.90625" customWidth="1"/>
    <col min="11" max="11" width="21.08984375" customWidth="1"/>
    <col min="12" max="12" width="25.1796875" customWidth="1"/>
  </cols>
  <sheetData>
    <row r="1" spans="1:12" ht="37.5" x14ac:dyDescent="0.35">
      <c r="A1" s="11" t="s">
        <v>0</v>
      </c>
      <c r="B1" s="11" t="s">
        <v>1</v>
      </c>
      <c r="C1" s="11" t="s">
        <v>4</v>
      </c>
      <c r="D1" s="11" t="s">
        <v>6</v>
      </c>
      <c r="E1" s="6" t="s">
        <v>46</v>
      </c>
      <c r="F1" s="6" t="s">
        <v>47</v>
      </c>
      <c r="G1" s="6" t="s">
        <v>48</v>
      </c>
      <c r="H1" s="6" t="s">
        <v>49</v>
      </c>
      <c r="I1" s="6"/>
      <c r="J1" s="6"/>
      <c r="K1" s="6"/>
      <c r="L1" s="6"/>
    </row>
    <row r="2" spans="1:12" x14ac:dyDescent="0.35">
      <c r="A2" s="3">
        <v>1</v>
      </c>
      <c r="B2" s="30" t="s">
        <v>33</v>
      </c>
      <c r="C2" s="27">
        <v>0.16666666666666666</v>
      </c>
      <c r="D2" s="28">
        <v>1</v>
      </c>
      <c r="E2" s="14">
        <v>1</v>
      </c>
      <c r="F2" s="15">
        <v>1</v>
      </c>
      <c r="G2" s="16">
        <v>1</v>
      </c>
      <c r="H2" s="23">
        <v>1</v>
      </c>
      <c r="I2" s="23"/>
      <c r="J2" s="23"/>
      <c r="K2" s="23"/>
      <c r="L2" s="23"/>
    </row>
    <row r="3" spans="1:12" ht="37.5" x14ac:dyDescent="0.35">
      <c r="A3" s="2">
        <v>2</v>
      </c>
      <c r="B3" s="30" t="s">
        <v>34</v>
      </c>
      <c r="C3" s="27">
        <v>5.833333333333333</v>
      </c>
      <c r="D3" s="28">
        <v>35</v>
      </c>
      <c r="E3" s="14">
        <v>1</v>
      </c>
      <c r="F3" s="15">
        <v>1</v>
      </c>
      <c r="G3" s="16">
        <v>1</v>
      </c>
      <c r="H3" s="23">
        <v>1</v>
      </c>
      <c r="I3" s="23"/>
      <c r="J3" s="23"/>
      <c r="K3" s="23"/>
      <c r="L3" s="23"/>
    </row>
    <row r="4" spans="1:12" x14ac:dyDescent="0.35">
      <c r="A4" s="2">
        <v>3</v>
      </c>
      <c r="B4" s="30" t="s">
        <v>35</v>
      </c>
      <c r="C4" s="27">
        <v>0.83333333333333337</v>
      </c>
      <c r="D4" s="28">
        <v>5</v>
      </c>
      <c r="E4" s="14">
        <v>1</v>
      </c>
      <c r="F4" s="15">
        <v>1</v>
      </c>
      <c r="G4" s="16">
        <v>0</v>
      </c>
      <c r="H4" s="23">
        <v>0</v>
      </c>
      <c r="I4" s="23"/>
      <c r="J4" s="23"/>
      <c r="K4" s="23"/>
      <c r="L4" s="23"/>
    </row>
    <row r="5" spans="1:12" ht="25" x14ac:dyDescent="0.35">
      <c r="A5" s="2">
        <v>4</v>
      </c>
      <c r="B5" s="30" t="s">
        <v>11</v>
      </c>
      <c r="C5" s="27">
        <v>2.25</v>
      </c>
      <c r="D5" s="28">
        <v>15</v>
      </c>
      <c r="E5" s="14">
        <v>1</v>
      </c>
      <c r="F5" s="15">
        <v>1</v>
      </c>
      <c r="G5" s="16">
        <v>1</v>
      </c>
      <c r="H5" s="23">
        <v>1</v>
      </c>
      <c r="I5" s="23"/>
      <c r="J5" s="23"/>
      <c r="K5" s="23"/>
      <c r="L5" s="23"/>
    </row>
    <row r="6" spans="1:12" ht="37.5" x14ac:dyDescent="0.35">
      <c r="A6" s="2">
        <v>5</v>
      </c>
      <c r="B6" s="30" t="s">
        <v>36</v>
      </c>
      <c r="C6" s="27">
        <v>0.75</v>
      </c>
      <c r="D6" s="28">
        <v>5</v>
      </c>
      <c r="E6" s="14">
        <v>1</v>
      </c>
      <c r="F6" s="15">
        <v>1</v>
      </c>
      <c r="G6" s="16">
        <v>1</v>
      </c>
      <c r="H6" s="23">
        <v>1</v>
      </c>
      <c r="I6" s="23"/>
      <c r="J6" s="23"/>
      <c r="K6" s="23"/>
      <c r="L6" s="23"/>
    </row>
    <row r="7" spans="1:12" ht="25" x14ac:dyDescent="0.35">
      <c r="A7" s="2">
        <v>6</v>
      </c>
      <c r="B7" s="30" t="s">
        <v>37</v>
      </c>
      <c r="C7" s="27">
        <v>0.83333333333333337</v>
      </c>
      <c r="D7" s="28">
        <v>5</v>
      </c>
      <c r="E7" s="14">
        <v>1</v>
      </c>
      <c r="F7" s="15">
        <v>1</v>
      </c>
      <c r="G7" s="16">
        <v>1</v>
      </c>
      <c r="H7" s="23">
        <v>1</v>
      </c>
      <c r="I7" s="23"/>
      <c r="J7" s="23"/>
      <c r="K7" s="23"/>
      <c r="L7" s="23"/>
    </row>
    <row r="8" spans="1:12" ht="25" x14ac:dyDescent="0.35">
      <c r="A8" s="2">
        <v>7</v>
      </c>
      <c r="B8" s="30" t="s">
        <v>38</v>
      </c>
      <c r="C8" s="27">
        <v>1.2</v>
      </c>
      <c r="D8" s="28">
        <v>8</v>
      </c>
      <c r="E8" s="14">
        <v>1</v>
      </c>
      <c r="F8" s="15">
        <v>1</v>
      </c>
      <c r="G8" s="16">
        <v>1</v>
      </c>
      <c r="H8" s="23">
        <v>1</v>
      </c>
      <c r="I8" s="23"/>
      <c r="J8" s="23"/>
      <c r="K8" s="23"/>
      <c r="L8" s="23"/>
    </row>
    <row r="9" spans="1:12" ht="37.5" x14ac:dyDescent="0.35">
      <c r="A9" s="2">
        <v>8</v>
      </c>
      <c r="B9" s="30" t="s">
        <v>39</v>
      </c>
      <c r="C9" s="27">
        <v>0</v>
      </c>
      <c r="D9" s="28">
        <v>1</v>
      </c>
      <c r="E9" s="14">
        <v>1</v>
      </c>
      <c r="F9" s="15">
        <v>1</v>
      </c>
      <c r="G9" s="16">
        <v>1</v>
      </c>
      <c r="H9" s="23">
        <v>1</v>
      </c>
      <c r="I9" s="23"/>
      <c r="J9" s="23"/>
      <c r="K9" s="23"/>
      <c r="L9" s="23"/>
    </row>
    <row r="10" spans="1:12" ht="37.5" x14ac:dyDescent="0.35">
      <c r="A10" s="2">
        <v>9</v>
      </c>
      <c r="B10" s="30" t="s">
        <v>40</v>
      </c>
      <c r="C10" s="27">
        <v>1</v>
      </c>
      <c r="D10" s="28">
        <v>5</v>
      </c>
      <c r="E10" s="14">
        <v>0</v>
      </c>
      <c r="F10" s="15">
        <v>1</v>
      </c>
      <c r="G10" s="16">
        <v>0</v>
      </c>
      <c r="H10" s="23">
        <v>1</v>
      </c>
      <c r="I10" s="23"/>
      <c r="J10" s="23"/>
      <c r="K10" s="23"/>
      <c r="L10" s="23"/>
    </row>
    <row r="11" spans="1:12" ht="75" x14ac:dyDescent="0.35">
      <c r="A11" s="2">
        <v>10</v>
      </c>
      <c r="B11" s="30" t="s">
        <v>41</v>
      </c>
      <c r="C11" s="27">
        <v>1</v>
      </c>
      <c r="D11" s="28">
        <v>5</v>
      </c>
      <c r="E11" s="14">
        <v>1</v>
      </c>
      <c r="F11" s="15">
        <v>0</v>
      </c>
      <c r="G11" s="16">
        <v>1</v>
      </c>
      <c r="H11" s="23">
        <v>0</v>
      </c>
      <c r="I11" s="23"/>
      <c r="J11" s="23"/>
      <c r="K11" s="23"/>
      <c r="L11" s="23"/>
    </row>
    <row r="12" spans="1:12" ht="25" x14ac:dyDescent="0.35">
      <c r="A12" s="2">
        <v>11</v>
      </c>
      <c r="B12" s="30" t="s">
        <v>42</v>
      </c>
      <c r="C12" s="27">
        <v>0.15</v>
      </c>
      <c r="D12" s="28">
        <v>1</v>
      </c>
      <c r="E12" s="14">
        <v>1</v>
      </c>
      <c r="F12" s="15">
        <v>1</v>
      </c>
      <c r="G12" s="16">
        <v>1</v>
      </c>
      <c r="H12" s="23">
        <v>1</v>
      </c>
      <c r="I12" s="23"/>
      <c r="J12" s="23"/>
      <c r="K12" s="23"/>
      <c r="L12" s="23"/>
    </row>
    <row r="13" spans="1:12" ht="37.5" x14ac:dyDescent="0.35">
      <c r="A13" s="2">
        <v>12</v>
      </c>
      <c r="B13" s="30" t="s">
        <v>43</v>
      </c>
      <c r="C13" s="27">
        <v>2.25</v>
      </c>
      <c r="D13" s="28">
        <v>15</v>
      </c>
      <c r="E13" s="14">
        <v>1</v>
      </c>
      <c r="F13" s="15">
        <v>1</v>
      </c>
      <c r="G13" s="16">
        <v>1</v>
      </c>
      <c r="H13" s="23">
        <v>1</v>
      </c>
      <c r="I13" s="23"/>
      <c r="J13" s="23"/>
      <c r="K13" s="23"/>
      <c r="L13" s="23"/>
    </row>
    <row r="14" spans="1:12" ht="25" x14ac:dyDescent="0.35">
      <c r="A14" s="2">
        <v>13</v>
      </c>
      <c r="B14" s="30" t="s">
        <v>44</v>
      </c>
      <c r="C14" s="27">
        <v>0.75</v>
      </c>
      <c r="D14" s="28">
        <v>5</v>
      </c>
      <c r="E14" s="24">
        <v>1</v>
      </c>
      <c r="F14" s="25">
        <v>1</v>
      </c>
      <c r="G14" s="26">
        <v>1</v>
      </c>
      <c r="H14" s="23">
        <v>1</v>
      </c>
      <c r="I14" s="23"/>
      <c r="J14" s="23"/>
      <c r="K14" s="23"/>
      <c r="L14" s="23"/>
    </row>
    <row r="15" spans="1:12" ht="50" x14ac:dyDescent="0.35">
      <c r="A15" s="2">
        <v>14</v>
      </c>
      <c r="B15" s="30" t="s">
        <v>45</v>
      </c>
      <c r="C15" s="27">
        <v>1</v>
      </c>
      <c r="D15" s="28">
        <v>5</v>
      </c>
      <c r="E15" s="24">
        <v>1</v>
      </c>
      <c r="F15" s="25">
        <v>1</v>
      </c>
      <c r="G15" s="26">
        <v>1</v>
      </c>
      <c r="H15" s="23">
        <v>1</v>
      </c>
      <c r="I15" s="23"/>
      <c r="J15" s="23"/>
      <c r="K15" s="23"/>
      <c r="L15" s="23"/>
    </row>
    <row r="16" spans="1:12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50" x14ac:dyDescent="0.35">
      <c r="A18" s="5" t="s">
        <v>0</v>
      </c>
      <c r="B18" s="4" t="s">
        <v>2</v>
      </c>
      <c r="C18" s="5" t="s">
        <v>3</v>
      </c>
      <c r="D18" s="5" t="s">
        <v>5</v>
      </c>
      <c r="E18" s="1"/>
      <c r="F18" s="1"/>
      <c r="G18" s="1"/>
      <c r="H18" s="1"/>
      <c r="I18" s="1"/>
      <c r="J18" s="1"/>
      <c r="K18" s="1"/>
      <c r="L18" s="1"/>
    </row>
    <row r="19" spans="1:12" ht="75" x14ac:dyDescent="0.35">
      <c r="A19" s="9">
        <v>1</v>
      </c>
      <c r="B19" s="6" t="str">
        <f>E1</f>
        <v>Path#1 
(Shortage, new goods)</v>
      </c>
      <c r="C19" s="10">
        <f>SUM(C11:C15,C2:C9)</f>
        <v>17.016666666666669</v>
      </c>
      <c r="D19" s="22">
        <f>SUM(D2:D9,D11:D15)</f>
        <v>106</v>
      </c>
      <c r="E19" s="1"/>
      <c r="F19" s="1"/>
      <c r="G19" s="1"/>
      <c r="H19" s="1"/>
      <c r="I19" s="1"/>
      <c r="J19" s="1"/>
      <c r="K19" s="1"/>
      <c r="L19" s="1"/>
    </row>
    <row r="20" spans="1:12" ht="75" x14ac:dyDescent="0.35">
      <c r="A20" s="8">
        <v>2</v>
      </c>
      <c r="B20" s="6" t="str">
        <f>F1</f>
        <v>Path#2 
(Shortage, no new goods</v>
      </c>
      <c r="C20" s="7">
        <f>SUM(C2:C10,C12:C15)</f>
        <v>17.016666666666666</v>
      </c>
      <c r="D20" s="29">
        <f>SUM(D2:D10,D12:D15)</f>
        <v>106</v>
      </c>
      <c r="E20" s="1"/>
      <c r="F20" s="1"/>
      <c r="G20" s="1"/>
      <c r="H20" s="1"/>
      <c r="I20" s="1"/>
      <c r="J20" s="1"/>
      <c r="K20" s="1"/>
      <c r="L20" s="1"/>
    </row>
    <row r="21" spans="1:12" ht="87.5" x14ac:dyDescent="0.35">
      <c r="A21" s="13">
        <v>3</v>
      </c>
      <c r="B21" s="6" t="str">
        <f>G1</f>
        <v>Path#3 
(No Shortage, new goods)</v>
      </c>
      <c r="C21" s="17">
        <f>SUM(C2:C3,C5:C9,C11:C15)</f>
        <v>16.183333333333334</v>
      </c>
      <c r="D21" s="18">
        <f>SUM(D2:D3,D5:D9,D11:D15)</f>
        <v>101</v>
      </c>
      <c r="E21" s="1"/>
      <c r="F21" s="1"/>
      <c r="G21" s="1"/>
      <c r="H21" s="1"/>
      <c r="I21" s="1"/>
      <c r="J21" s="1"/>
      <c r="K21" s="1"/>
      <c r="L21" s="1"/>
    </row>
    <row r="22" spans="1:12" ht="37.5" x14ac:dyDescent="0.35">
      <c r="A22" s="19">
        <v>4</v>
      </c>
      <c r="B22" s="6" t="str">
        <f>H1</f>
        <v>Path#4 
(No Shortage, no new goods)</v>
      </c>
      <c r="C22" s="20">
        <f>SUM(C2:C3,C5:C10,C12:C15)</f>
        <v>16.183333333333334</v>
      </c>
      <c r="D22" s="21">
        <f>SUM(D2:D3,D5:D10,D12:D15)</f>
        <v>101</v>
      </c>
      <c r="E22" s="1"/>
      <c r="F22" s="1"/>
      <c r="G22" s="1"/>
      <c r="H22" s="1"/>
      <c r="I22" s="1"/>
      <c r="J22" s="1"/>
      <c r="K22" s="1"/>
      <c r="L22" s="1"/>
    </row>
  </sheetData>
  <conditionalFormatting sqref="E2:L1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FD5F-1FC9-4897-B618-D18CF603C535}">
  <dimension ref="A1:E19"/>
  <sheetViews>
    <sheetView workbookViewId="0">
      <selection activeCell="B30" sqref="B30"/>
    </sheetView>
  </sheetViews>
  <sheetFormatPr defaultRowHeight="14.5" x14ac:dyDescent="0.35"/>
  <cols>
    <col min="2" max="2" width="22" customWidth="1"/>
    <col min="3" max="3" width="12.1796875" customWidth="1"/>
    <col min="4" max="4" width="15.36328125" customWidth="1"/>
    <col min="5" max="5" width="21.6328125" customWidth="1"/>
  </cols>
  <sheetData>
    <row r="1" spans="1:5" ht="37.5" x14ac:dyDescent="0.35">
      <c r="A1" s="11" t="s">
        <v>0</v>
      </c>
      <c r="B1" s="11" t="s">
        <v>1</v>
      </c>
      <c r="C1" s="11" t="s">
        <v>4</v>
      </c>
      <c r="D1" s="11" t="s">
        <v>6</v>
      </c>
      <c r="E1" s="6" t="s">
        <v>25</v>
      </c>
    </row>
    <row r="2" spans="1:5" ht="25" x14ac:dyDescent="0.35">
      <c r="A2" s="3">
        <v>1</v>
      </c>
      <c r="B2" s="12" t="s">
        <v>7</v>
      </c>
      <c r="C2" s="27">
        <v>2.5</v>
      </c>
      <c r="D2" s="28">
        <v>15</v>
      </c>
      <c r="E2" s="14">
        <v>1</v>
      </c>
    </row>
    <row r="3" spans="1:5" ht="25" x14ac:dyDescent="0.35">
      <c r="A3" s="2">
        <v>2</v>
      </c>
      <c r="B3" s="12" t="s">
        <v>8</v>
      </c>
      <c r="C3" s="27">
        <v>0.16666666666666666</v>
      </c>
      <c r="D3" s="28">
        <v>5</v>
      </c>
      <c r="E3" s="14">
        <v>1</v>
      </c>
    </row>
    <row r="4" spans="1:5" ht="37.5" x14ac:dyDescent="0.35">
      <c r="A4" s="2">
        <v>3</v>
      </c>
      <c r="B4" s="12" t="s">
        <v>9</v>
      </c>
      <c r="C4" s="27">
        <v>0.83333333333333337</v>
      </c>
      <c r="D4" s="28">
        <v>1</v>
      </c>
      <c r="E4" s="14">
        <v>0</v>
      </c>
    </row>
    <row r="5" spans="1:5" ht="50" x14ac:dyDescent="0.35">
      <c r="A5" s="2">
        <v>4</v>
      </c>
      <c r="B5" s="12" t="s">
        <v>10</v>
      </c>
      <c r="C5" s="27">
        <v>5</v>
      </c>
      <c r="D5" s="28">
        <v>30</v>
      </c>
      <c r="E5" s="14">
        <v>1</v>
      </c>
    </row>
    <row r="6" spans="1:5" ht="25" x14ac:dyDescent="0.35">
      <c r="A6" s="2">
        <v>5</v>
      </c>
      <c r="B6" s="12" t="s">
        <v>11</v>
      </c>
      <c r="C6" s="27">
        <v>4.5</v>
      </c>
      <c r="D6" s="28">
        <v>30</v>
      </c>
      <c r="E6" s="14">
        <v>1</v>
      </c>
    </row>
    <row r="7" spans="1:5" ht="25" x14ac:dyDescent="0.35">
      <c r="A7" s="2">
        <v>6</v>
      </c>
      <c r="B7" s="12" t="s">
        <v>12</v>
      </c>
      <c r="C7" s="27">
        <v>1.3333333333333333</v>
      </c>
      <c r="D7" s="28">
        <v>8</v>
      </c>
      <c r="E7" s="14">
        <v>1</v>
      </c>
    </row>
    <row r="8" spans="1:5" ht="50" x14ac:dyDescent="0.35">
      <c r="A8" s="2">
        <v>7</v>
      </c>
      <c r="B8" s="12" t="s">
        <v>13</v>
      </c>
      <c r="C8" s="27">
        <v>0.5</v>
      </c>
      <c r="D8" s="28">
        <v>3</v>
      </c>
      <c r="E8" s="14">
        <v>1</v>
      </c>
    </row>
    <row r="9" spans="1:5" ht="25" x14ac:dyDescent="0.35">
      <c r="A9" s="2">
        <v>8</v>
      </c>
      <c r="B9" s="12" t="s">
        <v>14</v>
      </c>
      <c r="C9" s="27">
        <v>2.25</v>
      </c>
      <c r="D9" s="28">
        <v>15</v>
      </c>
      <c r="E9" s="14">
        <v>1</v>
      </c>
    </row>
    <row r="10" spans="1:5" ht="37.5" x14ac:dyDescent="0.35">
      <c r="A10" s="2">
        <v>9</v>
      </c>
      <c r="B10" s="12" t="s">
        <v>15</v>
      </c>
      <c r="C10" s="27">
        <v>0.3</v>
      </c>
      <c r="D10" s="28">
        <v>2</v>
      </c>
      <c r="E10" s="14">
        <v>1</v>
      </c>
    </row>
    <row r="11" spans="1:5" ht="25" x14ac:dyDescent="0.35">
      <c r="A11" s="2">
        <v>10</v>
      </c>
      <c r="B11" s="12" t="s">
        <v>16</v>
      </c>
      <c r="C11" s="27">
        <v>1</v>
      </c>
      <c r="D11" s="28">
        <v>5</v>
      </c>
      <c r="E11" s="14">
        <v>1</v>
      </c>
    </row>
    <row r="12" spans="1:5" ht="37.5" x14ac:dyDescent="0.35">
      <c r="A12" s="2">
        <v>11</v>
      </c>
      <c r="B12" s="12" t="s">
        <v>17</v>
      </c>
      <c r="C12" s="27">
        <v>1</v>
      </c>
      <c r="D12" s="28">
        <v>5</v>
      </c>
      <c r="E12" s="14">
        <v>0</v>
      </c>
    </row>
    <row r="13" spans="1:5" ht="62.5" x14ac:dyDescent="0.35">
      <c r="A13" s="2">
        <v>12</v>
      </c>
      <c r="B13" s="12" t="s">
        <v>18</v>
      </c>
      <c r="C13" s="27">
        <v>2</v>
      </c>
      <c r="D13" s="28">
        <v>10</v>
      </c>
      <c r="E13" s="14">
        <v>1</v>
      </c>
    </row>
    <row r="14" spans="1:5" ht="37.5" x14ac:dyDescent="0.35">
      <c r="A14" s="2">
        <v>13</v>
      </c>
      <c r="B14" s="12" t="s">
        <v>19</v>
      </c>
      <c r="C14" s="27">
        <v>4.5</v>
      </c>
      <c r="D14" s="28">
        <v>30</v>
      </c>
      <c r="E14" s="24">
        <v>1</v>
      </c>
    </row>
    <row r="15" spans="1:5" ht="62.5" x14ac:dyDescent="0.35">
      <c r="A15" s="2">
        <v>14</v>
      </c>
      <c r="B15" s="12" t="s">
        <v>20</v>
      </c>
      <c r="C15" s="27">
        <v>0.75</v>
      </c>
      <c r="D15" s="28">
        <v>5</v>
      </c>
      <c r="E15" s="24">
        <v>1</v>
      </c>
    </row>
    <row r="16" spans="1:5" ht="62.5" x14ac:dyDescent="0.35">
      <c r="A16" s="2">
        <v>15</v>
      </c>
      <c r="B16" s="12" t="s">
        <v>21</v>
      </c>
      <c r="C16" s="27">
        <v>1</v>
      </c>
      <c r="D16" s="28">
        <v>5</v>
      </c>
      <c r="E16" s="24">
        <v>1</v>
      </c>
    </row>
    <row r="17" spans="1:5" ht="50" x14ac:dyDescent="0.35">
      <c r="A17" s="2">
        <v>1</v>
      </c>
      <c r="B17" s="12" t="s">
        <v>22</v>
      </c>
      <c r="C17" s="27">
        <v>1.5</v>
      </c>
      <c r="D17" s="28">
        <v>10</v>
      </c>
      <c r="E17" s="24">
        <v>1</v>
      </c>
    </row>
    <row r="18" spans="1:5" ht="25" x14ac:dyDescent="0.35">
      <c r="A18" s="2">
        <v>17</v>
      </c>
      <c r="B18" s="12" t="s">
        <v>23</v>
      </c>
      <c r="C18" s="27">
        <v>0.3</v>
      </c>
      <c r="D18" s="28">
        <v>2</v>
      </c>
      <c r="E18" s="24">
        <v>1</v>
      </c>
    </row>
    <row r="19" spans="1:5" ht="25" x14ac:dyDescent="0.35">
      <c r="A19" s="2">
        <v>18</v>
      </c>
      <c r="B19" s="12" t="s">
        <v>24</v>
      </c>
      <c r="C19" s="27">
        <v>1</v>
      </c>
      <c r="D19" s="28">
        <v>5</v>
      </c>
      <c r="E19" s="24">
        <v>1</v>
      </c>
    </row>
  </sheetData>
  <conditionalFormatting sqref="E2:E1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As-Is RP</vt:lpstr>
      <vt:lpstr>To-Be RP</vt:lpstr>
      <vt:lpstr>Path1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2018-09-18T02:29:31Z</dcterms:created>
  <dcterms:modified xsi:type="dcterms:W3CDTF">2019-10-24T04:11:48Z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Owner">
    <vt:lpwstr>fionalee@smu.edu.sg</vt:lpwstr>
  </property>
  <property fmtid="{D5CDD505-2E9C-101B-9397-08002B2CF9AE}" pid="5" name="MSIP_Label_6951d41b-6b8e-4636-984f-012bff14ba18_SetDate">
    <vt:lpwstr>2018-09-18T02:46:40.9219392Z</vt:lpwstr>
  </property>
  <property fmtid="{D5CDD505-2E9C-101B-9397-08002B2CF9AE}" pid="6" name="MSIP_Label_6951d41b-6b8e-4636-984f-012bff14ba18_Name">
    <vt:lpwstr>Restricted</vt:lpwstr>
  </property>
  <property fmtid="{D5CDD505-2E9C-101B-9397-08002B2CF9AE}" pid="7" name="MSIP_Label_6951d41b-6b8e-4636-984f-012bff14ba18_Application">
    <vt:lpwstr>Microsoft Azure Information Protection</vt:lpwstr>
  </property>
  <property fmtid="{D5CDD505-2E9C-101B-9397-08002B2CF9AE}" pid="8" name="MSIP_Label_6951d41b-6b8e-4636-984f-012bff14ba18_Extended_MSFT_Method">
    <vt:lpwstr>Automatic</vt:lpwstr>
  </property>
  <property fmtid="{D5CDD505-2E9C-101B-9397-08002B2CF9AE}" pid="9" name="Sensitivity">
    <vt:lpwstr>Restricted</vt:lpwstr>
  </property>
</Properties>
</file>