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51840" windowHeight="21120" tabRatio="751" firstSheet="0" activeTab="0" autoFilterDateGrouping="1"/>
  </bookViews>
  <sheets>
    <sheet xmlns:r="http://schemas.openxmlformats.org/officeDocument/2006/relationships" name="보장분석 비교" sheetId="1" state="visible" r:id="rId1"/>
    <sheet xmlns:r="http://schemas.openxmlformats.org/officeDocument/2006/relationships" name="전후비교" sheetId="2" state="visible" r:id="rId2"/>
    <sheet xmlns:r="http://schemas.openxmlformats.org/officeDocument/2006/relationships" name="해지할회사정리" sheetId="3" state="visible" r:id="rId3"/>
    <sheet xmlns:r="http://schemas.openxmlformats.org/officeDocument/2006/relationships" name="회사고객센터" sheetId="4" state="visible" r:id="rId4"/>
    <sheet xmlns:r="http://schemas.openxmlformats.org/officeDocument/2006/relationships" name="심뇌혈관보장범위" sheetId="5" state="visible" r:id="rId5"/>
    <sheet xmlns:r="http://schemas.openxmlformats.org/officeDocument/2006/relationships" name="암분류표" sheetId="6" state="visible" r:id="rId6"/>
    <sheet xmlns:r="http://schemas.openxmlformats.org/officeDocument/2006/relationships" name="후유장해지급률" sheetId="7" state="visible" r:id="rId7"/>
    <sheet xmlns:r="http://schemas.openxmlformats.org/officeDocument/2006/relationships" name="고객정보" sheetId="8" state="visible" r:id="rId8"/>
    <sheet xmlns:r="http://schemas.openxmlformats.org/officeDocument/2006/relationships" name="계약리스트_추출" sheetId="9" state="visible" r:id="rId9"/>
    <sheet xmlns:r="http://schemas.openxmlformats.org/officeDocument/2006/relationships" name="담보상세_추출" sheetId="10" state="visible" r:id="rId10"/>
    <sheet xmlns:r="http://schemas.openxmlformats.org/officeDocument/2006/relationships" name="자동분류_요약" sheetId="11" state="visible" r:id="rId11"/>
  </sheets>
  <definedNames>
    <definedName name="_xlnm.Print_Area" localSheetId="0">'보장분석 비교'!$A$1:$AF$81</definedName>
    <definedName name="_xlnm.Print_Area" localSheetId="1">'전후비교'!$A$1:$J$65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-* #,##0_-;\-* #,##0_-;_-* &quot;-&quot;_-;_-@_-"/>
    <numFmt numFmtId="165" formatCode="0&quot;회&quot;"/>
    <numFmt numFmtId="166" formatCode="&quot;₩&quot;#,##0_);\(&quot;₩&quot;#,##0\)"/>
    <numFmt numFmtId="167" formatCode="mm&quot;월&quot;\ dd&quot;일&quot;"/>
    <numFmt numFmtId="168" formatCode="0&quot;만원&quot;"/>
    <numFmt numFmtId="169" formatCode="&quot;₩&quot;#,##0_);[Red]\(&quot;₩&quot;#,##0\)"/>
    <numFmt numFmtId="170" formatCode="#,##0&quot;만원&quot;"/>
    <numFmt numFmtId="171" formatCode="0&quot;년&quot;"/>
    <numFmt numFmtId="172" formatCode="0&quot;세&quot;"/>
    <numFmt numFmtId="173" formatCode="#,##0&quot;원&quot;"/>
  </numFmts>
  <fonts count="49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rgb="FF006100"/>
      <sz val="11"/>
    </font>
    <font>
      <name val="맑은 고딕"/>
      <charset val="129"/>
      <family val="3"/>
      <color rgb="FF9C0006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theme="9"/>
      <sz val="10"/>
      <scheme val="minor"/>
    </font>
    <font>
      <name val="맑은 고딕"/>
      <charset val="129"/>
      <family val="2"/>
      <sz val="8"/>
      <scheme val="minor"/>
    </font>
    <font>
      <name val="HY헤드라인M"/>
      <charset val="129"/>
      <family val="1"/>
      <color theme="1"/>
      <sz val="11"/>
    </font>
    <font>
      <name val="HY헤드라인M"/>
      <charset val="129"/>
      <family val="1"/>
      <color theme="1"/>
      <sz val="20"/>
    </font>
    <font>
      <name val="HY헤드라인M"/>
      <charset val="129"/>
      <family val="1"/>
      <color theme="1"/>
      <sz val="10"/>
    </font>
    <font>
      <name val="HY헤드라인M"/>
      <charset val="129"/>
      <family val="1"/>
      <color theme="1"/>
      <sz val="9"/>
    </font>
    <font>
      <name val="HY헤드라인M"/>
      <charset val="129"/>
      <family val="1"/>
      <color theme="1"/>
      <sz val="12"/>
    </font>
    <font>
      <name val="HY헤드라인M"/>
      <charset val="129"/>
      <family val="1"/>
      <color theme="1"/>
      <sz val="16"/>
    </font>
    <font>
      <name val="HY헤드라인M"/>
      <charset val="129"/>
      <family val="1"/>
      <color rgb="FFFF0000"/>
      <sz val="11"/>
    </font>
    <font>
      <name val="HY헤드라인M"/>
      <charset val="129"/>
      <family val="1"/>
      <color rgb="FF000000"/>
      <sz val="11"/>
    </font>
    <font>
      <name val="HY헤드라인M"/>
      <charset val="129"/>
      <family val="1"/>
      <color rgb="FF000000"/>
      <sz val="12"/>
    </font>
    <font>
      <name val="HY헤드라인M"/>
      <charset val="129"/>
      <family val="1"/>
      <color rgb="FF0000FF"/>
      <sz val="12"/>
    </font>
    <font>
      <name val="HY헤드라인M"/>
      <charset val="129"/>
      <family val="1"/>
      <color rgb="FFFF0000"/>
      <sz val="12"/>
    </font>
    <font>
      <name val="HY헤드라인M"/>
      <charset val="129"/>
      <family val="1"/>
      <color theme="0"/>
      <sz val="12"/>
    </font>
    <font>
      <name val="HY헤드라인M"/>
      <charset val="129"/>
      <family val="1"/>
      <color rgb="FF000000"/>
      <sz val="26"/>
    </font>
    <font>
      <name val="HY헤드라인M"/>
      <charset val="129"/>
      <family val="1"/>
      <color rgb="FF0000FF"/>
      <sz val="11"/>
    </font>
    <font>
      <name val="HY헤드라인M"/>
      <charset val="129"/>
      <family val="1"/>
      <color theme="0"/>
      <sz val="11"/>
    </font>
    <font>
      <name val="나눔바른고딕"/>
      <charset val="129"/>
      <family val="3"/>
      <color rgb="FF000000"/>
      <sz val="20"/>
    </font>
    <font>
      <name val="나눔바른고딕"/>
      <charset val="129"/>
      <family val="3"/>
      <color rgb="FF000000"/>
      <sz val="11"/>
    </font>
    <font>
      <name val="나눔바른고딕"/>
      <charset val="129"/>
      <family val="3"/>
      <b val="1"/>
      <color rgb="FF000000"/>
      <sz val="12"/>
    </font>
    <font>
      <name val="나눔바른고딕"/>
      <charset val="129"/>
      <family val="3"/>
      <color rgb="FF000000"/>
      <sz val="12"/>
    </font>
    <font>
      <name val="나눔바른고딕"/>
      <charset val="129"/>
      <family val="3"/>
      <b val="1"/>
      <color rgb="FF000000"/>
      <sz val="14"/>
    </font>
    <font>
      <name val="나눔바른고딕"/>
      <charset val="129"/>
      <family val="3"/>
      <color rgb="FF000000"/>
      <sz val="16"/>
    </font>
    <font>
      <name val="나눔바른고딕"/>
      <charset val="129"/>
      <family val="3"/>
      <color rgb="FF000000"/>
      <sz val="16"/>
      <u val="single"/>
    </font>
    <font>
      <name val="나눔바른고딕"/>
      <charset val="129"/>
      <family val="3"/>
      <color rgb="FF000000"/>
      <sz val="14"/>
    </font>
    <font>
      <name val="나눔바른고딕"/>
      <charset val="129"/>
      <family val="3"/>
      <b val="1"/>
      <color theme="9" tint="-0.249977111117893"/>
      <sz val="20"/>
      <u val="single"/>
    </font>
    <font>
      <name val="나눔고딕"/>
      <charset val="129"/>
      <family val="3"/>
      <color rgb="FF000000"/>
      <sz val="16"/>
    </font>
    <font>
      <name val="나눔고딕"/>
      <charset val="129"/>
      <family val="3"/>
      <color rgb="FF000000"/>
      <sz val="16"/>
      <u val="single"/>
    </font>
    <font>
      <name val="나눔고딕"/>
      <charset val="129"/>
      <family val="3"/>
      <b val="1"/>
      <color rgb="FF000000"/>
      <sz val="16"/>
    </font>
    <font>
      <name val="나눔고딕 ExtraBold"/>
      <charset val="129"/>
      <family val="3"/>
      <color rgb="FF000000"/>
      <sz val="20"/>
    </font>
    <font>
      <name val="HY헤드라인M"/>
      <charset val="129"/>
      <family val="1"/>
      <color theme="0"/>
      <sz val="10"/>
    </font>
    <font>
      <name val="나눔고딕 ExtraBold"/>
      <charset val="129"/>
      <family val="3"/>
      <color rgb="FF000000"/>
      <sz val="12"/>
    </font>
    <font>
      <name val="나눔고딕 ExtraBold"/>
      <charset val="129"/>
      <family val="3"/>
      <color rgb="FF000000"/>
      <sz val="11"/>
    </font>
    <font>
      <name val="YD윤고딕 140"/>
      <charset val="129"/>
      <family val="1"/>
      <color rgb="FF000000"/>
      <sz val="14"/>
    </font>
    <font>
      <name val="YD윤고딕 140"/>
      <charset val="129"/>
      <family val="1"/>
      <color rgb="FF0000FF"/>
      <sz val="14"/>
    </font>
    <font>
      <name val="YD윤고딕 140"/>
      <charset val="129"/>
      <family val="1"/>
      <color theme="1"/>
      <sz val="14"/>
    </font>
    <font>
      <name val="YD윤고딕 140"/>
      <charset val="129"/>
      <family val="1"/>
      <color rgb="FFFF0000"/>
      <sz val="14"/>
    </font>
    <font>
      <name val="YD윤고딕 140"/>
      <charset val="129"/>
      <family val="1"/>
      <color rgb="FF002060"/>
      <sz val="14"/>
    </font>
    <font>
      <name val="YD윤고딕 140"/>
      <charset val="129"/>
      <family val="1"/>
      <color theme="0"/>
      <sz val="14"/>
    </font>
    <font>
      <name val="YD윤고딕 140"/>
      <charset val="129"/>
      <family val="1"/>
      <sz val="14"/>
    </font>
    <font>
      <b val="1"/>
      <color rgb="00FFFFFF"/>
    </font>
  </fonts>
  <fills count="2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CE727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404040"/>
        <bgColor rgb="00404040"/>
      </patternFill>
    </fill>
  </fills>
  <borders count="3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/>
      <right style="thick">
        <color theme="1" tint="0.499984740745262"/>
      </right>
      <top/>
      <bottom/>
      <diagonal/>
    </border>
    <border>
      <left/>
      <right/>
      <top style="thin">
        <color theme="1" tint="0.249946592608417"/>
      </top>
      <bottom style="thin">
        <color theme="1" tint="0.249946592608417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/>
      <right/>
      <top style="thick">
        <color theme="1" tint="0.499984740745262"/>
      </top>
      <bottom/>
      <diagonal/>
    </border>
    <border>
      <left style="thick">
        <color theme="1" tint="0.499984740745262"/>
      </left>
      <right/>
      <top/>
      <bottom style="thick">
        <color theme="1" tint="0.499984740745262"/>
      </bottom>
      <diagonal/>
    </border>
    <border>
      <left style="thick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thick">
        <color theme="1" tint="0.499984740745262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/>
      <bottom style="thin">
        <color theme="1" tint="0.249946592608417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249946592608417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theme="1" tint="0.499984740745262"/>
      </right>
      <top style="thin">
        <color theme="1" tint="0.249946592608417"/>
      </top>
      <bottom/>
      <diagonal/>
    </border>
    <border>
      <left/>
      <right style="thin">
        <color theme="1" tint="0.499984740745262"/>
      </right>
      <top/>
      <bottom style="thin">
        <color theme="1" tint="0.249946592608417"/>
      </bottom>
      <diagonal/>
    </border>
    <border>
      <left/>
      <right style="thin">
        <color theme="1" tint="0.499984740745262"/>
      </right>
      <top style="thin">
        <color theme="1" tint="0.249946592608417"/>
      </top>
      <bottom style="thin">
        <color theme="1" tint="0.249946592608417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1" tint="0.499984740745262"/>
      </left>
      <right/>
      <top style="medium">
        <color theme="1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249946592608417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 tint="0.249946592608417"/>
      </top>
      <bottom style="medium">
        <color theme="1"/>
      </bottom>
      <diagonal/>
    </border>
    <border>
      <left style="thin">
        <color theme="1" tint="0.499984740745262"/>
      </left>
      <right style="thin">
        <color indexed="64"/>
      </right>
      <top/>
      <bottom style="medium">
        <color theme="1"/>
      </bottom>
      <diagonal/>
    </border>
    <border>
      <left style="thin">
        <color theme="1" tint="0.499984740745262"/>
      </left>
      <right/>
      <top/>
      <bottom style="medium">
        <color theme="1"/>
      </bottom>
      <diagonal/>
    </border>
    <border>
      <left/>
      <right/>
      <top style="thin">
        <color rgb="FF0070C0"/>
      </top>
      <bottom style="medium">
        <color theme="1"/>
      </bottom>
      <diagonal/>
    </border>
    <border>
      <left style="thin">
        <color theme="1" tint="0.499984740745262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1" tint="0.499984740745262"/>
      </right>
      <top style="medium">
        <color theme="1"/>
      </top>
      <bottom style="medium">
        <color theme="1"/>
      </bottom>
      <diagonal/>
    </border>
    <border>
      <left style="thin">
        <color theme="1" tint="0.499984740745262"/>
      </left>
      <right style="thin">
        <color indexed="64"/>
      </right>
      <top style="medium">
        <color theme="1"/>
      </top>
      <bottom/>
      <diagonal/>
    </border>
    <border>
      <left/>
      <right/>
      <top style="medium">
        <color theme="1"/>
      </top>
      <bottom style="thin">
        <color theme="1" tint="0.249946592608417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/>
      </bottom>
      <diagonal/>
    </border>
    <border>
      <left/>
      <right style="thin">
        <color theme="1" tint="0.499984740745262"/>
      </right>
      <top style="medium">
        <color theme="1"/>
      </top>
      <bottom style="thin">
        <color theme="1" tint="0.249946592608417"/>
      </bottom>
      <diagonal/>
    </border>
    <border>
      <left/>
      <right style="thin">
        <color theme="1" tint="0.499984740745262"/>
      </right>
      <top style="thin">
        <color theme="1" tint="0.249946592608417"/>
      </top>
      <bottom style="medium">
        <color theme="1"/>
      </bottom>
      <diagonal/>
    </border>
    <border>
      <left/>
      <right style="thin">
        <color theme="1" tint="0.499984740745262"/>
      </right>
      <top style="thin">
        <color theme="1" tint="0.249946592608417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theme="1" tint="0.499984740745262"/>
      </left>
      <right style="thin">
        <color theme="1"/>
      </right>
      <top style="thin">
        <color theme="1" tint="0.499984740745262"/>
      </top>
      <bottom style="medium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 tint="0.499984740745262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 tint="0.499984740745262"/>
      </left>
      <right style="thin">
        <color theme="1"/>
      </right>
      <top style="medium">
        <color theme="1"/>
      </top>
      <bottom style="thin">
        <color theme="1" tint="0.249946592608417"/>
      </bottom>
      <diagonal/>
    </border>
    <border>
      <left style="thin">
        <color theme="1" tint="0.499984740745262"/>
      </left>
      <right style="thin">
        <color theme="1"/>
      </right>
      <top style="thin">
        <color theme="1" tint="0.249946592608417"/>
      </top>
      <bottom style="thin">
        <color theme="1" tint="0.249946592608417"/>
      </bottom>
      <diagonal/>
    </border>
    <border>
      <left style="thin">
        <color theme="1" tint="0.499984740745262"/>
      </left>
      <right style="thin">
        <color theme="1"/>
      </right>
      <top style="thin">
        <color theme="1" tint="0.249946592608417"/>
      </top>
      <bottom style="medium">
        <color theme="1"/>
      </bottom>
      <diagonal/>
    </border>
    <border>
      <left style="thin">
        <color theme="1" tint="0.499984740745262"/>
      </left>
      <right style="thin">
        <color theme="1"/>
      </right>
      <top/>
      <bottom style="thin">
        <color theme="1" tint="0.249946592608417"/>
      </bottom>
      <diagonal/>
    </border>
    <border>
      <left style="thin">
        <color theme="1" tint="0.499984740745262"/>
      </left>
      <right style="thin">
        <color theme="1"/>
      </right>
      <top style="thin">
        <color theme="1" tint="0.249946592608417"/>
      </top>
      <bottom/>
      <diagonal/>
    </border>
    <border>
      <left style="thin">
        <color theme="1" tint="0.499984740745262"/>
      </left>
      <right style="thin">
        <color theme="1"/>
      </right>
      <top style="thin">
        <color theme="1" tint="0.249946592608417"/>
      </top>
      <bottom style="thin">
        <color indexed="64"/>
      </bottom>
      <diagonal/>
    </border>
    <border>
      <left style="thin">
        <color theme="1" tint="0.499984740745262"/>
      </left>
      <right style="thin">
        <color theme="1"/>
      </right>
      <top/>
      <bottom/>
      <diagonal/>
    </border>
    <border>
      <left style="thin">
        <color theme="1"/>
      </left>
      <right style="thin">
        <color theme="1" tint="0.499984740745262"/>
      </right>
      <top style="thin">
        <color theme="1" tint="0.499984740745262"/>
      </top>
      <bottom style="medium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medium">
        <color theme="1"/>
      </bottom>
      <diagonal/>
    </border>
    <border>
      <left style="thin">
        <color theme="1"/>
      </left>
      <right style="thin">
        <color theme="1" tint="0.499984740745262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 tint="0.499984740745262"/>
      </right>
      <top style="medium">
        <color theme="1"/>
      </top>
      <bottom style="thin">
        <color indexed="64"/>
      </bottom>
      <diagonal/>
    </border>
    <border>
      <left style="thin">
        <color theme="1" tint="0.499984740745262"/>
      </left>
      <right style="thin">
        <color theme="1"/>
      </right>
      <top style="medium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 tint="0.499984740745262"/>
      </right>
      <top/>
      <bottom style="medium">
        <color theme="1"/>
      </bottom>
      <diagonal/>
    </border>
    <border>
      <left style="thin">
        <color theme="1" tint="0.499984740745262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 tint="0.499984740745262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 tint="0.499984740745262"/>
      </right>
      <top style="thin">
        <color indexed="64"/>
      </top>
      <bottom style="medium">
        <color theme="1"/>
      </bottom>
      <diagonal/>
    </border>
    <border>
      <left style="thin">
        <color theme="1" tint="0.499984740745262"/>
      </left>
      <right style="thin">
        <color theme="1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 tint="0.499984740745262"/>
      </right>
      <top/>
      <bottom/>
      <diagonal/>
    </border>
    <border>
      <left style="thin">
        <color rgb="FF0070C0"/>
      </left>
      <right style="thin">
        <color theme="1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theme="1"/>
      </right>
      <top style="thin">
        <color rgb="FF0070C0"/>
      </top>
      <bottom style="medium">
        <color theme="1"/>
      </bottom>
      <diagonal/>
    </border>
    <border>
      <left style="thin">
        <color theme="1" tint="0.499984740745262"/>
      </left>
      <right style="thin">
        <color theme="1"/>
      </right>
      <top/>
      <bottom style="thin">
        <color theme="1" tint="0.499984740745262"/>
      </bottom>
      <diagonal/>
    </border>
    <border>
      <left style="thin">
        <color theme="1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 tint="0.499984740745262"/>
      </right>
      <top style="thin">
        <color theme="1"/>
      </top>
      <bottom/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 tint="0.249946592608417"/>
      </bottom>
      <diagonal/>
    </border>
    <border>
      <left/>
      <right style="thin">
        <color theme="1"/>
      </right>
      <top style="thin">
        <color theme="1" tint="0.249946592608417"/>
      </top>
      <bottom style="thin">
        <color theme="1" tint="0.249946592608417"/>
      </bottom>
      <diagonal/>
    </border>
    <border>
      <left/>
      <right style="thin">
        <color theme="1"/>
      </right>
      <top style="thin">
        <color theme="1" tint="0.249946592608417"/>
      </top>
      <bottom style="medium">
        <color theme="1"/>
      </bottom>
      <diagonal/>
    </border>
    <border>
      <left/>
      <right style="thin">
        <color theme="1"/>
      </right>
      <top/>
      <bottom style="thin">
        <color theme="1" tint="0.249946592608417"/>
      </bottom>
      <diagonal/>
    </border>
    <border>
      <left/>
      <right style="thin">
        <color theme="1"/>
      </right>
      <top style="thin">
        <color theme="1" tint="0.249946592608417"/>
      </top>
      <bottom/>
      <diagonal/>
    </border>
    <border>
      <left/>
      <right style="thin">
        <color theme="1"/>
      </right>
      <top style="thin">
        <color theme="1" tint="0.249946592608417"/>
      </top>
      <bottom style="thin">
        <color indexed="64"/>
      </bottom>
      <diagonal/>
    </border>
    <border>
      <left/>
      <right style="thin">
        <color theme="1"/>
      </right>
      <top style="medium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 style="thin">
        <color theme="1" tint="0.499984740745262"/>
      </top>
      <bottom style="medium">
        <color theme="1"/>
      </bottom>
      <diagonal/>
    </border>
    <border>
      <left style="thin">
        <color theme="1"/>
      </left>
      <right/>
      <top style="thin">
        <color theme="1" tint="0.249946592608417"/>
      </top>
      <bottom style="thin">
        <color theme="1" tint="0.249946592608417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theme="1" tint="0.499984740745262"/>
      </top>
      <bottom style="medium">
        <color indexed="64"/>
      </bottom>
      <diagonal/>
    </border>
    <border>
      <left/>
      <right/>
      <top style="thick">
        <color theme="1" tint="0.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theme="1" tint="0.49998474074526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ck">
        <color theme="1" tint="0.499984740745262"/>
      </top>
      <bottom style="medium">
        <color indexed="64"/>
      </bottom>
      <diagonal/>
    </border>
    <border>
      <left style="thin">
        <color theme="1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theme="1" tint="0.249946592608417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249946592608417"/>
      </bottom>
      <diagonal/>
    </border>
    <border>
      <left style="thin">
        <color theme="1" tint="0.499984740745262"/>
      </left>
      <right style="thin">
        <color theme="1"/>
      </right>
      <top style="medium">
        <color indexed="64"/>
      </top>
      <bottom style="thin">
        <color theme="1" tint="0.249946592608417"/>
      </bottom>
      <diagonal/>
    </border>
    <border>
      <left style="thin">
        <color theme="1"/>
      </left>
      <right style="thin">
        <color theme="1" tint="0.499984740745262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/>
      <bottom style="medium">
        <color indexed="64"/>
      </bottom>
      <diagonal/>
    </border>
    <border>
      <left style="thin">
        <color theme="1" tint="0.499984740745262"/>
      </left>
      <right/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 tint="0.499984740745262"/>
      </right>
      <top/>
      <bottom style="medium">
        <color indexed="64"/>
      </bottom>
      <diagonal/>
    </border>
    <border>
      <left style="thin">
        <color theme="1" tint="0.499984740745262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 tint="0.499984740745262"/>
      </right>
      <top style="thin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 tint="0.249946592608417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249946592608417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/>
      </right>
      <top style="thin">
        <color theme="1" tint="0.249946592608417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rgb="FF0070C0"/>
      </right>
      <top style="medium">
        <color indexed="64"/>
      </top>
      <bottom style="thin">
        <color rgb="FF0070C0"/>
      </bottom>
      <diagonal/>
    </border>
    <border>
      <left/>
      <right/>
      <top style="medium">
        <color indexed="64"/>
      </top>
      <bottom style="thin">
        <color rgb="FF0070C0"/>
      </bottom>
      <diagonal/>
    </border>
    <border>
      <left style="thin">
        <color rgb="FF0070C0"/>
      </left>
      <right style="thin">
        <color theme="1"/>
      </right>
      <top style="medium">
        <color indexed="64"/>
      </top>
      <bottom style="thin">
        <color rgb="FF0070C0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1" tint="0.499984740745262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70C0"/>
      </right>
      <top style="thin">
        <color rgb="FF0070C0"/>
      </top>
      <bottom style="medium">
        <color theme="1"/>
      </bottom>
      <diagonal/>
    </border>
    <border>
      <left style="thin">
        <color theme="1" tint="0.499984740745262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thin">
        <color theme="1" tint="0.499984740745262"/>
      </right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thin">
        <color theme="1" tint="0.499984740745262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theme="1" tint="0.499984740745262"/>
      </right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theme="1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medium">
        <color theme="1"/>
      </top>
      <bottom style="thin">
        <color theme="1" tint="0.249946592608417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249946592608417"/>
      </top>
      <bottom style="thin">
        <color theme="1" tint="0.249946592608417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249946592608417"/>
      </top>
      <bottom style="medium">
        <color theme="1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249946592608417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249946592608417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1" tint="0.499984740745262"/>
      </right>
      <top style="medium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theme="1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theme="1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/>
      </right>
      <top style="medium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 tint="0.499984740745262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/>
      <bottom style="thick">
        <color theme="1" tint="0.499984740745262"/>
      </bottom>
      <diagonal/>
    </border>
    <border>
      <left/>
      <right style="medium">
        <color indexed="64"/>
      </right>
      <top/>
      <bottom style="thick">
        <color theme="1" tint="0.499984740745262"/>
      </bottom>
      <diagonal/>
    </border>
    <border>
      <left style="medium">
        <color indexed="64"/>
      </left>
      <right/>
      <top style="thick">
        <color theme="1" tint="0.499984740745262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1" tint="0.499984740745262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theme="1" tint="0.499984740745262"/>
      </left>
      <right style="medium">
        <color indexed="64"/>
      </right>
      <top/>
      <bottom style="thick">
        <color theme="1" tint="0.499984740745262"/>
      </bottom>
      <diagonal/>
    </border>
    <border>
      <left style="thin">
        <color theme="1"/>
      </left>
      <right style="thin">
        <color theme="1" tint="0.499984740745262"/>
      </right>
      <top style="thin">
        <color theme="1"/>
      </top>
      <bottom style="medium">
        <color theme="1"/>
      </bottom>
      <diagonal/>
    </border>
    <border>
      <left style="thin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/>
      <right/>
      <top style="thin">
        <color theme="1" tint="0.249946592608417"/>
      </top>
      <bottom/>
      <diagonal/>
    </border>
    <border>
      <left/>
      <right/>
      <top style="medium">
        <color theme="1"/>
      </top>
      <bottom/>
      <diagonal/>
    </border>
    <border>
      <left/>
      <right style="thin">
        <color theme="1" tint="0.499984740745262"/>
      </right>
      <top style="medium">
        <color theme="1"/>
      </top>
      <bottom/>
      <diagonal/>
    </border>
    <border>
      <left/>
      <right style="thin">
        <color theme="1" tint="0.499984740745262"/>
      </right>
      <top style="medium">
        <color theme="1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medium">
        <color theme="1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249946592608417"/>
      </top>
      <bottom style="thin">
        <color theme="1" tint="0.249946592608417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/>
      <right style="thin">
        <color theme="1" tint="0.499984740745262"/>
      </right>
      <top style="thin">
        <color indexed="64"/>
      </top>
      <bottom style="medium">
        <color theme="1"/>
      </bottom>
      <diagonal/>
    </border>
    <border>
      <left/>
      <right style="thin">
        <color rgb="FF0070C0"/>
      </right>
      <top style="medium">
        <color indexed="64"/>
      </top>
      <bottom/>
      <diagonal/>
    </border>
    <border>
      <left/>
      <right style="thin">
        <color rgb="FF0070C0"/>
      </right>
      <top/>
      <bottom/>
      <diagonal/>
    </border>
    <border>
      <left style="medium">
        <color indexed="64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 style="thin">
        <color theme="1" tint="0.249946592608417"/>
      </top>
      <bottom style="thin">
        <color theme="1" tint="0.249946592608417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theme="1" tint="0.499984740745262"/>
      </top>
      <bottom style="medium">
        <color indexed="64"/>
      </bottom>
      <diagonal/>
    </border>
    <border>
      <left style="thin">
        <color theme="1"/>
      </left>
      <right/>
      <top/>
      <bottom style="thin">
        <color theme="1" tint="0.49998474074526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9">
    <xf numFmtId="0" fontId="0" fillId="0" borderId="0" applyAlignment="1">
      <alignment vertical="center"/>
    </xf>
    <xf numFmtId="41" fontId="6" fillId="0" borderId="0" applyAlignment="1">
      <alignment vertical="center"/>
    </xf>
    <xf numFmtId="0" fontId="2" fillId="2" borderId="0" applyAlignment="1">
      <alignment vertical="center"/>
    </xf>
    <xf numFmtId="0" fontId="3" fillId="3" borderId="0" applyAlignment="1">
      <alignment vertical="center"/>
    </xf>
    <xf numFmtId="9" fontId="6" fillId="0" borderId="0" applyAlignment="1">
      <alignment vertical="center"/>
    </xf>
    <xf numFmtId="0" fontId="6" fillId="0" borderId="0" applyAlignment="1">
      <alignment vertical="center"/>
    </xf>
    <xf numFmtId="170" fontId="8" fillId="0" borderId="63" applyAlignment="1">
      <alignment horizontal="center" vertical="center"/>
    </xf>
    <xf numFmtId="0" fontId="1" fillId="0" borderId="0" applyAlignment="1">
      <alignment vertical="center"/>
    </xf>
    <xf numFmtId="41" fontId="6" fillId="0" borderId="0" applyAlignment="1">
      <alignment vertical="center"/>
    </xf>
  </cellStyleXfs>
  <cellXfs count="122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5">
      <alignment vertical="center"/>
    </xf>
    <xf numFmtId="0" fontId="4" fillId="0" borderId="0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2" fillId="0" borderId="90" applyAlignment="1" pivotButton="0" quotePrefix="0" xfId="7">
      <alignment horizontal="center" vertical="center"/>
    </xf>
    <xf numFmtId="0" fontId="10" fillId="0" borderId="0" applyAlignment="1" pivotButton="0" quotePrefix="0" xfId="7">
      <alignment vertical="center"/>
    </xf>
    <xf numFmtId="0" fontId="10" fillId="0" borderId="0" applyAlignment="1" pivotButton="0" quotePrefix="0" xfId="7">
      <alignment horizontal="center" vertical="center"/>
    </xf>
    <xf numFmtId="0" fontId="12" fillId="0" borderId="83" applyAlignment="1" pivotButton="0" quotePrefix="0" xfId="7">
      <alignment horizontal="center" vertical="center"/>
    </xf>
    <xf numFmtId="0" fontId="18" fillId="0" borderId="0" applyAlignment="1" pivotButton="0" quotePrefix="0" xfId="0">
      <alignment vertical="center"/>
    </xf>
    <xf numFmtId="164" fontId="18" fillId="0" borderId="0" applyAlignment="1" pivotButton="0" quotePrefix="0" xfId="1">
      <alignment vertical="center"/>
    </xf>
    <xf numFmtId="165" fontId="18" fillId="0" borderId="38" applyAlignment="1" pivotButton="0" quotePrefix="0" xfId="0">
      <alignment horizontal="center" vertical="center"/>
    </xf>
    <xf numFmtId="165" fontId="18" fillId="0" borderId="42" applyAlignment="1" pivotButton="0" quotePrefix="0" xfId="0">
      <alignment horizontal="center" vertical="center"/>
    </xf>
    <xf numFmtId="165" fontId="18" fillId="0" borderId="0" applyAlignment="1" pivotButton="0" quotePrefix="0" xfId="0">
      <alignment vertical="center"/>
    </xf>
    <xf numFmtId="166" fontId="18" fillId="0" borderId="38" applyAlignment="1" pivotButton="0" quotePrefix="0" xfId="0">
      <alignment horizontal="center" vertical="center"/>
    </xf>
    <xf numFmtId="166" fontId="18" fillId="0" borderId="42" applyAlignment="1" pivotButton="0" quotePrefix="0" xfId="0">
      <alignment horizontal="center" vertical="center"/>
    </xf>
    <xf numFmtId="166" fontId="18" fillId="0" borderId="0" applyAlignment="1" pivotButton="0" quotePrefix="0" xfId="0">
      <alignment vertical="center"/>
    </xf>
    <xf numFmtId="165" fontId="19" fillId="0" borderId="38" applyAlignment="1" pivotButton="0" quotePrefix="0" xfId="0">
      <alignment horizontal="center" vertical="center"/>
    </xf>
    <xf numFmtId="165" fontId="19" fillId="0" borderId="42" applyAlignment="1" pivotButton="0" quotePrefix="0" xfId="0">
      <alignment horizontal="center" vertical="center"/>
    </xf>
    <xf numFmtId="166" fontId="19" fillId="0" borderId="47" applyAlignment="1" pivotButton="0" quotePrefix="0" xfId="0">
      <alignment horizontal="center" vertical="center"/>
    </xf>
    <xf numFmtId="166" fontId="19" fillId="0" borderId="48" applyAlignment="1" pivotButton="0" quotePrefix="0" xfId="0">
      <alignment horizontal="center" vertical="center"/>
    </xf>
    <xf numFmtId="0" fontId="18" fillId="0" borderId="64" applyAlignment="1" pivotButton="0" quotePrefix="0" xfId="0">
      <alignment horizontal="left" vertical="center"/>
    </xf>
    <xf numFmtId="0" fontId="18" fillId="0" borderId="35" applyAlignment="1" pivotButton="0" quotePrefix="0" xfId="0">
      <alignment vertical="center"/>
    </xf>
    <xf numFmtId="0" fontId="18" fillId="0" borderId="19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0" fontId="18" fillId="0" borderId="21" applyAlignment="1" pivotButton="0" quotePrefix="0" xfId="0">
      <alignment vertical="center"/>
    </xf>
    <xf numFmtId="167" fontId="18" fillId="0" borderId="0" applyAlignment="1" pivotButton="0" quotePrefix="0" xfId="0">
      <alignment vertical="center"/>
    </xf>
    <xf numFmtId="9" fontId="18" fillId="0" borderId="0" applyAlignment="1" pivotButton="0" quotePrefix="0" xfId="0">
      <alignment vertical="center"/>
    </xf>
    <xf numFmtId="164" fontId="18" fillId="0" borderId="0" applyAlignment="1" pivotButton="0" quotePrefix="0" xfId="0">
      <alignment vertical="center"/>
    </xf>
    <xf numFmtId="0" fontId="18" fillId="5" borderId="0" applyAlignment="1" pivotButton="0" quotePrefix="0" xfId="0">
      <alignment vertical="center"/>
    </xf>
    <xf numFmtId="0" fontId="18" fillId="5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168" fontId="17" fillId="0" borderId="0" applyAlignment="1" pivotButton="0" quotePrefix="0" xfId="0">
      <alignment vertical="center"/>
    </xf>
    <xf numFmtId="169" fontId="23" fillId="0" borderId="52" applyAlignment="1" pivotButton="0" quotePrefix="0" xfId="1">
      <alignment horizontal="center" vertical="center"/>
    </xf>
    <xf numFmtId="169" fontId="23" fillId="0" borderId="53" applyAlignment="1" pivotButton="0" quotePrefix="0" xfId="1">
      <alignment horizontal="center" vertical="center"/>
    </xf>
    <xf numFmtId="169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170" fontId="10" fillId="0" borderId="2" applyAlignment="1" pivotButton="0" quotePrefix="0" xfId="0">
      <alignment horizontal="center" vertical="center"/>
    </xf>
    <xf numFmtId="170" fontId="10" fillId="0" borderId="24" applyAlignment="1" pivotButton="0" quotePrefix="0" xfId="0">
      <alignment horizontal="center" vertical="center"/>
    </xf>
    <xf numFmtId="170" fontId="10" fillId="12" borderId="2" applyAlignment="1" pivotButton="0" quotePrefix="0" xfId="0">
      <alignment horizontal="center" vertical="center"/>
    </xf>
    <xf numFmtId="170" fontId="17" fillId="12" borderId="2" applyAlignment="1" pivotButton="0" quotePrefix="0" xfId="0">
      <alignment horizontal="center" vertical="center"/>
    </xf>
    <xf numFmtId="170" fontId="10" fillId="12" borderId="15" applyAlignment="1" pivotButton="0" quotePrefix="0" xfId="0">
      <alignment horizontal="center" vertical="center"/>
    </xf>
    <xf numFmtId="170" fontId="10" fillId="12" borderId="5" applyAlignment="1" pivotButton="0" quotePrefix="0" xfId="0">
      <alignment horizontal="center" vertical="center"/>
    </xf>
    <xf numFmtId="170" fontId="10" fillId="0" borderId="36" applyAlignment="1" pivotButton="0" quotePrefix="0" xfId="0">
      <alignment horizontal="center" vertical="center"/>
    </xf>
    <xf numFmtId="170" fontId="10" fillId="0" borderId="50" applyAlignment="1" pivotButton="0" quotePrefix="0" xfId="0">
      <alignment horizontal="center" vertical="center"/>
    </xf>
    <xf numFmtId="168" fontId="17" fillId="8" borderId="0" applyAlignment="1" pivotButton="0" quotePrefix="0" xfId="0">
      <alignment vertical="center"/>
    </xf>
    <xf numFmtId="0" fontId="17" fillId="6" borderId="9" applyAlignment="1" pivotButton="0" quotePrefix="0" xfId="0">
      <alignment horizontal="center" vertical="center"/>
    </xf>
    <xf numFmtId="0" fontId="17" fillId="6" borderId="14" applyAlignment="1" pivotButton="0" quotePrefix="0" xfId="0">
      <alignment horizontal="center" vertical="center"/>
    </xf>
    <xf numFmtId="170" fontId="10" fillId="12" borderId="4" applyAlignment="1" pivotButton="0" quotePrefix="0" xfId="0">
      <alignment horizontal="center" vertical="center"/>
    </xf>
    <xf numFmtId="170" fontId="17" fillId="12" borderId="66" applyAlignment="1" pivotButton="0" quotePrefix="0" xfId="0">
      <alignment horizontal="center" vertical="center"/>
    </xf>
    <xf numFmtId="170" fontId="17" fillId="12" borderId="54" applyAlignment="1" pivotButton="0" quotePrefix="0" xfId="0">
      <alignment horizontal="center" vertical="center"/>
    </xf>
    <xf numFmtId="168" fontId="24" fillId="0" borderId="0" applyAlignment="1" pivotButton="0" quotePrefix="0" xfId="0">
      <alignment vertical="center"/>
    </xf>
    <xf numFmtId="14" fontId="17" fillId="0" borderId="65" applyAlignment="1" pivotButton="0" quotePrefix="0" xfId="0">
      <alignment horizontal="center" vertical="center"/>
    </xf>
    <xf numFmtId="14" fontId="17" fillId="0" borderId="41" applyAlignment="1" pivotButton="0" quotePrefix="0" xfId="0">
      <alignment horizontal="center" vertical="center"/>
    </xf>
    <xf numFmtId="14" fontId="17" fillId="0" borderId="0" applyAlignment="1" pivotButton="0" quotePrefix="0" xfId="0">
      <alignment vertical="center"/>
    </xf>
    <xf numFmtId="171" fontId="17" fillId="0" borderId="38" applyAlignment="1" pivotButton="0" quotePrefix="0" xfId="0">
      <alignment horizontal="center" vertical="center"/>
    </xf>
    <xf numFmtId="171" fontId="17" fillId="0" borderId="42" applyAlignment="1" pivotButton="0" quotePrefix="0" xfId="0">
      <alignment horizontal="center" vertical="center"/>
    </xf>
    <xf numFmtId="171" fontId="17" fillId="0" borderId="0" applyAlignment="1" pivotButton="0" quotePrefix="0" xfId="0">
      <alignment vertical="center"/>
    </xf>
    <xf numFmtId="172" fontId="17" fillId="0" borderId="38" applyAlignment="1" pivotButton="0" quotePrefix="0" xfId="0">
      <alignment horizontal="center" vertical="center"/>
    </xf>
    <xf numFmtId="172" fontId="17" fillId="0" borderId="42" applyAlignment="1" pivotButton="0" quotePrefix="0" xfId="0">
      <alignment horizontal="center" vertical="center"/>
    </xf>
    <xf numFmtId="0" fontId="12" fillId="0" borderId="129" applyAlignment="1" pivotButton="0" quotePrefix="0" xfId="7">
      <alignment horizontal="center" vertical="center"/>
    </xf>
    <xf numFmtId="0" fontId="12" fillId="0" borderId="122" applyAlignment="1" pivotButton="0" quotePrefix="0" xfId="7">
      <alignment horizontal="center" vertical="center"/>
    </xf>
    <xf numFmtId="0" fontId="12" fillId="0" borderId="119" applyAlignment="1" pivotButton="0" quotePrefix="0" xfId="7">
      <alignment horizontal="center" vertical="center"/>
    </xf>
    <xf numFmtId="0" fontId="12" fillId="0" borderId="121" applyAlignment="1" pivotButton="0" quotePrefix="0" xfId="7">
      <alignment horizontal="center" vertical="center"/>
    </xf>
    <xf numFmtId="164" fontId="10" fillId="9" borderId="29" applyAlignment="1" pivotButton="0" quotePrefix="0" xfId="7">
      <alignment vertical="center"/>
    </xf>
    <xf numFmtId="164" fontId="10" fillId="9" borderId="135" applyAlignment="1" pivotButton="0" quotePrefix="0" xfId="7">
      <alignment vertical="center"/>
    </xf>
    <xf numFmtId="164" fontId="10" fillId="9" borderId="136" applyAlignment="1" pivotButton="0" quotePrefix="0" xfId="7">
      <alignment vertical="center"/>
    </xf>
    <xf numFmtId="164" fontId="10" fillId="9" borderId="137" applyAlignment="1" pivotButton="0" quotePrefix="0" xfId="7">
      <alignment vertical="center"/>
    </xf>
    <xf numFmtId="164" fontId="10" fillId="9" borderId="1" applyAlignment="1" pivotButton="0" quotePrefix="0" xfId="7">
      <alignment vertical="center"/>
    </xf>
    <xf numFmtId="164" fontId="10" fillId="9" borderId="23" applyAlignment="1" pivotButton="0" quotePrefix="0" xfId="7">
      <alignment vertical="center"/>
    </xf>
    <xf numFmtId="164" fontId="10" fillId="9" borderId="18" applyAlignment="1" pivotButton="0" quotePrefix="0" xfId="7">
      <alignment vertical="center"/>
    </xf>
    <xf numFmtId="0" fontId="11" fillId="0" borderId="35" applyAlignment="1" pivotButton="0" quotePrefix="0" xfId="7">
      <alignment vertical="center"/>
    </xf>
    <xf numFmtId="164" fontId="10" fillId="15" borderId="170" applyAlignment="1" pivotButton="0" quotePrefix="0" xfId="7">
      <alignment vertical="center"/>
    </xf>
    <xf numFmtId="164" fontId="10" fillId="15" borderId="171" applyAlignment="1" pivotButton="0" quotePrefix="0" xfId="7">
      <alignment vertical="center"/>
    </xf>
    <xf numFmtId="164" fontId="10" fillId="15" borderId="172" applyAlignment="1" pivotButton="0" quotePrefix="0" xfId="7">
      <alignment vertical="center"/>
    </xf>
    <xf numFmtId="164" fontId="10" fillId="15" borderId="173" applyAlignment="1" pivotButton="0" quotePrefix="0" xfId="7">
      <alignment vertical="center"/>
    </xf>
    <xf numFmtId="164" fontId="10" fillId="15" borderId="174" applyAlignment="1" pivotButton="0" quotePrefix="0" xfId="7">
      <alignment vertical="center"/>
    </xf>
    <xf numFmtId="164" fontId="10" fillId="15" borderId="175" applyAlignment="1" pivotButton="0" quotePrefix="0" xfId="7">
      <alignment vertical="center"/>
    </xf>
    <xf numFmtId="164" fontId="10" fillId="15" borderId="176" applyAlignment="1" pivotButton="0" quotePrefix="0" xfId="7">
      <alignment vertical="center"/>
    </xf>
    <xf numFmtId="0" fontId="12" fillId="0" borderId="171" applyAlignment="1" pivotButton="0" quotePrefix="0" xfId="7">
      <alignment horizontal="right" vertical="center"/>
    </xf>
    <xf numFmtId="0" fontId="12" fillId="0" borderId="172" applyAlignment="1" pivotButton="0" quotePrefix="0" xfId="7">
      <alignment horizontal="right" vertical="center"/>
    </xf>
    <xf numFmtId="0" fontId="12" fillId="0" borderId="175" applyAlignment="1" pivotButton="0" quotePrefix="0" xfId="7">
      <alignment horizontal="right" vertical="center"/>
    </xf>
    <xf numFmtId="0" fontId="12" fillId="0" borderId="174" applyAlignment="1" pivotButton="0" quotePrefix="0" xfId="7">
      <alignment horizontal="right" vertical="center"/>
    </xf>
    <xf numFmtId="170" fontId="17" fillId="12" borderId="52" applyAlignment="1" pivotButton="0" quotePrefix="0" xfId="0">
      <alignment horizontal="center" vertical="center"/>
    </xf>
    <xf numFmtId="170" fontId="17" fillId="12" borderId="53" applyAlignment="1" pivotButton="0" quotePrefix="0" xfId="0">
      <alignment horizontal="center" vertical="center"/>
    </xf>
    <xf numFmtId="170" fontId="10" fillId="12" borderId="24" applyAlignment="1" pivotButton="0" quotePrefix="0" xfId="0">
      <alignment horizontal="center" vertical="center"/>
    </xf>
    <xf numFmtId="170" fontId="10" fillId="0" borderId="4" applyAlignment="1" pivotButton="0" quotePrefix="0" xfId="0">
      <alignment horizontal="center" vertical="center"/>
    </xf>
    <xf numFmtId="0" fontId="25" fillId="0" borderId="0" applyAlignment="1" pivotButton="0" quotePrefix="0" xfId="5">
      <alignment vertical="center"/>
    </xf>
    <xf numFmtId="0" fontId="25" fillId="0" borderId="0" applyAlignment="1" pivotButton="0" quotePrefix="0" xfId="5">
      <alignment vertical="center" wrapText="1"/>
    </xf>
    <xf numFmtId="164" fontId="26" fillId="0" borderId="0" applyAlignment="1" pivotButton="0" quotePrefix="0" xfId="8">
      <alignment vertical="center"/>
    </xf>
    <xf numFmtId="0" fontId="25" fillId="5" borderId="0" applyAlignment="1" pivotButton="0" quotePrefix="0" xfId="5">
      <alignment vertical="center"/>
    </xf>
    <xf numFmtId="164" fontId="27" fillId="5" borderId="0" applyAlignment="1" pivotButton="0" quotePrefix="0" xfId="8">
      <alignment horizontal="center" vertical="center" wrapText="1"/>
    </xf>
    <xf numFmtId="164" fontId="27" fillId="5" borderId="0" applyAlignment="1" pivotButton="0" quotePrefix="0" xfId="8">
      <alignment horizontal="center" vertical="center"/>
    </xf>
    <xf numFmtId="164" fontId="28" fillId="5" borderId="0" applyAlignment="1" pivotButton="0" quotePrefix="0" xfId="8">
      <alignment horizontal="center" vertical="center"/>
    </xf>
    <xf numFmtId="164" fontId="28" fillId="19" borderId="2" applyAlignment="1" pivotButton="0" quotePrefix="0" xfId="8">
      <alignment horizontal="center" vertical="center" wrapText="1"/>
    </xf>
    <xf numFmtId="164" fontId="27" fillId="19" borderId="2" applyAlignment="1" pivotButton="0" quotePrefix="0" xfId="8">
      <alignment horizontal="center" vertical="center"/>
    </xf>
    <xf numFmtId="164" fontId="28" fillId="19" borderId="2" applyAlignment="1" pivotButton="0" quotePrefix="0" xfId="8">
      <alignment horizontal="center" vertical="center"/>
    </xf>
    <xf numFmtId="164" fontId="29" fillId="0" borderId="2" applyAlignment="1" pivotButton="0" quotePrefix="0" xfId="8">
      <alignment horizontal="center" vertical="center" wrapText="1"/>
    </xf>
    <xf numFmtId="164" fontId="29" fillId="0" borderId="2" applyAlignment="1" pivotButton="0" quotePrefix="0" xfId="8">
      <alignment horizontal="center" vertical="center"/>
    </xf>
    <xf numFmtId="0" fontId="30" fillId="5" borderId="0" applyAlignment="1" pivotButton="0" quotePrefix="0" xfId="5">
      <alignment horizontal="center" vertical="center" wrapText="1"/>
    </xf>
    <xf numFmtId="0" fontId="30" fillId="5" borderId="0" applyAlignment="1" pivotButton="0" quotePrefix="0" xfId="5">
      <alignment horizontal="center" vertical="center"/>
    </xf>
    <xf numFmtId="164" fontId="27" fillId="0" borderId="2" applyAlignment="1" pivotButton="0" quotePrefix="0" xfId="8">
      <alignment horizontal="center" vertical="center" wrapText="1"/>
    </xf>
    <xf numFmtId="164" fontId="27" fillId="0" borderId="2" applyAlignment="1" pivotButton="0" quotePrefix="0" xfId="8">
      <alignment horizontal="center" vertical="center"/>
    </xf>
    <xf numFmtId="164" fontId="28" fillId="0" borderId="2" applyAlignment="1" pivotButton="0" quotePrefix="0" xfId="8">
      <alignment vertical="center"/>
    </xf>
    <xf numFmtId="164" fontId="28" fillId="0" borderId="2" applyAlignment="1" pivotButton="0" quotePrefix="0" xfId="8">
      <alignment horizontal="center" vertical="center"/>
    </xf>
    <xf numFmtId="164" fontId="27" fillId="11" borderId="2" applyAlignment="1" pivotButton="0" quotePrefix="0" xfId="8">
      <alignment horizontal="center" vertical="center" wrapText="1"/>
    </xf>
    <xf numFmtId="164" fontId="27" fillId="11" borderId="2" applyAlignment="1" pivotButton="0" quotePrefix="0" xfId="8">
      <alignment horizontal="center" vertical="center"/>
    </xf>
    <xf numFmtId="164" fontId="28" fillId="11" borderId="2" applyAlignment="1" pivotButton="0" quotePrefix="0" xfId="8">
      <alignment vertical="center" wrapText="1"/>
    </xf>
    <xf numFmtId="164" fontId="28" fillId="11" borderId="2" applyAlignment="1" pivotButton="0" quotePrefix="0" xfId="8">
      <alignment horizontal="center" vertical="center"/>
    </xf>
    <xf numFmtId="164" fontId="28" fillId="11" borderId="24" applyAlignment="1" pivotButton="0" quotePrefix="0" xfId="8">
      <alignment vertical="center" wrapText="1"/>
    </xf>
    <xf numFmtId="164" fontId="27" fillId="5" borderId="2" applyAlignment="1" pivotButton="0" quotePrefix="0" xfId="8">
      <alignment horizontal="center" vertical="center" wrapText="1"/>
    </xf>
    <xf numFmtId="164" fontId="27" fillId="5" borderId="2" applyAlignment="1" pivotButton="0" quotePrefix="0" xfId="8">
      <alignment vertical="center"/>
    </xf>
    <xf numFmtId="164" fontId="28" fillId="5" borderId="2" applyAlignment="1" pivotButton="0" quotePrefix="0" xfId="8">
      <alignment vertical="center" wrapText="1"/>
    </xf>
    <xf numFmtId="164" fontId="28" fillId="5" borderId="192" applyAlignment="1" pivotButton="0" quotePrefix="0" xfId="8">
      <alignment horizontal="center" vertical="center"/>
    </xf>
    <xf numFmtId="164" fontId="28" fillId="5" borderId="2" applyAlignment="1" pivotButton="0" quotePrefix="0" xfId="8">
      <alignment horizontal="center" vertical="center"/>
    </xf>
    <xf numFmtId="164" fontId="27" fillId="7" borderId="2" applyAlignment="1" pivotButton="0" quotePrefix="0" xfId="8">
      <alignment horizontal="center" vertical="center" wrapText="1"/>
    </xf>
    <xf numFmtId="164" fontId="27" fillId="7" borderId="2" applyAlignment="1" pivotButton="0" quotePrefix="0" xfId="8">
      <alignment vertical="center"/>
    </xf>
    <xf numFmtId="164" fontId="28" fillId="7" borderId="2" applyAlignment="1" pivotButton="0" quotePrefix="0" xfId="8">
      <alignment vertical="center" wrapText="1"/>
    </xf>
    <xf numFmtId="164" fontId="28" fillId="7" borderId="192" applyAlignment="1" pivotButton="0" quotePrefix="0" xfId="8">
      <alignment horizontal="center" vertical="center"/>
    </xf>
    <xf numFmtId="164" fontId="28" fillId="7" borderId="2" applyAlignment="1" pivotButton="0" quotePrefix="0" xfId="8">
      <alignment horizontal="center" vertical="center"/>
    </xf>
    <xf numFmtId="164" fontId="27" fillId="0" borderId="2" applyAlignment="1" pivotButton="0" quotePrefix="0" xfId="8">
      <alignment vertical="center"/>
    </xf>
    <xf numFmtId="164" fontId="28" fillId="0" borderId="2" applyAlignment="1" pivotButton="0" quotePrefix="0" xfId="8">
      <alignment vertical="center" wrapText="1"/>
    </xf>
    <xf numFmtId="164" fontId="28" fillId="0" borderId="192" applyAlignment="1" pivotButton="0" quotePrefix="0" xfId="8">
      <alignment horizontal="center" vertical="center"/>
    </xf>
    <xf numFmtId="164" fontId="28" fillId="0" borderId="13" applyAlignment="1" pivotButton="0" quotePrefix="0" xfId="8">
      <alignment vertical="center" wrapText="1"/>
    </xf>
    <xf numFmtId="164" fontId="27" fillId="20" borderId="2" applyAlignment="1" pivotButton="0" quotePrefix="0" xfId="8">
      <alignment horizontal="center" vertical="center" wrapText="1"/>
    </xf>
    <xf numFmtId="164" fontId="27" fillId="20" borderId="2" applyAlignment="1" pivotButton="0" quotePrefix="0" xfId="8">
      <alignment horizontal="center" vertical="center"/>
    </xf>
    <xf numFmtId="164" fontId="28" fillId="20" borderId="2" applyAlignment="1" pivotButton="0" quotePrefix="0" xfId="8">
      <alignment vertical="center" wrapText="1"/>
    </xf>
    <xf numFmtId="164" fontId="28" fillId="20" borderId="2" applyAlignment="1" pivotButton="0" quotePrefix="0" xfId="8">
      <alignment horizontal="center" vertical="center"/>
    </xf>
    <xf numFmtId="164" fontId="27" fillId="9" borderId="2" applyAlignment="1" pivotButton="0" quotePrefix="0" xfId="8">
      <alignment horizontal="center" vertical="center" wrapText="1"/>
    </xf>
    <xf numFmtId="164" fontId="27" fillId="9" borderId="2" applyAlignment="1" pivotButton="0" quotePrefix="0" xfId="8">
      <alignment horizontal="center" vertical="center"/>
    </xf>
    <xf numFmtId="164" fontId="28" fillId="9" borderId="2" applyAlignment="1" pivotButton="0" quotePrefix="0" xfId="8">
      <alignment vertical="center"/>
    </xf>
    <xf numFmtId="164" fontId="28" fillId="9" borderId="2" applyAlignment="1" pivotButton="0" quotePrefix="0" xfId="8">
      <alignment horizontal="center" vertical="center"/>
    </xf>
    <xf numFmtId="164" fontId="28" fillId="9" borderId="2" applyAlignment="1" pivotButton="0" quotePrefix="0" xfId="8">
      <alignment vertical="center" wrapText="1"/>
    </xf>
    <xf numFmtId="0" fontId="30" fillId="0" borderId="0" applyAlignment="1" pivotButton="0" quotePrefix="0" xfId="5">
      <alignment horizontal="center" vertical="center" wrapText="1"/>
    </xf>
    <xf numFmtId="0" fontId="30" fillId="0" borderId="0" applyAlignment="1" pivotButton="0" quotePrefix="0" xfId="5">
      <alignment horizontal="center" vertical="center"/>
    </xf>
    <xf numFmtId="0" fontId="25" fillId="5" borderId="0" applyAlignment="1" pivotButton="0" quotePrefix="0" xfId="5">
      <alignment vertical="center" wrapText="1"/>
    </xf>
    <xf numFmtId="164" fontId="26" fillId="5" borderId="0" applyAlignment="1" pivotButton="0" quotePrefix="0" xfId="8">
      <alignment vertical="center"/>
    </xf>
    <xf numFmtId="0" fontId="38" fillId="21" borderId="194" applyAlignment="1" pivotButton="0" quotePrefix="0" xfId="7">
      <alignment vertical="center" wrapText="1"/>
    </xf>
    <xf numFmtId="164" fontId="4" fillId="0" borderId="0" applyAlignment="1" pivotButton="0" quotePrefix="0" xfId="1">
      <alignment vertical="center"/>
    </xf>
    <xf numFmtId="0" fontId="18" fillId="0" borderId="64" applyAlignment="1" pivotButton="0" quotePrefix="0" xfId="0">
      <alignment vertical="center"/>
    </xf>
    <xf numFmtId="0" fontId="18" fillId="0" borderId="60" applyAlignment="1" pivotButton="0" quotePrefix="0" xfId="0">
      <alignment vertical="center"/>
    </xf>
    <xf numFmtId="0" fontId="18" fillId="0" borderId="19" applyAlignment="1" pivotButton="0" quotePrefix="0" xfId="0">
      <alignment vertical="center"/>
    </xf>
    <xf numFmtId="0" fontId="18" fillId="0" borderId="46" applyAlignment="1" pivotButton="0" quotePrefix="0" xfId="0">
      <alignment vertical="center"/>
    </xf>
    <xf numFmtId="0" fontId="18" fillId="0" borderId="20" applyAlignment="1" pivotButton="0" quotePrefix="0" xfId="0">
      <alignment vertical="center"/>
    </xf>
    <xf numFmtId="0" fontId="18" fillId="0" borderId="34" applyAlignment="1" pivotButton="0" quotePrefix="0" xfId="0">
      <alignment vertical="center"/>
    </xf>
    <xf numFmtId="0" fontId="38" fillId="21" borderId="199" applyAlignment="1" pivotButton="0" quotePrefix="0" xfId="7">
      <alignment vertical="center" wrapText="1"/>
    </xf>
    <xf numFmtId="0" fontId="12" fillId="0" borderId="173" applyAlignment="1" pivotButton="0" quotePrefix="0" xfId="7">
      <alignment horizontal="right" vertical="center"/>
    </xf>
    <xf numFmtId="164" fontId="10" fillId="15" borderId="205" applyAlignment="1" pivotButton="0" quotePrefix="0" xfId="7">
      <alignment vertical="center"/>
    </xf>
    <xf numFmtId="164" fontId="10" fillId="9" borderId="70" applyAlignment="1" pivotButton="0" quotePrefix="0" xfId="7">
      <alignment vertical="center"/>
    </xf>
    <xf numFmtId="0" fontId="12" fillId="9" borderId="59" applyAlignment="1" pivotButton="0" quotePrefix="0" xfId="7">
      <alignment horizontal="center" vertical="center"/>
    </xf>
    <xf numFmtId="0" fontId="12" fillId="9" borderId="46" applyAlignment="1" pivotButton="0" quotePrefix="0" xfId="7">
      <alignment horizontal="center" vertical="center"/>
    </xf>
    <xf numFmtId="0" fontId="12" fillId="9" borderId="107" applyAlignment="1" pivotButton="0" quotePrefix="0" xfId="7">
      <alignment horizontal="center" vertical="center"/>
    </xf>
    <xf numFmtId="0" fontId="12" fillId="0" borderId="213" applyAlignment="1" pivotButton="0" quotePrefix="0" xfId="7">
      <alignment horizontal="right" vertical="center"/>
    </xf>
    <xf numFmtId="164" fontId="10" fillId="15" borderId="213" applyAlignment="1" pivotButton="0" quotePrefix="0" xfId="7">
      <alignment vertical="center"/>
    </xf>
    <xf numFmtId="164" fontId="10" fillId="9" borderId="3" applyAlignment="1" pivotButton="0" quotePrefix="0" xfId="7">
      <alignment vertical="center"/>
    </xf>
    <xf numFmtId="0" fontId="12" fillId="9" borderId="34" applyAlignment="1" pivotButton="0" quotePrefix="0" xfId="7">
      <alignment horizontal="center" vertical="center"/>
    </xf>
    <xf numFmtId="164" fontId="10" fillId="15" borderId="218" applyAlignment="1" pivotButton="0" quotePrefix="0" xfId="7">
      <alignment vertical="center"/>
    </xf>
    <xf numFmtId="0" fontId="12" fillId="9" borderId="190" applyAlignment="1" pivotButton="0" quotePrefix="0" xfId="7">
      <alignment horizontal="center" vertical="center"/>
    </xf>
    <xf numFmtId="170" fontId="10" fillId="0" borderId="5" applyAlignment="1" pivotButton="0" quotePrefix="0" xfId="0">
      <alignment horizontal="center" vertical="center"/>
    </xf>
    <xf numFmtId="0" fontId="17" fillId="6" borderId="221" applyAlignment="1" pivotButton="0" quotePrefix="0" xfId="0">
      <alignment horizontal="center" vertical="center"/>
    </xf>
    <xf numFmtId="14" fontId="17" fillId="0" borderId="223" applyAlignment="1" pivotButton="0" quotePrefix="0" xfId="0">
      <alignment horizontal="center" vertical="center"/>
    </xf>
    <xf numFmtId="171" fontId="17" fillId="0" borderId="224" applyAlignment="1" pivotButton="0" quotePrefix="0" xfId="0">
      <alignment horizontal="center" vertical="center"/>
    </xf>
    <xf numFmtId="172" fontId="17" fillId="0" borderId="224" applyAlignment="1" pivotButton="0" quotePrefix="0" xfId="0">
      <alignment horizontal="center" vertical="center"/>
    </xf>
    <xf numFmtId="165" fontId="18" fillId="0" borderId="224" applyAlignment="1" pivotButton="0" quotePrefix="0" xfId="0">
      <alignment horizontal="center" vertical="center"/>
    </xf>
    <xf numFmtId="166" fontId="18" fillId="0" borderId="224" applyAlignment="1" pivotButton="0" quotePrefix="0" xfId="0">
      <alignment horizontal="center" vertical="center"/>
    </xf>
    <xf numFmtId="165" fontId="19" fillId="0" borderId="224" applyAlignment="1" pivotButton="0" quotePrefix="0" xfId="0">
      <alignment horizontal="center" vertical="center"/>
    </xf>
    <xf numFmtId="166" fontId="19" fillId="0" borderId="225" applyAlignment="1" pivotButton="0" quotePrefix="0" xfId="0">
      <alignment horizontal="center" vertical="center"/>
    </xf>
    <xf numFmtId="170" fontId="17" fillId="12" borderId="187" applyAlignment="1" pivotButton="0" quotePrefix="0" xfId="0">
      <alignment horizontal="center" vertical="center"/>
    </xf>
    <xf numFmtId="170" fontId="17" fillId="12" borderId="226" applyAlignment="1" pivotButton="0" quotePrefix="0" xfId="0">
      <alignment horizontal="center" vertical="center"/>
    </xf>
    <xf numFmtId="170" fontId="10" fillId="12" borderId="226" applyAlignment="1" pivotButton="0" quotePrefix="0" xfId="0">
      <alignment horizontal="center" vertical="center"/>
    </xf>
    <xf numFmtId="170" fontId="10" fillId="12" borderId="188" applyAlignment="1" pivotButton="0" quotePrefix="0" xfId="0">
      <alignment horizontal="center" vertical="center"/>
    </xf>
    <xf numFmtId="170" fontId="10" fillId="0" borderId="227" applyAlignment="1" pivotButton="0" quotePrefix="0" xfId="0">
      <alignment horizontal="center" vertical="center"/>
    </xf>
    <xf numFmtId="170" fontId="10" fillId="0" borderId="188" applyAlignment="1" pivotButton="0" quotePrefix="0" xfId="0">
      <alignment horizontal="center" vertical="center"/>
    </xf>
    <xf numFmtId="170" fontId="10" fillId="12" borderId="227" applyAlignment="1" pivotButton="0" quotePrefix="0" xfId="0">
      <alignment horizontal="center" vertical="center"/>
    </xf>
    <xf numFmtId="170" fontId="10" fillId="0" borderId="226" applyAlignment="1" pivotButton="0" quotePrefix="0" xfId="0">
      <alignment horizontal="center" vertical="center"/>
    </xf>
    <xf numFmtId="170" fontId="10" fillId="12" borderId="20" applyAlignment="1" pivotButton="0" quotePrefix="0" xfId="0">
      <alignment horizontal="center" vertical="center"/>
    </xf>
    <xf numFmtId="170" fontId="10" fillId="0" borderId="64" applyAlignment="1" pivotButton="0" quotePrefix="0" xfId="0">
      <alignment horizontal="center" vertical="center"/>
    </xf>
    <xf numFmtId="170" fontId="17" fillId="12" borderId="228" applyAlignment="1" pivotButton="0" quotePrefix="0" xfId="0">
      <alignment horizontal="center" vertical="center"/>
    </xf>
    <xf numFmtId="169" fontId="23" fillId="0" borderId="187" applyAlignment="1" pivotButton="0" quotePrefix="0" xfId="1">
      <alignment horizontal="center" vertical="center"/>
    </xf>
    <xf numFmtId="170" fontId="17" fillId="12" borderId="192" applyAlignment="1" pivotButton="0" quotePrefix="0" xfId="0">
      <alignment horizontal="center" vertical="center"/>
    </xf>
    <xf numFmtId="170" fontId="10" fillId="12" borderId="192" applyAlignment="1" pivotButton="0" quotePrefix="0" xfId="0">
      <alignment horizontal="center" vertical="center"/>
    </xf>
    <xf numFmtId="170" fontId="10" fillId="0" borderId="229" applyAlignment="1" pivotButton="0" quotePrefix="0" xfId="0">
      <alignment horizontal="center" vertical="center"/>
    </xf>
    <xf numFmtId="170" fontId="10" fillId="12" borderId="229" applyAlignment="1" pivotButton="0" quotePrefix="0" xfId="0">
      <alignment horizontal="center" vertical="center"/>
    </xf>
    <xf numFmtId="170" fontId="10" fillId="0" borderId="192" applyAlignment="1" pivotButton="0" quotePrefix="0" xfId="0">
      <alignment horizontal="center" vertical="center"/>
    </xf>
    <xf numFmtId="170" fontId="10" fillId="12" borderId="16" applyAlignment="1" pivotButton="0" quotePrefix="0" xfId="0">
      <alignment horizontal="center" vertical="center"/>
    </xf>
    <xf numFmtId="0" fontId="18" fillId="21" borderId="20" applyAlignment="1" pivotButton="0" quotePrefix="0" xfId="0">
      <alignment vertical="center"/>
    </xf>
    <xf numFmtId="0" fontId="18" fillId="21" borderId="21" applyAlignment="1" pivotButton="0" quotePrefix="0" xfId="0">
      <alignment vertical="center"/>
    </xf>
    <xf numFmtId="0" fontId="11" fillId="0" borderId="35" applyAlignment="1" pivotButton="0" quotePrefix="0" xfId="7">
      <alignment horizontal="right" vertical="center"/>
    </xf>
    <xf numFmtId="0" fontId="11" fillId="0" borderId="234" applyAlignment="1" pivotButton="0" quotePrefix="0" xfId="7">
      <alignment vertical="center"/>
    </xf>
    <xf numFmtId="164" fontId="12" fillId="9" borderId="46" applyAlignment="1" pivotButton="0" quotePrefix="0" xfId="7">
      <alignment horizontal="center" vertical="center"/>
    </xf>
    <xf numFmtId="164" fontId="12" fillId="9" borderId="240" applyAlignment="1" pivotButton="0" quotePrefix="0" xfId="7">
      <alignment horizontal="center" vertical="center"/>
    </xf>
    <xf numFmtId="0" fontId="10" fillId="0" borderId="241" applyAlignment="1" pivotButton="0" quotePrefix="0" xfId="7">
      <alignment horizontal="center" vertical="center"/>
    </xf>
    <xf numFmtId="0" fontId="12" fillId="9" borderId="242" applyAlignment="1" pivotButton="0" quotePrefix="0" xfId="7">
      <alignment horizontal="center" vertical="center"/>
    </xf>
    <xf numFmtId="0" fontId="12" fillId="9" borderId="244" applyAlignment="1" pivotButton="0" quotePrefix="0" xfId="7">
      <alignment horizontal="center" vertical="center"/>
    </xf>
    <xf numFmtId="0" fontId="12" fillId="9" borderId="198" applyAlignment="1" pivotButton="0" quotePrefix="0" xfId="7">
      <alignment horizontal="center" vertical="center"/>
    </xf>
    <xf numFmtId="0" fontId="12" fillId="9" borderId="197" applyAlignment="1" pivotButton="0" quotePrefix="0" xfId="7">
      <alignment horizontal="center" vertical="center"/>
    </xf>
    <xf numFmtId="0" fontId="12" fillId="9" borderId="240" applyAlignment="1" pivotButton="0" quotePrefix="0" xfId="7">
      <alignment horizontal="center" vertical="center"/>
    </xf>
    <xf numFmtId="0" fontId="12" fillId="9" borderId="110" applyAlignment="1" pivotButton="0" quotePrefix="0" xfId="7">
      <alignment horizontal="center" vertical="center"/>
    </xf>
    <xf numFmtId="0" fontId="12" fillId="9" borderId="115" applyAlignment="1" pivotButton="0" quotePrefix="0" xfId="7">
      <alignment horizontal="center" vertical="center"/>
    </xf>
    <xf numFmtId="0" fontId="12" fillId="9" borderId="253" applyAlignment="1" pivotButton="0" quotePrefix="0" xfId="7">
      <alignment horizontal="center" vertical="center"/>
    </xf>
    <xf numFmtId="0" fontId="10" fillId="0" borderId="254" applyAlignment="1" pivotButton="0" quotePrefix="0" xfId="7">
      <alignment horizontal="center" vertical="center" wrapText="1"/>
    </xf>
    <xf numFmtId="0" fontId="12" fillId="0" borderId="21" applyAlignment="1" pivotButton="0" quotePrefix="0" xfId="7">
      <alignment horizontal="center" vertical="center" wrapText="1"/>
    </xf>
    <xf numFmtId="164" fontId="10" fillId="15" borderId="255" applyAlignment="1" pivotButton="0" quotePrefix="0" xfId="7">
      <alignment vertical="center"/>
    </xf>
    <xf numFmtId="164" fontId="10" fillId="9" borderId="259" applyAlignment="1" pivotButton="0" quotePrefix="0" xfId="7">
      <alignment vertical="center"/>
    </xf>
    <xf numFmtId="0" fontId="10" fillId="0" borderId="46" applyAlignment="1" pivotButton="0" quotePrefix="0" xfId="7">
      <alignment horizontal="center" vertical="center"/>
    </xf>
    <xf numFmtId="0" fontId="38" fillId="21" borderId="193" applyAlignment="1" pivotButton="0" quotePrefix="0" xfId="7">
      <alignment horizontal="center" vertical="center" wrapText="1"/>
    </xf>
    <xf numFmtId="0" fontId="38" fillId="21" borderId="194" applyAlignment="1" pivotButton="0" quotePrefix="0" xfId="7">
      <alignment horizontal="center" vertical="center" wrapText="1"/>
    </xf>
    <xf numFmtId="0" fontId="38" fillId="21" borderId="199" applyAlignment="1" pivotButton="0" quotePrefix="0" xfId="7">
      <alignment horizontal="center" vertical="center" wrapText="1"/>
    </xf>
    <xf numFmtId="164" fontId="10" fillId="13" borderId="155" applyAlignment="1" pivotButton="0" quotePrefix="0" xfId="7">
      <alignment horizontal="center" vertical="center"/>
    </xf>
    <xf numFmtId="0" fontId="10" fillId="13" borderId="156" applyAlignment="1" pivotButton="0" quotePrefix="0" xfId="7">
      <alignment horizontal="center" vertical="center"/>
    </xf>
    <xf numFmtId="164" fontId="10" fillId="13" borderId="159" applyAlignment="1" pivotButton="0" quotePrefix="0" xfId="7">
      <alignment horizontal="center" vertical="center"/>
    </xf>
    <xf numFmtId="0" fontId="10" fillId="13" borderId="160" applyAlignment="1" pivotButton="0" quotePrefix="0" xfId="7">
      <alignment horizontal="center" vertical="center"/>
    </xf>
    <xf numFmtId="0" fontId="11" fillId="13" borderId="167" applyAlignment="1" pivotButton="0" quotePrefix="0" xfId="7">
      <alignment horizontal="center" vertical="center"/>
    </xf>
    <xf numFmtId="0" fontId="11" fillId="13" borderId="166" applyAlignment="1" pivotButton="0" quotePrefix="0" xfId="7">
      <alignment horizontal="center" vertical="center"/>
    </xf>
    <xf numFmtId="0" fontId="11" fillId="13" borderId="149" applyAlignment="1" pivotButton="0" quotePrefix="0" xfId="7">
      <alignment horizontal="center" vertical="center"/>
    </xf>
    <xf numFmtId="0" fontId="11" fillId="13" borderId="138" applyAlignment="1" pivotButton="0" quotePrefix="0" xfId="7">
      <alignment horizontal="center" vertical="center"/>
    </xf>
    <xf numFmtId="0" fontId="10" fillId="0" borderId="262" applyAlignment="1" pivotButton="0" quotePrefix="0" xfId="7">
      <alignment horizontal="left" vertical="center" wrapText="1"/>
    </xf>
    <xf numFmtId="0" fontId="10" fillId="0" borderId="85" applyAlignment="1" pivotButton="0" quotePrefix="0" xfId="7">
      <alignment horizontal="left" vertical="center" wrapText="1"/>
    </xf>
    <xf numFmtId="164" fontId="10" fillId="14" borderId="97" applyAlignment="1" pivotButton="0" quotePrefix="0" xfId="7">
      <alignment horizontal="center" vertical="center"/>
    </xf>
    <xf numFmtId="164" fontId="10" fillId="14" borderId="146" applyAlignment="1" pivotButton="0" quotePrefix="0" xfId="7">
      <alignment horizontal="center" vertical="center"/>
    </xf>
    <xf numFmtId="164" fontId="10" fillId="13" borderId="157" applyAlignment="1" pivotButton="0" quotePrefix="0" xfId="7">
      <alignment horizontal="center" vertical="center"/>
    </xf>
    <xf numFmtId="0" fontId="10" fillId="13" borderId="158" applyAlignment="1" pivotButton="0" quotePrefix="0" xfId="7">
      <alignment horizontal="center" vertical="center"/>
    </xf>
    <xf numFmtId="164" fontId="10" fillId="14" borderId="133" applyAlignment="1" pivotButton="0" quotePrefix="0" xfId="7">
      <alignment horizontal="center" vertical="center"/>
    </xf>
    <xf numFmtId="164" fontId="10" fillId="14" borderId="144" applyAlignment="1" pivotButton="0" quotePrefix="0" xfId="7">
      <alignment horizontal="center" vertical="center"/>
    </xf>
    <xf numFmtId="164" fontId="10" fillId="14" borderId="99" applyAlignment="1" pivotButton="0" quotePrefix="0" xfId="7">
      <alignment horizontal="center" vertical="center"/>
    </xf>
    <xf numFmtId="164" fontId="10" fillId="14" borderId="143" applyAlignment="1" pivotButton="0" quotePrefix="0" xfId="7">
      <alignment horizontal="center" vertical="center"/>
    </xf>
    <xf numFmtId="164" fontId="10" fillId="14" borderId="134" applyAlignment="1" pivotButton="0" quotePrefix="0" xfId="7">
      <alignment horizontal="center" vertical="center"/>
    </xf>
    <xf numFmtId="164" fontId="10" fillId="14" borderId="147" applyAlignment="1" pivotButton="0" quotePrefix="0" xfId="7">
      <alignment horizontal="center" vertical="center"/>
    </xf>
    <xf numFmtId="164" fontId="10" fillId="14" borderId="98" applyAlignment="1" pivotButton="0" quotePrefix="0" xfId="7">
      <alignment horizontal="center" vertical="center"/>
    </xf>
    <xf numFmtId="164" fontId="10" fillId="14" borderId="145" applyAlignment="1" pivotButton="0" quotePrefix="0" xfId="7">
      <alignment horizontal="center" vertical="center"/>
    </xf>
    <xf numFmtId="164" fontId="10" fillId="13" borderId="216" applyAlignment="1" pivotButton="0" quotePrefix="0" xfId="7">
      <alignment horizontal="center" vertical="center"/>
    </xf>
    <xf numFmtId="0" fontId="10" fillId="13" borderId="217" applyAlignment="1" pivotButton="0" quotePrefix="0" xfId="7">
      <alignment horizontal="center" vertical="center"/>
    </xf>
    <xf numFmtId="164" fontId="10" fillId="13" borderId="163" applyAlignment="1" pivotButton="0" quotePrefix="0" xfId="7">
      <alignment horizontal="center" vertical="center"/>
    </xf>
    <xf numFmtId="0" fontId="10" fillId="13" borderId="148" applyAlignment="1" pivotButton="0" quotePrefix="0" xfId="7">
      <alignment horizontal="center" vertical="center"/>
    </xf>
    <xf numFmtId="164" fontId="10" fillId="13" borderId="208" applyAlignment="1" pivotButton="0" quotePrefix="0" xfId="7">
      <alignment horizontal="center" vertical="center"/>
    </xf>
    <xf numFmtId="0" fontId="10" fillId="13" borderId="209" applyAlignment="1" pivotButton="0" quotePrefix="0" xfId="7">
      <alignment horizontal="center" vertical="center"/>
    </xf>
    <xf numFmtId="164" fontId="13" fillId="15" borderId="81" applyAlignment="1" pivotButton="0" quotePrefix="0" xfId="7">
      <alignment horizontal="center" vertical="center"/>
    </xf>
    <xf numFmtId="164" fontId="13" fillId="15" borderId="84" applyAlignment="1" pivotButton="0" quotePrefix="0" xfId="7">
      <alignment horizontal="center" vertical="center"/>
    </xf>
    <xf numFmtId="0" fontId="10" fillId="0" borderId="202" applyAlignment="1" pivotButton="0" quotePrefix="0" xfId="7">
      <alignment horizontal="center" vertical="center" wrapText="1"/>
    </xf>
    <xf numFmtId="0" fontId="10" fillId="0" borderId="210" applyAlignment="1" pivotButton="0" quotePrefix="0" xfId="7">
      <alignment horizontal="center" vertical="center" wrapText="1"/>
    </xf>
    <xf numFmtId="0" fontId="10" fillId="0" borderId="211" applyAlignment="1" pivotButton="0" quotePrefix="0" xfId="7">
      <alignment horizontal="center" vertical="center" wrapText="1"/>
    </xf>
    <xf numFmtId="0" fontId="10" fillId="0" borderId="252" applyAlignment="1" pivotButton="0" quotePrefix="0" xfId="7">
      <alignment horizontal="center" vertical="center" wrapText="1"/>
    </xf>
    <xf numFmtId="0" fontId="10" fillId="0" borderId="249" applyAlignment="1" pivotButton="0" quotePrefix="0" xfId="7">
      <alignment horizontal="center" vertical="center" wrapText="1"/>
    </xf>
    <xf numFmtId="0" fontId="10" fillId="0" borderId="251" applyAlignment="1" pivotButton="0" quotePrefix="0" xfId="7">
      <alignment horizontal="center" vertical="center" wrapText="1"/>
    </xf>
    <xf numFmtId="164" fontId="13" fillId="13" borderId="87" applyAlignment="1" pivotButton="0" quotePrefix="0" xfId="7">
      <alignment horizontal="center" vertical="center"/>
    </xf>
    <xf numFmtId="164" fontId="13" fillId="13" borderId="82" applyAlignment="1" pivotButton="0" quotePrefix="0" xfId="7">
      <alignment horizontal="center" vertical="center"/>
    </xf>
    <xf numFmtId="164" fontId="13" fillId="13" borderId="86" applyAlignment="1" pivotButton="0" quotePrefix="0" xfId="7">
      <alignment horizontal="center" vertical="center"/>
    </xf>
    <xf numFmtId="164" fontId="13" fillId="13" borderId="80" applyAlignment="1" pivotButton="0" quotePrefix="0" xfId="7">
      <alignment horizontal="center" vertical="center"/>
    </xf>
    <xf numFmtId="164" fontId="10" fillId="13" borderId="161" applyAlignment="1" pivotButton="0" quotePrefix="0" xfId="7">
      <alignment horizontal="center" vertical="center"/>
    </xf>
    <xf numFmtId="0" fontId="10" fillId="13" borderId="162" applyAlignment="1" pivotButton="0" quotePrefix="0" xfId="7">
      <alignment horizontal="center" vertical="center"/>
    </xf>
    <xf numFmtId="0" fontId="10" fillId="0" borderId="243" applyAlignment="1" pivotButton="0" quotePrefix="0" xfId="7">
      <alignment horizontal="center" vertical="center"/>
    </xf>
    <xf numFmtId="0" fontId="10" fillId="0" borderId="210" applyAlignment="1" pivotButton="0" quotePrefix="0" xfId="7">
      <alignment horizontal="center" vertical="center"/>
    </xf>
    <xf numFmtId="0" fontId="10" fillId="0" borderId="239" applyAlignment="1" pivotButton="0" quotePrefix="0" xfId="7">
      <alignment horizontal="center" vertical="center"/>
    </xf>
    <xf numFmtId="0" fontId="10" fillId="0" borderId="231" applyAlignment="1" pivotButton="0" quotePrefix="0" xfId="7">
      <alignment horizontal="center" vertical="center"/>
    </xf>
    <xf numFmtId="0" fontId="10" fillId="0" borderId="232" applyAlignment="1" pivotButton="0" quotePrefix="0" xfId="7">
      <alignment horizontal="center" vertical="center"/>
    </xf>
    <xf numFmtId="0" fontId="10" fillId="0" borderId="233" applyAlignment="1" pivotButton="0" quotePrefix="0" xfId="7">
      <alignment horizontal="center" vertical="center"/>
    </xf>
    <xf numFmtId="0" fontId="10" fillId="0" borderId="235" applyAlignment="1" pivotButton="0" quotePrefix="0" xfId="7">
      <alignment horizontal="center" vertical="center"/>
    </xf>
    <xf numFmtId="0" fontId="10" fillId="0" borderId="96" applyAlignment="1" pivotButton="0" quotePrefix="0" xfId="7">
      <alignment horizontal="center" vertical="center"/>
    </xf>
    <xf numFmtId="0" fontId="10" fillId="0" borderId="164" applyAlignment="1" pivotButton="0" quotePrefix="0" xfId="7">
      <alignment horizontal="center" vertical="center"/>
    </xf>
    <xf numFmtId="0" fontId="10" fillId="0" borderId="237" applyAlignment="1" pivotButton="0" quotePrefix="0" xfId="7">
      <alignment horizontal="center" vertical="center"/>
    </xf>
    <xf numFmtId="0" fontId="10" fillId="0" borderId="125" applyAlignment="1" pivotButton="0" quotePrefix="0" xfId="7">
      <alignment horizontal="center" vertical="center"/>
    </xf>
    <xf numFmtId="0" fontId="10" fillId="0" borderId="165" applyAlignment="1" pivotButton="0" quotePrefix="0" xfId="7">
      <alignment horizontal="center" vertical="center"/>
    </xf>
    <xf numFmtId="0" fontId="10" fillId="0" borderId="245" applyAlignment="1" pivotButton="0" quotePrefix="0" xfId="7">
      <alignment horizontal="center" vertical="center"/>
    </xf>
    <xf numFmtId="0" fontId="10" fillId="0" borderId="246" applyAlignment="1" pivotButton="0" quotePrefix="0" xfId="7">
      <alignment horizontal="center" vertical="center"/>
    </xf>
    <xf numFmtId="0" fontId="10" fillId="0" borderId="247" applyAlignment="1" pivotButton="0" quotePrefix="0" xfId="7">
      <alignment horizontal="center" vertical="center"/>
    </xf>
    <xf numFmtId="0" fontId="10" fillId="0" borderId="248" applyAlignment="1" pivotButton="0" quotePrefix="0" xfId="7">
      <alignment horizontal="center" vertical="center"/>
    </xf>
    <xf numFmtId="0" fontId="10" fillId="0" borderId="249" applyAlignment="1" pivotButton="0" quotePrefix="0" xfId="7">
      <alignment horizontal="center" vertical="center"/>
    </xf>
    <xf numFmtId="0" fontId="10" fillId="0" borderId="250" applyAlignment="1" pivotButton="0" quotePrefix="0" xfId="7">
      <alignment horizontal="center" vertical="center"/>
    </xf>
    <xf numFmtId="0" fontId="10" fillId="0" borderId="251" applyAlignment="1" pivotButton="0" quotePrefix="0" xfId="7">
      <alignment horizontal="center" vertical="center"/>
    </xf>
    <xf numFmtId="0" fontId="11" fillId="14" borderId="130" applyAlignment="1" pivotButton="0" quotePrefix="0" xfId="7">
      <alignment horizontal="center" vertical="center"/>
    </xf>
    <xf numFmtId="0" fontId="11" fillId="14" borderId="166" applyAlignment="1" pivotButton="0" quotePrefix="0" xfId="7">
      <alignment horizontal="center" vertical="center"/>
    </xf>
    <xf numFmtId="0" fontId="11" fillId="14" borderId="131" applyAlignment="1" pivotButton="0" quotePrefix="0" xfId="7">
      <alignment horizontal="center" vertical="center"/>
    </xf>
    <xf numFmtId="0" fontId="11" fillId="14" borderId="138" applyAlignment="1" pivotButton="0" quotePrefix="0" xfId="7">
      <alignment horizontal="center" vertical="center"/>
    </xf>
    <xf numFmtId="0" fontId="14" fillId="15" borderId="180" applyAlignment="1" pivotButton="0" quotePrefix="0" xfId="7">
      <alignment horizontal="center" vertical="center"/>
    </xf>
    <xf numFmtId="0" fontId="14" fillId="15" borderId="181" applyAlignment="1" pivotButton="0" quotePrefix="0" xfId="7">
      <alignment horizontal="center" vertical="center"/>
    </xf>
    <xf numFmtId="164" fontId="10" fillId="14" borderId="127" applyAlignment="1" pivotButton="0" quotePrefix="0" xfId="7">
      <alignment horizontal="center" vertical="center"/>
    </xf>
    <xf numFmtId="164" fontId="10" fillId="14" borderId="141" applyAlignment="1" pivotButton="0" quotePrefix="0" xfId="7">
      <alignment horizontal="center" vertical="center"/>
    </xf>
    <xf numFmtId="164" fontId="10" fillId="14" borderId="132" applyAlignment="1" pivotButton="0" quotePrefix="0" xfId="7">
      <alignment horizontal="center" vertical="center"/>
    </xf>
    <xf numFmtId="164" fontId="10" fillId="14" borderId="142" applyAlignment="1" pivotButton="0" quotePrefix="0" xfId="7">
      <alignment horizontal="center" vertical="center"/>
    </xf>
    <xf numFmtId="0" fontId="12" fillId="0" borderId="126" applyAlignment="1" pivotButton="0" quotePrefix="0" xfId="7">
      <alignment horizontal="right" vertical="center"/>
    </xf>
    <xf numFmtId="0" fontId="12" fillId="0" borderId="170" applyAlignment="1" pivotButton="0" quotePrefix="0" xfId="7">
      <alignment horizontal="right" vertical="center"/>
    </xf>
    <xf numFmtId="0" fontId="11" fillId="0" borderId="168" applyAlignment="1" pivotButton="0" quotePrefix="0" xfId="7">
      <alignment horizontal="center" vertical="center"/>
    </xf>
    <xf numFmtId="0" fontId="12" fillId="0" borderId="93" applyAlignment="1" pivotButton="0" quotePrefix="0" xfId="7">
      <alignment horizontal="right" vertical="center"/>
    </xf>
    <xf numFmtId="0" fontId="12" fillId="0" borderId="178" applyAlignment="1" pivotButton="0" quotePrefix="0" xfId="7">
      <alignment horizontal="right" vertical="center"/>
    </xf>
    <xf numFmtId="164" fontId="10" fillId="14" borderId="182" applyAlignment="1" pivotButton="0" quotePrefix="0" xfId="7">
      <alignment horizontal="center" vertical="center"/>
    </xf>
    <xf numFmtId="164" fontId="10" fillId="14" borderId="172" applyAlignment="1" pivotButton="0" quotePrefix="0" xfId="7">
      <alignment horizontal="center" vertical="center"/>
    </xf>
    <xf numFmtId="164" fontId="10" fillId="13" borderId="183" applyAlignment="1" pivotButton="0" quotePrefix="0" xfId="7">
      <alignment horizontal="center" vertical="center"/>
    </xf>
    <xf numFmtId="164" fontId="10" fillId="13" borderId="178" applyAlignment="1" pivotButton="0" quotePrefix="0" xfId="7">
      <alignment horizontal="center" vertical="center"/>
    </xf>
    <xf numFmtId="164" fontId="16" fillId="15" borderId="139" applyAlignment="1" pivotButton="0" quotePrefix="0" xfId="7">
      <alignment horizontal="center" vertical="center"/>
    </xf>
    <xf numFmtId="164" fontId="16" fillId="15" borderId="140" applyAlignment="1" pivotButton="0" quotePrefix="0" xfId="7">
      <alignment horizontal="center" vertical="center"/>
    </xf>
    <xf numFmtId="164" fontId="10" fillId="14" borderId="0" applyAlignment="1" pivotButton="0" quotePrefix="0" xfId="7">
      <alignment horizontal="center" vertical="center"/>
    </xf>
    <xf numFmtId="164" fontId="10" fillId="14" borderId="139" applyAlignment="1" pivotButton="0" quotePrefix="0" xfId="7">
      <alignment horizontal="center" vertical="center"/>
    </xf>
    <xf numFmtId="164" fontId="10" fillId="14" borderId="121" applyAlignment="1" pivotButton="0" quotePrefix="0" xfId="7">
      <alignment horizontal="center" vertical="center"/>
    </xf>
    <xf numFmtId="164" fontId="10" fillId="14" borderId="140" applyAlignment="1" pivotButton="0" quotePrefix="0" xfId="7">
      <alignment horizontal="center" vertical="center"/>
    </xf>
    <xf numFmtId="164" fontId="10" fillId="13" borderId="150" applyAlignment="1" pivotButton="0" quotePrefix="0" xfId="7">
      <alignment horizontal="center" vertical="center"/>
    </xf>
    <xf numFmtId="164" fontId="10" fillId="13" borderId="139" applyAlignment="1" pivotButton="0" quotePrefix="0" xfId="7">
      <alignment horizontal="center" vertical="center"/>
    </xf>
    <xf numFmtId="164" fontId="10" fillId="13" borderId="151" applyAlignment="1" pivotButton="0" quotePrefix="0" xfId="7">
      <alignment horizontal="center" vertical="center"/>
    </xf>
    <xf numFmtId="164" fontId="10" fillId="13" borderId="140" applyAlignment="1" pivotButton="0" quotePrefix="0" xfId="7">
      <alignment horizontal="center" vertical="center"/>
    </xf>
    <xf numFmtId="0" fontId="12" fillId="0" borderId="124" applyAlignment="1" pivotButton="0" quotePrefix="0" xfId="7">
      <alignment horizontal="right" vertical="center"/>
    </xf>
    <xf numFmtId="0" fontId="12" fillId="0" borderId="140" applyAlignment="1" pivotButton="0" quotePrefix="0" xfId="7">
      <alignment horizontal="right" vertical="center"/>
    </xf>
    <xf numFmtId="164" fontId="10" fillId="13" borderId="153" applyAlignment="1" pivotButton="0" quotePrefix="0" xfId="7">
      <alignment horizontal="center" vertical="center"/>
    </xf>
    <xf numFmtId="0" fontId="10" fillId="13" borderId="154" applyAlignment="1" pivotButton="0" quotePrefix="0" xfId="7">
      <alignment horizontal="center" vertical="center"/>
    </xf>
    <xf numFmtId="0" fontId="12" fillId="0" borderId="119" applyAlignment="1" pivotButton="0" quotePrefix="0" xfId="7">
      <alignment horizontal="right" vertical="center"/>
    </xf>
    <xf numFmtId="0" fontId="12" fillId="0" borderId="177" applyAlignment="1" pivotButton="0" quotePrefix="0" xfId="7">
      <alignment horizontal="right" vertical="center"/>
    </xf>
    <xf numFmtId="164" fontId="10" fillId="13" borderId="152" applyAlignment="1" pivotButton="0" quotePrefix="0" xfId="7">
      <alignment horizontal="center" vertical="center"/>
    </xf>
    <xf numFmtId="0" fontId="10" fillId="13" borderId="141" applyAlignment="1" pivotButton="0" quotePrefix="0" xfId="7">
      <alignment horizontal="center" vertical="center"/>
    </xf>
    <xf numFmtId="0" fontId="12" fillId="0" borderId="91" applyAlignment="1" pivotButton="0" quotePrefix="0" xfId="7">
      <alignment horizontal="center" vertical="center" wrapText="1"/>
    </xf>
    <xf numFmtId="0" fontId="12" fillId="0" borderId="91" applyAlignment="1" pivotButton="0" quotePrefix="0" xfId="7">
      <alignment horizontal="center" vertical="center"/>
    </xf>
    <xf numFmtId="0" fontId="12" fillId="0" borderId="123" applyAlignment="1" pivotButton="0" quotePrefix="0" xfId="7">
      <alignment horizontal="center" vertical="center"/>
    </xf>
    <xf numFmtId="0" fontId="10" fillId="0" borderId="260" applyAlignment="1" pivotButton="0" quotePrefix="0" xfId="7">
      <alignment horizontal="center" vertical="center" wrapText="1"/>
    </xf>
    <xf numFmtId="164" fontId="10" fillId="14" borderId="256" applyAlignment="1" pivotButton="0" quotePrefix="0" xfId="7">
      <alignment horizontal="center" vertical="center"/>
    </xf>
    <xf numFmtId="164" fontId="10" fillId="14" borderId="257" applyAlignment="1" pivotButton="0" quotePrefix="0" xfId="7">
      <alignment horizontal="center" vertical="center"/>
    </xf>
    <xf numFmtId="0" fontId="10" fillId="0" borderId="252" applyAlignment="1" pivotButton="0" quotePrefix="0" xfId="7">
      <alignment horizontal="center" vertical="center"/>
    </xf>
    <xf numFmtId="0" fontId="12" fillId="0" borderId="90" applyAlignment="1" pivotButton="0" quotePrefix="0" xfId="7">
      <alignment horizontal="right" vertical="center"/>
    </xf>
    <xf numFmtId="0" fontId="12" fillId="0" borderId="179" applyAlignment="1" pivotButton="0" quotePrefix="0" xfId="7">
      <alignment horizontal="right" vertical="center"/>
    </xf>
    <xf numFmtId="0" fontId="12" fillId="0" borderId="88" applyAlignment="1" pivotButton="0" quotePrefix="0" xfId="7">
      <alignment horizontal="right" vertical="center"/>
    </xf>
    <xf numFmtId="0" fontId="12" fillId="0" borderId="139" applyAlignment="1" pivotButton="0" quotePrefix="0" xfId="7">
      <alignment horizontal="right" vertical="center"/>
    </xf>
    <xf numFmtId="0" fontId="12" fillId="0" borderId="94" applyAlignment="1" pivotButton="0" quotePrefix="0" xfId="7">
      <alignment horizontal="center" vertical="center" wrapText="1"/>
    </xf>
    <xf numFmtId="0" fontId="12" fillId="0" borderId="95" applyAlignment="1" pivotButton="0" quotePrefix="0" xfId="7">
      <alignment horizontal="center" vertical="center" wrapText="1"/>
    </xf>
    <xf numFmtId="0" fontId="12" fillId="0" borderId="120" applyAlignment="1" pivotButton="0" quotePrefix="0" xfId="7">
      <alignment horizontal="right" vertical="center"/>
    </xf>
    <xf numFmtId="0" fontId="12" fillId="0" borderId="173" applyAlignment="1" pivotButton="0" quotePrefix="0" xfId="7">
      <alignment horizontal="right" vertical="center"/>
    </xf>
    <xf numFmtId="0" fontId="12" fillId="0" borderId="212" applyAlignment="1" pivotButton="0" quotePrefix="0" xfId="7">
      <alignment horizontal="right" vertical="center"/>
    </xf>
    <xf numFmtId="0" fontId="12" fillId="0" borderId="213" applyAlignment="1" pivotButton="0" quotePrefix="0" xfId="7">
      <alignment horizontal="right" vertical="center"/>
    </xf>
    <xf numFmtId="0" fontId="12" fillId="0" borderId="203" applyAlignment="1" pivotButton="0" quotePrefix="0" xfId="7">
      <alignment horizontal="right" vertical="center"/>
    </xf>
    <xf numFmtId="0" fontId="12" fillId="0" borderId="204" applyAlignment="1" pivotButton="0" quotePrefix="0" xfId="7">
      <alignment horizontal="right" vertical="center"/>
    </xf>
    <xf numFmtId="164" fontId="13" fillId="14" borderId="87" applyAlignment="1" pivotButton="0" quotePrefix="0" xfId="7">
      <alignment horizontal="center" vertical="center"/>
    </xf>
    <xf numFmtId="164" fontId="13" fillId="14" borderId="82" applyAlignment="1" pivotButton="0" quotePrefix="0" xfId="7">
      <alignment horizontal="center" vertical="center"/>
    </xf>
    <xf numFmtId="164" fontId="13" fillId="14" borderId="86" applyAlignment="1" pivotButton="0" quotePrefix="0" xfId="7">
      <alignment horizontal="center" vertical="center"/>
    </xf>
    <xf numFmtId="164" fontId="13" fillId="14" borderId="80" applyAlignment="1" pivotButton="0" quotePrefix="0" xfId="7">
      <alignment horizontal="center" vertical="center"/>
    </xf>
    <xf numFmtId="9" fontId="12" fillId="0" borderId="128" applyAlignment="1" pivotButton="0" quotePrefix="0" xfId="7">
      <alignment horizontal="center" vertical="center"/>
    </xf>
    <xf numFmtId="9" fontId="12" fillId="0" borderId="123" applyAlignment="1" pivotButton="0" quotePrefix="0" xfId="7">
      <alignment horizontal="center" vertical="center"/>
    </xf>
    <xf numFmtId="164" fontId="10" fillId="14" borderId="206" applyAlignment="1" pivotButton="0" quotePrefix="0" xfId="7">
      <alignment horizontal="center" vertical="center"/>
    </xf>
    <xf numFmtId="164" fontId="10" fillId="14" borderId="207" applyAlignment="1" pivotButton="0" quotePrefix="0" xfId="7">
      <alignment horizontal="center" vertical="center"/>
    </xf>
    <xf numFmtId="164" fontId="10" fillId="14" borderId="214" applyAlignment="1" pivotButton="0" quotePrefix="0" xfId="7">
      <alignment horizontal="center" vertical="center"/>
    </xf>
    <xf numFmtId="164" fontId="10" fillId="14" borderId="215" applyAlignment="1" pivotButton="0" quotePrefix="0" xfId="7">
      <alignment horizontal="center" vertical="center"/>
    </xf>
    <xf numFmtId="164" fontId="10" fillId="13" borderId="200" applyAlignment="1" pivotButton="0" quotePrefix="0" xfId="7">
      <alignment horizontal="center" vertical="center"/>
    </xf>
    <xf numFmtId="0" fontId="10" fillId="13" borderId="201" applyAlignment="1" pivotButton="0" quotePrefix="0" xfId="7">
      <alignment horizontal="center" vertical="center"/>
    </xf>
    <xf numFmtId="164" fontId="10" fillId="14" borderId="219" applyAlignment="1" pivotButton="0" quotePrefix="0" xfId="7">
      <alignment horizontal="center" vertical="center"/>
    </xf>
    <xf numFmtId="164" fontId="10" fillId="14" borderId="220" applyAlignment="1" pivotButton="0" quotePrefix="0" xfId="7">
      <alignment horizontal="center" vertical="center"/>
    </xf>
    <xf numFmtId="164" fontId="13" fillId="9" borderId="87" applyAlignment="1" pivotButton="0" quotePrefix="0" xfId="7">
      <alignment horizontal="center" vertical="center"/>
    </xf>
    <xf numFmtId="164" fontId="13" fillId="9" borderId="46" applyAlignment="1" pivotButton="0" quotePrefix="0" xfId="7">
      <alignment horizontal="center" vertical="center"/>
    </xf>
    <xf numFmtId="164" fontId="13" fillId="9" borderId="86" applyAlignment="1" pivotButton="0" quotePrefix="0" xfId="7">
      <alignment horizontal="center" vertical="center"/>
    </xf>
    <xf numFmtId="164" fontId="13" fillId="9" borderId="261" applyAlignment="1" pivotButton="0" quotePrefix="0" xfId="7">
      <alignment horizontal="center" vertical="center"/>
    </xf>
    <xf numFmtId="0" fontId="15" fillId="9" borderId="169" applyAlignment="1" pivotButton="0" quotePrefix="0" xfId="7">
      <alignment horizontal="center" vertical="center" wrapText="1"/>
    </xf>
    <xf numFmtId="0" fontId="15" fillId="9" borderId="157" applyAlignment="1" pivotButton="0" quotePrefix="0" xfId="7">
      <alignment horizontal="center" vertical="center"/>
    </xf>
    <xf numFmtId="0" fontId="15" fillId="9" borderId="236" applyAlignment="1" pivotButton="0" quotePrefix="0" xfId="7">
      <alignment horizontal="center" vertical="center" wrapText="1"/>
    </xf>
    <xf numFmtId="0" fontId="15" fillId="9" borderId="238" applyAlignment="1" pivotButton="0" quotePrefix="0" xfId="7">
      <alignment horizontal="center" vertical="center"/>
    </xf>
    <xf numFmtId="0" fontId="13" fillId="0" borderId="88" applyAlignment="1" pivotButton="0" quotePrefix="0" xfId="7">
      <alignment horizontal="center" vertical="center"/>
    </xf>
    <xf numFmtId="0" fontId="13" fillId="0" borderId="82" applyAlignment="1" pivotButton="0" quotePrefix="0" xfId="7">
      <alignment horizontal="center" vertical="center"/>
    </xf>
    <xf numFmtId="0" fontId="13" fillId="0" borderId="89" applyAlignment="1" pivotButton="0" quotePrefix="0" xfId="7">
      <alignment horizontal="center" vertical="center"/>
    </xf>
    <xf numFmtId="0" fontId="13" fillId="0" borderId="80" applyAlignment="1" pivotButton="0" quotePrefix="0" xfId="7">
      <alignment horizontal="center" vertical="center"/>
    </xf>
    <xf numFmtId="0" fontId="10" fillId="14" borderId="144" applyAlignment="1" pivotButton="0" quotePrefix="0" xfId="7">
      <alignment horizontal="center" vertical="center"/>
    </xf>
    <xf numFmtId="0" fontId="12" fillId="0" borderId="88" applyAlignment="1" pivotButton="0" quotePrefix="0" xfId="7">
      <alignment horizontal="center" vertical="center"/>
    </xf>
    <xf numFmtId="0" fontId="12" fillId="0" borderId="139" applyAlignment="1" pivotButton="0" quotePrefix="0" xfId="7">
      <alignment horizontal="center" vertical="center"/>
    </xf>
    <xf numFmtId="0" fontId="12" fillId="0" borderId="124" applyAlignment="1" pivotButton="0" quotePrefix="0" xfId="7">
      <alignment horizontal="center" vertical="center"/>
    </xf>
    <xf numFmtId="0" fontId="12" fillId="0" borderId="140" applyAlignment="1" pivotButton="0" quotePrefix="0" xfId="7">
      <alignment horizontal="center" vertical="center"/>
    </xf>
    <xf numFmtId="164" fontId="10" fillId="13" borderId="258" applyAlignment="1" pivotButton="0" quotePrefix="0" xfId="7">
      <alignment horizontal="center" vertical="center"/>
    </xf>
    <xf numFmtId="0" fontId="10" fillId="13" borderId="215" applyAlignment="1" pivotButton="0" quotePrefix="0" xfId="7">
      <alignment horizontal="center" vertical="center"/>
    </xf>
    <xf numFmtId="0" fontId="12" fillId="0" borderId="92" applyAlignment="1" pivotButton="0" quotePrefix="0" xfId="7">
      <alignment horizontal="center" vertical="center"/>
    </xf>
    <xf numFmtId="0" fontId="18" fillId="10" borderId="26" applyAlignment="1" pivotButton="0" quotePrefix="0" xfId="0">
      <alignment horizontal="center" vertical="center"/>
    </xf>
    <xf numFmtId="0" fontId="18" fillId="10" borderId="10" applyAlignment="1" pivotButton="0" quotePrefix="0" xfId="0">
      <alignment horizontal="center" vertical="center"/>
    </xf>
    <xf numFmtId="0" fontId="18" fillId="10" borderId="196" applyAlignment="1" pivotButton="0" quotePrefix="0" xfId="0">
      <alignment horizontal="center" vertical="center"/>
    </xf>
    <xf numFmtId="0" fontId="17" fillId="0" borderId="52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7" fillId="6" borderId="13" applyAlignment="1" pivotButton="0" quotePrefix="0" xfId="0">
      <alignment horizontal="center" vertical="center" wrapText="1"/>
    </xf>
    <xf numFmtId="0" fontId="17" fillId="6" borderId="15" applyAlignment="1" pivotButton="0" quotePrefix="0" xfId="0">
      <alignment horizontal="center" vertical="center" wrapText="1"/>
    </xf>
    <xf numFmtId="0" fontId="22" fillId="5" borderId="0" applyAlignment="1" pivotButton="0" quotePrefix="0" xfId="0">
      <alignment horizontal="center" vertical="center"/>
    </xf>
    <xf numFmtId="0" fontId="17" fillId="0" borderId="187" applyAlignment="1" pivotButton="0" quotePrefix="0" xfId="0">
      <alignment horizontal="center" vertical="center" wrapText="1"/>
    </xf>
    <xf numFmtId="0" fontId="17" fillId="0" borderId="19" applyAlignment="1" pivotButton="0" quotePrefix="0" xfId="0">
      <alignment horizontal="center" vertical="center" wrapText="1"/>
    </xf>
    <xf numFmtId="0" fontId="17" fillId="0" borderId="20" applyAlignment="1" pivotButton="0" quotePrefix="0" xfId="0">
      <alignment horizontal="center" vertical="center" wrapText="1"/>
    </xf>
    <xf numFmtId="0" fontId="17" fillId="6" borderId="191" applyAlignment="1" pivotButton="0" quotePrefix="0" xfId="0">
      <alignment horizontal="center" vertical="center" wrapText="1"/>
    </xf>
    <xf numFmtId="0" fontId="17" fillId="6" borderId="16" applyAlignment="1" pivotButton="0" quotePrefix="0" xfId="0">
      <alignment horizontal="center" vertical="center" wrapText="1"/>
    </xf>
    <xf numFmtId="0" fontId="17" fillId="0" borderId="53" applyAlignment="1" pivotButton="0" quotePrefix="0" xfId="0">
      <alignment horizontal="center" vertical="center" wrapText="1"/>
    </xf>
    <xf numFmtId="0" fontId="17" fillId="0" borderId="230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center" vertical="center" wrapText="1"/>
    </xf>
    <xf numFmtId="0" fontId="17" fillId="6" borderId="222" applyAlignment="1" pivotButton="0" quotePrefix="0" xfId="0">
      <alignment horizontal="center" vertical="center" wrapText="1"/>
    </xf>
    <xf numFmtId="0" fontId="17" fillId="6" borderId="20" applyAlignment="1" pivotButton="0" quotePrefix="0" xfId="0">
      <alignment horizontal="center" vertical="center" wrapText="1"/>
    </xf>
    <xf numFmtId="0" fontId="37" fillId="5" borderId="0" applyAlignment="1" pivotButton="0" quotePrefix="0" xfId="5">
      <alignment horizontal="center" vertical="center"/>
    </xf>
    <xf numFmtId="0" fontId="30" fillId="5" borderId="0" applyAlignment="1" pivotButton="0" quotePrefix="0" xfId="5">
      <alignment horizontal="center" vertical="center"/>
    </xf>
    <xf numFmtId="0" fontId="34" fillId="5" borderId="0" applyAlignment="1" pivotButton="0" quotePrefix="0" xfId="5">
      <alignment horizontal="left" vertical="center" wrapText="1"/>
    </xf>
    <xf numFmtId="0" fontId="34" fillId="5" borderId="0" applyAlignment="1" pivotButton="0" quotePrefix="0" xfId="5">
      <alignment horizontal="left" vertical="center"/>
    </xf>
    <xf numFmtId="0" fontId="33" fillId="5" borderId="0" applyAlignment="1" pivotButton="0" quotePrefix="0" xfId="5">
      <alignment horizontal="left" vertical="center"/>
    </xf>
    <xf numFmtId="0" fontId="39" fillId="0" borderId="0" applyAlignment="1" pivotButton="0" quotePrefix="0" xfId="0">
      <alignment vertical="center"/>
    </xf>
    <xf numFmtId="14" fontId="40" fillId="0" borderId="0" applyAlignment="1" pivotButton="0" quotePrefix="0" xfId="0">
      <alignment vertical="center"/>
    </xf>
    <xf numFmtId="171" fontId="40" fillId="0" borderId="0" applyAlignment="1" pivotButton="0" quotePrefix="0" xfId="0">
      <alignment vertical="center"/>
    </xf>
    <xf numFmtId="165" fontId="39" fillId="0" borderId="0" applyAlignment="1" pivotButton="0" quotePrefix="0" xfId="0">
      <alignment vertical="center"/>
    </xf>
    <xf numFmtId="166" fontId="39" fillId="0" borderId="0" applyAlignment="1" pivotButton="0" quotePrefix="0" xfId="0">
      <alignment vertical="center"/>
    </xf>
    <xf numFmtId="168" fontId="40" fillId="0" borderId="0" applyAlignment="1" pivotButton="0" quotePrefix="0" xfId="0">
      <alignment vertical="center"/>
    </xf>
    <xf numFmtId="169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41" fillId="6" borderId="70" applyAlignment="1" pivotButton="0" quotePrefix="0" xfId="0">
      <alignment horizontal="center" vertical="center"/>
    </xf>
    <xf numFmtId="0" fontId="41" fillId="6" borderId="9" applyAlignment="1" pivotButton="0" quotePrefix="0" xfId="0">
      <alignment horizontal="center" vertical="center"/>
    </xf>
    <xf numFmtId="0" fontId="41" fillId="6" borderId="14" applyAlignment="1" pivotButton="0" quotePrefix="0" xfId="0">
      <alignment horizontal="center" vertical="center"/>
    </xf>
    <xf numFmtId="0" fontId="41" fillId="6" borderId="26" applyAlignment="1" pivotButton="0" quotePrefix="0" xfId="2">
      <alignment horizontal="center" vertical="center" wrapText="1"/>
    </xf>
    <xf numFmtId="0" fontId="43" fillId="18" borderId="31" applyAlignment="1" pivotButton="0" quotePrefix="0" xfId="0">
      <alignment horizontal="center" vertical="center"/>
    </xf>
    <xf numFmtId="0" fontId="43" fillId="18" borderId="59" applyAlignment="1" pivotButton="0" quotePrefix="0" xfId="0">
      <alignment horizontal="center" vertical="center"/>
    </xf>
    <xf numFmtId="0" fontId="41" fillId="7" borderId="60" applyAlignment="1" pivotButton="0" quotePrefix="0" xfId="2">
      <alignment horizontal="center" vertical="center" wrapText="1"/>
    </xf>
    <xf numFmtId="0" fontId="41" fillId="7" borderId="14" applyAlignment="1" pivotButton="0" quotePrefix="0" xfId="0">
      <alignment horizontal="center" vertical="center"/>
    </xf>
    <xf numFmtId="0" fontId="41" fillId="7" borderId="9" applyAlignment="1" pivotButton="0" quotePrefix="0" xfId="0">
      <alignment horizontal="center" vertical="center"/>
    </xf>
    <xf numFmtId="0" fontId="41" fillId="7" borderId="114" applyAlignment="1" pivotButton="0" quotePrefix="0" xfId="0">
      <alignment horizontal="center" vertical="center"/>
    </xf>
    <xf numFmtId="0" fontId="41" fillId="6" borderId="13" applyAlignment="1" pivotButton="0" quotePrefix="0" xfId="0">
      <alignment horizontal="center" vertical="center" wrapText="1"/>
    </xf>
    <xf numFmtId="0" fontId="41" fillId="6" borderId="18" applyAlignment="1" pivotButton="0" quotePrefix="0" xfId="0">
      <alignment horizontal="center" vertical="center" wrapText="1"/>
    </xf>
    <xf numFmtId="0" fontId="41" fillId="6" borderId="110" applyAlignment="1" pivotButton="0" quotePrefix="0" xfId="0">
      <alignment horizontal="center" vertical="center" wrapText="1"/>
    </xf>
    <xf numFmtId="0" fontId="41" fillId="6" borderId="10" applyAlignment="1" pivotButton="0" quotePrefix="0" xfId="2">
      <alignment horizontal="center" vertical="center" wrapText="1"/>
    </xf>
    <xf numFmtId="0" fontId="43" fillId="18" borderId="33" applyAlignment="1" pivotButton="0" quotePrefix="0" xfId="3">
      <alignment horizontal="center" vertical="center" wrapText="1"/>
    </xf>
    <xf numFmtId="0" fontId="43" fillId="18" borderId="61" applyAlignment="1" pivotButton="0" quotePrefix="0" xfId="3">
      <alignment horizontal="center" vertical="center" wrapText="1"/>
    </xf>
    <xf numFmtId="0" fontId="41" fillId="7" borderId="46" applyAlignment="1" pivotButton="0" quotePrefix="0" xfId="2">
      <alignment horizontal="center" vertical="center" wrapText="1"/>
    </xf>
    <xf numFmtId="0" fontId="41" fillId="6" borderId="78" applyAlignment="1" pivotButton="0" quotePrefix="0" xfId="0">
      <alignment horizontal="center" vertical="center" wrapText="1"/>
    </xf>
    <xf numFmtId="0" fontId="41" fillId="7" borderId="18" applyAlignment="1" pivotButton="0" quotePrefix="0" xfId="0">
      <alignment horizontal="center" vertical="center" wrapText="1"/>
    </xf>
    <xf numFmtId="0" fontId="41" fillId="7" borderId="13" applyAlignment="1" pivotButton="0" quotePrefix="0" xfId="0">
      <alignment horizontal="center" vertical="center" wrapText="1"/>
    </xf>
    <xf numFmtId="0" fontId="41" fillId="7" borderId="110" applyAlignment="1" pivotButton="0" quotePrefix="0" xfId="0">
      <alignment horizontal="center" vertical="center" wrapText="1"/>
    </xf>
    <xf numFmtId="0" fontId="41" fillId="6" borderId="15" applyAlignment="1" pivotButton="0" quotePrefix="0" xfId="0">
      <alignment horizontal="center" vertical="center" wrapText="1"/>
    </xf>
    <xf numFmtId="0" fontId="41" fillId="6" borderId="17" applyAlignment="1" pivotButton="0" quotePrefix="0" xfId="0">
      <alignment horizontal="center" vertical="center" wrapText="1"/>
    </xf>
    <xf numFmtId="0" fontId="41" fillId="6" borderId="111" applyAlignment="1" pivotButton="0" quotePrefix="0" xfId="0">
      <alignment horizontal="center" vertical="center" wrapText="1"/>
    </xf>
    <xf numFmtId="0" fontId="41" fillId="6" borderId="8" applyAlignment="1" pivotButton="0" quotePrefix="0" xfId="2">
      <alignment horizontal="center" vertical="center" wrapText="1"/>
    </xf>
    <xf numFmtId="0" fontId="43" fillId="18" borderId="21" applyAlignment="1" pivotButton="0" quotePrefix="0" xfId="3">
      <alignment horizontal="center" vertical="center" wrapText="1"/>
    </xf>
    <xf numFmtId="0" fontId="43" fillId="18" borderId="34" applyAlignment="1" pivotButton="0" quotePrefix="0" xfId="3">
      <alignment horizontal="center" vertical="center" wrapText="1"/>
    </xf>
    <xf numFmtId="0" fontId="41" fillId="7" borderId="34" applyAlignment="1" pivotButton="0" quotePrefix="0" xfId="2">
      <alignment horizontal="center" vertical="center" wrapText="1"/>
    </xf>
    <xf numFmtId="0" fontId="41" fillId="6" borderId="76" applyAlignment="1" pivotButton="0" quotePrefix="0" xfId="0">
      <alignment horizontal="center" vertical="center" wrapText="1"/>
    </xf>
    <xf numFmtId="0" fontId="41" fillId="7" borderId="17" applyAlignment="1" pivotButton="0" quotePrefix="0" xfId="0">
      <alignment horizontal="center" vertical="center" wrapText="1"/>
    </xf>
    <xf numFmtId="0" fontId="41" fillId="7" borderId="15" applyAlignment="1" pivotButton="0" quotePrefix="0" xfId="0">
      <alignment horizontal="center" vertical="center" wrapText="1"/>
    </xf>
    <xf numFmtId="0" fontId="41" fillId="7" borderId="111" applyAlignment="1" pivotButton="0" quotePrefix="0" xfId="0">
      <alignment horizontal="center" vertical="center" wrapText="1"/>
    </xf>
    <xf numFmtId="14" fontId="41" fillId="0" borderId="71" applyAlignment="1" pivotButton="0" quotePrefix="0" xfId="0">
      <alignment horizontal="center" vertical="center"/>
    </xf>
    <xf numFmtId="14" fontId="41" fillId="0" borderId="65" applyAlignment="1" pivotButton="0" quotePrefix="0" xfId="0">
      <alignment horizontal="center" vertical="center"/>
    </xf>
    <xf numFmtId="14" fontId="41" fillId="0" borderId="43" applyAlignment="1" pivotButton="0" quotePrefix="0" xfId="0">
      <alignment horizontal="center" vertical="center"/>
    </xf>
    <xf numFmtId="14" fontId="41" fillId="0" borderId="41" applyAlignment="1" pivotButton="0" quotePrefix="0" xfId="0">
      <alignment horizontal="center" vertical="center"/>
    </xf>
    <xf numFmtId="14" fontId="45" fillId="6" borderId="44" applyAlignment="1" pivotButton="0" quotePrefix="0" xfId="0">
      <alignment horizontal="center" vertical="center" wrapText="1"/>
    </xf>
    <xf numFmtId="14" fontId="41" fillId="0" borderId="43" applyAlignment="1" pivotButton="0" quotePrefix="0" xfId="0">
      <alignment horizontal="center" vertical="center" wrapText="1"/>
    </xf>
    <xf numFmtId="14" fontId="41" fillId="0" borderId="104" applyAlignment="1" pivotButton="0" quotePrefix="0" xfId="0">
      <alignment horizontal="center" vertical="center" wrapText="1"/>
    </xf>
    <xf numFmtId="14" fontId="45" fillId="7" borderId="104" applyAlignment="1" pivotButton="0" quotePrefix="0" xfId="0">
      <alignment horizontal="center" vertical="center" wrapText="1"/>
    </xf>
    <xf numFmtId="14" fontId="41" fillId="0" borderId="73" applyAlignment="1" pivotButton="0" quotePrefix="0" xfId="0">
      <alignment horizontal="center" vertical="center"/>
    </xf>
    <xf numFmtId="14" fontId="41" fillId="0" borderId="112" applyAlignment="1" pivotButton="0" quotePrefix="0" xfId="0">
      <alignment horizontal="center" vertical="center"/>
    </xf>
    <xf numFmtId="171" fontId="41" fillId="0" borderId="40" applyAlignment="1" pivotButton="0" quotePrefix="0" xfId="0">
      <alignment horizontal="center" vertical="center"/>
    </xf>
    <xf numFmtId="171" fontId="41" fillId="0" borderId="38" applyAlignment="1" pivotButton="0" quotePrefix="0" xfId="0">
      <alignment horizontal="center" vertical="center"/>
    </xf>
    <xf numFmtId="171" fontId="41" fillId="0" borderId="39" applyAlignment="1" pivotButton="0" quotePrefix="0" xfId="0">
      <alignment horizontal="center" vertical="center"/>
    </xf>
    <xf numFmtId="171" fontId="41" fillId="0" borderId="42" applyAlignment="1" pivotButton="0" quotePrefix="0" xfId="0">
      <alignment horizontal="center" vertical="center"/>
    </xf>
    <xf numFmtId="171" fontId="45" fillId="6" borderId="45" applyAlignment="1" pivotButton="0" quotePrefix="0" xfId="0">
      <alignment horizontal="center" vertical="center" wrapText="1"/>
    </xf>
    <xf numFmtId="171" fontId="41" fillId="0" borderId="39" applyAlignment="1" pivotButton="0" quotePrefix="0" xfId="0">
      <alignment horizontal="center" vertical="center" wrapText="1"/>
    </xf>
    <xf numFmtId="171" fontId="41" fillId="0" borderId="102" applyAlignment="1" pivotButton="0" quotePrefix="0" xfId="0">
      <alignment horizontal="center" vertical="center" wrapText="1"/>
    </xf>
    <xf numFmtId="171" fontId="45" fillId="7" borderId="102" applyAlignment="1" pivotButton="0" quotePrefix="0" xfId="0">
      <alignment horizontal="center" vertical="center" wrapText="1"/>
    </xf>
    <xf numFmtId="171" fontId="41" fillId="0" borderId="67" applyAlignment="1" pivotButton="0" quotePrefix="0" xfId="0">
      <alignment horizontal="center" vertical="center"/>
    </xf>
    <xf numFmtId="171" fontId="41" fillId="0" borderId="113" applyAlignment="1" pivotButton="0" quotePrefix="0" xfId="0">
      <alignment horizontal="center" vertical="center"/>
    </xf>
    <xf numFmtId="172" fontId="41" fillId="0" borderId="40" applyAlignment="1" pivotButton="0" quotePrefix="0" xfId="0">
      <alignment horizontal="center" vertical="center"/>
    </xf>
    <xf numFmtId="172" fontId="41" fillId="0" borderId="38" applyAlignment="1" pivotButton="0" quotePrefix="0" xfId="0">
      <alignment horizontal="center" vertical="center"/>
    </xf>
    <xf numFmtId="172" fontId="41" fillId="0" borderId="39" applyAlignment="1" pivotButton="0" quotePrefix="0" xfId="0">
      <alignment horizontal="center" vertical="center"/>
    </xf>
    <xf numFmtId="172" fontId="41" fillId="0" borderId="42" applyAlignment="1" pivotButton="0" quotePrefix="0" xfId="0">
      <alignment horizontal="center" vertical="center"/>
    </xf>
    <xf numFmtId="172" fontId="41" fillId="0" borderId="67" applyAlignment="1" pivotButton="0" quotePrefix="0" xfId="0">
      <alignment horizontal="center" vertical="center"/>
    </xf>
    <xf numFmtId="172" fontId="41" fillId="0" borderId="113" applyAlignment="1" pivotButton="0" quotePrefix="0" xfId="0">
      <alignment horizontal="center" vertical="center"/>
    </xf>
    <xf numFmtId="165" fontId="41" fillId="0" borderId="40" applyAlignment="1" pivotButton="0" quotePrefix="0" xfId="0">
      <alignment horizontal="center" vertical="center"/>
    </xf>
    <xf numFmtId="165" fontId="41" fillId="0" borderId="38" applyAlignment="1" pivotButton="0" quotePrefix="0" xfId="0">
      <alignment horizontal="center" vertical="center"/>
    </xf>
    <xf numFmtId="165" fontId="41" fillId="0" borderId="42" applyAlignment="1" pivotButton="0" quotePrefix="0" xfId="0">
      <alignment horizontal="center" vertical="center"/>
    </xf>
    <xf numFmtId="165" fontId="45" fillId="6" borderId="45" applyAlignment="1" pivotButton="0" quotePrefix="0" xfId="0">
      <alignment horizontal="center" vertical="center" wrapText="1"/>
    </xf>
    <xf numFmtId="165" fontId="41" fillId="0" borderId="39" applyAlignment="1" pivotButton="0" quotePrefix="0" xfId="0">
      <alignment horizontal="center" vertical="center" wrapText="1"/>
    </xf>
    <xf numFmtId="165" fontId="41" fillId="0" borderId="102" applyAlignment="1" pivotButton="0" quotePrefix="0" xfId="0">
      <alignment horizontal="center" vertical="center" wrapText="1"/>
    </xf>
    <xf numFmtId="165" fontId="45" fillId="7" borderId="102" applyAlignment="1" pivotButton="0" quotePrefix="0" xfId="0">
      <alignment horizontal="center" vertical="center" wrapText="1"/>
    </xf>
    <xf numFmtId="165" fontId="41" fillId="0" borderId="67" applyAlignment="1" pivotButton="0" quotePrefix="0" xfId="0">
      <alignment horizontal="center" vertical="center"/>
    </xf>
    <xf numFmtId="165" fontId="41" fillId="0" borderId="113" applyAlignment="1" pivotButton="0" quotePrefix="0" xfId="0">
      <alignment horizontal="center" vertical="center"/>
    </xf>
    <xf numFmtId="166" fontId="41" fillId="0" borderId="40" applyAlignment="1" pivotButton="0" quotePrefix="0" xfId="0">
      <alignment horizontal="center" vertical="center"/>
    </xf>
    <xf numFmtId="166" fontId="41" fillId="0" borderId="38" applyAlignment="1" pivotButton="0" quotePrefix="0" xfId="0">
      <alignment horizontal="center" vertical="center"/>
    </xf>
    <xf numFmtId="166" fontId="41" fillId="0" borderId="42" applyAlignment="1" pivotButton="0" quotePrefix="0" xfId="0">
      <alignment horizontal="center" vertical="center"/>
    </xf>
    <xf numFmtId="166" fontId="41" fillId="6" borderId="45" applyAlignment="1" pivotButton="0" quotePrefix="0" xfId="0">
      <alignment horizontal="center" vertical="center" wrapText="1"/>
    </xf>
    <xf numFmtId="166" fontId="41" fillId="0" borderId="39" applyAlignment="1" pivotButton="0" quotePrefix="0" xfId="0">
      <alignment horizontal="center" vertical="center" wrapText="1"/>
    </xf>
    <xf numFmtId="166" fontId="41" fillId="0" borderId="102" applyAlignment="1" pivotButton="0" quotePrefix="0" xfId="0">
      <alignment horizontal="center" vertical="center" wrapText="1"/>
    </xf>
    <xf numFmtId="166" fontId="41" fillId="7" borderId="102" applyAlignment="1" pivotButton="0" quotePrefix="0" xfId="0">
      <alignment horizontal="center" vertical="center" wrapText="1"/>
    </xf>
    <xf numFmtId="166" fontId="41" fillId="0" borderId="67" applyAlignment="1" pivotButton="0" quotePrefix="0" xfId="0">
      <alignment horizontal="center" vertical="center"/>
    </xf>
    <xf numFmtId="166" fontId="41" fillId="0" borderId="113" applyAlignment="1" pivotButton="0" quotePrefix="0" xfId="0">
      <alignment horizontal="center" vertical="center"/>
    </xf>
    <xf numFmtId="165" fontId="41" fillId="6" borderId="45" applyAlignment="1" pivotButton="0" quotePrefix="0" xfId="0">
      <alignment horizontal="center" vertical="center" wrapText="1"/>
    </xf>
    <xf numFmtId="165" fontId="41" fillId="7" borderId="102" applyAlignment="1" pivotButton="0" quotePrefix="0" xfId="0">
      <alignment horizontal="center" vertical="center" wrapText="1"/>
    </xf>
    <xf numFmtId="165" fontId="42" fillId="0" borderId="40" applyAlignment="1" pivotButton="0" quotePrefix="0" xfId="0">
      <alignment horizontal="center" vertical="center"/>
    </xf>
    <xf numFmtId="165" fontId="42" fillId="0" borderId="38" applyAlignment="1" pivotButton="0" quotePrefix="0" xfId="0">
      <alignment horizontal="center" vertical="center"/>
    </xf>
    <xf numFmtId="165" fontId="42" fillId="0" borderId="42" applyAlignment="1" pivotButton="0" quotePrefix="0" xfId="0">
      <alignment horizontal="center" vertical="center"/>
    </xf>
    <xf numFmtId="165" fontId="44" fillId="6" borderId="45" applyAlignment="1" pivotButton="0" quotePrefix="0" xfId="0">
      <alignment horizontal="center" vertical="center" wrapText="1"/>
    </xf>
    <xf numFmtId="165" fontId="41" fillId="4" borderId="39" applyAlignment="1" pivotButton="0" quotePrefix="0" xfId="0">
      <alignment horizontal="center" vertical="center" wrapText="1"/>
    </xf>
    <xf numFmtId="165" fontId="41" fillId="4" borderId="102" applyAlignment="1" pivotButton="0" quotePrefix="0" xfId="0">
      <alignment horizontal="center" vertical="center" wrapText="1"/>
    </xf>
    <xf numFmtId="165" fontId="44" fillId="7" borderId="102" applyAlignment="1" pivotButton="0" quotePrefix="0" xfId="0">
      <alignment horizontal="center" vertical="center" wrapText="1"/>
    </xf>
    <xf numFmtId="165" fontId="42" fillId="0" borderId="67" applyAlignment="1" pivotButton="0" quotePrefix="0" xfId="0">
      <alignment horizontal="center" vertical="center"/>
    </xf>
    <xf numFmtId="165" fontId="44" fillId="0" borderId="38" applyAlignment="1" pivotButton="0" quotePrefix="0" xfId="0">
      <alignment horizontal="center" vertical="center"/>
    </xf>
    <xf numFmtId="165" fontId="44" fillId="0" borderId="42" applyAlignment="1" pivotButton="0" quotePrefix="0" xfId="0">
      <alignment horizontal="center" vertical="center"/>
    </xf>
    <xf numFmtId="165" fontId="44" fillId="0" borderId="113" applyAlignment="1" pivotButton="0" quotePrefix="0" xfId="0">
      <alignment horizontal="center" vertical="center"/>
    </xf>
    <xf numFmtId="166" fontId="42" fillId="0" borderId="56" applyAlignment="1" pivotButton="0" quotePrefix="0" xfId="0">
      <alignment horizontal="center" vertical="center"/>
    </xf>
    <xf numFmtId="166" fontId="42" fillId="0" borderId="47" applyAlignment="1" pivotButton="0" quotePrefix="0" xfId="0">
      <alignment horizontal="center" vertical="center"/>
    </xf>
    <xf numFmtId="166" fontId="42" fillId="0" borderId="48" applyAlignment="1" pivotButton="0" quotePrefix="0" xfId="0">
      <alignment horizontal="center" vertical="center"/>
    </xf>
    <xf numFmtId="166" fontId="42" fillId="6" borderId="57" applyAlignment="1" pivotButton="0" quotePrefix="0" xfId="0">
      <alignment horizontal="center" vertical="center" wrapText="1"/>
    </xf>
    <xf numFmtId="166" fontId="41" fillId="4" borderId="49" applyAlignment="1" pivotButton="0" quotePrefix="0" xfId="0">
      <alignment horizontal="center" vertical="center" wrapText="1"/>
    </xf>
    <xf numFmtId="166" fontId="41" fillId="4" borderId="103" applyAlignment="1" pivotButton="0" quotePrefix="0" xfId="0">
      <alignment horizontal="center" vertical="center" wrapText="1"/>
    </xf>
    <xf numFmtId="166" fontId="44" fillId="7" borderId="103" applyAlignment="1" pivotButton="0" quotePrefix="0" xfId="0">
      <alignment horizontal="center" vertical="center" wrapText="1"/>
    </xf>
    <xf numFmtId="166" fontId="42" fillId="0" borderId="74" applyAlignment="1" pivotButton="0" quotePrefix="0" xfId="0">
      <alignment horizontal="center" vertical="center"/>
    </xf>
    <xf numFmtId="166" fontId="44" fillId="0" borderId="47" applyAlignment="1" pivotButton="0" quotePrefix="0" xfId="0">
      <alignment horizontal="center" vertical="center"/>
    </xf>
    <xf numFmtId="166" fontId="44" fillId="0" borderId="48" applyAlignment="1" pivotButton="0" quotePrefix="0" xfId="0">
      <alignment horizontal="center" vertical="center"/>
    </xf>
    <xf numFmtId="166" fontId="44" fillId="0" borderId="116" applyAlignment="1" pivotButton="0" quotePrefix="0" xfId="0">
      <alignment horizontal="center" vertical="center"/>
    </xf>
    <xf numFmtId="170" fontId="41" fillId="12" borderId="25" applyAlignment="1" pivotButton="0" quotePrefix="0" xfId="0">
      <alignment horizontal="center" vertical="center"/>
    </xf>
    <xf numFmtId="170" fontId="41" fillId="12" borderId="52" applyAlignment="1" pivotButton="0" quotePrefix="0" xfId="0">
      <alignment horizontal="center" vertical="center"/>
    </xf>
    <xf numFmtId="170" fontId="41" fillId="12" borderId="37" applyAlignment="1" pivotButton="0" quotePrefix="0" xfId="0">
      <alignment horizontal="center" vertical="center"/>
    </xf>
    <xf numFmtId="170" fontId="41" fillId="12" borderId="53" applyAlignment="1" pivotButton="0" quotePrefix="0" xfId="0">
      <alignment horizontal="center" vertical="center"/>
    </xf>
    <xf numFmtId="170" fontId="41" fillId="12" borderId="185" applyAlignment="1" pivotButton="0" quotePrefix="0" xfId="0">
      <alignment horizontal="center" vertical="center"/>
    </xf>
    <xf numFmtId="170" fontId="46" fillId="16" borderId="27" applyAlignment="1" pivotButton="0" quotePrefix="0" xfId="0">
      <alignment horizontal="center" vertical="center" wrapText="1"/>
    </xf>
    <xf numFmtId="168" fontId="47" fillId="18" borderId="187" applyAlignment="1" pivotButton="0" quotePrefix="0" xfId="0">
      <alignment horizontal="center" vertical="center" shrinkToFit="1"/>
    </xf>
    <xf numFmtId="168" fontId="47" fillId="18" borderId="37" applyAlignment="1" pivotButton="0" quotePrefix="0" xfId="0">
      <alignment horizontal="center" vertical="center" shrinkToFit="1"/>
    </xf>
    <xf numFmtId="168" fontId="47" fillId="18" borderId="184" applyAlignment="1" pivotButton="0" quotePrefix="0" xfId="0">
      <alignment horizontal="center" vertical="center" shrinkToFit="1"/>
    </xf>
    <xf numFmtId="170" fontId="46" fillId="17" borderId="184" applyAlignment="1" pivotButton="0" quotePrefix="0" xfId="0">
      <alignment horizontal="center" vertical="center" wrapText="1"/>
    </xf>
    <xf numFmtId="170" fontId="43" fillId="12" borderId="53" applyAlignment="1" pivotButton="0" quotePrefix="0" xfId="0">
      <alignment horizontal="center" vertical="center"/>
    </xf>
    <xf numFmtId="170" fontId="43" fillId="12" borderId="52" applyAlignment="1" pivotButton="0" quotePrefix="0" xfId="0">
      <alignment horizontal="center" vertical="center"/>
    </xf>
    <xf numFmtId="170" fontId="43" fillId="12" borderId="185" applyAlignment="1" pivotButton="0" quotePrefix="0" xfId="0">
      <alignment horizontal="center" vertical="center"/>
    </xf>
    <xf numFmtId="170" fontId="41" fillId="12" borderId="2" applyAlignment="1" pivotButton="0" quotePrefix="0" xfId="0">
      <alignment horizontal="center" vertical="center"/>
    </xf>
    <xf numFmtId="170" fontId="41" fillId="12" borderId="107" applyAlignment="1" pivotButton="0" quotePrefix="0" xfId="0">
      <alignment horizontal="center" vertical="center"/>
    </xf>
    <xf numFmtId="170" fontId="47" fillId="6" borderId="12" applyAlignment="1" pivotButton="0" quotePrefix="0" xfId="0">
      <alignment horizontal="center" vertical="center" wrapText="1"/>
    </xf>
    <xf numFmtId="168" fontId="47" fillId="12" borderId="68" applyAlignment="1" pivotButton="0" quotePrefix="0" xfId="0">
      <alignment horizontal="center" vertical="center" shrinkToFit="1"/>
    </xf>
    <xf numFmtId="168" fontId="47" fillId="12" borderId="2" applyAlignment="1" pivotButton="0" quotePrefix="0" xfId="0">
      <alignment horizontal="center" vertical="center" shrinkToFit="1"/>
    </xf>
    <xf numFmtId="168" fontId="47" fillId="12" borderId="107" applyAlignment="1" pivotButton="0" quotePrefix="0" xfId="0">
      <alignment horizontal="center" vertical="center" shrinkToFit="1"/>
    </xf>
    <xf numFmtId="170" fontId="47" fillId="7" borderId="197" applyAlignment="1" pivotButton="0" quotePrefix="0" xfId="0">
      <alignment horizontal="center" vertical="center" wrapText="1"/>
    </xf>
    <xf numFmtId="170" fontId="41" fillId="12" borderId="1" applyAlignment="1" pivotButton="0" quotePrefix="0" xfId="0">
      <alignment horizontal="center" vertical="center"/>
    </xf>
    <xf numFmtId="170" fontId="43" fillId="12" borderId="2" applyAlignment="1" pivotButton="0" quotePrefix="0" xfId="0">
      <alignment horizontal="center" vertical="center"/>
    </xf>
    <xf numFmtId="170" fontId="43" fillId="12" borderId="107" applyAlignment="1" pivotButton="0" quotePrefix="0" xfId="0">
      <alignment horizontal="center" vertical="center"/>
    </xf>
    <xf numFmtId="170" fontId="43" fillId="12" borderId="4" applyAlignment="1" pivotButton="0" quotePrefix="0" xfId="0">
      <alignment horizontal="center" vertical="center"/>
    </xf>
    <xf numFmtId="170" fontId="41" fillId="12" borderId="4" applyAlignment="1" pivotButton="0" quotePrefix="0" xfId="0">
      <alignment horizontal="center" vertical="center"/>
    </xf>
    <xf numFmtId="170" fontId="41" fillId="12" borderId="190" applyAlignment="1" pivotButton="0" quotePrefix="0" xfId="0">
      <alignment horizontal="center" vertical="center"/>
    </xf>
    <xf numFmtId="170" fontId="47" fillId="6" borderId="7" applyAlignment="1" pivotButton="0" quotePrefix="0" xfId="0">
      <alignment horizontal="center" vertical="center" wrapText="1"/>
    </xf>
    <xf numFmtId="168" fontId="47" fillId="12" borderId="69" applyAlignment="1" pivotButton="0" quotePrefix="0" xfId="0">
      <alignment horizontal="center" vertical="center" shrinkToFit="1"/>
    </xf>
    <xf numFmtId="168" fontId="47" fillId="12" borderId="4" applyAlignment="1" pivotButton="0" quotePrefix="0" xfId="0">
      <alignment horizontal="center" vertical="center" shrinkToFit="1"/>
    </xf>
    <xf numFmtId="168" fontId="47" fillId="12" borderId="190" applyAlignment="1" pivotButton="0" quotePrefix="0" xfId="0">
      <alignment horizontal="center" vertical="center" shrinkToFit="1"/>
    </xf>
    <xf numFmtId="170" fontId="47" fillId="7" borderId="62" applyAlignment="1" pivotButton="0" quotePrefix="0" xfId="0">
      <alignment horizontal="center" vertical="center" wrapText="1"/>
    </xf>
    <xf numFmtId="170" fontId="41" fillId="12" borderId="3" applyAlignment="1" pivotButton="0" quotePrefix="0" xfId="0">
      <alignment horizontal="center" vertical="center"/>
    </xf>
    <xf numFmtId="170" fontId="43" fillId="12" borderId="190" applyAlignment="1" pivotButton="0" quotePrefix="0" xfId="0">
      <alignment horizontal="center" vertical="center"/>
    </xf>
    <xf numFmtId="170" fontId="43" fillId="0" borderId="24" applyAlignment="1" pivotButton="0" quotePrefix="0" xfId="0">
      <alignment horizontal="center" vertical="center"/>
    </xf>
    <xf numFmtId="170" fontId="41" fillId="0" borderId="24" applyAlignment="1" pivotButton="0" quotePrefix="0" xfId="0">
      <alignment horizontal="center" vertical="center"/>
    </xf>
    <xf numFmtId="170" fontId="41" fillId="0" borderId="115" applyAlignment="1" pivotButton="0" quotePrefix="0" xfId="0">
      <alignment horizontal="center" vertical="center"/>
    </xf>
    <xf numFmtId="170" fontId="47" fillId="6" borderId="22" applyAlignment="1" pivotButton="0" quotePrefix="0" xfId="0">
      <alignment horizontal="center" vertical="center" wrapText="1"/>
    </xf>
    <xf numFmtId="9" fontId="47" fillId="0" borderId="77" applyAlignment="1" pivotButton="0" quotePrefix="0" xfId="4">
      <alignment horizontal="center" vertical="center" shrinkToFit="1"/>
    </xf>
    <xf numFmtId="9" fontId="47" fillId="0" borderId="24" applyAlignment="1" pivotButton="0" quotePrefix="0" xfId="4">
      <alignment horizontal="center" vertical="center" shrinkToFit="1"/>
    </xf>
    <xf numFmtId="9" fontId="47" fillId="0" borderId="115" applyAlignment="1" pivotButton="0" quotePrefix="0" xfId="4">
      <alignment horizontal="center" vertical="center" shrinkToFit="1"/>
    </xf>
    <xf numFmtId="170" fontId="47" fillId="7" borderId="198" applyAlignment="1" pivotButton="0" quotePrefix="0" xfId="0">
      <alignment horizontal="center" vertical="center" wrapText="1"/>
    </xf>
    <xf numFmtId="170" fontId="41" fillId="0" borderId="23" applyAlignment="1" pivotButton="0" quotePrefix="0" xfId="0">
      <alignment horizontal="center" vertical="center"/>
    </xf>
    <xf numFmtId="170" fontId="43" fillId="0" borderId="115" applyAlignment="1" pivotButton="0" quotePrefix="0" xfId="0">
      <alignment horizontal="center" vertical="center"/>
    </xf>
    <xf numFmtId="170" fontId="43" fillId="0" borderId="4" applyAlignment="1" pivotButton="0" quotePrefix="0" xfId="0">
      <alignment horizontal="center" vertical="center"/>
    </xf>
    <xf numFmtId="170" fontId="41" fillId="0" borderId="4" applyAlignment="1" pivotButton="0" quotePrefix="0" xfId="0">
      <alignment horizontal="center" vertical="center"/>
    </xf>
    <xf numFmtId="170" fontId="41" fillId="0" borderId="190" applyAlignment="1" pivotButton="0" quotePrefix="0" xfId="0">
      <alignment horizontal="center" vertical="center"/>
    </xf>
    <xf numFmtId="9" fontId="47" fillId="0" borderId="69" applyAlignment="1" pivotButton="0" quotePrefix="0" xfId="4">
      <alignment horizontal="center" vertical="center" shrinkToFit="1"/>
    </xf>
    <xf numFmtId="9" fontId="47" fillId="0" borderId="4" applyAlignment="1" pivotButton="0" quotePrefix="0" xfId="4">
      <alignment horizontal="center" vertical="center" shrinkToFit="1"/>
    </xf>
    <xf numFmtId="9" fontId="47" fillId="0" borderId="190" applyAlignment="1" pivotButton="0" quotePrefix="0" xfId="4">
      <alignment horizontal="center" vertical="center" shrinkToFit="1"/>
    </xf>
    <xf numFmtId="170" fontId="41" fillId="0" borderId="3" applyAlignment="1" pivotButton="0" quotePrefix="0" xfId="0">
      <alignment horizontal="center" vertical="center"/>
    </xf>
    <xf numFmtId="170" fontId="43" fillId="0" borderId="190" applyAlignment="1" pivotButton="0" quotePrefix="0" xfId="0">
      <alignment horizontal="center" vertical="center"/>
    </xf>
    <xf numFmtId="170" fontId="43" fillId="12" borderId="24" applyAlignment="1" pivotButton="0" quotePrefix="0" xfId="0">
      <alignment horizontal="center" vertical="center"/>
    </xf>
    <xf numFmtId="170" fontId="47" fillId="12" borderId="24" applyAlignment="1" pivotButton="0" quotePrefix="0" xfId="0">
      <alignment horizontal="center" vertical="center"/>
    </xf>
    <xf numFmtId="170" fontId="41" fillId="12" borderId="24" applyAlignment="1" pivotButton="0" quotePrefix="0" xfId="0">
      <alignment horizontal="center" vertical="center"/>
    </xf>
    <xf numFmtId="170" fontId="47" fillId="12" borderId="115" applyAlignment="1" pivotButton="0" quotePrefix="0" xfId="0">
      <alignment horizontal="center" vertical="center"/>
    </xf>
    <xf numFmtId="170" fontId="46" fillId="16" borderId="22" applyAlignment="1" pivotButton="0" quotePrefix="0" xfId="0">
      <alignment horizontal="center" vertical="center" wrapText="1"/>
    </xf>
    <xf numFmtId="168" fontId="47" fillId="18" borderId="77" applyAlignment="1" pivotButton="0" quotePrefix="0" xfId="0">
      <alignment horizontal="center" vertical="center" shrinkToFit="1"/>
    </xf>
    <xf numFmtId="168" fontId="47" fillId="18" borderId="24" applyAlignment="1" pivotButton="0" quotePrefix="0" xfId="0">
      <alignment horizontal="center" vertical="center" shrinkToFit="1"/>
    </xf>
    <xf numFmtId="168" fontId="47" fillId="18" borderId="115" applyAlignment="1" pivotButton="0" quotePrefix="0" xfId="0">
      <alignment horizontal="center" vertical="center" shrinkToFit="1"/>
    </xf>
    <xf numFmtId="170" fontId="46" fillId="17" borderId="198" applyAlignment="1" pivotButton="0" quotePrefix="0" xfId="0">
      <alignment horizontal="center" vertical="center" wrapText="1"/>
    </xf>
    <xf numFmtId="170" fontId="47" fillId="12" borderId="23" applyAlignment="1" pivotButton="0" quotePrefix="0" xfId="0">
      <alignment horizontal="center" vertical="center"/>
    </xf>
    <xf numFmtId="170" fontId="43" fillId="12" borderId="115" applyAlignment="1" pivotButton="0" quotePrefix="0" xfId="0">
      <alignment horizontal="center" vertical="center"/>
    </xf>
    <xf numFmtId="170" fontId="47" fillId="12" borderId="2" applyAlignment="1" pivotButton="0" quotePrefix="0" xfId="0">
      <alignment horizontal="center" vertical="center"/>
    </xf>
    <xf numFmtId="170" fontId="47" fillId="12" borderId="107" applyAlignment="1" pivotButton="0" quotePrefix="0" xfId="0">
      <alignment horizontal="center" vertical="center"/>
    </xf>
    <xf numFmtId="170" fontId="47" fillId="12" borderId="1" applyAlignment="1" pivotButton="0" quotePrefix="0" xfId="0">
      <alignment horizontal="center" vertical="center"/>
    </xf>
    <xf numFmtId="170" fontId="47" fillId="12" borderId="4" applyAlignment="1" pivotButton="0" quotePrefix="0" xfId="0">
      <alignment horizontal="center" vertical="center"/>
    </xf>
    <xf numFmtId="170" fontId="47" fillId="12" borderId="190" applyAlignment="1" pivotButton="0" quotePrefix="0" xfId="0">
      <alignment horizontal="center" vertical="center"/>
    </xf>
    <xf numFmtId="170" fontId="47" fillId="12" borderId="3" applyAlignment="1" pivotButton="0" quotePrefix="0" xfId="0">
      <alignment horizontal="center" vertical="center"/>
    </xf>
    <xf numFmtId="170" fontId="43" fillId="0" borderId="2" applyAlignment="1" pivotButton="0" quotePrefix="0" xfId="0">
      <alignment horizontal="center" vertical="center"/>
    </xf>
    <xf numFmtId="170" fontId="41" fillId="0" borderId="2" applyAlignment="1" pivotButton="0" quotePrefix="0" xfId="0">
      <alignment horizontal="center" vertical="center"/>
    </xf>
    <xf numFmtId="170" fontId="41" fillId="0" borderId="107" applyAlignment="1" pivotButton="0" quotePrefix="0" xfId="0">
      <alignment horizontal="center" vertical="center"/>
    </xf>
    <xf numFmtId="168" fontId="47" fillId="0" borderId="68" applyAlignment="1" pivotButton="0" quotePrefix="0" xfId="0">
      <alignment horizontal="center" vertical="center" shrinkToFit="1"/>
    </xf>
    <xf numFmtId="168" fontId="47" fillId="0" borderId="2" applyAlignment="1" pivotButton="0" quotePrefix="0" xfId="0">
      <alignment horizontal="center" vertical="center" shrinkToFit="1"/>
    </xf>
    <xf numFmtId="168" fontId="47" fillId="0" borderId="107" applyAlignment="1" pivotButton="0" quotePrefix="0" xfId="0">
      <alignment horizontal="center" vertical="center" shrinkToFit="1"/>
    </xf>
    <xf numFmtId="170" fontId="41" fillId="0" borderId="1" applyAlignment="1" pivotButton="0" quotePrefix="0" xfId="0">
      <alignment horizontal="center" vertical="center"/>
    </xf>
    <xf numFmtId="170" fontId="43" fillId="0" borderId="107" applyAlignment="1" pivotButton="0" quotePrefix="0" xfId="0">
      <alignment horizontal="center" vertical="center"/>
    </xf>
    <xf numFmtId="168" fontId="47" fillId="0" borderId="69" applyAlignment="1" pivotButton="0" quotePrefix="0" xfId="0">
      <alignment horizontal="center" vertical="center" shrinkToFit="1"/>
    </xf>
    <xf numFmtId="168" fontId="47" fillId="0" borderId="4" applyAlignment="1" pivotButton="0" quotePrefix="0" xfId="0">
      <alignment horizontal="center" vertical="center" shrinkToFit="1"/>
    </xf>
    <xf numFmtId="168" fontId="47" fillId="0" borderId="190" applyAlignment="1" pivotButton="0" quotePrefix="0" xfId="0">
      <alignment horizontal="center" vertical="center" shrinkToFit="1"/>
    </xf>
    <xf numFmtId="170" fontId="41" fillId="12" borderId="115" applyAlignment="1" pivotButton="0" quotePrefix="0" xfId="0">
      <alignment horizontal="center" vertical="center"/>
    </xf>
    <xf numFmtId="170" fontId="41" fillId="12" borderId="23" applyAlignment="1" pivotButton="0" quotePrefix="0" xfId="0">
      <alignment horizontal="center" vertical="center"/>
    </xf>
    <xf numFmtId="168" fontId="43" fillId="18" borderId="77" applyAlignment="1" pivotButton="0" quotePrefix="0" xfId="0">
      <alignment horizontal="center" vertical="center" shrinkToFit="1"/>
    </xf>
    <xf numFmtId="168" fontId="43" fillId="18" borderId="24" applyAlignment="1" pivotButton="0" quotePrefix="0" xfId="0">
      <alignment horizontal="center" vertical="center" shrinkToFit="1"/>
    </xf>
    <xf numFmtId="168" fontId="43" fillId="18" borderId="115" applyAlignment="1" pivotButton="0" quotePrefix="0" xfId="0">
      <alignment horizontal="center" vertical="center" shrinkToFit="1"/>
    </xf>
    <xf numFmtId="170" fontId="43" fillId="0" borderId="23" applyAlignment="1" pivotButton="0" quotePrefix="0" xfId="0">
      <alignment horizontal="center" vertical="center"/>
    </xf>
    <xf numFmtId="170" fontId="43" fillId="6" borderId="12" applyAlignment="1" pivotButton="0" quotePrefix="0" xfId="0">
      <alignment horizontal="center" vertical="center" wrapText="1"/>
    </xf>
    <xf numFmtId="168" fontId="43" fillId="0" borderId="68" applyAlignment="1" pivotButton="0" quotePrefix="0" xfId="0">
      <alignment horizontal="center" vertical="center" shrinkToFit="1"/>
    </xf>
    <xf numFmtId="168" fontId="43" fillId="0" borderId="2" applyAlignment="1" pivotButton="0" quotePrefix="0" xfId="0">
      <alignment horizontal="center" vertical="center" shrinkToFit="1"/>
    </xf>
    <xf numFmtId="168" fontId="43" fillId="0" borderId="107" applyAlignment="1" pivotButton="0" quotePrefix="0" xfId="0">
      <alignment horizontal="center" vertical="center" shrinkToFit="1"/>
    </xf>
    <xf numFmtId="170" fontId="43" fillId="7" borderId="197" applyAlignment="1" pivotButton="0" quotePrefix="0" xfId="0">
      <alignment horizontal="center" vertical="center" wrapText="1"/>
    </xf>
    <xf numFmtId="170" fontId="43" fillId="0" borderId="1" applyAlignment="1" pivotButton="0" quotePrefix="0" xfId="0">
      <alignment horizontal="center" vertical="center"/>
    </xf>
    <xf numFmtId="170" fontId="43" fillId="6" borderId="7" applyAlignment="1" pivotButton="0" quotePrefix="0" xfId="0">
      <alignment horizontal="center" vertical="center" wrapText="1"/>
    </xf>
    <xf numFmtId="168" fontId="43" fillId="0" borderId="69" applyAlignment="1" pivotButton="0" quotePrefix="0" xfId="0">
      <alignment horizontal="center" vertical="center" shrinkToFit="1"/>
    </xf>
    <xf numFmtId="168" fontId="43" fillId="0" borderId="4" applyAlignment="1" pivotButton="0" quotePrefix="0" xfId="0">
      <alignment horizontal="center" vertical="center" shrinkToFit="1"/>
    </xf>
    <xf numFmtId="168" fontId="43" fillId="0" borderId="190" applyAlignment="1" pivotButton="0" quotePrefix="0" xfId="0">
      <alignment horizontal="center" vertical="center" shrinkToFit="1"/>
    </xf>
    <xf numFmtId="170" fontId="43" fillId="7" borderId="62" applyAlignment="1" pivotButton="0" quotePrefix="0" xfId="0">
      <alignment horizontal="center" vertical="center" wrapText="1"/>
    </xf>
    <xf numFmtId="170" fontId="43" fillId="0" borderId="3" applyAlignment="1" pivotButton="0" quotePrefix="0" xfId="0">
      <alignment horizontal="center" vertical="center"/>
    </xf>
    <xf numFmtId="170" fontId="43" fillId="12" borderId="23" applyAlignment="1" pivotButton="0" quotePrefix="0" xfId="0">
      <alignment horizontal="center" vertical="center"/>
    </xf>
    <xf numFmtId="168" fontId="43" fillId="12" borderId="68" applyAlignment="1" pivotButton="0" quotePrefix="0" xfId="0">
      <alignment horizontal="center" vertical="center" shrinkToFit="1"/>
    </xf>
    <xf numFmtId="168" fontId="43" fillId="12" borderId="2" applyAlignment="1" pivotButton="0" quotePrefix="0" xfId="0">
      <alignment horizontal="center" vertical="center" shrinkToFit="1"/>
    </xf>
    <xf numFmtId="168" fontId="43" fillId="12" borderId="107" applyAlignment="1" pivotButton="0" quotePrefix="0" xfId="0">
      <alignment horizontal="center" vertical="center" shrinkToFit="1"/>
    </xf>
    <xf numFmtId="170" fontId="43" fillId="12" borderId="1" applyAlignment="1" pivotButton="0" quotePrefix="0" xfId="0">
      <alignment horizontal="center" vertical="center"/>
    </xf>
    <xf numFmtId="168" fontId="43" fillId="12" borderId="69" applyAlignment="1" pivotButton="0" quotePrefix="0" xfId="0">
      <alignment horizontal="center" vertical="center" shrinkToFit="1"/>
    </xf>
    <xf numFmtId="168" fontId="43" fillId="12" borderId="4" applyAlignment="1" pivotButton="0" quotePrefix="0" xfId="0">
      <alignment horizontal="center" vertical="center" shrinkToFit="1"/>
    </xf>
    <xf numFmtId="168" fontId="43" fillId="12" borderId="190" applyAlignment="1" pivotButton="0" quotePrefix="0" xfId="0">
      <alignment horizontal="center" vertical="center" shrinkToFit="1"/>
    </xf>
    <xf numFmtId="170" fontId="43" fillId="12" borderId="3" applyAlignment="1" pivotButton="0" quotePrefix="0" xfId="0">
      <alignment horizontal="center" vertical="center"/>
    </xf>
    <xf numFmtId="168" fontId="47" fillId="0" borderId="77" applyAlignment="1" pivotButton="0" quotePrefix="0" xfId="0">
      <alignment horizontal="center" vertical="center" shrinkToFit="1"/>
    </xf>
    <xf numFmtId="168" fontId="47" fillId="0" borderId="24" applyAlignment="1" pivotButton="0" quotePrefix="0" xfId="0">
      <alignment horizontal="center" vertical="center" shrinkToFit="1"/>
    </xf>
    <xf numFmtId="168" fontId="47" fillId="0" borderId="115" applyAlignment="1" pivotButton="0" quotePrefix="0" xfId="0">
      <alignment horizontal="center" vertical="center" shrinkToFit="1"/>
    </xf>
    <xf numFmtId="168" fontId="47" fillId="18" borderId="77" applyAlignment="1" pivotButton="0" quotePrefix="0" xfId="0">
      <alignment horizontal="center" vertical="center" wrapText="1"/>
    </xf>
    <xf numFmtId="168" fontId="47" fillId="18" borderId="24" applyAlignment="1" pivotButton="0" quotePrefix="0" xfId="0">
      <alignment horizontal="center" vertical="center" wrapText="1"/>
    </xf>
    <xf numFmtId="168" fontId="47" fillId="18" borderId="115" applyAlignment="1" pivotButton="0" quotePrefix="0" xfId="0">
      <alignment horizontal="center" vertical="center" wrapText="1"/>
    </xf>
    <xf numFmtId="168" fontId="47" fillId="12" borderId="68" applyAlignment="1" pivotButton="0" quotePrefix="0" xfId="0">
      <alignment horizontal="center" vertical="center" wrapText="1"/>
    </xf>
    <xf numFmtId="168" fontId="47" fillId="12" borderId="2" applyAlignment="1" pivotButton="0" quotePrefix="0" xfId="0">
      <alignment horizontal="center" vertical="center" wrapText="1"/>
    </xf>
    <xf numFmtId="168" fontId="47" fillId="12" borderId="107" applyAlignment="1" pivotButton="0" quotePrefix="0" xfId="0">
      <alignment horizontal="center" vertical="center" wrapText="1"/>
    </xf>
    <xf numFmtId="168" fontId="47" fillId="12" borderId="69" applyAlignment="1" pivotButton="0" quotePrefix="0" xfId="0">
      <alignment horizontal="center" vertical="center" wrapText="1"/>
    </xf>
    <xf numFmtId="168" fontId="47" fillId="12" borderId="4" applyAlignment="1" pivotButton="0" quotePrefix="0" xfId="0">
      <alignment horizontal="center" vertical="center" wrapText="1"/>
    </xf>
    <xf numFmtId="168" fontId="47" fillId="12" borderId="190" applyAlignment="1" pivotButton="0" quotePrefix="0" xfId="0">
      <alignment horizontal="center" vertical="center" wrapText="1"/>
    </xf>
    <xf numFmtId="170" fontId="43" fillId="12" borderId="17" applyAlignment="1" pivotButton="0" quotePrefix="0" xfId="0">
      <alignment horizontal="center" vertical="center"/>
    </xf>
    <xf numFmtId="170" fontId="43" fillId="12" borderId="15" applyAlignment="1" pivotButton="0" quotePrefix="0" xfId="0">
      <alignment horizontal="center" vertical="center"/>
    </xf>
    <xf numFmtId="170" fontId="41" fillId="12" borderId="15" applyAlignment="1" pivotButton="0" quotePrefix="0" xfId="0">
      <alignment horizontal="center" vertical="center"/>
    </xf>
    <xf numFmtId="170" fontId="41" fillId="12" borderId="21" applyAlignment="1" pivotButton="0" quotePrefix="0" xfId="0">
      <alignment horizontal="center" vertical="center"/>
    </xf>
    <xf numFmtId="170" fontId="41" fillId="12" borderId="16" applyAlignment="1" pivotButton="0" quotePrefix="0" xfId="0">
      <alignment horizontal="center" vertical="center"/>
    </xf>
    <xf numFmtId="170" fontId="41" fillId="12" borderId="111" applyAlignment="1" pivotButton="0" quotePrefix="0" xfId="0">
      <alignment horizontal="center" vertical="center"/>
    </xf>
    <xf numFmtId="170" fontId="47" fillId="6" borderId="8" applyAlignment="1" pivotButton="0" quotePrefix="0" xfId="0">
      <alignment horizontal="center" vertical="center" wrapText="1"/>
    </xf>
    <xf numFmtId="168" fontId="47" fillId="12" borderId="188" applyAlignment="1" pivotButton="0" quotePrefix="0" xfId="0">
      <alignment horizontal="center" vertical="center" wrapText="1"/>
    </xf>
    <xf numFmtId="168" fontId="47" fillId="12" borderId="30" applyAlignment="1" pivotButton="0" quotePrefix="0" xfId="0">
      <alignment horizontal="center" vertical="center" wrapText="1"/>
    </xf>
    <xf numFmtId="168" fontId="47" fillId="12" borderId="62" applyAlignment="1" pivotButton="0" quotePrefix="0" xfId="0">
      <alignment horizontal="center" vertical="center" wrapText="1"/>
    </xf>
    <xf numFmtId="170" fontId="41" fillId="12" borderId="17" applyAlignment="1" pivotButton="0" quotePrefix="0" xfId="0">
      <alignment horizontal="center" vertical="center"/>
    </xf>
    <xf numFmtId="170" fontId="43" fillId="12" borderId="5" applyAlignment="1" pivotButton="0" quotePrefix="0" xfId="0">
      <alignment horizontal="center" vertical="center"/>
    </xf>
    <xf numFmtId="170" fontId="43" fillId="0" borderId="51" applyAlignment="1" pivotButton="0" quotePrefix="0" xfId="0">
      <alignment horizontal="center" vertical="center"/>
    </xf>
    <xf numFmtId="170" fontId="43" fillId="0" borderId="36" applyAlignment="1" pivotButton="0" quotePrefix="0" xfId="0">
      <alignment horizontal="center" vertical="center"/>
    </xf>
    <xf numFmtId="170" fontId="41" fillId="0" borderId="36" applyAlignment="1" pivotButton="0" quotePrefix="0" xfId="0">
      <alignment horizontal="center" vertical="center"/>
    </xf>
    <xf numFmtId="170" fontId="41" fillId="0" borderId="35" applyAlignment="1" pivotButton="0" quotePrefix="0" xfId="0">
      <alignment horizontal="center" vertical="center"/>
    </xf>
    <xf numFmtId="170" fontId="41" fillId="0" borderId="50" applyAlignment="1" pivotButton="0" quotePrefix="0" xfId="0">
      <alignment horizontal="center" vertical="center"/>
    </xf>
    <xf numFmtId="170" fontId="41" fillId="0" borderId="117" applyAlignment="1" pivotButton="0" quotePrefix="0" xfId="0">
      <alignment horizontal="center" vertical="center"/>
    </xf>
    <xf numFmtId="170" fontId="47" fillId="6" borderId="60" applyAlignment="1" pivotButton="0" quotePrefix="0" xfId="0">
      <alignment horizontal="center" vertical="center" wrapText="1"/>
    </xf>
    <xf numFmtId="168" fontId="47" fillId="0" borderId="189" applyAlignment="1" pivotButton="0" quotePrefix="0" xfId="0">
      <alignment horizontal="center" vertical="center" wrapText="1"/>
    </xf>
    <xf numFmtId="168" fontId="47" fillId="0" borderId="108" applyAlignment="1" pivotButton="0" quotePrefix="0" xfId="0">
      <alignment horizontal="center" vertical="center" wrapText="1"/>
    </xf>
    <xf numFmtId="168" fontId="47" fillId="0" borderId="109" applyAlignment="1" pivotButton="0" quotePrefix="0" xfId="0">
      <alignment horizontal="center" vertical="center" wrapText="1"/>
    </xf>
    <xf numFmtId="170" fontId="47" fillId="7" borderId="109" applyAlignment="1" pivotButton="0" quotePrefix="0" xfId="0">
      <alignment horizontal="center" vertical="center" wrapText="1"/>
    </xf>
    <xf numFmtId="170" fontId="41" fillId="0" borderId="51" applyAlignment="1" pivotButton="0" quotePrefix="0" xfId="0">
      <alignment horizontal="center" vertical="center"/>
    </xf>
    <xf numFmtId="170" fontId="43" fillId="0" borderId="50" applyAlignment="1" pivotButton="0" quotePrefix="0" xfId="0">
      <alignment horizontal="center" vertical="center"/>
    </xf>
    <xf numFmtId="170" fontId="43" fillId="0" borderId="117" applyAlignment="1" pivotButton="0" quotePrefix="0" xfId="0">
      <alignment horizontal="center" vertical="center"/>
    </xf>
    <xf numFmtId="170" fontId="41" fillId="12" borderId="72" applyAlignment="1" pivotButton="0" quotePrefix="0" xfId="0">
      <alignment horizontal="center" vertical="center"/>
    </xf>
    <xf numFmtId="170" fontId="41" fillId="12" borderId="66" applyAlignment="1" pivotButton="0" quotePrefix="0" xfId="0">
      <alignment horizontal="center" vertical="center"/>
    </xf>
    <xf numFmtId="170" fontId="41" fillId="12" borderId="55" applyAlignment="1" pivotButton="0" quotePrefix="0" xfId="0">
      <alignment horizontal="center" vertical="center"/>
    </xf>
    <xf numFmtId="170" fontId="41" fillId="12" borderId="54" applyAlignment="1" pivotButton="0" quotePrefix="0" xfId="0">
      <alignment horizontal="center" vertical="center"/>
    </xf>
    <xf numFmtId="170" fontId="41" fillId="12" borderId="186" applyAlignment="1" pivotButton="0" quotePrefix="0" xfId="0">
      <alignment horizontal="center" vertical="center"/>
    </xf>
    <xf numFmtId="170" fontId="41" fillId="6" borderId="106" applyAlignment="1" pivotButton="0" quotePrefix="0" xfId="0">
      <alignment horizontal="center" vertical="center" wrapText="1"/>
    </xf>
    <xf numFmtId="168" fontId="41" fillId="12" borderId="55" applyAlignment="1" pivotButton="0" quotePrefix="0" xfId="0">
      <alignment horizontal="center" vertical="center" wrapText="1"/>
    </xf>
    <xf numFmtId="168" fontId="41" fillId="12" borderId="106" applyAlignment="1" pivotButton="0" quotePrefix="0" xfId="0">
      <alignment horizontal="center" vertical="center" wrapText="1"/>
    </xf>
    <xf numFmtId="170" fontId="41" fillId="7" borderId="106" applyAlignment="1" pivotButton="0" quotePrefix="0" xfId="0">
      <alignment horizontal="center" vertical="center" wrapText="1"/>
    </xf>
    <xf numFmtId="170" fontId="41" fillId="12" borderId="79" applyAlignment="1" pivotButton="0" quotePrefix="0" xfId="0">
      <alignment horizontal="center" vertical="center"/>
    </xf>
    <xf numFmtId="170" fontId="43" fillId="12" borderId="54" applyAlignment="1" pivotButton="0" quotePrefix="0" xfId="0">
      <alignment horizontal="center" vertical="center"/>
    </xf>
    <xf numFmtId="170" fontId="43" fillId="12" borderId="66" applyAlignment="1" pivotButton="0" quotePrefix="0" xfId="0">
      <alignment horizontal="center" vertical="center"/>
    </xf>
    <xf numFmtId="170" fontId="43" fillId="12" borderId="186" applyAlignment="1" pivotButton="0" quotePrefix="0" xfId="0">
      <alignment horizontal="center" vertical="center"/>
    </xf>
    <xf numFmtId="169" fontId="42" fillId="0" borderId="25" applyAlignment="1" pivotButton="0" quotePrefix="0" xfId="1">
      <alignment horizontal="center" vertical="center"/>
    </xf>
    <xf numFmtId="169" fontId="42" fillId="0" borderId="52" applyAlignment="1" pivotButton="0" quotePrefix="0" xfId="1">
      <alignment horizontal="center" vertical="center"/>
    </xf>
    <xf numFmtId="169" fontId="42" fillId="0" borderId="118" applyAlignment="1" pivotButton="0" quotePrefix="0" xfId="1">
      <alignment horizontal="center" vertical="center"/>
    </xf>
    <xf numFmtId="169" fontId="42" fillId="0" borderId="37" applyAlignment="1" pivotButton="0" quotePrefix="0" xfId="1">
      <alignment horizontal="center" vertical="center"/>
    </xf>
    <xf numFmtId="169" fontId="42" fillId="0" borderId="53" applyAlignment="1" pivotButton="0" quotePrefix="0" xfId="1">
      <alignment horizontal="center" vertical="center"/>
    </xf>
    <xf numFmtId="169" fontId="42" fillId="6" borderId="27" applyAlignment="1" pivotButton="0" quotePrefix="0" xfId="1">
      <alignment horizontal="center" vertical="center" wrapText="1"/>
    </xf>
    <xf numFmtId="168" fontId="41" fillId="0" borderId="100" applyAlignment="1" pivotButton="0" quotePrefix="0" xfId="0">
      <alignment horizontal="center" vertical="center" wrapText="1"/>
    </xf>
    <xf numFmtId="168" fontId="41" fillId="0" borderId="101" applyAlignment="1" pivotButton="0" quotePrefix="0" xfId="0">
      <alignment horizontal="center" vertical="center" wrapText="1"/>
    </xf>
    <xf numFmtId="169" fontId="44" fillId="7" borderId="184" applyAlignment="1" pivotButton="0" quotePrefix="0" xfId="1">
      <alignment horizontal="center" vertical="center" wrapText="1"/>
    </xf>
    <xf numFmtId="169" fontId="42" fillId="0" borderId="75" applyAlignment="1" pivotButton="0" quotePrefix="0" xfId="1">
      <alignment horizontal="center" vertical="center"/>
    </xf>
    <xf numFmtId="169" fontId="44" fillId="0" borderId="53" applyAlignment="1" pivotButton="0" quotePrefix="0" xfId="1">
      <alignment horizontal="center" vertical="center"/>
    </xf>
    <xf numFmtId="169" fontId="44" fillId="0" borderId="52" applyAlignment="1" pivotButton="0" quotePrefix="0" xfId="1">
      <alignment horizontal="center" vertical="center"/>
    </xf>
    <xf numFmtId="169" fontId="44" fillId="0" borderId="185" applyAlignment="1" pivotButton="0" quotePrefix="0" xfId="1">
      <alignment horizontal="center" vertical="center"/>
    </xf>
    <xf numFmtId="0" fontId="41" fillId="0" borderId="25" applyAlignment="1" pivotButton="0" quotePrefix="0" xfId="0">
      <alignment horizontal="center" vertical="center" wrapText="1"/>
    </xf>
    <xf numFmtId="0" fontId="41" fillId="0" borderId="52" applyAlignment="1" pivotButton="0" quotePrefix="0" xfId="0">
      <alignment horizontal="center" vertical="center" wrapText="1"/>
    </xf>
    <xf numFmtId="0" fontId="41" fillId="0" borderId="185" applyAlignment="1" pivotButton="0" quotePrefix="0" xfId="0">
      <alignment horizontal="center" vertical="center" wrapText="1"/>
    </xf>
    <xf numFmtId="168" fontId="41" fillId="6" borderId="58" applyAlignment="1" pivotButton="0" quotePrefix="0" xfId="0">
      <alignment horizontal="center" vertical="center" wrapText="1"/>
    </xf>
    <xf numFmtId="168" fontId="41" fillId="0" borderId="32" applyAlignment="1" pivotButton="0" quotePrefix="0" xfId="0">
      <alignment horizontal="center" vertical="center" wrapText="1"/>
    </xf>
    <xf numFmtId="168" fontId="41" fillId="0" borderId="105" applyAlignment="1" pivotButton="0" quotePrefix="0" xfId="0">
      <alignment horizontal="center" vertical="center" wrapText="1"/>
    </xf>
    <xf numFmtId="168" fontId="41" fillId="7" borderId="105" applyAlignment="1" pivotButton="0" quotePrefix="0" xfId="0">
      <alignment horizontal="center" vertical="center" wrapText="1"/>
    </xf>
    <xf numFmtId="0" fontId="41" fillId="0" borderId="75" applyAlignment="1" pivotButton="0" quotePrefix="0" xfId="0">
      <alignment horizontal="center" vertical="center" wrapText="1"/>
    </xf>
    <xf numFmtId="0" fontId="41" fillId="0" borderId="52" applyAlignment="1" pivotButton="0" quotePrefix="0" xfId="0">
      <alignment horizontal="center" vertical="center" wrapText="1" shrinkToFit="1"/>
    </xf>
    <xf numFmtId="0" fontId="41" fillId="0" borderId="184" applyAlignment="1" pivotButton="0" quotePrefix="0" xfId="0">
      <alignment horizontal="center" vertical="center" wrapText="1" shrinkToFit="1"/>
    </xf>
    <xf numFmtId="0" fontId="41" fillId="0" borderId="29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41" fillId="0" borderId="195" applyAlignment="1" pivotButton="0" quotePrefix="0" xfId="0">
      <alignment horizontal="center" vertical="center" wrapText="1"/>
    </xf>
    <xf numFmtId="168" fontId="41" fillId="6" borderId="7" applyAlignment="1" pivotButton="0" quotePrefix="0" xfId="0">
      <alignment horizontal="center" vertical="center" wrapText="1"/>
    </xf>
    <xf numFmtId="173" fontId="44" fillId="0" borderId="30" applyAlignment="1" pivotButton="0" quotePrefix="0" xfId="0">
      <alignment horizontal="center" vertical="center" wrapText="1"/>
    </xf>
    <xf numFmtId="173" fontId="44" fillId="0" borderId="62" applyAlignment="1" pivotButton="0" quotePrefix="0" xfId="0">
      <alignment horizontal="center" vertical="center" wrapText="1"/>
    </xf>
    <xf numFmtId="168" fontId="41" fillId="7" borderId="62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 shrinkToFit="1"/>
    </xf>
    <xf numFmtId="0" fontId="41" fillId="0" borderId="46" applyAlignment="1" pivotButton="0" quotePrefix="0" xfId="0">
      <alignment horizontal="center" vertical="center" wrapText="1" shrinkToFit="1"/>
    </xf>
    <xf numFmtId="168" fontId="41" fillId="6" borderId="6" applyAlignment="1" pivotButton="0" quotePrefix="0" xfId="0">
      <alignment horizontal="center" vertical="center" wrapText="1"/>
    </xf>
    <xf numFmtId="0" fontId="41" fillId="5" borderId="64" applyAlignment="1" pivotButton="0" quotePrefix="0" xfId="0">
      <alignment horizontal="center" vertical="center" shrinkToFit="1"/>
    </xf>
    <xf numFmtId="0" fontId="41" fillId="5" borderId="35" applyAlignment="1" pivotButton="0" quotePrefix="0" xfId="0">
      <alignment horizontal="center" vertical="center" shrinkToFit="1"/>
    </xf>
    <xf numFmtId="0" fontId="41" fillId="5" borderId="60" applyAlignment="1" pivotButton="0" quotePrefix="0" xfId="0">
      <alignment horizontal="center" vertical="center" shrinkToFit="1"/>
    </xf>
    <xf numFmtId="168" fontId="41" fillId="7" borderId="59" applyAlignment="1" pivotButton="0" quotePrefix="0" xfId="0">
      <alignment horizontal="center" vertical="center" wrapText="1"/>
    </xf>
    <xf numFmtId="0" fontId="41" fillId="5" borderId="19" applyAlignment="1" pivotButton="0" quotePrefix="0" xfId="0">
      <alignment horizontal="center" vertical="center" shrinkToFit="1"/>
    </xf>
    <xf numFmtId="0" fontId="41" fillId="5" borderId="0" applyAlignment="1" pivotButton="0" quotePrefix="0" xfId="0">
      <alignment horizontal="center" vertical="center" shrinkToFit="1"/>
    </xf>
    <xf numFmtId="0" fontId="41" fillId="5" borderId="46" applyAlignment="1" pivotButton="0" quotePrefix="0" xfId="0">
      <alignment horizontal="center" vertical="center" shrinkToFit="1"/>
    </xf>
    <xf numFmtId="0" fontId="41" fillId="0" borderId="17" applyAlignment="1" pivotButton="0" quotePrefix="0" xfId="0">
      <alignment horizontal="center" vertical="center" wrapText="1"/>
    </xf>
    <xf numFmtId="0" fontId="41" fillId="0" borderId="15" applyAlignment="1" pivotButton="0" quotePrefix="0" xfId="0">
      <alignment horizontal="center" vertical="center" wrapText="1"/>
    </xf>
    <xf numFmtId="0" fontId="41" fillId="0" borderId="111" applyAlignment="1" pivotButton="0" quotePrefix="0" xfId="0">
      <alignment horizontal="center" vertical="center" wrapText="1"/>
    </xf>
    <xf numFmtId="168" fontId="41" fillId="6" borderId="8" applyAlignment="1" pivotButton="0" quotePrefix="0" xfId="0">
      <alignment horizontal="center" vertical="center" wrapText="1"/>
    </xf>
    <xf numFmtId="0" fontId="41" fillId="5" borderId="20" applyAlignment="1" pivotButton="0" quotePrefix="0" xfId="0">
      <alignment horizontal="center" vertical="center" shrinkToFit="1"/>
    </xf>
    <xf numFmtId="0" fontId="41" fillId="5" borderId="21" applyAlignment="1" pivotButton="0" quotePrefix="0" xfId="0">
      <alignment horizontal="center" vertical="center" shrinkToFit="1"/>
    </xf>
    <xf numFmtId="0" fontId="41" fillId="5" borderId="34" applyAlignment="1" pivotButton="0" quotePrefix="0" xfId="0">
      <alignment horizontal="center" vertical="center" shrinkToFit="1"/>
    </xf>
    <xf numFmtId="0" fontId="41" fillId="0" borderId="76" applyAlignment="1" pivotButton="0" quotePrefix="0" xfId="0">
      <alignment horizontal="center" vertical="center" wrapText="1"/>
    </xf>
    <xf numFmtId="0" fontId="41" fillId="0" borderId="15" applyAlignment="1" pivotButton="0" quotePrefix="0" xfId="0">
      <alignment horizontal="center" vertical="center" wrapText="1" shrinkToFit="1"/>
    </xf>
    <xf numFmtId="0" fontId="41" fillId="0" borderId="34" applyAlignment="1" pivotButton="0" quotePrefix="0" xfId="0">
      <alignment horizontal="center" vertical="center" wrapText="1" shrinkToFit="1"/>
    </xf>
    <xf numFmtId="0" fontId="0" fillId="0" borderId="0" pivotButton="0" quotePrefix="0" xfId="0"/>
    <xf numFmtId="0" fontId="41" fillId="6" borderId="272" applyAlignment="1" pivotButton="0" quotePrefix="0" xfId="2">
      <alignment horizontal="center" vertical="center" wrapText="1"/>
    </xf>
    <xf numFmtId="0" fontId="0" fillId="0" borderId="31" pivotButton="0" quotePrefix="0" xfId="0"/>
    <xf numFmtId="0" fontId="0" fillId="0" borderId="59" pivotButton="0" quotePrefix="0" xfId="0"/>
    <xf numFmtId="0" fontId="41" fillId="7" borderId="109" applyAlignment="1" pivotButton="0" quotePrefix="0" xfId="2">
      <alignment horizontal="center" vertical="center" wrapText="1"/>
    </xf>
    <xf numFmtId="0" fontId="17" fillId="6" borderId="188" applyAlignment="1" pivotButton="0" quotePrefix="0" xfId="0">
      <alignment horizontal="center" vertical="center" wrapText="1"/>
    </xf>
    <xf numFmtId="0" fontId="17" fillId="6" borderId="4" applyAlignment="1" pivotButton="0" quotePrefix="0" xfId="0">
      <alignment horizontal="center" vertical="center" wrapText="1"/>
    </xf>
    <xf numFmtId="0" fontId="17" fillId="6" borderId="5" applyAlignment="1" pivotButton="0" quotePrefix="0" xfId="0">
      <alignment horizontal="center" vertical="center" wrapText="1"/>
    </xf>
    <xf numFmtId="0" fontId="41" fillId="6" borderId="4" applyAlignment="1" pivotButton="0" quotePrefix="0" xfId="0">
      <alignment horizontal="center" vertical="center" wrapText="1"/>
    </xf>
    <xf numFmtId="0" fontId="41" fillId="6" borderId="3" applyAlignment="1" pivotButton="0" quotePrefix="0" xfId="0">
      <alignment horizontal="center" vertical="center" wrapText="1"/>
    </xf>
    <xf numFmtId="0" fontId="41" fillId="6" borderId="190" applyAlignment="1" pivotButton="0" quotePrefix="0" xfId="0">
      <alignment horizontal="center" vertical="center" wrapText="1"/>
    </xf>
    <xf numFmtId="0" fontId="0" fillId="0" borderId="10" pivotButton="0" quotePrefix="0" xfId="0"/>
    <xf numFmtId="0" fontId="43" fillId="18" borderId="62" applyAlignment="1" pivotButton="0" quotePrefix="0" xfId="3">
      <alignment horizontal="center" vertical="center" wrapText="1"/>
    </xf>
    <xf numFmtId="0" fontId="0" fillId="0" borderId="33" pivotButton="0" quotePrefix="0" xfId="0"/>
    <xf numFmtId="0" fontId="0" fillId="0" borderId="61" pivotButton="0" quotePrefix="0" xfId="0"/>
    <xf numFmtId="0" fontId="0" fillId="0" borderId="46" pivotButton="0" quotePrefix="0" xfId="0"/>
    <xf numFmtId="0" fontId="41" fillId="6" borderId="69" applyAlignment="1" pivotButton="0" quotePrefix="0" xfId="0">
      <alignment horizontal="center" vertical="center" wrapText="1"/>
    </xf>
    <xf numFmtId="0" fontId="41" fillId="7" borderId="3" applyAlignment="1" pivotButton="0" quotePrefix="0" xfId="0">
      <alignment horizontal="center" vertical="center" wrapText="1"/>
    </xf>
    <xf numFmtId="0" fontId="41" fillId="7" borderId="4" applyAlignment="1" pivotButton="0" quotePrefix="0" xfId="0">
      <alignment horizontal="center" vertical="center" wrapText="1"/>
    </xf>
    <xf numFmtId="0" fontId="41" fillId="7" borderId="190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11" pivotButton="0" quotePrefix="0" xfId="0"/>
    <xf numFmtId="0" fontId="0" fillId="0" borderId="8" pivotButton="0" quotePrefix="0" xfId="0"/>
    <xf numFmtId="0" fontId="0" fillId="0" borderId="21" pivotButton="0" quotePrefix="0" xfId="0"/>
    <xf numFmtId="0" fontId="0" fillId="0" borderId="34" pivotButton="0" quotePrefix="0" xfId="0"/>
    <xf numFmtId="0" fontId="0" fillId="0" borderId="76" pivotButton="0" quotePrefix="0" xfId="0"/>
    <xf numFmtId="0" fontId="0" fillId="0" borderId="43" pivotButton="0" quotePrefix="0" xfId="0"/>
    <xf numFmtId="0" fontId="0" fillId="0" borderId="104" pivotButton="0" quotePrefix="0" xfId="0"/>
    <xf numFmtId="171" fontId="17" fillId="0" borderId="0" applyAlignment="1" pivotButton="0" quotePrefix="0" xfId="0">
      <alignment vertical="center"/>
    </xf>
    <xf numFmtId="171" fontId="17" fillId="0" borderId="224" applyAlignment="1" pivotButton="0" quotePrefix="0" xfId="0">
      <alignment horizontal="center" vertical="center"/>
    </xf>
    <xf numFmtId="171" fontId="17" fillId="0" borderId="38" applyAlignment="1" pivotButton="0" quotePrefix="0" xfId="0">
      <alignment horizontal="center" vertical="center"/>
    </xf>
    <xf numFmtId="171" fontId="17" fillId="0" borderId="42" applyAlignment="1" pivotButton="0" quotePrefix="0" xfId="0">
      <alignment horizontal="center" vertical="center"/>
    </xf>
    <xf numFmtId="171" fontId="41" fillId="0" borderId="40" applyAlignment="1" pivotButton="0" quotePrefix="0" xfId="0">
      <alignment horizontal="center" vertical="center"/>
    </xf>
    <xf numFmtId="171" fontId="41" fillId="0" borderId="38" applyAlignment="1" pivotButton="0" quotePrefix="0" xfId="0">
      <alignment horizontal="center" vertical="center"/>
    </xf>
    <xf numFmtId="171" fontId="41" fillId="0" borderId="39" applyAlignment="1" pivotButton="0" quotePrefix="0" xfId="0">
      <alignment horizontal="center" vertical="center"/>
    </xf>
    <xf numFmtId="171" fontId="41" fillId="0" borderId="42" applyAlignment="1" pivotButton="0" quotePrefix="0" xfId="0">
      <alignment horizontal="center" vertical="center"/>
    </xf>
    <xf numFmtId="171" fontId="45" fillId="6" borderId="45" applyAlignment="1" pivotButton="0" quotePrefix="0" xfId="0">
      <alignment horizontal="center" vertical="center" wrapText="1"/>
    </xf>
    <xf numFmtId="171" fontId="41" fillId="0" borderId="102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102" pivotButton="0" quotePrefix="0" xfId="0"/>
    <xf numFmtId="171" fontId="45" fillId="7" borderId="102" applyAlignment="1" pivotButton="0" quotePrefix="0" xfId="0">
      <alignment horizontal="center" vertical="center" wrapText="1"/>
    </xf>
    <xf numFmtId="171" fontId="41" fillId="0" borderId="67" applyAlignment="1" pivotButton="0" quotePrefix="0" xfId="0">
      <alignment horizontal="center" vertical="center"/>
    </xf>
    <xf numFmtId="171" fontId="41" fillId="0" borderId="113" applyAlignment="1" pivotButton="0" quotePrefix="0" xfId="0">
      <alignment horizontal="center" vertical="center"/>
    </xf>
    <xf numFmtId="171" fontId="40" fillId="0" borderId="0" applyAlignment="1" pivotButton="0" quotePrefix="0" xfId="0">
      <alignment vertical="center"/>
    </xf>
    <xf numFmtId="172" fontId="17" fillId="0" borderId="224" applyAlignment="1" pivotButton="0" quotePrefix="0" xfId="0">
      <alignment horizontal="center" vertical="center"/>
    </xf>
    <xf numFmtId="172" fontId="17" fillId="0" borderId="38" applyAlignment="1" pivotButton="0" quotePrefix="0" xfId="0">
      <alignment horizontal="center" vertical="center"/>
    </xf>
    <xf numFmtId="172" fontId="17" fillId="0" borderId="42" applyAlignment="1" pivotButton="0" quotePrefix="0" xfId="0">
      <alignment horizontal="center" vertical="center"/>
    </xf>
    <xf numFmtId="172" fontId="41" fillId="0" borderId="40" applyAlignment="1" pivotButton="0" quotePrefix="0" xfId="0">
      <alignment horizontal="center" vertical="center"/>
    </xf>
    <xf numFmtId="172" fontId="41" fillId="0" borderId="38" applyAlignment="1" pivotButton="0" quotePrefix="0" xfId="0">
      <alignment horizontal="center" vertical="center"/>
    </xf>
    <xf numFmtId="172" fontId="41" fillId="0" borderId="39" applyAlignment="1" pivotButton="0" quotePrefix="0" xfId="0">
      <alignment horizontal="center" vertical="center"/>
    </xf>
    <xf numFmtId="172" fontId="41" fillId="0" borderId="42" applyAlignment="1" pivotButton="0" quotePrefix="0" xfId="0">
      <alignment horizontal="center" vertical="center"/>
    </xf>
    <xf numFmtId="172" fontId="41" fillId="0" borderId="67" applyAlignment="1" pivotButton="0" quotePrefix="0" xfId="0">
      <alignment horizontal="center" vertical="center"/>
    </xf>
    <xf numFmtId="172" fontId="41" fillId="0" borderId="113" applyAlignment="1" pivotButton="0" quotePrefix="0" xfId="0">
      <alignment horizontal="center" vertical="center"/>
    </xf>
    <xf numFmtId="165" fontId="18" fillId="0" borderId="0" applyAlignment="1" pivotButton="0" quotePrefix="0" xfId="0">
      <alignment vertical="center"/>
    </xf>
    <xf numFmtId="165" fontId="18" fillId="0" borderId="224" applyAlignment="1" pivotButton="0" quotePrefix="0" xfId="0">
      <alignment horizontal="center" vertical="center"/>
    </xf>
    <xf numFmtId="165" fontId="18" fillId="0" borderId="38" applyAlignment="1" pivotButton="0" quotePrefix="0" xfId="0">
      <alignment horizontal="center" vertical="center"/>
    </xf>
    <xf numFmtId="165" fontId="18" fillId="0" borderId="42" applyAlignment="1" pivotButton="0" quotePrefix="0" xfId="0">
      <alignment horizontal="center" vertical="center"/>
    </xf>
    <xf numFmtId="165" fontId="41" fillId="0" borderId="40" applyAlignment="1" pivotButton="0" quotePrefix="0" xfId="0">
      <alignment horizontal="center" vertical="center"/>
    </xf>
    <xf numFmtId="165" fontId="41" fillId="0" borderId="38" applyAlignment="1" pivotButton="0" quotePrefix="0" xfId="0">
      <alignment horizontal="center" vertical="center"/>
    </xf>
    <xf numFmtId="165" fontId="41" fillId="0" borderId="42" applyAlignment="1" pivotButton="0" quotePrefix="0" xfId="0">
      <alignment horizontal="center" vertical="center"/>
    </xf>
    <xf numFmtId="165" fontId="45" fillId="6" borderId="45" applyAlignment="1" pivotButton="0" quotePrefix="0" xfId="0">
      <alignment horizontal="center" vertical="center" wrapText="1"/>
    </xf>
    <xf numFmtId="165" fontId="41" fillId="0" borderId="102" applyAlignment="1" pivotButton="0" quotePrefix="0" xfId="0">
      <alignment horizontal="center" vertical="center" wrapText="1"/>
    </xf>
    <xf numFmtId="165" fontId="45" fillId="7" borderId="102" applyAlignment="1" pivotButton="0" quotePrefix="0" xfId="0">
      <alignment horizontal="center" vertical="center" wrapText="1"/>
    </xf>
    <xf numFmtId="165" fontId="41" fillId="0" borderId="67" applyAlignment="1" pivotButton="0" quotePrefix="0" xfId="0">
      <alignment horizontal="center" vertical="center"/>
    </xf>
    <xf numFmtId="165" fontId="41" fillId="0" borderId="113" applyAlignment="1" pivotButton="0" quotePrefix="0" xfId="0">
      <alignment horizontal="center" vertical="center"/>
    </xf>
    <xf numFmtId="165" fontId="39" fillId="0" borderId="0" applyAlignment="1" pivotButton="0" quotePrefix="0" xfId="0">
      <alignment vertical="center"/>
    </xf>
    <xf numFmtId="166" fontId="18" fillId="0" borderId="0" applyAlignment="1" pivotButton="0" quotePrefix="0" xfId="0">
      <alignment vertical="center"/>
    </xf>
    <xf numFmtId="166" fontId="18" fillId="0" borderId="224" applyAlignment="1" pivotButton="0" quotePrefix="0" xfId="0">
      <alignment horizontal="center" vertical="center"/>
    </xf>
    <xf numFmtId="166" fontId="18" fillId="0" borderId="38" applyAlignment="1" pivotButton="0" quotePrefix="0" xfId="0">
      <alignment horizontal="center" vertical="center"/>
    </xf>
    <xf numFmtId="166" fontId="18" fillId="0" borderId="42" applyAlignment="1" pivotButton="0" quotePrefix="0" xfId="0">
      <alignment horizontal="center" vertical="center"/>
    </xf>
    <xf numFmtId="166" fontId="41" fillId="0" borderId="40" applyAlignment="1" pivotButton="0" quotePrefix="0" xfId="0">
      <alignment horizontal="center" vertical="center"/>
    </xf>
    <xf numFmtId="166" fontId="41" fillId="0" borderId="38" applyAlignment="1" pivotButton="0" quotePrefix="0" xfId="0">
      <alignment horizontal="center" vertical="center"/>
    </xf>
    <xf numFmtId="166" fontId="41" fillId="0" borderId="42" applyAlignment="1" pivotButton="0" quotePrefix="0" xfId="0">
      <alignment horizontal="center" vertical="center"/>
    </xf>
    <xf numFmtId="166" fontId="41" fillId="6" borderId="45" applyAlignment="1" pivotButton="0" quotePrefix="0" xfId="0">
      <alignment horizontal="center" vertical="center" wrapText="1"/>
    </xf>
    <xf numFmtId="166" fontId="41" fillId="0" borderId="102" applyAlignment="1" pivotButton="0" quotePrefix="0" xfId="0">
      <alignment horizontal="center" vertical="center" wrapText="1"/>
    </xf>
    <xf numFmtId="166" fontId="41" fillId="7" borderId="102" applyAlignment="1" pivotButton="0" quotePrefix="0" xfId="0">
      <alignment horizontal="center" vertical="center" wrapText="1"/>
    </xf>
    <xf numFmtId="166" fontId="41" fillId="0" borderId="67" applyAlignment="1" pivotButton="0" quotePrefix="0" xfId="0">
      <alignment horizontal="center" vertical="center"/>
    </xf>
    <xf numFmtId="166" fontId="41" fillId="0" borderId="113" applyAlignment="1" pivotButton="0" quotePrefix="0" xfId="0">
      <alignment horizontal="center" vertical="center"/>
    </xf>
    <xf numFmtId="166" fontId="39" fillId="0" borderId="0" applyAlignment="1" pivotButton="0" quotePrefix="0" xfId="0">
      <alignment vertical="center"/>
    </xf>
    <xf numFmtId="165" fontId="41" fillId="6" borderId="45" applyAlignment="1" pivotButton="0" quotePrefix="0" xfId="0">
      <alignment horizontal="center" vertical="center" wrapText="1"/>
    </xf>
    <xf numFmtId="165" fontId="41" fillId="7" borderId="102" applyAlignment="1" pivotButton="0" quotePrefix="0" xfId="0">
      <alignment horizontal="center" vertical="center" wrapText="1"/>
    </xf>
    <xf numFmtId="165" fontId="19" fillId="0" borderId="224" applyAlignment="1" pivotButton="0" quotePrefix="0" xfId="0">
      <alignment horizontal="center" vertical="center"/>
    </xf>
    <xf numFmtId="165" fontId="19" fillId="0" borderId="38" applyAlignment="1" pivotButton="0" quotePrefix="0" xfId="0">
      <alignment horizontal="center" vertical="center"/>
    </xf>
    <xf numFmtId="165" fontId="19" fillId="0" borderId="42" applyAlignment="1" pivotButton="0" quotePrefix="0" xfId="0">
      <alignment horizontal="center" vertical="center"/>
    </xf>
    <xf numFmtId="165" fontId="42" fillId="0" borderId="40" applyAlignment="1" pivotButton="0" quotePrefix="0" xfId="0">
      <alignment horizontal="center" vertical="center"/>
    </xf>
    <xf numFmtId="165" fontId="42" fillId="0" borderId="38" applyAlignment="1" pivotButton="0" quotePrefix="0" xfId="0">
      <alignment horizontal="center" vertical="center"/>
    </xf>
    <xf numFmtId="165" fontId="42" fillId="0" borderId="42" applyAlignment="1" pivotButton="0" quotePrefix="0" xfId="0">
      <alignment horizontal="center" vertical="center"/>
    </xf>
    <xf numFmtId="165" fontId="44" fillId="6" borderId="45" applyAlignment="1" pivotButton="0" quotePrefix="0" xfId="0">
      <alignment horizontal="center" vertical="center" wrapText="1"/>
    </xf>
    <xf numFmtId="165" fontId="41" fillId="4" borderId="102" applyAlignment="1" pivotButton="0" quotePrefix="0" xfId="0">
      <alignment horizontal="center" vertical="center" wrapText="1"/>
    </xf>
    <xf numFmtId="165" fontId="44" fillId="7" borderId="102" applyAlignment="1" pivotButton="0" quotePrefix="0" xfId="0">
      <alignment horizontal="center" vertical="center" wrapText="1"/>
    </xf>
    <xf numFmtId="165" fontId="42" fillId="0" borderId="67" applyAlignment="1" pivotButton="0" quotePrefix="0" xfId="0">
      <alignment horizontal="center" vertical="center"/>
    </xf>
    <xf numFmtId="165" fontId="44" fillId="0" borderId="38" applyAlignment="1" pivotButton="0" quotePrefix="0" xfId="0">
      <alignment horizontal="center" vertical="center"/>
    </xf>
    <xf numFmtId="165" fontId="44" fillId="0" borderId="42" applyAlignment="1" pivotButton="0" quotePrefix="0" xfId="0">
      <alignment horizontal="center" vertical="center"/>
    </xf>
    <xf numFmtId="165" fontId="44" fillId="0" borderId="113" applyAlignment="1" pivotButton="0" quotePrefix="0" xfId="0">
      <alignment horizontal="center" vertical="center"/>
    </xf>
    <xf numFmtId="166" fontId="19" fillId="0" borderId="225" applyAlignment="1" pivotButton="0" quotePrefix="0" xfId="0">
      <alignment horizontal="center" vertical="center"/>
    </xf>
    <xf numFmtId="166" fontId="19" fillId="0" borderId="47" applyAlignment="1" pivotButton="0" quotePrefix="0" xfId="0">
      <alignment horizontal="center" vertical="center"/>
    </xf>
    <xf numFmtId="166" fontId="19" fillId="0" borderId="48" applyAlignment="1" pivotButton="0" quotePrefix="0" xfId="0">
      <alignment horizontal="center" vertical="center"/>
    </xf>
    <xf numFmtId="166" fontId="42" fillId="0" borderId="56" applyAlignment="1" pivotButton="0" quotePrefix="0" xfId="0">
      <alignment horizontal="center" vertical="center"/>
    </xf>
    <xf numFmtId="166" fontId="42" fillId="0" borderId="47" applyAlignment="1" pivotButton="0" quotePrefix="0" xfId="0">
      <alignment horizontal="center" vertical="center"/>
    </xf>
    <xf numFmtId="166" fontId="42" fillId="0" borderId="48" applyAlignment="1" pivotButton="0" quotePrefix="0" xfId="0">
      <alignment horizontal="center" vertical="center"/>
    </xf>
    <xf numFmtId="166" fontId="42" fillId="6" borderId="57" applyAlignment="1" pivotButton="0" quotePrefix="0" xfId="0">
      <alignment horizontal="center" vertical="center" wrapText="1"/>
    </xf>
    <xf numFmtId="166" fontId="41" fillId="4" borderId="103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103" pivotButton="0" quotePrefix="0" xfId="0"/>
    <xf numFmtId="166" fontId="44" fillId="7" borderId="103" applyAlignment="1" pivotButton="0" quotePrefix="0" xfId="0">
      <alignment horizontal="center" vertical="center" wrapText="1"/>
    </xf>
    <xf numFmtId="166" fontId="42" fillId="0" borderId="74" applyAlignment="1" pivotButton="0" quotePrefix="0" xfId="0">
      <alignment horizontal="center" vertical="center"/>
    </xf>
    <xf numFmtId="166" fontId="44" fillId="0" borderId="47" applyAlignment="1" pivotButton="0" quotePrefix="0" xfId="0">
      <alignment horizontal="center" vertical="center"/>
    </xf>
    <xf numFmtId="166" fontId="44" fillId="0" borderId="48" applyAlignment="1" pivotButton="0" quotePrefix="0" xfId="0">
      <alignment horizontal="center" vertical="center"/>
    </xf>
    <xf numFmtId="166" fontId="44" fillId="0" borderId="116" applyAlignment="1" pivotButton="0" quotePrefix="0" xfId="0">
      <alignment horizontal="center" vertical="center"/>
    </xf>
    <xf numFmtId="168" fontId="17" fillId="0" borderId="0" applyAlignment="1" pivotButton="0" quotePrefix="0" xfId="0">
      <alignment vertical="center"/>
    </xf>
    <xf numFmtId="170" fontId="17" fillId="12" borderId="187" applyAlignment="1" pivotButton="0" quotePrefix="0" xfId="0">
      <alignment horizontal="center" vertical="center"/>
    </xf>
    <xf numFmtId="170" fontId="17" fillId="12" borderId="52" applyAlignment="1" pivotButton="0" quotePrefix="0" xfId="0">
      <alignment horizontal="center" vertical="center"/>
    </xf>
    <xf numFmtId="170" fontId="17" fillId="12" borderId="53" applyAlignment="1" pivotButton="0" quotePrefix="0" xfId="0">
      <alignment horizontal="center" vertical="center"/>
    </xf>
    <xf numFmtId="170" fontId="41" fillId="12" borderId="25" applyAlignment="1" pivotButton="0" quotePrefix="0" xfId="0">
      <alignment horizontal="center" vertical="center"/>
    </xf>
    <xf numFmtId="170" fontId="41" fillId="12" borderId="52" applyAlignment="1" pivotButton="0" quotePrefix="0" xfId="0">
      <alignment horizontal="center" vertical="center"/>
    </xf>
    <xf numFmtId="170" fontId="41" fillId="12" borderId="37" applyAlignment="1" pivotButton="0" quotePrefix="0" xfId="0">
      <alignment horizontal="center" vertical="center"/>
    </xf>
    <xf numFmtId="170" fontId="41" fillId="12" borderId="53" applyAlignment="1" pivotButton="0" quotePrefix="0" xfId="0">
      <alignment horizontal="center" vertical="center"/>
    </xf>
    <xf numFmtId="170" fontId="41" fillId="12" borderId="185" applyAlignment="1" pivotButton="0" quotePrefix="0" xfId="0">
      <alignment horizontal="center" vertical="center"/>
    </xf>
    <xf numFmtId="170" fontId="46" fillId="16" borderId="27" applyAlignment="1" pivotButton="0" quotePrefix="0" xfId="0">
      <alignment horizontal="center" vertical="center" wrapText="1"/>
    </xf>
    <xf numFmtId="168" fontId="47" fillId="18" borderId="27" applyAlignment="1" pivotButton="0" quotePrefix="0" xfId="0">
      <alignment horizontal="center" vertical="center" shrinkToFit="1"/>
    </xf>
    <xf numFmtId="0" fontId="0" fillId="0" borderId="37" pivotButton="0" quotePrefix="0" xfId="0"/>
    <xf numFmtId="0" fontId="0" fillId="0" borderId="184" pivotButton="0" quotePrefix="0" xfId="0"/>
    <xf numFmtId="170" fontId="46" fillId="17" borderId="184" applyAlignment="1" pivotButton="0" quotePrefix="0" xfId="0">
      <alignment horizontal="center" vertical="center" wrapText="1"/>
    </xf>
    <xf numFmtId="170" fontId="43" fillId="12" borderId="53" applyAlignment="1" pivotButton="0" quotePrefix="0" xfId="0">
      <alignment horizontal="center" vertical="center"/>
    </xf>
    <xf numFmtId="170" fontId="43" fillId="12" borderId="52" applyAlignment="1" pivotButton="0" quotePrefix="0" xfId="0">
      <alignment horizontal="center" vertical="center"/>
    </xf>
    <xf numFmtId="170" fontId="43" fillId="12" borderId="185" applyAlignment="1" pivotButton="0" quotePrefix="0" xfId="0">
      <alignment horizontal="center" vertical="center"/>
    </xf>
    <xf numFmtId="168" fontId="40" fillId="0" borderId="0" applyAlignment="1" pivotButton="0" quotePrefix="0" xfId="0">
      <alignment vertical="center"/>
    </xf>
    <xf numFmtId="170" fontId="17" fillId="12" borderId="226" applyAlignment="1" pivotButton="0" quotePrefix="0" xfId="0">
      <alignment horizontal="center" vertical="center"/>
    </xf>
    <xf numFmtId="170" fontId="17" fillId="12" borderId="2" applyAlignment="1" pivotButton="0" quotePrefix="0" xfId="0">
      <alignment horizontal="center" vertical="center"/>
    </xf>
    <xf numFmtId="170" fontId="17" fillId="12" borderId="192" applyAlignment="1" pivotButton="0" quotePrefix="0" xfId="0">
      <alignment horizontal="center" vertical="center"/>
    </xf>
    <xf numFmtId="170" fontId="41" fillId="12" borderId="2" applyAlignment="1" pivotButton="0" quotePrefix="0" xfId="0">
      <alignment horizontal="center" vertical="center"/>
    </xf>
    <xf numFmtId="170" fontId="41" fillId="12" borderId="107" applyAlignment="1" pivotButton="0" quotePrefix="0" xfId="0">
      <alignment horizontal="center" vertical="center"/>
    </xf>
    <xf numFmtId="170" fontId="47" fillId="6" borderId="12" applyAlignment="1" pivotButton="0" quotePrefix="0" xfId="0">
      <alignment horizontal="center" vertical="center" wrapText="1"/>
    </xf>
    <xf numFmtId="168" fontId="47" fillId="12" borderId="68" applyAlignment="1" pivotButton="0" quotePrefix="0" xfId="0">
      <alignment horizontal="center" vertical="center" shrinkToFit="1"/>
    </xf>
    <xf numFmtId="0" fontId="0" fillId="0" borderId="271" pivotButton="0" quotePrefix="0" xfId="0"/>
    <xf numFmtId="0" fontId="0" fillId="0" borderId="1" pivotButton="0" quotePrefix="0" xfId="0"/>
    <xf numFmtId="170" fontId="47" fillId="7" borderId="197" applyAlignment="1" pivotButton="0" quotePrefix="0" xfId="0">
      <alignment horizontal="center" vertical="center" wrapText="1"/>
    </xf>
    <xf numFmtId="170" fontId="41" fillId="12" borderId="1" applyAlignment="1" pivotButton="0" quotePrefix="0" xfId="0">
      <alignment horizontal="center" vertical="center"/>
    </xf>
    <xf numFmtId="170" fontId="43" fillId="12" borderId="2" applyAlignment="1" pivotButton="0" quotePrefix="0" xfId="0">
      <alignment horizontal="center" vertical="center"/>
    </xf>
    <xf numFmtId="170" fontId="43" fillId="12" borderId="107" applyAlignment="1" pivotButton="0" quotePrefix="0" xfId="0">
      <alignment horizontal="center" vertical="center"/>
    </xf>
    <xf numFmtId="170" fontId="10" fillId="12" borderId="226" applyAlignment="1" pivotButton="0" quotePrefix="0" xfId="0">
      <alignment horizontal="center" vertical="center"/>
    </xf>
    <xf numFmtId="170" fontId="10" fillId="12" borderId="2" applyAlignment="1" pivotButton="0" quotePrefix="0" xfId="0">
      <alignment horizontal="center" vertical="center"/>
    </xf>
    <xf numFmtId="170" fontId="10" fillId="12" borderId="192" applyAlignment="1" pivotButton="0" quotePrefix="0" xfId="0">
      <alignment horizontal="center" vertical="center"/>
    </xf>
    <xf numFmtId="170" fontId="10" fillId="12" borderId="188" applyAlignment="1" pivotButton="0" quotePrefix="0" xfId="0">
      <alignment horizontal="center" vertical="center"/>
    </xf>
    <xf numFmtId="170" fontId="10" fillId="12" borderId="4" applyAlignment="1" pivotButton="0" quotePrefix="0" xfId="0">
      <alignment horizontal="center" vertical="center"/>
    </xf>
    <xf numFmtId="170" fontId="10" fillId="12" borderId="5" applyAlignment="1" pivotButton="0" quotePrefix="0" xfId="0">
      <alignment horizontal="center" vertical="center"/>
    </xf>
    <xf numFmtId="170" fontId="43" fillId="12" borderId="4" applyAlignment="1" pivotButton="0" quotePrefix="0" xfId="0">
      <alignment horizontal="center" vertical="center"/>
    </xf>
    <xf numFmtId="170" fontId="41" fillId="12" borderId="4" applyAlignment="1" pivotButton="0" quotePrefix="0" xfId="0">
      <alignment horizontal="center" vertical="center"/>
    </xf>
    <xf numFmtId="170" fontId="41" fillId="12" borderId="190" applyAlignment="1" pivotButton="0" quotePrefix="0" xfId="0">
      <alignment horizontal="center" vertical="center"/>
    </xf>
    <xf numFmtId="170" fontId="47" fillId="6" borderId="7" applyAlignment="1" pivotButton="0" quotePrefix="0" xfId="0">
      <alignment horizontal="center" vertical="center" wrapText="1"/>
    </xf>
    <xf numFmtId="168" fontId="47" fillId="12" borderId="69" applyAlignment="1" pivotButton="0" quotePrefix="0" xfId="0">
      <alignment horizontal="center" vertical="center" shrinkToFit="1"/>
    </xf>
    <xf numFmtId="0" fontId="0" fillId="0" borderId="30" pivotButton="0" quotePrefix="0" xfId="0"/>
    <xf numFmtId="0" fontId="0" fillId="0" borderId="3" pivotButton="0" quotePrefix="0" xfId="0"/>
    <xf numFmtId="170" fontId="47" fillId="7" borderId="62" applyAlignment="1" pivotButton="0" quotePrefix="0" xfId="0">
      <alignment horizontal="center" vertical="center" wrapText="1"/>
    </xf>
    <xf numFmtId="170" fontId="41" fillId="12" borderId="3" applyAlignment="1" pivotButton="0" quotePrefix="0" xfId="0">
      <alignment horizontal="center" vertical="center"/>
    </xf>
    <xf numFmtId="170" fontId="43" fillId="12" borderId="190" applyAlignment="1" pivotButton="0" quotePrefix="0" xfId="0">
      <alignment horizontal="center" vertical="center"/>
    </xf>
    <xf numFmtId="170" fontId="10" fillId="0" borderId="227" applyAlignment="1" pivotButton="0" quotePrefix="0" xfId="0">
      <alignment horizontal="center" vertical="center"/>
    </xf>
    <xf numFmtId="170" fontId="10" fillId="0" borderId="24" applyAlignment="1" pivotButton="0" quotePrefix="0" xfId="0">
      <alignment horizontal="center" vertical="center"/>
    </xf>
    <xf numFmtId="170" fontId="10" fillId="0" borderId="229" applyAlignment="1" pivotButton="0" quotePrefix="0" xfId="0">
      <alignment horizontal="center" vertical="center"/>
    </xf>
    <xf numFmtId="170" fontId="43" fillId="0" borderId="24" applyAlignment="1" pivotButton="0" quotePrefix="0" xfId="0">
      <alignment horizontal="center" vertical="center"/>
    </xf>
    <xf numFmtId="170" fontId="41" fillId="0" borderId="24" applyAlignment="1" pivotButton="0" quotePrefix="0" xfId="0">
      <alignment horizontal="center" vertical="center"/>
    </xf>
    <xf numFmtId="170" fontId="41" fillId="0" borderId="115" applyAlignment="1" pivotButton="0" quotePrefix="0" xfId="0">
      <alignment horizontal="center" vertical="center"/>
    </xf>
    <xf numFmtId="170" fontId="47" fillId="6" borderId="22" applyAlignment="1" pivotButton="0" quotePrefix="0" xfId="0">
      <alignment horizontal="center" vertical="center" wrapText="1"/>
    </xf>
    <xf numFmtId="0" fontId="0" fillId="0" borderId="270" pivotButton="0" quotePrefix="0" xfId="0"/>
    <xf numFmtId="0" fontId="0" fillId="0" borderId="23" pivotButton="0" quotePrefix="0" xfId="0"/>
    <xf numFmtId="170" fontId="47" fillId="7" borderId="198" applyAlignment="1" pivotButton="0" quotePrefix="0" xfId="0">
      <alignment horizontal="center" vertical="center" wrapText="1"/>
    </xf>
    <xf numFmtId="170" fontId="41" fillId="0" borderId="23" applyAlignment="1" pivotButton="0" quotePrefix="0" xfId="0">
      <alignment horizontal="center" vertical="center"/>
    </xf>
    <xf numFmtId="170" fontId="43" fillId="0" borderId="115" applyAlignment="1" pivotButton="0" quotePrefix="0" xfId="0">
      <alignment horizontal="center" vertical="center"/>
    </xf>
    <xf numFmtId="170" fontId="10" fillId="0" borderId="188" applyAlignment="1" pivotButton="0" quotePrefix="0" xfId="0">
      <alignment horizontal="center" vertical="center"/>
    </xf>
    <xf numFmtId="170" fontId="10" fillId="0" borderId="4" applyAlignment="1" pivotButton="0" quotePrefix="0" xfId="0">
      <alignment horizontal="center" vertical="center"/>
    </xf>
    <xf numFmtId="170" fontId="10" fillId="0" borderId="5" applyAlignment="1" pivotButton="0" quotePrefix="0" xfId="0">
      <alignment horizontal="center" vertical="center"/>
    </xf>
    <xf numFmtId="170" fontId="43" fillId="0" borderId="4" applyAlignment="1" pivotButton="0" quotePrefix="0" xfId="0">
      <alignment horizontal="center" vertical="center"/>
    </xf>
    <xf numFmtId="170" fontId="41" fillId="0" borderId="4" applyAlignment="1" pivotButton="0" quotePrefix="0" xfId="0">
      <alignment horizontal="center" vertical="center"/>
    </xf>
    <xf numFmtId="170" fontId="41" fillId="0" borderId="190" applyAlignment="1" pivotButton="0" quotePrefix="0" xfId="0">
      <alignment horizontal="center" vertical="center"/>
    </xf>
    <xf numFmtId="170" fontId="41" fillId="0" borderId="3" applyAlignment="1" pivotButton="0" quotePrefix="0" xfId="0">
      <alignment horizontal="center" vertical="center"/>
    </xf>
    <xf numFmtId="170" fontId="43" fillId="0" borderId="190" applyAlignment="1" pivotButton="0" quotePrefix="0" xfId="0">
      <alignment horizontal="center" vertical="center"/>
    </xf>
    <xf numFmtId="170" fontId="10" fillId="12" borderId="227" applyAlignment="1" pivotButton="0" quotePrefix="0" xfId="0">
      <alignment horizontal="center" vertical="center"/>
    </xf>
    <xf numFmtId="170" fontId="10" fillId="12" borderId="24" applyAlignment="1" pivotButton="0" quotePrefix="0" xfId="0">
      <alignment horizontal="center" vertical="center"/>
    </xf>
    <xf numFmtId="170" fontId="10" fillId="12" borderId="229" applyAlignment="1" pivotButton="0" quotePrefix="0" xfId="0">
      <alignment horizontal="center" vertical="center"/>
    </xf>
    <xf numFmtId="170" fontId="43" fillId="12" borderId="24" applyAlignment="1" pivotButton="0" quotePrefix="0" xfId="0">
      <alignment horizontal="center" vertical="center"/>
    </xf>
    <xf numFmtId="170" fontId="47" fillId="12" borderId="24" applyAlignment="1" pivotButton="0" quotePrefix="0" xfId="0">
      <alignment horizontal="center" vertical="center"/>
    </xf>
    <xf numFmtId="170" fontId="41" fillId="12" borderId="24" applyAlignment="1" pivotButton="0" quotePrefix="0" xfId="0">
      <alignment horizontal="center" vertical="center"/>
    </xf>
    <xf numFmtId="170" fontId="47" fillId="12" borderId="115" applyAlignment="1" pivotButton="0" quotePrefix="0" xfId="0">
      <alignment horizontal="center" vertical="center"/>
    </xf>
    <xf numFmtId="170" fontId="46" fillId="16" borderId="22" applyAlignment="1" pivotButton="0" quotePrefix="0" xfId="0">
      <alignment horizontal="center" vertical="center" wrapText="1"/>
    </xf>
    <xf numFmtId="168" fontId="47" fillId="18" borderId="77" applyAlignment="1" pivotButton="0" quotePrefix="0" xfId="0">
      <alignment horizontal="center" vertical="center" shrinkToFit="1"/>
    </xf>
    <xf numFmtId="170" fontId="46" fillId="17" borderId="198" applyAlignment="1" pivotButton="0" quotePrefix="0" xfId="0">
      <alignment horizontal="center" vertical="center" wrapText="1"/>
    </xf>
    <xf numFmtId="170" fontId="47" fillId="12" borderId="23" applyAlignment="1" pivotButton="0" quotePrefix="0" xfId="0">
      <alignment horizontal="center" vertical="center"/>
    </xf>
    <xf numFmtId="170" fontId="43" fillId="12" borderId="115" applyAlignment="1" pivotButton="0" quotePrefix="0" xfId="0">
      <alignment horizontal="center" vertical="center"/>
    </xf>
    <xf numFmtId="170" fontId="47" fillId="12" borderId="2" applyAlignment="1" pivotButton="0" quotePrefix="0" xfId="0">
      <alignment horizontal="center" vertical="center"/>
    </xf>
    <xf numFmtId="170" fontId="47" fillId="12" borderId="107" applyAlignment="1" pivotButton="0" quotePrefix="0" xfId="0">
      <alignment horizontal="center" vertical="center"/>
    </xf>
    <xf numFmtId="170" fontId="47" fillId="12" borderId="1" applyAlignment="1" pivotButton="0" quotePrefix="0" xfId="0">
      <alignment horizontal="center" vertical="center"/>
    </xf>
    <xf numFmtId="170" fontId="47" fillId="12" borderId="4" applyAlignment="1" pivotButton="0" quotePrefix="0" xfId="0">
      <alignment horizontal="center" vertical="center"/>
    </xf>
    <xf numFmtId="170" fontId="47" fillId="12" borderId="190" applyAlignment="1" pivotButton="0" quotePrefix="0" xfId="0">
      <alignment horizontal="center" vertical="center"/>
    </xf>
    <xf numFmtId="170" fontId="47" fillId="12" borderId="3" applyAlignment="1" pivotButton="0" quotePrefix="0" xfId="0">
      <alignment horizontal="center" vertical="center"/>
    </xf>
    <xf numFmtId="170" fontId="10" fillId="0" borderId="226" applyAlignment="1" pivotButton="0" quotePrefix="0" xfId="0">
      <alignment horizontal="center" vertical="center"/>
    </xf>
    <xf numFmtId="170" fontId="10" fillId="0" borderId="2" applyAlignment="1" pivotButton="0" quotePrefix="0" xfId="0">
      <alignment horizontal="center" vertical="center"/>
    </xf>
    <xf numFmtId="170" fontId="10" fillId="0" borderId="192" applyAlignment="1" pivotButton="0" quotePrefix="0" xfId="0">
      <alignment horizontal="center" vertical="center"/>
    </xf>
    <xf numFmtId="170" fontId="43" fillId="0" borderId="2" applyAlignment="1" pivotButton="0" quotePrefix="0" xfId="0">
      <alignment horizontal="center" vertical="center"/>
    </xf>
    <xf numFmtId="170" fontId="41" fillId="0" borderId="2" applyAlignment="1" pivotButton="0" quotePrefix="0" xfId="0">
      <alignment horizontal="center" vertical="center"/>
    </xf>
    <xf numFmtId="170" fontId="41" fillId="0" borderId="107" applyAlignment="1" pivotButton="0" quotePrefix="0" xfId="0">
      <alignment horizontal="center" vertical="center"/>
    </xf>
    <xf numFmtId="168" fontId="47" fillId="0" borderId="68" applyAlignment="1" pivotButton="0" quotePrefix="0" xfId="0">
      <alignment horizontal="center" vertical="center" shrinkToFit="1"/>
    </xf>
    <xf numFmtId="170" fontId="41" fillId="0" borderId="1" applyAlignment="1" pivotButton="0" quotePrefix="0" xfId="0">
      <alignment horizontal="center" vertical="center"/>
    </xf>
    <xf numFmtId="170" fontId="43" fillId="0" borderId="107" applyAlignment="1" pivotButton="0" quotePrefix="0" xfId="0">
      <alignment horizontal="center" vertical="center"/>
    </xf>
    <xf numFmtId="168" fontId="47" fillId="0" borderId="69" applyAlignment="1" pivotButton="0" quotePrefix="0" xfId="0">
      <alignment horizontal="center" vertical="center" shrinkToFit="1"/>
    </xf>
    <xf numFmtId="170" fontId="41" fillId="12" borderId="115" applyAlignment="1" pivotButton="0" quotePrefix="0" xfId="0">
      <alignment horizontal="center" vertical="center"/>
    </xf>
    <xf numFmtId="170" fontId="41" fillId="12" borderId="23" applyAlignment="1" pivotButton="0" quotePrefix="0" xfId="0">
      <alignment horizontal="center" vertical="center"/>
    </xf>
    <xf numFmtId="168" fontId="43" fillId="18" borderId="77" applyAlignment="1" pivotButton="0" quotePrefix="0" xfId="0">
      <alignment horizontal="center" vertical="center" shrinkToFit="1"/>
    </xf>
    <xf numFmtId="170" fontId="43" fillId="0" borderId="23" applyAlignment="1" pivotButton="0" quotePrefix="0" xfId="0">
      <alignment horizontal="center" vertical="center"/>
    </xf>
    <xf numFmtId="170" fontId="43" fillId="6" borderId="12" applyAlignment="1" pivotButton="0" quotePrefix="0" xfId="0">
      <alignment horizontal="center" vertical="center" wrapText="1"/>
    </xf>
    <xf numFmtId="168" fontId="43" fillId="0" borderId="68" applyAlignment="1" pivotButton="0" quotePrefix="0" xfId="0">
      <alignment horizontal="center" vertical="center" shrinkToFit="1"/>
    </xf>
    <xf numFmtId="170" fontId="43" fillId="7" borderId="197" applyAlignment="1" pivotButton="0" quotePrefix="0" xfId="0">
      <alignment horizontal="center" vertical="center" wrapText="1"/>
    </xf>
    <xf numFmtId="170" fontId="43" fillId="0" borderId="1" applyAlignment="1" pivotButton="0" quotePrefix="0" xfId="0">
      <alignment horizontal="center" vertical="center"/>
    </xf>
    <xf numFmtId="170" fontId="43" fillId="6" borderId="7" applyAlignment="1" pivotButton="0" quotePrefix="0" xfId="0">
      <alignment horizontal="center" vertical="center" wrapText="1"/>
    </xf>
    <xf numFmtId="168" fontId="43" fillId="0" borderId="69" applyAlignment="1" pivotButton="0" quotePrefix="0" xfId="0">
      <alignment horizontal="center" vertical="center" shrinkToFit="1"/>
    </xf>
    <xf numFmtId="170" fontId="43" fillId="7" borderId="62" applyAlignment="1" pivotButton="0" quotePrefix="0" xfId="0">
      <alignment horizontal="center" vertical="center" wrapText="1"/>
    </xf>
    <xf numFmtId="170" fontId="43" fillId="0" borderId="3" applyAlignment="1" pivotButton="0" quotePrefix="0" xfId="0">
      <alignment horizontal="center" vertical="center"/>
    </xf>
    <xf numFmtId="170" fontId="43" fillId="12" borderId="23" applyAlignment="1" pivotButton="0" quotePrefix="0" xfId="0">
      <alignment horizontal="center" vertical="center"/>
    </xf>
    <xf numFmtId="168" fontId="43" fillId="12" borderId="68" applyAlignment="1" pivotButton="0" quotePrefix="0" xfId="0">
      <alignment horizontal="center" vertical="center" shrinkToFit="1"/>
    </xf>
    <xf numFmtId="170" fontId="43" fillId="12" borderId="1" applyAlignment="1" pivotButton="0" quotePrefix="0" xfId="0">
      <alignment horizontal="center" vertical="center"/>
    </xf>
    <xf numFmtId="168" fontId="43" fillId="12" borderId="69" applyAlignment="1" pivotButton="0" quotePrefix="0" xfId="0">
      <alignment horizontal="center" vertical="center" shrinkToFit="1"/>
    </xf>
    <xf numFmtId="170" fontId="43" fillId="12" borderId="3" applyAlignment="1" pivotButton="0" quotePrefix="0" xfId="0">
      <alignment horizontal="center" vertical="center"/>
    </xf>
    <xf numFmtId="168" fontId="47" fillId="0" borderId="77" applyAlignment="1" pivotButton="0" quotePrefix="0" xfId="0">
      <alignment horizontal="center" vertical="center" shrinkToFit="1"/>
    </xf>
    <xf numFmtId="168" fontId="47" fillId="18" borderId="77" applyAlignment="1" pivotButton="0" quotePrefix="0" xfId="0">
      <alignment horizontal="center" vertical="center" wrapText="1"/>
    </xf>
    <xf numFmtId="168" fontId="47" fillId="12" borderId="68" applyAlignment="1" pivotButton="0" quotePrefix="0" xfId="0">
      <alignment horizontal="center" vertical="center" wrapText="1"/>
    </xf>
    <xf numFmtId="168" fontId="47" fillId="12" borderId="69" applyAlignment="1" pivotButton="0" quotePrefix="0" xfId="0">
      <alignment horizontal="center" vertical="center" wrapText="1"/>
    </xf>
    <xf numFmtId="168" fontId="47" fillId="12" borderId="2" applyAlignment="1" pivotButton="0" quotePrefix="0" xfId="0">
      <alignment horizontal="center" vertical="center" wrapText="1"/>
    </xf>
    <xf numFmtId="0" fontId="0" fillId="0" borderId="77" pivotButton="0" quotePrefix="0" xfId="0"/>
    <xf numFmtId="170" fontId="10" fillId="12" borderId="20" applyAlignment="1" pivotButton="0" quotePrefix="0" xfId="0">
      <alignment horizontal="center" vertical="center"/>
    </xf>
    <xf numFmtId="170" fontId="10" fillId="12" borderId="15" applyAlignment="1" pivotButton="0" quotePrefix="0" xfId="0">
      <alignment horizontal="center" vertical="center"/>
    </xf>
    <xf numFmtId="170" fontId="10" fillId="12" borderId="16" applyAlignment="1" pivotButton="0" quotePrefix="0" xfId="0">
      <alignment horizontal="center" vertical="center"/>
    </xf>
    <xf numFmtId="170" fontId="43" fillId="12" borderId="17" applyAlignment="1" pivotButton="0" quotePrefix="0" xfId="0">
      <alignment horizontal="center" vertical="center"/>
    </xf>
    <xf numFmtId="170" fontId="43" fillId="12" borderId="15" applyAlignment="1" pivotButton="0" quotePrefix="0" xfId="0">
      <alignment horizontal="center" vertical="center"/>
    </xf>
    <xf numFmtId="170" fontId="41" fillId="12" borderId="15" applyAlignment="1" pivotButton="0" quotePrefix="0" xfId="0">
      <alignment horizontal="center" vertical="center"/>
    </xf>
    <xf numFmtId="170" fontId="41" fillId="12" borderId="21" applyAlignment="1" pivotButton="0" quotePrefix="0" xfId="0">
      <alignment horizontal="center" vertical="center"/>
    </xf>
    <xf numFmtId="170" fontId="41" fillId="12" borderId="16" applyAlignment="1" pivotButton="0" quotePrefix="0" xfId="0">
      <alignment horizontal="center" vertical="center"/>
    </xf>
    <xf numFmtId="170" fontId="41" fillId="12" borderId="111" applyAlignment="1" pivotButton="0" quotePrefix="0" xfId="0">
      <alignment horizontal="center" vertical="center"/>
    </xf>
    <xf numFmtId="170" fontId="47" fillId="6" borderId="8" applyAlignment="1" pivotButton="0" quotePrefix="0" xfId="0">
      <alignment horizontal="center" vertical="center" wrapText="1"/>
    </xf>
    <xf numFmtId="168" fontId="47" fillId="12" borderId="7" applyAlignment="1" pivotButton="0" quotePrefix="0" xfId="0">
      <alignment horizontal="center" vertical="center" wrapText="1"/>
    </xf>
    <xf numFmtId="0" fontId="0" fillId="0" borderId="62" pivotButton="0" quotePrefix="0" xfId="0"/>
    <xf numFmtId="170" fontId="41" fillId="12" borderId="17" applyAlignment="1" pivotButton="0" quotePrefix="0" xfId="0">
      <alignment horizontal="center" vertical="center"/>
    </xf>
    <xf numFmtId="170" fontId="43" fillId="12" borderId="5" applyAlignment="1" pivotButton="0" quotePrefix="0" xfId="0">
      <alignment horizontal="center" vertical="center"/>
    </xf>
    <xf numFmtId="170" fontId="10" fillId="0" borderId="64" applyAlignment="1" pivotButton="0" quotePrefix="0" xfId="0">
      <alignment horizontal="center" vertical="center"/>
    </xf>
    <xf numFmtId="170" fontId="10" fillId="0" borderId="36" applyAlignment="1" pivotButton="0" quotePrefix="0" xfId="0">
      <alignment horizontal="center" vertical="center"/>
    </xf>
    <xf numFmtId="170" fontId="10" fillId="0" borderId="50" applyAlignment="1" pivotButton="0" quotePrefix="0" xfId="0">
      <alignment horizontal="center" vertical="center"/>
    </xf>
    <xf numFmtId="170" fontId="43" fillId="0" borderId="51" applyAlignment="1" pivotButton="0" quotePrefix="0" xfId="0">
      <alignment horizontal="center" vertical="center"/>
    </xf>
    <xf numFmtId="170" fontId="43" fillId="0" borderId="36" applyAlignment="1" pivotButton="0" quotePrefix="0" xfId="0">
      <alignment horizontal="center" vertical="center"/>
    </xf>
    <xf numFmtId="170" fontId="41" fillId="0" borderId="36" applyAlignment="1" pivotButton="0" quotePrefix="0" xfId="0">
      <alignment horizontal="center" vertical="center"/>
    </xf>
    <xf numFmtId="170" fontId="41" fillId="0" borderId="35" applyAlignment="1" pivotButton="0" quotePrefix="0" xfId="0">
      <alignment horizontal="center" vertical="center"/>
    </xf>
    <xf numFmtId="170" fontId="41" fillId="0" borderId="50" applyAlignment="1" pivotButton="0" quotePrefix="0" xfId="0">
      <alignment horizontal="center" vertical="center"/>
    </xf>
    <xf numFmtId="170" fontId="41" fillId="0" borderId="117" applyAlignment="1" pivotButton="0" quotePrefix="0" xfId="0">
      <alignment horizontal="center" vertical="center"/>
    </xf>
    <xf numFmtId="170" fontId="47" fillId="6" borderId="60" applyAlignment="1" pivotButton="0" quotePrefix="0" xfId="0">
      <alignment horizontal="center" vertical="center" wrapText="1"/>
    </xf>
    <xf numFmtId="168" fontId="47" fillId="0" borderId="272" applyAlignment="1" pivotButton="0" quotePrefix="0" xfId="0">
      <alignment horizontal="center" vertical="center" wrapText="1"/>
    </xf>
    <xf numFmtId="0" fontId="0" fillId="0" borderId="108" pivotButton="0" quotePrefix="0" xfId="0"/>
    <xf numFmtId="0" fontId="0" fillId="0" borderId="109" pivotButton="0" quotePrefix="0" xfId="0"/>
    <xf numFmtId="170" fontId="47" fillId="7" borderId="109" applyAlignment="1" pivotButton="0" quotePrefix="0" xfId="0">
      <alignment horizontal="center" vertical="center" wrapText="1"/>
    </xf>
    <xf numFmtId="170" fontId="41" fillId="0" borderId="51" applyAlignment="1" pivotButton="0" quotePrefix="0" xfId="0">
      <alignment horizontal="center" vertical="center"/>
    </xf>
    <xf numFmtId="170" fontId="43" fillId="0" borderId="50" applyAlignment="1" pivotButton="0" quotePrefix="0" xfId="0">
      <alignment horizontal="center" vertical="center"/>
    </xf>
    <xf numFmtId="170" fontId="43" fillId="0" borderId="117" applyAlignment="1" pivotButton="0" quotePrefix="0" xfId="0">
      <alignment horizontal="center" vertical="center"/>
    </xf>
    <xf numFmtId="168" fontId="17" fillId="8" borderId="0" applyAlignment="1" pivotButton="0" quotePrefix="0" xfId="0">
      <alignment vertical="center"/>
    </xf>
    <xf numFmtId="168" fontId="24" fillId="0" borderId="0" applyAlignment="1" pivotButton="0" quotePrefix="0" xfId="0">
      <alignment vertical="center"/>
    </xf>
    <xf numFmtId="170" fontId="17" fillId="12" borderId="228" applyAlignment="1" pivotButton="0" quotePrefix="0" xfId="0">
      <alignment horizontal="center" vertical="center"/>
    </xf>
    <xf numFmtId="170" fontId="17" fillId="12" borderId="66" applyAlignment="1" pivotButton="0" quotePrefix="0" xfId="0">
      <alignment horizontal="center" vertical="center"/>
    </xf>
    <xf numFmtId="170" fontId="17" fillId="12" borderId="54" applyAlignment="1" pivotButton="0" quotePrefix="0" xfId="0">
      <alignment horizontal="center" vertical="center"/>
    </xf>
    <xf numFmtId="170" fontId="41" fillId="12" borderId="72" applyAlignment="1" pivotButton="0" quotePrefix="0" xfId="0">
      <alignment horizontal="center" vertical="center"/>
    </xf>
    <xf numFmtId="170" fontId="41" fillId="12" borderId="66" applyAlignment="1" pivotButton="0" quotePrefix="0" xfId="0">
      <alignment horizontal="center" vertical="center"/>
    </xf>
    <xf numFmtId="170" fontId="41" fillId="12" borderId="55" applyAlignment="1" pivotButton="0" quotePrefix="0" xfId="0">
      <alignment horizontal="center" vertical="center"/>
    </xf>
    <xf numFmtId="170" fontId="41" fillId="12" borderId="54" applyAlignment="1" pivotButton="0" quotePrefix="0" xfId="0">
      <alignment horizontal="center" vertical="center"/>
    </xf>
    <xf numFmtId="170" fontId="41" fillId="12" borderId="186" applyAlignment="1" pivotButton="0" quotePrefix="0" xfId="0">
      <alignment horizontal="center" vertical="center"/>
    </xf>
    <xf numFmtId="170" fontId="41" fillId="6" borderId="106" applyAlignment="1" pivotButton="0" quotePrefix="0" xfId="0">
      <alignment horizontal="center" vertical="center" wrapText="1"/>
    </xf>
    <xf numFmtId="168" fontId="41" fillId="12" borderId="106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106" pivotButton="0" quotePrefix="0" xfId="0"/>
    <xf numFmtId="170" fontId="41" fillId="7" borderId="106" applyAlignment="1" pivotButton="0" quotePrefix="0" xfId="0">
      <alignment horizontal="center" vertical="center" wrapText="1"/>
    </xf>
    <xf numFmtId="170" fontId="41" fillId="12" borderId="79" applyAlignment="1" pivotButton="0" quotePrefix="0" xfId="0">
      <alignment horizontal="center" vertical="center"/>
    </xf>
    <xf numFmtId="170" fontId="43" fillId="12" borderId="54" applyAlignment="1" pivotButton="0" quotePrefix="0" xfId="0">
      <alignment horizontal="center" vertical="center"/>
    </xf>
    <xf numFmtId="170" fontId="43" fillId="12" borderId="66" applyAlignment="1" pivotButton="0" quotePrefix="0" xfId="0">
      <alignment horizontal="center" vertical="center"/>
    </xf>
    <xf numFmtId="170" fontId="43" fillId="12" borderId="186" applyAlignment="1" pivotButton="0" quotePrefix="0" xfId="0">
      <alignment horizontal="center" vertical="center"/>
    </xf>
    <xf numFmtId="169" fontId="17" fillId="0" borderId="0" applyAlignment="1" pivotButton="0" quotePrefix="0" xfId="0">
      <alignment vertical="center"/>
    </xf>
    <xf numFmtId="169" fontId="23" fillId="0" borderId="187" applyAlignment="1" pivotButton="0" quotePrefix="0" xfId="1">
      <alignment horizontal="center" vertical="center"/>
    </xf>
    <xf numFmtId="169" fontId="23" fillId="0" borderId="52" applyAlignment="1" pivotButton="0" quotePrefix="0" xfId="1">
      <alignment horizontal="center" vertical="center"/>
    </xf>
    <xf numFmtId="169" fontId="23" fillId="0" borderId="53" applyAlignment="1" pivotButton="0" quotePrefix="0" xfId="1">
      <alignment horizontal="center" vertical="center"/>
    </xf>
    <xf numFmtId="169" fontId="42" fillId="0" borderId="25" applyAlignment="1" pivotButton="0" quotePrefix="0" xfId="1">
      <alignment horizontal="center" vertical="center"/>
    </xf>
    <xf numFmtId="169" fontId="42" fillId="0" borderId="52" applyAlignment="1" pivotButton="0" quotePrefix="0" xfId="1">
      <alignment horizontal="center" vertical="center"/>
    </xf>
    <xf numFmtId="169" fontId="42" fillId="0" borderId="118" applyAlignment="1" pivotButton="0" quotePrefix="0" xfId="1">
      <alignment horizontal="center" vertical="center"/>
    </xf>
    <xf numFmtId="169" fontId="42" fillId="0" borderId="37" applyAlignment="1" pivotButton="0" quotePrefix="0" xfId="1">
      <alignment horizontal="center" vertical="center"/>
    </xf>
    <xf numFmtId="169" fontId="42" fillId="0" borderId="53" applyAlignment="1" pivotButton="0" quotePrefix="0" xfId="1">
      <alignment horizontal="center" vertical="center"/>
    </xf>
    <xf numFmtId="169" fontId="42" fillId="6" borderId="27" applyAlignment="1" pivotButton="0" quotePrefix="0" xfId="1">
      <alignment horizontal="center" vertical="center" wrapText="1"/>
    </xf>
    <xf numFmtId="168" fontId="41" fillId="0" borderId="101" applyAlignment="1" pivotButton="0" quotePrefix="0" xfId="0">
      <alignment horizontal="center" vertical="center" wrapText="1"/>
    </xf>
    <xf numFmtId="0" fontId="0" fillId="0" borderId="100" pivotButton="0" quotePrefix="0" xfId="0"/>
    <xf numFmtId="0" fontId="0" fillId="0" borderId="101" pivotButton="0" quotePrefix="0" xfId="0"/>
    <xf numFmtId="169" fontId="44" fillId="7" borderId="184" applyAlignment="1" pivotButton="0" quotePrefix="0" xfId="1">
      <alignment horizontal="center" vertical="center" wrapText="1"/>
    </xf>
    <xf numFmtId="169" fontId="42" fillId="0" borderId="75" applyAlignment="1" pivotButton="0" quotePrefix="0" xfId="1">
      <alignment horizontal="center" vertical="center"/>
    </xf>
    <xf numFmtId="169" fontId="44" fillId="0" borderId="53" applyAlignment="1" pivotButton="0" quotePrefix="0" xfId="1">
      <alignment horizontal="center" vertical="center"/>
    </xf>
    <xf numFmtId="169" fontId="44" fillId="0" borderId="52" applyAlignment="1" pivotButton="0" quotePrefix="0" xfId="1">
      <alignment horizontal="center" vertical="center"/>
    </xf>
    <xf numFmtId="169" fontId="44" fillId="0" borderId="185" applyAlignment="1" pivotButton="0" quotePrefix="0" xfId="1">
      <alignment horizontal="center" vertical="center"/>
    </xf>
    <xf numFmtId="169" fontId="40" fillId="0" borderId="0" applyAlignment="1" pivotButton="0" quotePrefix="0" xfId="0">
      <alignment vertical="center"/>
    </xf>
    <xf numFmtId="0" fontId="17" fillId="0" borderId="263" applyAlignment="1" pivotButton="0" quotePrefix="0" xfId="0">
      <alignment horizontal="center" vertical="center" wrapText="1"/>
    </xf>
    <xf numFmtId="0" fontId="17" fillId="0" borderId="264" applyAlignment="1" pivotButton="0" quotePrefix="0" xfId="0">
      <alignment horizontal="center" vertical="center" wrapText="1"/>
    </xf>
    <xf numFmtId="0" fontId="17" fillId="0" borderId="266" applyAlignment="1" pivotButton="0" quotePrefix="0" xfId="0">
      <alignment horizontal="center" vertical="center" wrapText="1"/>
    </xf>
    <xf numFmtId="0" fontId="41" fillId="0" borderId="265" applyAlignment="1" pivotButton="0" quotePrefix="0" xfId="0">
      <alignment horizontal="center" vertical="center" wrapText="1"/>
    </xf>
    <xf numFmtId="0" fontId="41" fillId="0" borderId="264" applyAlignment="1" pivotButton="0" quotePrefix="0" xfId="0">
      <alignment horizontal="center" vertical="center" wrapText="1"/>
    </xf>
    <xf numFmtId="0" fontId="41" fillId="0" borderId="267" applyAlignment="1" pivotButton="0" quotePrefix="0" xfId="0">
      <alignment horizontal="center" vertical="center" wrapText="1"/>
    </xf>
    <xf numFmtId="168" fontId="41" fillId="6" borderId="58" applyAlignment="1" pivotButton="0" quotePrefix="0" xfId="0">
      <alignment horizontal="center" vertical="center" wrapText="1"/>
    </xf>
    <xf numFmtId="168" fontId="41" fillId="0" borderId="105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105" pivotButton="0" quotePrefix="0" xfId="0"/>
    <xf numFmtId="168" fontId="41" fillId="7" borderId="105" applyAlignment="1" pivotButton="0" quotePrefix="0" xfId="0">
      <alignment horizontal="center" vertical="center" wrapText="1"/>
    </xf>
    <xf numFmtId="0" fontId="41" fillId="0" borderId="273" applyAlignment="1" pivotButton="0" quotePrefix="0" xfId="0">
      <alignment horizontal="center" vertical="center" wrapText="1"/>
    </xf>
    <xf numFmtId="0" fontId="41" fillId="0" borderId="264" applyAlignment="1" pivotButton="0" quotePrefix="0" xfId="0">
      <alignment horizontal="center" vertical="center" wrapText="1" shrinkToFit="1"/>
    </xf>
    <xf numFmtId="0" fontId="41" fillId="0" borderId="276" applyAlignment="1" pivotButton="0" quotePrefix="0" xfId="0">
      <alignment horizontal="center" vertical="center" wrapText="1" shrinkToFit="1"/>
    </xf>
    <xf numFmtId="0" fontId="0" fillId="0" borderId="19" pivotButton="0" quotePrefix="0" xfId="0"/>
    <xf numFmtId="0" fontId="0" fillId="0" borderId="11" pivotButton="0" quotePrefix="0" xfId="0"/>
    <xf numFmtId="0" fontId="0" fillId="0" borderId="230" pivotButton="0" quotePrefix="0" xfId="0"/>
    <xf numFmtId="0" fontId="0" fillId="0" borderId="29" pivotButton="0" quotePrefix="0" xfId="0"/>
    <xf numFmtId="0" fontId="0" fillId="0" borderId="195" pivotButton="0" quotePrefix="0" xfId="0"/>
    <xf numFmtId="168" fontId="41" fillId="6" borderId="7" applyAlignment="1" pivotButton="0" quotePrefix="0" xfId="0">
      <alignment horizontal="center" vertical="center" wrapText="1"/>
    </xf>
    <xf numFmtId="173" fontId="44" fillId="0" borderId="62" applyAlignment="1" pivotButton="0" quotePrefix="0" xfId="0">
      <alignment horizontal="center" vertical="center" wrapText="1"/>
    </xf>
    <xf numFmtId="168" fontId="41" fillId="7" borderId="62" applyAlignment="1" pivotButton="0" quotePrefix="0" xfId="0">
      <alignment horizontal="center" vertical="center" wrapText="1"/>
    </xf>
    <xf numFmtId="0" fontId="0" fillId="0" borderId="28" pivotButton="0" quotePrefix="0" xfId="0"/>
    <xf numFmtId="168" fontId="41" fillId="6" borderId="6" applyAlignment="1" pivotButton="0" quotePrefix="0" xfId="0">
      <alignment horizontal="center" vertical="center" wrapText="1"/>
    </xf>
    <xf numFmtId="0" fontId="41" fillId="5" borderId="272" applyAlignment="1" pivotButton="0" quotePrefix="0" xfId="0">
      <alignment horizontal="center" vertical="center" shrinkToFit="1"/>
    </xf>
    <xf numFmtId="0" fontId="0" fillId="0" borderId="35" pivotButton="0" quotePrefix="0" xfId="0"/>
    <xf numFmtId="0" fontId="0" fillId="0" borderId="60" pivotButton="0" quotePrefix="0" xfId="0"/>
    <xf numFmtId="168" fontId="41" fillId="7" borderId="59" applyAlignment="1" pivotButton="0" quotePrefix="0" xfId="0">
      <alignment horizontal="center" vertical="center" wrapText="1"/>
    </xf>
    <xf numFmtId="168" fontId="41" fillId="6" borderId="8" applyAlignment="1" pivotButton="0" quotePrefix="0" xfId="0">
      <alignment horizontal="center" vertical="center" wrapText="1"/>
    </xf>
    <xf numFmtId="0" fontId="18" fillId="10" borderId="275" applyAlignment="1" pivotButton="0" quotePrefix="0" xfId="0">
      <alignment horizontal="center" vertical="center"/>
    </xf>
    <xf numFmtId="0" fontId="0" fillId="0" borderId="196" pivotButton="0" quotePrefix="0" xfId="0"/>
    <xf numFmtId="0" fontId="0" fillId="0" borderId="194" pivotButton="0" quotePrefix="0" xfId="0"/>
    <xf numFmtId="0" fontId="0" fillId="0" borderId="199" pivotButton="0" quotePrefix="0" xfId="0"/>
    <xf numFmtId="164" fontId="4" fillId="0" borderId="0" applyAlignment="1" pivotButton="0" quotePrefix="0" xfId="1">
      <alignment vertical="center"/>
    </xf>
    <xf numFmtId="167" fontId="18" fillId="0" borderId="0" applyAlignment="1" pivotButton="0" quotePrefix="0" xfId="0">
      <alignment vertical="center"/>
    </xf>
    <xf numFmtId="164" fontId="18" fillId="0" borderId="0" applyAlignment="1" pivotButton="0" quotePrefix="0" xfId="1">
      <alignment vertical="center"/>
    </xf>
    <xf numFmtId="164" fontId="18" fillId="0" borderId="0" applyAlignment="1" pivotButton="0" quotePrefix="0" xfId="0">
      <alignment vertical="center"/>
    </xf>
    <xf numFmtId="0" fontId="0" fillId="0" borderId="300" pivotButton="0" quotePrefix="0" xfId="0"/>
    <xf numFmtId="0" fontId="0" fillId="0" borderId="168" pivotButton="0" quotePrefix="0" xfId="0"/>
    <xf numFmtId="0" fontId="0" fillId="0" borderId="301" pivotButton="0" quotePrefix="0" xfId="0"/>
    <xf numFmtId="0" fontId="0" fillId="0" borderId="286" pivotButton="0" quotePrefix="0" xfId="0"/>
    <xf numFmtId="0" fontId="15" fillId="9" borderId="278" applyAlignment="1" pivotButton="0" quotePrefix="0" xfId="7">
      <alignment horizontal="center" vertical="center" wrapText="1"/>
    </xf>
    <xf numFmtId="0" fontId="15" fillId="9" borderId="238" applyAlignment="1" pivotButton="0" quotePrefix="0" xfId="7">
      <alignment horizontal="center" vertical="center" wrapText="1"/>
    </xf>
    <xf numFmtId="0" fontId="0" fillId="0" borderId="302" pivotButton="0" quotePrefix="0" xfId="0"/>
    <xf numFmtId="0" fontId="0" fillId="0" borderId="303" pivotButton="0" quotePrefix="0" xfId="0"/>
    <xf numFmtId="0" fontId="0" fillId="0" borderId="304" pivotButton="0" quotePrefix="0" xfId="0"/>
    <xf numFmtId="0" fontId="0" fillId="0" borderId="308" pivotButton="0" quotePrefix="0" xfId="0"/>
    <xf numFmtId="0" fontId="0" fillId="0" borderId="306" pivotButton="0" quotePrefix="0" xfId="0"/>
    <xf numFmtId="0" fontId="0" fillId="0" borderId="130" pivotButton="0" quotePrefix="0" xfId="0"/>
    <xf numFmtId="0" fontId="0" fillId="0" borderId="312" pivotButton="0" quotePrefix="0" xfId="0"/>
    <xf numFmtId="0" fontId="0" fillId="0" borderId="157" pivotButton="0" quotePrefix="0" xfId="0"/>
    <xf numFmtId="0" fontId="0" fillId="0" borderId="238" pivotButton="0" quotePrefix="0" xfId="0"/>
    <xf numFmtId="0" fontId="12" fillId="0" borderId="158" applyAlignment="1" pivotButton="0" quotePrefix="0" xfId="7">
      <alignment horizontal="center" vertical="center"/>
    </xf>
    <xf numFmtId="0" fontId="0" fillId="0" borderId="139" pivotButton="0" quotePrefix="0" xfId="0"/>
    <xf numFmtId="164" fontId="16" fillId="15" borderId="140" applyAlignment="1" pivotButton="0" quotePrefix="0" xfId="7">
      <alignment horizontal="center" vertical="center"/>
    </xf>
    <xf numFmtId="164" fontId="10" fillId="14" borderId="140" applyAlignment="1" pivotButton="0" quotePrefix="0" xfId="7">
      <alignment horizontal="center" vertical="center"/>
    </xf>
    <xf numFmtId="164" fontId="10" fillId="13" borderId="298" applyAlignment="1" pivotButton="0" quotePrefix="0" xfId="7">
      <alignment horizontal="center" vertical="center"/>
    </xf>
    <xf numFmtId="164" fontId="10" fillId="9" borderId="29" applyAlignment="1" pivotButton="0" quotePrefix="0" xfId="7">
      <alignment vertical="center"/>
    </xf>
    <xf numFmtId="164" fontId="12" fillId="9" borderId="46" applyAlignment="1" pivotButton="0" quotePrefix="0" xfId="7">
      <alignment horizontal="center" vertical="center"/>
    </xf>
    <xf numFmtId="0" fontId="0" fillId="0" borderId="239" pivotButton="0" quotePrefix="0" xfId="0"/>
    <xf numFmtId="0" fontId="0" fillId="0" borderId="124" pivotButton="0" quotePrefix="0" xfId="0"/>
    <xf numFmtId="0" fontId="0" fillId="0" borderId="140" pivotButton="0" quotePrefix="0" xfId="0"/>
    <xf numFmtId="0" fontId="0" fillId="0" borderId="121" pivotButton="0" quotePrefix="0" xfId="0"/>
    <xf numFmtId="0" fontId="0" fillId="0" borderId="151" pivotButton="0" quotePrefix="0" xfId="0"/>
    <xf numFmtId="164" fontId="10" fillId="9" borderId="135" applyAlignment="1" pivotButton="0" quotePrefix="0" xfId="7">
      <alignment vertical="center"/>
    </xf>
    <xf numFmtId="164" fontId="12" fillId="9" borderId="240" applyAlignment="1" pivotButton="0" quotePrefix="0" xfId="7">
      <alignment horizontal="center" vertical="center"/>
    </xf>
    <xf numFmtId="0" fontId="12" fillId="0" borderId="141" applyAlignment="1" pivotButton="0" quotePrefix="0" xfId="7">
      <alignment horizontal="right" vertical="center"/>
    </xf>
    <xf numFmtId="0" fontId="0" fillId="0" borderId="170" pivotButton="0" quotePrefix="0" xfId="0"/>
    <xf numFmtId="164" fontId="10" fillId="15" borderId="170" applyAlignment="1" pivotButton="0" quotePrefix="0" xfId="7">
      <alignment vertical="center"/>
    </xf>
    <xf numFmtId="164" fontId="10" fillId="14" borderId="127" applyAlignment="1" pivotButton="0" quotePrefix="0" xfId="7">
      <alignment horizontal="center" vertical="center"/>
    </xf>
    <xf numFmtId="0" fontId="0" fillId="0" borderId="127" pivotButton="0" quotePrefix="0" xfId="0"/>
    <xf numFmtId="164" fontId="10" fillId="13" borderId="152" applyAlignment="1" pivotButton="0" quotePrefix="0" xfId="7">
      <alignment horizontal="center" vertical="center"/>
    </xf>
    <xf numFmtId="164" fontId="10" fillId="9" borderId="136" applyAlignment="1" pivotButton="0" quotePrefix="0" xfId="7">
      <alignment vertical="center"/>
    </xf>
    <xf numFmtId="0" fontId="12" fillId="0" borderId="154" applyAlignment="1" pivotButton="0" quotePrefix="0" xfId="7">
      <alignment horizontal="right" vertical="center"/>
    </xf>
    <xf numFmtId="0" fontId="0" fillId="0" borderId="177" pivotButton="0" quotePrefix="0" xfId="0"/>
    <xf numFmtId="164" fontId="10" fillId="15" borderId="171" applyAlignment="1" pivotButton="0" quotePrefix="0" xfId="7">
      <alignment vertical="center"/>
    </xf>
    <xf numFmtId="164" fontId="10" fillId="14" borderId="132" applyAlignment="1" pivotButton="0" quotePrefix="0" xfId="7">
      <alignment horizontal="center" vertical="center"/>
    </xf>
    <xf numFmtId="0" fontId="0" fillId="0" borderId="132" pivotButton="0" quotePrefix="0" xfId="0"/>
    <xf numFmtId="164" fontId="10" fillId="13" borderId="153" applyAlignment="1" pivotButton="0" quotePrefix="0" xfId="7">
      <alignment horizontal="center" vertical="center"/>
    </xf>
    <xf numFmtId="0" fontId="0" fillId="0" borderId="283" pivotButton="0" quotePrefix="0" xfId="0"/>
    <xf numFmtId="164" fontId="10" fillId="9" borderId="137" applyAlignment="1" pivotButton="0" quotePrefix="0" xfId="7">
      <alignment vertical="center"/>
    </xf>
    <xf numFmtId="0" fontId="0" fillId="0" borderId="210" pivotButton="0" quotePrefix="0" xfId="0"/>
    <xf numFmtId="0" fontId="12" fillId="0" borderId="156" applyAlignment="1" pivotButton="0" quotePrefix="0" xfId="7">
      <alignment horizontal="right" vertical="center"/>
    </xf>
    <xf numFmtId="0" fontId="0" fillId="0" borderId="178" pivotButton="0" quotePrefix="0" xfId="0"/>
    <xf numFmtId="164" fontId="10" fillId="15" borderId="174" applyAlignment="1" pivotButton="0" quotePrefix="0" xfId="7">
      <alignment vertical="center"/>
    </xf>
    <xf numFmtId="164" fontId="10" fillId="14" borderId="309" applyAlignment="1" pivotButton="0" quotePrefix="0" xfId="7">
      <alignment horizontal="center" vertical="center"/>
    </xf>
    <xf numFmtId="0" fontId="0" fillId="0" borderId="172" pivotButton="0" quotePrefix="0" xfId="0"/>
    <xf numFmtId="164" fontId="10" fillId="13" borderId="310" applyAlignment="1" pivotButton="0" quotePrefix="0" xfId="7">
      <alignment horizontal="center" vertical="center"/>
    </xf>
    <xf numFmtId="164" fontId="10" fillId="9" borderId="23" applyAlignment="1" pivotButton="0" quotePrefix="0" xfId="7">
      <alignment vertical="center"/>
    </xf>
    <xf numFmtId="164" fontId="10" fillId="15" borderId="172" applyAlignment="1" pivotButton="0" quotePrefix="0" xfId="7">
      <alignment vertical="center"/>
    </xf>
    <xf numFmtId="164" fontId="10" fillId="14" borderId="99" applyAlignment="1" pivotButton="0" quotePrefix="0" xfId="7">
      <alignment horizontal="center" vertical="center"/>
    </xf>
    <xf numFmtId="0" fontId="0" fillId="0" borderId="99" pivotButton="0" quotePrefix="0" xfId="0"/>
    <xf numFmtId="164" fontId="10" fillId="13" borderId="155" applyAlignment="1" pivotButton="0" quotePrefix="0" xfId="7">
      <alignment horizontal="center" vertical="center"/>
    </xf>
    <xf numFmtId="0" fontId="0" fillId="0" borderId="285" pivotButton="0" quotePrefix="0" xfId="0"/>
    <xf numFmtId="164" fontId="10" fillId="9" borderId="1" applyAlignment="1" pivotButton="0" quotePrefix="0" xfId="7">
      <alignment vertical="center"/>
    </xf>
    <xf numFmtId="0" fontId="12" fillId="0" borderId="158" applyAlignment="1" pivotButton="0" quotePrefix="0" xfId="7">
      <alignment horizontal="right" vertical="center"/>
    </xf>
    <xf numFmtId="164" fontId="10" fillId="15" borderId="173" applyAlignment="1" pivotButton="0" quotePrefix="0" xfId="7">
      <alignment vertical="center"/>
    </xf>
    <xf numFmtId="164" fontId="10" fillId="14" borderId="133" applyAlignment="1" pivotButton="0" quotePrefix="0" xfId="7">
      <alignment horizontal="center" vertical="center"/>
    </xf>
    <xf numFmtId="0" fontId="0" fillId="0" borderId="133" pivotButton="0" quotePrefix="0" xfId="0"/>
    <xf numFmtId="164" fontId="10" fillId="13" borderId="157" applyAlignment="1" pivotButton="0" quotePrefix="0" xfId="7">
      <alignment horizontal="center" vertical="center"/>
    </xf>
    <xf numFmtId="0" fontId="0" fillId="0" borderId="287" pivotButton="0" quotePrefix="0" xfId="0"/>
    <xf numFmtId="9" fontId="12" fillId="0" borderId="294" applyAlignment="1" pivotButton="0" quotePrefix="0" xfId="7">
      <alignment horizontal="center" vertical="center"/>
    </xf>
    <xf numFmtId="0" fontId="0" fillId="0" borderId="305" pivotButton="0" quotePrefix="0" xfId="0"/>
    <xf numFmtId="0" fontId="0" fillId="0" borderId="123" pivotButton="0" quotePrefix="0" xfId="0"/>
    <xf numFmtId="0" fontId="0" fillId="0" borderId="252" pivotButton="0" quotePrefix="0" xfId="0"/>
    <xf numFmtId="164" fontId="10" fillId="13" borderId="159" applyAlignment="1" pivotButton="0" quotePrefix="0" xfId="7">
      <alignment horizontal="center" vertical="center"/>
    </xf>
    <xf numFmtId="0" fontId="0" fillId="0" borderId="288" pivotButton="0" quotePrefix="0" xfId="0"/>
    <xf numFmtId="0" fontId="12" fillId="0" borderId="92" applyAlignment="1" pivotButton="0" quotePrefix="0" xfId="7">
      <alignment horizontal="center" vertical="center" wrapText="1"/>
    </xf>
    <xf numFmtId="164" fontId="10" fillId="14" borderId="98" applyAlignment="1" pivotButton="0" quotePrefix="0" xfId="7">
      <alignment horizontal="center" vertical="center"/>
    </xf>
    <xf numFmtId="0" fontId="0" fillId="0" borderId="98" pivotButton="0" quotePrefix="0" xfId="0"/>
    <xf numFmtId="0" fontId="0" fillId="0" borderId="91" pivotButton="0" quotePrefix="0" xfId="0"/>
    <xf numFmtId="0" fontId="0" fillId="0" borderId="92" pivotButton="0" quotePrefix="0" xfId="0"/>
    <xf numFmtId="0" fontId="12" fillId="0" borderId="123" applyAlignment="1" pivotButton="0" quotePrefix="0" xfId="7">
      <alignment horizontal="center" vertical="center" wrapText="1"/>
    </xf>
    <xf numFmtId="0" fontId="12" fillId="0" borderId="160" applyAlignment="1" pivotButton="0" quotePrefix="0" xfId="7">
      <alignment horizontal="right" vertical="center"/>
    </xf>
    <xf numFmtId="0" fontId="0" fillId="0" borderId="179" pivotButton="0" quotePrefix="0" xfId="0"/>
    <xf numFmtId="0" fontId="12" fillId="0" borderId="148" applyAlignment="1" pivotButton="0" quotePrefix="0" xfId="7">
      <alignment horizontal="right" vertical="center"/>
    </xf>
    <xf numFmtId="164" fontId="10" fillId="15" borderId="175" applyAlignment="1" pivotButton="0" quotePrefix="0" xfId="7">
      <alignment vertical="center"/>
    </xf>
    <xf numFmtId="164" fontId="10" fillId="14" borderId="97" applyAlignment="1" pivotButton="0" quotePrefix="0" xfId="7">
      <alignment horizontal="center" vertical="center"/>
    </xf>
    <xf numFmtId="0" fontId="0" fillId="0" borderId="97" pivotButton="0" quotePrefix="0" xfId="0"/>
    <xf numFmtId="164" fontId="10" fillId="13" borderId="200" applyAlignment="1" pivotButton="0" quotePrefix="0" xfId="7">
      <alignment horizontal="center" vertical="center"/>
    </xf>
    <xf numFmtId="0" fontId="0" fillId="0" borderId="284" pivotButton="0" quotePrefix="0" xfId="0"/>
    <xf numFmtId="164" fontId="10" fillId="9" borderId="18" applyAlignment="1" pivotButton="0" quotePrefix="0" xfId="7">
      <alignment vertical="center"/>
    </xf>
    <xf numFmtId="0" fontId="10" fillId="0" borderId="297" applyAlignment="1" pivotButton="0" quotePrefix="0" xfId="7">
      <alignment horizontal="center" vertical="center" wrapText="1"/>
    </xf>
    <xf numFmtId="0" fontId="12" fillId="0" borderId="209" applyAlignment="1" pivotButton="0" quotePrefix="0" xfId="7">
      <alignment horizontal="right" vertical="center"/>
    </xf>
    <xf numFmtId="0" fontId="0" fillId="0" borderId="204" pivotButton="0" quotePrefix="0" xfId="0"/>
    <xf numFmtId="164" fontId="10" fillId="15" borderId="205" applyAlignment="1" pivotButton="0" quotePrefix="0" xfId="7">
      <alignment vertical="center"/>
    </xf>
    <xf numFmtId="164" fontId="10" fillId="14" borderId="206" applyAlignment="1" pivotButton="0" quotePrefix="0" xfId="7">
      <alignment horizontal="center" vertical="center"/>
    </xf>
    <xf numFmtId="0" fontId="0" fillId="0" borderId="206" pivotButton="0" quotePrefix="0" xfId="0"/>
    <xf numFmtId="164" fontId="10" fillId="13" borderId="208" applyAlignment="1" pivotButton="0" quotePrefix="0" xfId="7">
      <alignment horizontal="center" vertical="center"/>
    </xf>
    <xf numFmtId="0" fontId="0" fillId="0" borderId="290" pivotButton="0" quotePrefix="0" xfId="0"/>
    <xf numFmtId="164" fontId="10" fillId="9" borderId="70" applyAlignment="1" pivotButton="0" quotePrefix="0" xfId="7">
      <alignment vertical="center"/>
    </xf>
    <xf numFmtId="164" fontId="10" fillId="13" borderId="163" applyAlignment="1" pivotButton="0" quotePrefix="0" xfId="7">
      <alignment horizontal="center" vertical="center"/>
    </xf>
    <xf numFmtId="164" fontId="10" fillId="15" borderId="176" applyAlignment="1" pivotButton="0" quotePrefix="0" xfId="7">
      <alignment vertical="center"/>
    </xf>
    <xf numFmtId="164" fontId="10" fillId="14" borderId="134" applyAlignment="1" pivotButton="0" quotePrefix="0" xfId="7">
      <alignment horizontal="center" vertical="center"/>
    </xf>
    <xf numFmtId="0" fontId="0" fillId="0" borderId="134" pivotButton="0" quotePrefix="0" xfId="0"/>
    <xf numFmtId="0" fontId="0" fillId="0" borderId="211" pivotButton="0" quotePrefix="0" xfId="0"/>
    <xf numFmtId="0" fontId="12" fillId="0" borderId="215" applyAlignment="1" pivotButton="0" quotePrefix="0" xfId="7">
      <alignment horizontal="right" vertical="center"/>
    </xf>
    <xf numFmtId="0" fontId="0" fillId="0" borderId="213" pivotButton="0" quotePrefix="0" xfId="0"/>
    <xf numFmtId="164" fontId="10" fillId="15" borderId="213" applyAlignment="1" pivotButton="0" quotePrefix="0" xfId="7">
      <alignment vertical="center"/>
    </xf>
    <xf numFmtId="164" fontId="10" fillId="14" borderId="214" applyAlignment="1" pivotButton="0" quotePrefix="0" xfId="7">
      <alignment horizontal="center" vertical="center"/>
    </xf>
    <xf numFmtId="0" fontId="0" fillId="0" borderId="214" pivotButton="0" quotePrefix="0" xfId="0"/>
    <xf numFmtId="164" fontId="10" fillId="13" borderId="216" applyAlignment="1" pivotButton="0" quotePrefix="0" xfId="7">
      <alignment horizontal="center" vertical="center"/>
    </xf>
    <xf numFmtId="0" fontId="0" fillId="0" borderId="291" pivotButton="0" quotePrefix="0" xfId="0"/>
    <xf numFmtId="164" fontId="10" fillId="9" borderId="3" applyAlignment="1" pivotButton="0" quotePrefix="0" xfId="7">
      <alignment vertical="center"/>
    </xf>
    <xf numFmtId="164" fontId="10" fillId="15" borderId="218" applyAlignment="1" pivotButton="0" quotePrefix="0" xfId="7">
      <alignment vertical="center"/>
    </xf>
    <xf numFmtId="164" fontId="10" fillId="14" borderId="219" applyAlignment="1" pivotButton="0" quotePrefix="0" xfId="7">
      <alignment horizontal="center" vertical="center"/>
    </xf>
    <xf numFmtId="0" fontId="0" fillId="0" borderId="219" pivotButton="0" quotePrefix="0" xfId="0"/>
    <xf numFmtId="0" fontId="0" fillId="0" borderId="94" pivotButton="0" quotePrefix="0" xfId="0"/>
    <xf numFmtId="0" fontId="12" fillId="0" borderId="295" applyAlignment="1" pivotButton="0" quotePrefix="0" xfId="7">
      <alignment horizontal="center" vertical="center" wrapText="1"/>
    </xf>
    <xf numFmtId="0" fontId="12" fillId="0" borderId="144" applyAlignment="1" pivotButton="0" quotePrefix="0" xfId="7">
      <alignment horizontal="right" vertical="center"/>
    </xf>
    <xf numFmtId="0" fontId="0" fillId="0" borderId="173" pivotButton="0" quotePrefix="0" xfId="0"/>
    <xf numFmtId="164" fontId="10" fillId="13" borderId="161" applyAlignment="1" pivotButton="0" quotePrefix="0" xfId="7">
      <alignment horizontal="center" vertical="center"/>
    </xf>
    <xf numFmtId="0" fontId="0" fillId="0" borderId="299" pivotButton="0" quotePrefix="0" xfId="0"/>
    <xf numFmtId="164" fontId="10" fillId="15" borderId="255" applyAlignment="1" pivotButton="0" quotePrefix="0" xfId="7">
      <alignment vertical="center"/>
    </xf>
    <xf numFmtId="164" fontId="10" fillId="14" borderId="256" applyAlignment="1" pivotButton="0" quotePrefix="0" xfId="7">
      <alignment horizontal="center" vertical="center"/>
    </xf>
    <xf numFmtId="0" fontId="0" fillId="0" borderId="256" pivotButton="0" quotePrefix="0" xfId="0"/>
    <xf numFmtId="164" fontId="10" fillId="13" borderId="258" applyAlignment="1" pivotButton="0" quotePrefix="0" xfId="7">
      <alignment horizontal="center" vertical="center"/>
    </xf>
    <xf numFmtId="164" fontId="10" fillId="9" borderId="259" applyAlignment="1" pivotButton="0" quotePrefix="0" xfId="7">
      <alignment vertical="center"/>
    </xf>
    <xf numFmtId="0" fontId="13" fillId="0" borderId="279" applyAlignment="1" pivotButton="0" quotePrefix="0" xfId="7">
      <alignment horizontal="center" vertical="center"/>
    </xf>
    <xf numFmtId="0" fontId="0" fillId="0" borderId="82" pivotButton="0" quotePrefix="0" xfId="0"/>
    <xf numFmtId="164" fontId="13" fillId="15" borderId="84" applyAlignment="1" pivotButton="0" quotePrefix="0" xfId="7">
      <alignment horizontal="center" vertical="center"/>
    </xf>
    <xf numFmtId="164" fontId="13" fillId="14" borderId="84" applyAlignment="1" pivotButton="0" quotePrefix="0" xfId="7">
      <alignment horizontal="center" vertical="center"/>
    </xf>
    <xf numFmtId="164" fontId="13" fillId="13" borderId="84" applyAlignment="1" pivotButton="0" quotePrefix="0" xfId="7">
      <alignment horizontal="center" vertical="center"/>
    </xf>
    <xf numFmtId="164" fontId="13" fillId="9" borderId="277" applyAlignment="1" pivotButton="0" quotePrefix="0" xfId="7">
      <alignment horizontal="center" vertical="center"/>
    </xf>
    <xf numFmtId="0" fontId="0" fillId="0" borderId="88" pivotButton="0" quotePrefix="0" xfId="0"/>
    <xf numFmtId="0" fontId="0" fillId="0" borderId="81" pivotButton="0" quotePrefix="0" xfId="0"/>
    <xf numFmtId="0" fontId="0" fillId="0" borderId="87" pivotButton="0" quotePrefix="0" xfId="0"/>
    <xf numFmtId="0" fontId="0" fillId="0" borderId="260" pivotButton="0" quotePrefix="0" xfId="0"/>
    <xf numFmtId="0" fontId="0" fillId="0" borderId="89" pivotButton="0" quotePrefix="0" xfId="0"/>
    <xf numFmtId="0" fontId="0" fillId="0" borderId="80" pivotButton="0" quotePrefix="0" xfId="0"/>
    <xf numFmtId="0" fontId="0" fillId="0" borderId="84" pivotButton="0" quotePrefix="0" xfId="0"/>
    <xf numFmtId="0" fontId="0" fillId="0" borderId="86" pivotButton="0" quotePrefix="0" xfId="0"/>
    <xf numFmtId="0" fontId="0" fillId="0" borderId="261" pivotButton="0" quotePrefix="0" xfId="0"/>
    <xf numFmtId="0" fontId="0" fillId="0" borderId="85" pivotButton="0" quotePrefix="0" xfId="0"/>
    <xf numFmtId="0" fontId="38" fillId="21" borderId="311" applyAlignment="1" pivotButton="0" quotePrefix="0" xfId="7">
      <alignment horizontal="center" vertical="center" wrapText="1"/>
    </xf>
    <xf numFmtId="164" fontId="26" fillId="0" borderId="0" applyAlignment="1" pivotButton="0" quotePrefix="0" xfId="8">
      <alignment vertical="center"/>
    </xf>
    <xf numFmtId="164" fontId="26" fillId="5" borderId="0" applyAlignment="1" pivotButton="0" quotePrefix="0" xfId="8">
      <alignment vertical="center"/>
    </xf>
    <xf numFmtId="164" fontId="29" fillId="0" borderId="2" applyAlignment="1" pivotButton="0" quotePrefix="0" xfId="8">
      <alignment horizontal="center" vertical="center"/>
    </xf>
    <xf numFmtId="164" fontId="29" fillId="0" borderId="2" applyAlignment="1" pivotButton="0" quotePrefix="0" xfId="8">
      <alignment horizontal="center" vertical="center" wrapText="1"/>
    </xf>
    <xf numFmtId="164" fontId="28" fillId="9" borderId="2" applyAlignment="1" pivotButton="0" quotePrefix="0" xfId="8">
      <alignment horizontal="center" vertical="center"/>
    </xf>
    <xf numFmtId="164" fontId="28" fillId="9" borderId="2" applyAlignment="1" pivotButton="0" quotePrefix="0" xfId="8">
      <alignment vertical="center" wrapText="1"/>
    </xf>
    <xf numFmtId="164" fontId="27" fillId="9" borderId="2" applyAlignment="1" pivotButton="0" quotePrefix="0" xfId="8">
      <alignment horizontal="center" vertical="center"/>
    </xf>
    <xf numFmtId="164" fontId="27" fillId="9" borderId="2" applyAlignment="1" pivotButton="0" quotePrefix="0" xfId="8">
      <alignment horizontal="center" vertical="center" wrapText="1"/>
    </xf>
    <xf numFmtId="164" fontId="28" fillId="9" borderId="2" applyAlignment="1" pivotButton="0" quotePrefix="0" xfId="8">
      <alignment vertical="center"/>
    </xf>
    <xf numFmtId="164" fontId="28" fillId="0" borderId="2" applyAlignment="1" pivotButton="0" quotePrefix="0" xfId="8">
      <alignment horizontal="center" vertical="center"/>
    </xf>
    <xf numFmtId="164" fontId="28" fillId="0" borderId="2" applyAlignment="1" pivotButton="0" quotePrefix="0" xfId="8">
      <alignment vertical="center"/>
    </xf>
    <xf numFmtId="164" fontId="27" fillId="0" borderId="2" applyAlignment="1" pivotButton="0" quotePrefix="0" xfId="8">
      <alignment horizontal="center" vertical="center"/>
    </xf>
    <xf numFmtId="164" fontId="27" fillId="0" borderId="2" applyAlignment="1" pivotButton="0" quotePrefix="0" xfId="8">
      <alignment horizontal="center" vertical="center" wrapText="1"/>
    </xf>
    <xf numFmtId="164" fontId="28" fillId="0" borderId="2" applyAlignment="1" pivotButton="0" quotePrefix="0" xfId="8">
      <alignment vertical="center" wrapText="1"/>
    </xf>
    <xf numFmtId="164" fontId="28" fillId="20" borderId="2" applyAlignment="1" pivotButton="0" quotePrefix="0" xfId="8">
      <alignment horizontal="center" vertical="center"/>
    </xf>
    <xf numFmtId="164" fontId="28" fillId="20" borderId="2" applyAlignment="1" pivotButton="0" quotePrefix="0" xfId="8">
      <alignment vertical="center" wrapText="1"/>
    </xf>
    <xf numFmtId="164" fontId="27" fillId="20" borderId="2" applyAlignment="1" pivotButton="0" quotePrefix="0" xfId="8">
      <alignment horizontal="center" vertical="center"/>
    </xf>
    <xf numFmtId="164" fontId="27" fillId="20" borderId="2" applyAlignment="1" pivotButton="0" quotePrefix="0" xfId="8">
      <alignment horizontal="center" vertical="center" wrapText="1"/>
    </xf>
    <xf numFmtId="164" fontId="28" fillId="0" borderId="13" applyAlignment="1" pivotButton="0" quotePrefix="0" xfId="8">
      <alignment vertical="center" wrapText="1"/>
    </xf>
    <xf numFmtId="164" fontId="28" fillId="0" borderId="192" applyAlignment="1" pivotButton="0" quotePrefix="0" xfId="8">
      <alignment horizontal="center" vertical="center"/>
    </xf>
    <xf numFmtId="164" fontId="27" fillId="0" borderId="2" applyAlignment="1" pivotButton="0" quotePrefix="0" xfId="8">
      <alignment vertical="center"/>
    </xf>
    <xf numFmtId="164" fontId="28" fillId="7" borderId="2" applyAlignment="1" pivotButton="0" quotePrefix="0" xfId="8">
      <alignment horizontal="center" vertical="center"/>
    </xf>
    <xf numFmtId="164" fontId="28" fillId="7" borderId="192" applyAlignment="1" pivotButton="0" quotePrefix="0" xfId="8">
      <alignment horizontal="center" vertical="center"/>
    </xf>
    <xf numFmtId="164" fontId="28" fillId="7" borderId="2" applyAlignment="1" pivotButton="0" quotePrefix="0" xfId="8">
      <alignment vertical="center" wrapText="1"/>
    </xf>
    <xf numFmtId="164" fontId="27" fillId="7" borderId="2" applyAlignment="1" pivotButton="0" quotePrefix="0" xfId="8">
      <alignment vertical="center"/>
    </xf>
    <xf numFmtId="164" fontId="27" fillId="7" borderId="2" applyAlignment="1" pivotButton="0" quotePrefix="0" xfId="8">
      <alignment horizontal="center" vertical="center" wrapText="1"/>
    </xf>
    <xf numFmtId="164" fontId="28" fillId="5" borderId="2" applyAlignment="1" pivotButton="0" quotePrefix="0" xfId="8">
      <alignment horizontal="center" vertical="center"/>
    </xf>
    <xf numFmtId="164" fontId="28" fillId="5" borderId="192" applyAlignment="1" pivotButton="0" quotePrefix="0" xfId="8">
      <alignment horizontal="center" vertical="center"/>
    </xf>
    <xf numFmtId="164" fontId="28" fillId="5" borderId="2" applyAlignment="1" pivotButton="0" quotePrefix="0" xfId="8">
      <alignment vertical="center" wrapText="1"/>
    </xf>
    <xf numFmtId="164" fontId="27" fillId="5" borderId="2" applyAlignment="1" pivotButton="0" quotePrefix="0" xfId="8">
      <alignment vertical="center"/>
    </xf>
    <xf numFmtId="164" fontId="27" fillId="5" borderId="2" applyAlignment="1" pivotButton="0" quotePrefix="0" xfId="8">
      <alignment horizontal="center" vertical="center" wrapText="1"/>
    </xf>
    <xf numFmtId="164" fontId="28" fillId="11" borderId="2" applyAlignment="1" pivotButton="0" quotePrefix="0" xfId="8">
      <alignment horizontal="center" vertical="center"/>
    </xf>
    <xf numFmtId="164" fontId="28" fillId="11" borderId="24" applyAlignment="1" pivotButton="0" quotePrefix="0" xfId="8">
      <alignment vertical="center" wrapText="1"/>
    </xf>
    <xf numFmtId="164" fontId="27" fillId="11" borderId="2" applyAlignment="1" pivotButton="0" quotePrefix="0" xfId="8">
      <alignment horizontal="center" vertical="center"/>
    </xf>
    <xf numFmtId="164" fontId="27" fillId="11" borderId="2" applyAlignment="1" pivotButton="0" quotePrefix="0" xfId="8">
      <alignment horizontal="center" vertical="center" wrapText="1"/>
    </xf>
    <xf numFmtId="164" fontId="28" fillId="11" borderId="2" applyAlignment="1" pivotButton="0" quotePrefix="0" xfId="8">
      <alignment vertical="center" wrapText="1"/>
    </xf>
    <xf numFmtId="164" fontId="28" fillId="5" borderId="0" applyAlignment="1" pivotButton="0" quotePrefix="0" xfId="8">
      <alignment horizontal="center" vertical="center"/>
    </xf>
    <xf numFmtId="164" fontId="27" fillId="5" borderId="0" applyAlignment="1" pivotButton="0" quotePrefix="0" xfId="8">
      <alignment horizontal="center" vertical="center"/>
    </xf>
    <xf numFmtId="164" fontId="27" fillId="5" borderId="0" applyAlignment="1" pivotButton="0" quotePrefix="0" xfId="8">
      <alignment horizontal="center" vertical="center" wrapText="1"/>
    </xf>
    <xf numFmtId="164" fontId="28" fillId="19" borderId="2" applyAlignment="1" pivotButton="0" quotePrefix="0" xfId="8">
      <alignment horizontal="center" vertical="center"/>
    </xf>
    <xf numFmtId="164" fontId="28" fillId="19" borderId="2" applyAlignment="1" pivotButton="0" quotePrefix="0" xfId="8">
      <alignment horizontal="center" vertical="center" wrapText="1"/>
    </xf>
    <xf numFmtId="164" fontId="27" fillId="19" borderId="2" applyAlignment="1" pivotButton="0" quotePrefix="0" xfId="8">
      <alignment horizontal="center" vertical="center"/>
    </xf>
    <xf numFmtId="0" fontId="48" fillId="22" borderId="313" applyAlignment="1" pivotButton="0" quotePrefix="0" xfId="0">
      <alignment horizontal="center" vertical="center" wrapText="1"/>
    </xf>
    <xf numFmtId="0" fontId="0" fillId="0" borderId="313" applyAlignment="1" pivotButton="0" quotePrefix="0" xfId="0">
      <alignment vertical="center" wrapText="1"/>
    </xf>
  </cellXfs>
  <cellStyles count="9">
    <cellStyle name="표준" xfId="0" builtinId="0"/>
    <cellStyle name="쉼표 [0]" xfId="1" builtinId="6"/>
    <cellStyle name="좋음" xfId="2"/>
    <cellStyle name="나쁨" xfId="3"/>
    <cellStyle name="백분율" xfId="4" builtinId="5"/>
    <cellStyle name="표준 2" xfId="5"/>
    <cellStyle name="스타일 1" xfId="6"/>
    <cellStyle name="표준 3" xfId="7"/>
    <cellStyle name="쉼표 [0] 2" xf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twoCellAnchor editAs="oneCell">
    <from>
      <col>18</col>
      <colOff>190500</colOff>
      <row>69</row>
      <rowOff>63500</rowOff>
    </from>
    <to>
      <col>20</col>
      <colOff>444500</colOff>
      <row>70</row>
      <rowOff>191254</rowOff>
    </to>
    <pic>
      <nvPicPr>
        <cNvPr id="6" name="그림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950700" y="17183100"/>
          <a:ext cx="1447800" cy="48335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127000</colOff>
      <row>1</row>
      <rowOff>127000</rowOff>
    </from>
    <to>
      <col>20</col>
      <colOff>381000</colOff>
      <row>3</row>
      <rowOff>140454</rowOff>
    </to>
    <pic>
      <nvPicPr>
        <cNvPr id="7" name="그림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1887200" y="203200"/>
          <a:ext cx="1447800" cy="48335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371475</colOff>
      <row>0</row>
      <rowOff>476250</rowOff>
    </from>
    <to>
      <col>2</col>
      <colOff>752475</colOff>
      <row>2</row>
      <rowOff>149979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475" y="476250"/>
          <a:ext cx="1447800" cy="48335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121920</colOff>
      <row>0</row>
      <rowOff>0</rowOff>
    </from>
    <to>
      <col>13</col>
      <colOff>579120</colOff>
      <row>13</row>
      <rowOff>175260</rowOff>
    </to>
    <grpSp>
      <nvGrpSpPr>
        <cNvPr id="2" name="그룹 1"/>
        <cNvGrpSpPr/>
      </nvGrpSpPr>
      <grpSpPr>
        <a:xfrm xmlns:a="http://schemas.openxmlformats.org/drawingml/2006/main" rot="0">
          <a:off x="121920" y="0"/>
          <a:ext cx="9124950" cy="2899410"/>
          <a:chOff x="121920" y="0"/>
          <a:chExt cx="11724665" cy="3855720"/>
        </a:xfrm>
      </grpSpPr>
      <pic>
        <nvPicPr>
          <cNvPr id="4" name="그림 3"/>
          <cNvPicPr>
            <a:picLocks xmlns:a="http://schemas.openxmlformats.org/drawingml/2006/main" noChangeAspect="1"/>
          </cNvPicPr>
        </nvPicPr>
        <blipFill rotWithShape="1">
          <a:blip xmlns:a="http://schemas.openxmlformats.org/drawingml/2006/main" xmlns:r="http://schemas.openxmlformats.org/officeDocument/2006/relationships" r:embed="rId1"/>
          <a:srcRect xmlns:a="http://schemas.openxmlformats.org/drawingml/2006/main" t="48979"/>
          <a:stretch xmlns:a="http://schemas.openxmlformats.org/drawingml/2006/main">
            <a:fillRect/>
          </a:stretch>
        </blipFill>
        <spPr>
          <a:xfrm xmlns:a="http://schemas.openxmlformats.org/drawingml/2006/main">
            <a:off x="6050280" y="0"/>
            <a:ext cx="5796305" cy="3855720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10</col>
      <colOff>567769</colOff>
      <row>45</row>
      <rowOff>114300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273369" cy="100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9</col>
      <colOff>351360</colOff>
      <row>30</row>
      <rowOff>129540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86400" cy="67589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codeName="Sheet3">
    <tabColor rgb="FFFFC000"/>
    <outlinePr summaryBelow="1" summaryRight="1"/>
    <pageSetUpPr/>
  </sheetPr>
  <dimension ref="A1:BG106"/>
  <sheetViews>
    <sheetView showGridLines="0" tabSelected="1" view="pageBreakPreview" topLeftCell="I1" zoomScale="75" zoomScaleNormal="73" zoomScaleSheetLayoutView="75" workbookViewId="0">
      <pane ySplit="7" topLeftCell="A8" activePane="bottomLeft" state="frozen"/>
      <selection activeCell="N18" sqref="N18"/>
      <selection pane="bottomLeft" activeCell="AA44" sqref="AA44"/>
    </sheetView>
  </sheetViews>
  <sheetFormatPr baseColWidth="8" defaultColWidth="8.75" defaultRowHeight="14.25"/>
  <cols>
    <col width="1.625" customWidth="1" style="12" min="1" max="1"/>
    <col width="14.625" customWidth="1" style="12" min="2" max="7"/>
    <col width="18" customWidth="1" style="12" min="8" max="8"/>
    <col width="21.375" customWidth="1" style="12" min="9" max="9"/>
    <col width="14.625" customWidth="1" style="12" min="10" max="10"/>
    <col width="16.125" customWidth="1" style="12" min="11" max="11"/>
    <col width="27.625" customWidth="1" style="12" min="12" max="12"/>
    <col width="15.625" customWidth="1" style="12" min="13" max="13"/>
    <col width="20.75" customWidth="1" style="12" min="14" max="14"/>
    <col width="19.25" customWidth="1" style="12" min="15" max="15"/>
    <col width="17.5" customWidth="1" style="12" min="16" max="16"/>
    <col width="18.625" customWidth="1" style="12" min="17" max="17"/>
    <col width="18.25" customWidth="1" style="12" min="18" max="18"/>
    <col width="7.75" customWidth="1" style="12" min="19" max="21"/>
    <col width="18.125" customWidth="1" style="12" min="22" max="22"/>
    <col width="18.625" customWidth="1" style="12" min="23" max="23"/>
    <col width="22" customWidth="1" style="12" min="24" max="24"/>
    <col width="18.75" customWidth="1" style="12" min="25" max="25"/>
    <col width="21" customWidth="1" style="12" min="26" max="26"/>
    <col width="19.125" customWidth="1" style="12" min="27" max="27"/>
    <col width="14.625" customWidth="1" style="12" min="28" max="32"/>
    <col width="8.75" customWidth="1" style="12" min="33" max="16384"/>
  </cols>
  <sheetData>
    <row r="1" ht="6" customHeight="1" s="705">
      <c r="A1" t="inlineStr">
        <is>
          <t>보장분석 비교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  <c r="AA1" s="32" t="n"/>
      <c r="AB1" s="32" t="n"/>
      <c r="AC1" s="32" t="n"/>
      <c r="AD1" s="32" t="n"/>
      <c r="AE1" s="32" t="n"/>
      <c r="AF1" s="32" t="n"/>
    </row>
    <row r="2" ht="30" customFormat="1" customHeight="1" s="37">
      <c r="A2" t="inlineStr">
        <is>
          <t xml:space="preserve">고객명: </t>
        </is>
      </c>
      <c r="B2" s="36" t="n"/>
      <c r="C2" s="36" t="n"/>
      <c r="D2" s="36" t="n"/>
      <c r="E2" s="36" t="n"/>
      <c r="F2" s="36" t="n"/>
      <c r="G2" s="36" t="n"/>
      <c r="H2" s="36" t="n"/>
      <c r="I2" s="36" t="n"/>
      <c r="J2" s="36" t="n"/>
      <c r="M2" s="36" t="n"/>
      <c r="N2" s="373" t="inlineStr">
        <is>
          <t>세 님 보장 분석표(기존)</t>
        </is>
      </c>
      <c r="R2" s="36" t="n"/>
      <c r="W2" s="36" t="n"/>
      <c r="X2" s="36" t="inlineStr">
        <is>
          <t>세 님 보장 분석표 (리모델링)</t>
        </is>
      </c>
      <c r="Y2" s="36" t="n"/>
      <c r="Z2" s="36" t="n"/>
      <c r="AA2" s="36" t="n"/>
      <c r="AB2" s="36" t="n"/>
      <c r="AC2" s="36" t="n"/>
      <c r="AD2" s="36" t="n"/>
      <c r="AE2" s="36" t="n"/>
      <c r="AF2" s="36" t="n"/>
    </row>
    <row r="3" ht="6.75" customHeight="1" s="705">
      <c r="A3" t="inlineStr">
        <is>
          <t>생성일: 2026-05-14 11:49:27</t>
        </is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R3" s="33" t="n"/>
      <c r="S3" s="33" t="n"/>
      <c r="T3" s="33" t="n"/>
      <c r="U3" s="33" t="n"/>
      <c r="V3" s="33" t="n"/>
      <c r="X3" s="33" t="n"/>
      <c r="Y3" s="33" t="n"/>
      <c r="Z3" s="33" t="n"/>
      <c r="AA3" s="33" t="n"/>
      <c r="AB3" s="33" t="n"/>
      <c r="AC3" s="33" t="n"/>
      <c r="AD3" s="33" t="n"/>
      <c r="AE3" s="33" t="n"/>
      <c r="AF3" s="33" t="n"/>
    </row>
    <row r="4" ht="20.25" customHeight="1" s="705" thickBot="1"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5" t="inlineStr">
        <is>
          <t>납입완료</t>
        </is>
      </c>
      <c r="L4" s="34" t="n"/>
      <c r="M4" s="35" t="inlineStr">
        <is>
          <t>납입완료</t>
        </is>
      </c>
      <c r="N4" s="35" t="inlineStr">
        <is>
          <t>납입완료</t>
        </is>
      </c>
      <c r="O4" s="34" t="n"/>
      <c r="P4" s="35" t="inlineStr">
        <is>
          <t>납입완료</t>
        </is>
      </c>
      <c r="Q4" s="34" t="n"/>
      <c r="R4" s="34" t="n"/>
      <c r="S4" s="34" t="n"/>
      <c r="T4" s="34" t="n"/>
      <c r="U4" s="34" t="n"/>
      <c r="V4" s="34" t="n"/>
      <c r="W4" s="34" t="n"/>
      <c r="X4" s="35" t="inlineStr">
        <is>
          <t>납입완료</t>
        </is>
      </c>
      <c r="Y4" s="34" t="n"/>
      <c r="Z4" s="35" t="inlineStr">
        <is>
          <t>납입완료</t>
        </is>
      </c>
      <c r="AA4" s="34" t="n"/>
      <c r="AB4" s="34" t="n"/>
      <c r="AC4" s="34" t="n"/>
      <c r="AD4" s="34" t="n"/>
      <c r="AE4" s="34" t="n"/>
      <c r="AF4" s="34" t="n"/>
    </row>
    <row r="5" ht="20.45" customHeight="1" s="705">
      <c r="B5" s="165" t="n"/>
      <c r="C5" s="52" t="n"/>
      <c r="D5" s="52" t="n"/>
      <c r="E5" s="52" t="n"/>
      <c r="F5" s="52" t="n"/>
      <c r="G5" s="53" t="n"/>
      <c r="H5" s="52" t="n"/>
      <c r="I5" s="397" t="n"/>
      <c r="J5" s="398" t="n"/>
      <c r="K5" s="398" t="n"/>
      <c r="L5" s="397" t="n"/>
      <c r="M5" s="398" t="n"/>
      <c r="N5" s="398" t="n"/>
      <c r="O5" s="397" t="n"/>
      <c r="P5" s="398" t="n"/>
      <c r="Q5" s="399" t="n"/>
      <c r="R5" s="706" t="inlineStr">
        <is>
          <t>리모델링 전</t>
        </is>
      </c>
      <c r="S5" s="402" t="inlineStr">
        <is>
          <t>보험사</t>
        </is>
      </c>
      <c r="T5" s="707" t="n"/>
      <c r="U5" s="708" t="n"/>
      <c r="V5" s="709" t="inlineStr">
        <is>
          <t>리모델링 후</t>
        </is>
      </c>
      <c r="W5" s="399" t="n"/>
      <c r="X5" s="398" t="n"/>
      <c r="Y5" s="397" t="n"/>
      <c r="Z5" s="398" t="n"/>
      <c r="AA5" s="404" t="n"/>
      <c r="AB5" s="405" t="n"/>
      <c r="AC5" s="404" t="n"/>
      <c r="AD5" s="404" t="n"/>
      <c r="AE5" s="404" t="n"/>
      <c r="AF5" s="406" t="n"/>
      <c r="AG5" s="389" t="n"/>
    </row>
    <row r="6" ht="16.9" customHeight="1" s="705">
      <c r="B6" s="710" t="n"/>
      <c r="C6" s="711" t="n"/>
      <c r="D6" s="711" t="n"/>
      <c r="E6" s="711" t="n"/>
      <c r="F6" s="711" t="n"/>
      <c r="G6" s="712" t="n"/>
      <c r="H6" s="711" t="n"/>
      <c r="I6" s="713" t="n"/>
      <c r="J6" s="713" t="n"/>
      <c r="K6" s="713" t="n"/>
      <c r="L6" s="714" t="n"/>
      <c r="M6" s="713" t="n"/>
      <c r="N6" s="713" t="n"/>
      <c r="O6" s="713" t="n"/>
      <c r="P6" s="713" t="n"/>
      <c r="Q6" s="715" t="n"/>
      <c r="R6" s="716" t="n"/>
      <c r="S6" s="717" t="inlineStr">
        <is>
          <t>상품명</t>
        </is>
      </c>
      <c r="T6" s="718" t="n"/>
      <c r="U6" s="719" t="n"/>
      <c r="V6" s="720" t="n"/>
      <c r="W6" s="721" t="n"/>
      <c r="X6" s="713" t="n"/>
      <c r="Y6" s="714" t="n"/>
      <c r="Z6" s="713" t="n"/>
      <c r="AA6" s="722" t="n"/>
      <c r="AB6" s="723" t="n"/>
      <c r="AC6" s="723" t="n"/>
      <c r="AD6" s="723" t="n"/>
      <c r="AE6" s="723" t="n"/>
      <c r="AF6" s="724" t="n"/>
      <c r="AG6" s="389" t="n"/>
    </row>
    <row r="7" ht="26.25" customHeight="1" s="705" thickBot="1">
      <c r="B7" s="725" t="n"/>
      <c r="C7" s="726" t="n"/>
      <c r="D7" s="726" t="n"/>
      <c r="E7" s="726" t="n"/>
      <c r="F7" s="726" t="n"/>
      <c r="G7" s="727" t="n"/>
      <c r="H7" s="726" t="n"/>
      <c r="I7" s="726" t="n"/>
      <c r="J7" s="726" t="n"/>
      <c r="K7" s="726" t="n"/>
      <c r="L7" s="728" t="n"/>
      <c r="M7" s="726" t="n"/>
      <c r="N7" s="726" t="n"/>
      <c r="O7" s="726" t="n"/>
      <c r="P7" s="726" t="n"/>
      <c r="Q7" s="729" t="n"/>
      <c r="R7" s="730" t="n"/>
      <c r="S7" s="731" t="n"/>
      <c r="T7" s="731" t="n"/>
      <c r="U7" s="732" t="n"/>
      <c r="V7" s="732" t="n"/>
      <c r="W7" s="733" t="n"/>
      <c r="X7" s="726" t="n"/>
      <c r="Y7" s="728" t="n"/>
      <c r="Z7" s="726" t="n"/>
      <c r="AA7" s="728" t="n"/>
      <c r="AB7" s="726" t="n"/>
      <c r="AC7" s="726" t="n"/>
      <c r="AD7" s="726" t="n"/>
      <c r="AE7" s="726" t="n"/>
      <c r="AF7" s="729" t="n"/>
      <c r="AG7" s="389" t="n"/>
    </row>
    <row r="8" ht="19.5" customFormat="1" customHeight="1" s="60">
      <c r="B8" s="166" t="n"/>
      <c r="C8" s="58" t="n"/>
      <c r="D8" s="58" t="n"/>
      <c r="E8" s="58" t="n"/>
      <c r="F8" s="58" t="n"/>
      <c r="G8" s="59" t="n"/>
      <c r="H8" s="58" t="n"/>
      <c r="I8" s="429" t="n"/>
      <c r="J8" s="430" t="n"/>
      <c r="K8" s="429" t="n"/>
      <c r="L8" s="429" t="n"/>
      <c r="M8" s="430" t="n"/>
      <c r="N8" s="430" t="n"/>
      <c r="O8" s="431" t="n"/>
      <c r="P8" s="432" t="n"/>
      <c r="Q8" s="432" t="n"/>
      <c r="R8" s="433" t="n"/>
      <c r="S8" s="435" t="inlineStr">
        <is>
          <t>가입일자</t>
        </is>
      </c>
      <c r="T8" s="734" t="n"/>
      <c r="U8" s="735" t="n"/>
      <c r="V8" s="436" t="n"/>
      <c r="W8" s="437" t="n"/>
      <c r="X8" s="430" t="n"/>
      <c r="Y8" s="431" t="n"/>
      <c r="Z8" s="430" t="n"/>
      <c r="AA8" s="432" t="n"/>
      <c r="AB8" s="430" t="n"/>
      <c r="AC8" s="432" t="n"/>
      <c r="AD8" s="432" t="n"/>
      <c r="AE8" s="432" t="n"/>
      <c r="AF8" s="438" t="n"/>
      <c r="AG8" s="390" t="n"/>
    </row>
    <row r="9" ht="19.5" customFormat="1" customHeight="1" s="736">
      <c r="B9" s="737" t="n"/>
      <c r="C9" s="738" t="n"/>
      <c r="D9" s="738" t="n"/>
      <c r="E9" s="738" t="n"/>
      <c r="F9" s="738" t="n"/>
      <c r="G9" s="739" t="n"/>
      <c r="H9" s="738" t="n"/>
      <c r="I9" s="740" t="n"/>
      <c r="J9" s="741" t="n"/>
      <c r="K9" s="740" t="n"/>
      <c r="L9" s="740" t="n"/>
      <c r="M9" s="741" t="n"/>
      <c r="N9" s="741" t="n"/>
      <c r="O9" s="742" t="n"/>
      <c r="P9" s="743" t="n"/>
      <c r="Q9" s="743" t="n"/>
      <c r="R9" s="744" t="n"/>
      <c r="S9" s="745" t="inlineStr">
        <is>
          <t>납입기간(년)</t>
        </is>
      </c>
      <c r="T9" s="746" t="n"/>
      <c r="U9" s="747" t="n"/>
      <c r="V9" s="748" t="n"/>
      <c r="W9" s="749" t="n"/>
      <c r="X9" s="741" t="n"/>
      <c r="Y9" s="742" t="n"/>
      <c r="Z9" s="741" t="n"/>
      <c r="AA9" s="743" t="n"/>
      <c r="AB9" s="741" t="n"/>
      <c r="AC9" s="743" t="n"/>
      <c r="AD9" s="743" t="n"/>
      <c r="AE9" s="743" t="n"/>
      <c r="AF9" s="750" t="n"/>
      <c r="AG9" s="751" t="n"/>
    </row>
    <row r="10" ht="19.5" customFormat="1" customHeight="1" s="736" thickBot="1">
      <c r="B10" s="752" t="n"/>
      <c r="C10" s="753" t="n"/>
      <c r="D10" s="753" t="n"/>
      <c r="E10" s="753" t="n"/>
      <c r="F10" s="753" t="n"/>
      <c r="G10" s="754" t="n"/>
      <c r="H10" s="753" t="n"/>
      <c r="I10" s="755" t="n"/>
      <c r="J10" s="756" t="n"/>
      <c r="K10" s="755" t="n"/>
      <c r="L10" s="755" t="n"/>
      <c r="M10" s="756" t="n"/>
      <c r="N10" s="756" t="n"/>
      <c r="O10" s="757" t="n"/>
      <c r="P10" s="758" t="n"/>
      <c r="Q10" s="758" t="n"/>
      <c r="R10" s="744" t="n"/>
      <c r="S10" s="745" t="inlineStr">
        <is>
          <t>만기</t>
        </is>
      </c>
      <c r="T10" s="746" t="n"/>
      <c r="U10" s="747" t="n"/>
      <c r="V10" s="748" t="n"/>
      <c r="W10" s="759" t="n"/>
      <c r="X10" s="756" t="n"/>
      <c r="Y10" s="757" t="n"/>
      <c r="Z10" s="756" t="n"/>
      <c r="AA10" s="756" t="n"/>
      <c r="AB10" s="756" t="n"/>
      <c r="AC10" s="758" t="n"/>
      <c r="AD10" s="758" t="n"/>
      <c r="AE10" s="758" t="n"/>
      <c r="AF10" s="760" t="n"/>
      <c r="AG10" s="751" t="n"/>
    </row>
    <row r="11" hidden="1" ht="19.5" customFormat="1" customHeight="1" s="761">
      <c r="B11" s="762">
        <f>IF(DATEDIF(B8,TODAY()+1,"m")&lt;B15,DATEDIF(B8,TODAY()+1,"m"),B9*12)</f>
        <v/>
      </c>
      <c r="C11" s="763">
        <f>IF(DATEDIF(C8,TODAY()+1,"m")&lt;C15,DATEDIF(C8,TODAY()+1,"m"),C9*12)</f>
        <v/>
      </c>
      <c r="D11" s="763">
        <f>IF(DATEDIF(D8,TODAY()+1,"m")&lt;D15,DATEDIF(D8,TODAY()+1,"m"),D9*12)</f>
        <v/>
      </c>
      <c r="E11" s="763">
        <f>IF(DATEDIF(E8,TODAY()+1,"m")&lt;E15,DATEDIF(E8,TODAY()+1,"m"),E9*12)</f>
        <v/>
      </c>
      <c r="F11" s="763">
        <f>IF(DATEDIF(F8,TODAY()+1,"m")&lt;F15,DATEDIF(F8,TODAY()+1,"m"),F9*12)</f>
        <v/>
      </c>
      <c r="G11" s="764">
        <f>IF(DATEDIF(G8,TODAY()+1,"m")&lt;G15,DATEDIF(G8,TODAY()+1,"m"),G9*12)</f>
        <v/>
      </c>
      <c r="H11" s="763">
        <f>IF(DATEDIF(H8,TODAY()+1,"m")&lt;H15,DATEDIF(H8,TODAY()+1,"m"),H9*12)</f>
        <v/>
      </c>
      <c r="I11" s="765">
        <f>IF(DATEDIF(I8,TODAY()+1,"m")&lt;I15,DATEDIF(I8,TODAY()+1,"m"),I9*12)</f>
        <v/>
      </c>
      <c r="J11" s="766">
        <f>IF(DATEDIF(J8,TODAY()+1,"m")&lt;J15,DATEDIF(J8,TODAY()+1,"m"),J9*12)</f>
        <v/>
      </c>
      <c r="K11" s="765">
        <f>IF(DATEDIF(K8,TODAY()+1,"m")&lt;K15,DATEDIF(K8,TODAY()+1,"m"),K9*12)</f>
        <v/>
      </c>
      <c r="L11" s="765">
        <f>IF(DATEDIF(L8,TODAY()+1,"m")&lt;L15,DATEDIF(L8,TODAY()+1,"m"),L9*12)</f>
        <v/>
      </c>
      <c r="M11" s="766">
        <f>IF(DATEDIF(M8,TODAY()+1,"m")&lt;M15,DATEDIF(M8,TODAY()+1,"m"),M9*12)</f>
        <v/>
      </c>
      <c r="N11" s="766">
        <f>IF(DATEDIF(N8,TODAY()+1,"m")&lt;N15,DATEDIF(N8,TODAY()+1,"m"),N9*12)</f>
        <v/>
      </c>
      <c r="O11" s="765">
        <f>IF(DATEDIF(O8,TODAY()+1,"m")&lt;O15,DATEDIF(O8,TODAY()+1,"m"),O9*12)</f>
        <v/>
      </c>
      <c r="P11" s="766">
        <f>IF(DATEDIF(P8,TODAY()+1,"m")&lt;P15,DATEDIF(P8,TODAY()+1,"m"),P9*12)</f>
        <v/>
      </c>
      <c r="Q11" s="767">
        <f>IF(DATEDIF(Q8,TODAY()+1,"m")&lt;Q15,DATEDIF(Q8,TODAY()+1,"m"),Q9*12)</f>
        <v/>
      </c>
      <c r="R11" s="768" t="n"/>
      <c r="S11" s="769" t="inlineStr">
        <is>
          <t>현재까지 납입 횟수</t>
        </is>
      </c>
      <c r="T11" s="746" t="n"/>
      <c r="U11" s="747" t="n"/>
      <c r="V11" s="770" t="n"/>
      <c r="W11" s="771">
        <f>IF(DATEDIF(W8,TODAY()+1,"m")&lt;W15,DATEDIF(W8,TODAY()+1,"m"),W9*12)</f>
        <v/>
      </c>
      <c r="X11" s="766">
        <f>IF(DATEDIF(X8,TODAY()+1,"m")&lt;X15,DATEDIF(X8,TODAY()+1,"m"),X9*12)</f>
        <v/>
      </c>
      <c r="Y11" s="765">
        <f>IF(DATEDIF(Y8,TODAY()+1,"m")&lt;Y15,DATEDIF(Y8,TODAY()+1,"m"),Y9*12)</f>
        <v/>
      </c>
      <c r="Z11" s="766">
        <f>IF(DATEDIF(Z8,TODAY()+1,"m")&lt;Z15,DATEDIF(Z8,TODAY()+1,"m"),Z9*12)</f>
        <v/>
      </c>
      <c r="AA11" s="766" t="n"/>
      <c r="AB11" s="766" t="n"/>
      <c r="AC11" s="767">
        <f>IF(DATEDIF(AC8,TODAY()+1,"m")&lt;AC15,DATEDIF(AC8,TODAY()+1,"m"),AC9*12)</f>
        <v/>
      </c>
      <c r="AD11" s="767">
        <f>IF(DATEDIF(AD8,TODAY()+1,"m")&lt;AD15,DATEDIF(AD8,TODAY()+1,"m"),AD9*12)</f>
        <v/>
      </c>
      <c r="AE11" s="767">
        <f>IF(DATEDIF(AE8,TODAY()+1,"m")&lt;AE15,DATEDIF(AE8,TODAY()+1,"m"),AE9*12)</f>
        <v/>
      </c>
      <c r="AF11" s="772">
        <f>IF(DATEDIF(AF8,TODAY()+1,"m")&lt;AF15,DATEDIF(AF8,TODAY()+1,"m"),AF9*12)</f>
        <v/>
      </c>
      <c r="AG11" s="773" t="n"/>
    </row>
    <row r="12" hidden="1" ht="19.5" customFormat="1" customHeight="1" s="774">
      <c r="B12" s="775">
        <f>B11*B65</f>
        <v/>
      </c>
      <c r="C12" s="776">
        <f>C11*C65</f>
        <v/>
      </c>
      <c r="D12" s="776">
        <f>D11*D65</f>
        <v/>
      </c>
      <c r="E12" s="776">
        <f>E11*E65</f>
        <v/>
      </c>
      <c r="F12" s="776">
        <f>F11*F65</f>
        <v/>
      </c>
      <c r="G12" s="777">
        <f>G11*G65</f>
        <v/>
      </c>
      <c r="H12" s="776">
        <f>H11*H65</f>
        <v/>
      </c>
      <c r="I12" s="778">
        <f>I11*I65</f>
        <v/>
      </c>
      <c r="J12" s="779">
        <f>J11*J65</f>
        <v/>
      </c>
      <c r="K12" s="778">
        <f>K11*K65</f>
        <v/>
      </c>
      <c r="L12" s="778">
        <f>L11*L65</f>
        <v/>
      </c>
      <c r="M12" s="779">
        <f>M11*M65</f>
        <v/>
      </c>
      <c r="N12" s="779">
        <f>N11*N65</f>
        <v/>
      </c>
      <c r="O12" s="778">
        <f>O11*O65</f>
        <v/>
      </c>
      <c r="P12" s="779">
        <f>P11*P65</f>
        <v/>
      </c>
      <c r="Q12" s="780">
        <f>Q11*Q65</f>
        <v/>
      </c>
      <c r="R12" s="781">
        <f>SUM(B12:Q12)</f>
        <v/>
      </c>
      <c r="S12" s="782" t="n"/>
      <c r="T12" s="746" t="n"/>
      <c r="U12" s="747" t="n"/>
      <c r="V12" s="783">
        <f>SUM(AA12:AF12)</f>
        <v/>
      </c>
      <c r="W12" s="784">
        <f>W11*W65</f>
        <v/>
      </c>
      <c r="X12" s="779">
        <f>X11*X65</f>
        <v/>
      </c>
      <c r="Y12" s="778">
        <f>Y11*Y65</f>
        <v/>
      </c>
      <c r="Z12" s="779">
        <f>Z11*Z65</f>
        <v/>
      </c>
      <c r="AA12" s="779" t="n"/>
      <c r="AB12" s="779" t="n"/>
      <c r="AC12" s="780">
        <f>AC11*AC65</f>
        <v/>
      </c>
      <c r="AD12" s="780">
        <f>AD11*AD65</f>
        <v/>
      </c>
      <c r="AE12" s="780">
        <f>AE11*AE65</f>
        <v/>
      </c>
      <c r="AF12" s="785">
        <f>AF11*AF65</f>
        <v/>
      </c>
      <c r="AG12" s="786" t="n"/>
    </row>
    <row r="13" hidden="1" ht="19.5" customFormat="1" customHeight="1" s="761">
      <c r="B13" s="762">
        <f>(B9*12)-B11</f>
        <v/>
      </c>
      <c r="C13" s="763">
        <f>(C9*12)-C11</f>
        <v/>
      </c>
      <c r="D13" s="763">
        <f>(D9*12)-D11</f>
        <v/>
      </c>
      <c r="E13" s="763">
        <f>(E9*12)-E11</f>
        <v/>
      </c>
      <c r="F13" s="763">
        <f>(F9*12)-F11</f>
        <v/>
      </c>
      <c r="G13" s="764">
        <f>(G9*12)-G11</f>
        <v/>
      </c>
      <c r="H13" s="763">
        <f>(H9*12)-H11</f>
        <v/>
      </c>
      <c r="I13" s="765">
        <f>(I9*12)-I11</f>
        <v/>
      </c>
      <c r="J13" s="766">
        <f>(J9*12)-J11</f>
        <v/>
      </c>
      <c r="K13" s="765">
        <f>(K9*12)-K11</f>
        <v/>
      </c>
      <c r="L13" s="765">
        <f>(L9*12)-L11</f>
        <v/>
      </c>
      <c r="M13" s="766">
        <f>(M9*12)-M11</f>
        <v/>
      </c>
      <c r="N13" s="766">
        <f>(N9*12)-N11</f>
        <v/>
      </c>
      <c r="O13" s="765">
        <f>(O9*12)-O11</f>
        <v/>
      </c>
      <c r="P13" s="766">
        <f>(P9*12)-P11</f>
        <v/>
      </c>
      <c r="Q13" s="767">
        <f>(Q9*12)-Q11</f>
        <v/>
      </c>
      <c r="R13" s="787" t="n"/>
      <c r="S13" s="769" t="inlineStr">
        <is>
          <t>잔여 납입 횟수</t>
        </is>
      </c>
      <c r="T13" s="746" t="n"/>
      <c r="U13" s="747" t="n"/>
      <c r="V13" s="788" t="n"/>
      <c r="W13" s="771">
        <f>(W9*12)-W11</f>
        <v/>
      </c>
      <c r="X13" s="766">
        <f>(X9*12)-X11</f>
        <v/>
      </c>
      <c r="Y13" s="765">
        <f>(Y9*12)-Y11</f>
        <v/>
      </c>
      <c r="Z13" s="766">
        <f>(Z9*12)-Z11</f>
        <v/>
      </c>
      <c r="AA13" s="766" t="n"/>
      <c r="AB13" s="766" t="n"/>
      <c r="AC13" s="767">
        <f>(AC9*12)-AC11</f>
        <v/>
      </c>
      <c r="AD13" s="767">
        <f>(AD9*12)-AD11</f>
        <v/>
      </c>
      <c r="AE13" s="767">
        <f>(AE9*12)-AE11</f>
        <v/>
      </c>
      <c r="AF13" s="772">
        <f>(AF9*12)-AF11</f>
        <v/>
      </c>
      <c r="AG13" s="773" t="n"/>
    </row>
    <row r="14" hidden="1" ht="19.5" customFormat="1" customHeight="1" s="774">
      <c r="B14" s="775">
        <f>B13*B65</f>
        <v/>
      </c>
      <c r="C14" s="776">
        <f>C13*C65</f>
        <v/>
      </c>
      <c r="D14" s="776">
        <f>D13*D65</f>
        <v/>
      </c>
      <c r="E14" s="776">
        <f>E13*E65</f>
        <v/>
      </c>
      <c r="F14" s="776">
        <f>F13*F65</f>
        <v/>
      </c>
      <c r="G14" s="777">
        <f>G13*G65</f>
        <v/>
      </c>
      <c r="H14" s="776">
        <f>H13*H65</f>
        <v/>
      </c>
      <c r="I14" s="778">
        <f>I13*I65</f>
        <v/>
      </c>
      <c r="J14" s="779">
        <f>J13*J65</f>
        <v/>
      </c>
      <c r="K14" s="778">
        <f>K13*K65</f>
        <v/>
      </c>
      <c r="L14" s="778">
        <f>L13*L65</f>
        <v/>
      </c>
      <c r="M14" s="779">
        <f>M13*M65</f>
        <v/>
      </c>
      <c r="N14" s="779">
        <f>N13*N65</f>
        <v/>
      </c>
      <c r="O14" s="778">
        <f>O13*O65</f>
        <v/>
      </c>
      <c r="P14" s="779">
        <f>P13*P65</f>
        <v/>
      </c>
      <c r="Q14" s="780">
        <f>Q13*Q65</f>
        <v/>
      </c>
      <c r="R14" s="781">
        <f>SUM(B14:Q14)</f>
        <v/>
      </c>
      <c r="S14" s="782" t="n"/>
      <c r="T14" s="746" t="n"/>
      <c r="U14" s="747" t="n"/>
      <c r="V14" s="783">
        <f>SUM(AA14:AF14)</f>
        <v/>
      </c>
      <c r="W14" s="784">
        <f>W13*W65</f>
        <v/>
      </c>
      <c r="X14" s="779">
        <f>X13*X65</f>
        <v/>
      </c>
      <c r="Y14" s="778">
        <f>Y13*Y65</f>
        <v/>
      </c>
      <c r="Z14" s="779">
        <f>Z13*Z65</f>
        <v/>
      </c>
      <c r="AA14" s="779" t="n"/>
      <c r="AB14" s="779" t="n"/>
      <c r="AC14" s="780">
        <f>AC13*AC65</f>
        <v/>
      </c>
      <c r="AD14" s="780">
        <f>AD13*AD65</f>
        <v/>
      </c>
      <c r="AE14" s="780">
        <f>AE13*AE65</f>
        <v/>
      </c>
      <c r="AF14" s="785">
        <f>AF13*AF65</f>
        <v/>
      </c>
      <c r="AG14" s="786" t="n"/>
    </row>
    <row r="15" hidden="1" ht="19.5" customFormat="1" customHeight="1" s="761" thickBot="1">
      <c r="B15" s="789">
        <f>B9*12</f>
        <v/>
      </c>
      <c r="C15" s="790">
        <f>C9*12</f>
        <v/>
      </c>
      <c r="D15" s="790">
        <f>D9*12</f>
        <v/>
      </c>
      <c r="E15" s="790">
        <f>E9*12</f>
        <v/>
      </c>
      <c r="F15" s="790">
        <f>F9*12</f>
        <v/>
      </c>
      <c r="G15" s="791">
        <f>G9*12</f>
        <v/>
      </c>
      <c r="H15" s="790">
        <f>H9*12</f>
        <v/>
      </c>
      <c r="I15" s="792">
        <f>I9*12</f>
        <v/>
      </c>
      <c r="J15" s="793">
        <f>J9*12</f>
        <v/>
      </c>
      <c r="K15" s="792">
        <f>K9*12</f>
        <v/>
      </c>
      <c r="L15" s="792">
        <f>L9*12</f>
        <v/>
      </c>
      <c r="M15" s="793">
        <f>M9*12</f>
        <v/>
      </c>
      <c r="N15" s="793">
        <f>N9*12</f>
        <v/>
      </c>
      <c r="O15" s="792">
        <f>O9*12</f>
        <v/>
      </c>
      <c r="P15" s="793">
        <f>P9*12</f>
        <v/>
      </c>
      <c r="Q15" s="794">
        <f>Q9*12</f>
        <v/>
      </c>
      <c r="R15" s="795" t="n"/>
      <c r="S15" s="796" t="inlineStr">
        <is>
          <t>총 납입 횟수</t>
        </is>
      </c>
      <c r="T15" s="746" t="n"/>
      <c r="U15" s="747" t="n"/>
      <c r="V15" s="797" t="n"/>
      <c r="W15" s="798">
        <f>W9*12</f>
        <v/>
      </c>
      <c r="X15" s="793">
        <f>X9*12</f>
        <v/>
      </c>
      <c r="Y15" s="792">
        <f>Y9*12</f>
        <v/>
      </c>
      <c r="Z15" s="793">
        <f>Z9*12</f>
        <v/>
      </c>
      <c r="AA15" s="799" t="n"/>
      <c r="AB15" s="799" t="n"/>
      <c r="AC15" s="800">
        <f>AC9*12</f>
        <v/>
      </c>
      <c r="AD15" s="800">
        <f>AD9*12</f>
        <v/>
      </c>
      <c r="AE15" s="800">
        <f>AE9*12</f>
        <v/>
      </c>
      <c r="AF15" s="801">
        <f>AF9*12</f>
        <v/>
      </c>
      <c r="AG15" s="773" t="n"/>
    </row>
    <row r="16" hidden="1" ht="19.5" customFormat="1" customHeight="1" s="774" thickBot="1">
      <c r="B16" s="802">
        <f>B15*B65</f>
        <v/>
      </c>
      <c r="C16" s="803">
        <f>C15*C65</f>
        <v/>
      </c>
      <c r="D16" s="803">
        <f>D15*D65</f>
        <v/>
      </c>
      <c r="E16" s="803">
        <f>E15*E65</f>
        <v/>
      </c>
      <c r="F16" s="803">
        <f>F15*F65</f>
        <v/>
      </c>
      <c r="G16" s="804">
        <f>G15*G65</f>
        <v/>
      </c>
      <c r="H16" s="803">
        <f>H15*H65</f>
        <v/>
      </c>
      <c r="I16" s="805">
        <f>I15*I65</f>
        <v/>
      </c>
      <c r="J16" s="806">
        <f>J15*J65</f>
        <v/>
      </c>
      <c r="K16" s="805">
        <f>K15*K65</f>
        <v/>
      </c>
      <c r="L16" s="805">
        <f>L15*L65</f>
        <v/>
      </c>
      <c r="M16" s="806">
        <f>M15*M65</f>
        <v/>
      </c>
      <c r="N16" s="806">
        <f>N15*N65</f>
        <v/>
      </c>
      <c r="O16" s="805">
        <f>O15*O65</f>
        <v/>
      </c>
      <c r="P16" s="806">
        <f>P15*P65</f>
        <v/>
      </c>
      <c r="Q16" s="807">
        <f>Q15*Q65</f>
        <v/>
      </c>
      <c r="R16" s="808">
        <f>SUM(B16:Q16)</f>
        <v/>
      </c>
      <c r="S16" s="809" t="n"/>
      <c r="T16" s="810" t="n"/>
      <c r="U16" s="811" t="n"/>
      <c r="V16" s="812">
        <f>SUM(AA16:AF16)</f>
        <v/>
      </c>
      <c r="W16" s="813">
        <f>W15*W65</f>
        <v/>
      </c>
      <c r="X16" s="806">
        <f>X15*X65</f>
        <v/>
      </c>
      <c r="Y16" s="805">
        <f>Y15*Y65</f>
        <v/>
      </c>
      <c r="Z16" s="806">
        <f>Z15*Z65</f>
        <v/>
      </c>
      <c r="AA16" s="814" t="n"/>
      <c r="AB16" s="814" t="n"/>
      <c r="AC16" s="815" t="n"/>
      <c r="AD16" s="815">
        <f>AD15*AD65</f>
        <v/>
      </c>
      <c r="AE16" s="815">
        <f>AE15*AE65</f>
        <v/>
      </c>
      <c r="AF16" s="816">
        <f>AF15*AF65</f>
        <v/>
      </c>
      <c r="AG16" s="786" t="n"/>
    </row>
    <row r="17" ht="21" customFormat="1" customHeight="1" s="817" thickTop="1">
      <c r="B17" s="818" t="n"/>
      <c r="C17" s="819" t="n"/>
      <c r="D17" s="819" t="n"/>
      <c r="E17" s="819" t="n"/>
      <c r="F17" s="819" t="n"/>
      <c r="G17" s="820" t="n"/>
      <c r="H17" s="819" t="n"/>
      <c r="I17" s="821" t="n"/>
      <c r="J17" s="822" t="n"/>
      <c r="K17" s="821" t="n"/>
      <c r="L17" s="821" t="n"/>
      <c r="M17" s="822" t="n"/>
      <c r="N17" s="822" t="n"/>
      <c r="O17" s="823" t="n"/>
      <c r="P17" s="824" t="n"/>
      <c r="Q17" s="825" t="n"/>
      <c r="R17" s="826">
        <f>SUM(B17:Q17)</f>
        <v/>
      </c>
      <c r="S17" s="827" t="inlineStr">
        <is>
          <t>일반사망</t>
        </is>
      </c>
      <c r="T17" s="828" t="n"/>
      <c r="U17" s="829" t="n"/>
      <c r="V17" s="830">
        <f>SUM(W17:AF17)</f>
        <v/>
      </c>
      <c r="W17" s="821" t="n"/>
      <c r="X17" s="822" t="n"/>
      <c r="Y17" s="823" t="n"/>
      <c r="Z17" s="822" t="n"/>
      <c r="AA17" s="831" t="n"/>
      <c r="AB17" s="832" t="n"/>
      <c r="AC17" s="831" t="n"/>
      <c r="AD17" s="831" t="n"/>
      <c r="AE17" s="831" t="n"/>
      <c r="AF17" s="833" t="n"/>
      <c r="AG17" s="834" t="n"/>
    </row>
    <row r="18" ht="21" customFormat="1" customHeight="1" s="817">
      <c r="B18" s="835" t="n"/>
      <c r="C18" s="836" t="n"/>
      <c r="D18" s="836" t="n"/>
      <c r="E18" s="836" t="n"/>
      <c r="F18" s="836" t="n"/>
      <c r="G18" s="837" t="n"/>
      <c r="H18" s="836" t="n"/>
      <c r="I18" s="838" t="n"/>
      <c r="J18" s="838" t="n"/>
      <c r="K18" s="838" t="n"/>
      <c r="L18" s="838" t="n"/>
      <c r="M18" s="838" t="n"/>
      <c r="N18" s="838" t="n"/>
      <c r="O18" s="838" t="n"/>
      <c r="P18" s="838" t="n"/>
      <c r="Q18" s="839" t="n"/>
      <c r="R18" s="840">
        <f>SUM(B18:Q18)</f>
        <v/>
      </c>
      <c r="S18" s="841" t="inlineStr">
        <is>
          <t>재해사망</t>
        </is>
      </c>
      <c r="T18" s="842" t="n"/>
      <c r="U18" s="843" t="n"/>
      <c r="V18" s="844">
        <f>SUM(W18:AF18)</f>
        <v/>
      </c>
      <c r="W18" s="845" t="n"/>
      <c r="X18" s="838" t="n"/>
      <c r="Y18" s="838" t="n"/>
      <c r="Z18" s="838" t="n"/>
      <c r="AA18" s="846" t="n"/>
      <c r="AB18" s="846" t="n"/>
      <c r="AC18" s="846" t="n"/>
      <c r="AD18" s="846" t="n"/>
      <c r="AE18" s="846" t="n"/>
      <c r="AF18" s="847" t="n"/>
      <c r="AG18" s="834" t="n"/>
    </row>
    <row r="19" ht="21" customFormat="1" customHeight="1" s="817">
      <c r="B19" s="848" t="n"/>
      <c r="C19" s="849" t="n"/>
      <c r="D19" s="849" t="n"/>
      <c r="E19" s="849" t="n"/>
      <c r="F19" s="849" t="n"/>
      <c r="G19" s="850" t="n"/>
      <c r="H19" s="849" t="n"/>
      <c r="I19" s="846" t="n"/>
      <c r="J19" s="846" t="n"/>
      <c r="K19" s="846" t="n"/>
      <c r="L19" s="846" t="n"/>
      <c r="M19" s="846" t="n"/>
      <c r="N19" s="838" t="n"/>
      <c r="O19" s="838" t="n"/>
      <c r="P19" s="838" t="n"/>
      <c r="Q19" s="839" t="n"/>
      <c r="R19" s="840">
        <f>SUM(B19:Q19)</f>
        <v/>
      </c>
      <c r="S19" s="841" t="inlineStr">
        <is>
          <t>질병사망</t>
        </is>
      </c>
      <c r="T19" s="842" t="n"/>
      <c r="U19" s="843" t="n"/>
      <c r="V19" s="844">
        <f>SUM(W19:AF19)</f>
        <v/>
      </c>
      <c r="W19" s="845" t="n"/>
      <c r="X19" s="838" t="n"/>
      <c r="Y19" s="838" t="n"/>
      <c r="Z19" s="846" t="n"/>
      <c r="AA19" s="846" t="n"/>
      <c r="AB19" s="846" t="n"/>
      <c r="AC19" s="846" t="n"/>
      <c r="AD19" s="846" t="n"/>
      <c r="AE19" s="846" t="n"/>
      <c r="AF19" s="847" t="n"/>
      <c r="AG19" s="834" t="n"/>
    </row>
    <row r="20" ht="21" customFormat="1" customHeight="1" s="817" thickBot="1">
      <c r="B20" s="851" t="n"/>
      <c r="C20" s="852" t="n"/>
      <c r="D20" s="852" t="n"/>
      <c r="E20" s="852" t="n"/>
      <c r="F20" s="852" t="n"/>
      <c r="G20" s="853" t="n"/>
      <c r="H20" s="852" t="n"/>
      <c r="I20" s="854" t="n"/>
      <c r="J20" s="854" t="n"/>
      <c r="K20" s="854" t="n"/>
      <c r="L20" s="854" t="n"/>
      <c r="M20" s="854" t="n"/>
      <c r="N20" s="855" t="n"/>
      <c r="O20" s="855" t="n"/>
      <c r="P20" s="855" t="n"/>
      <c r="Q20" s="856" t="n"/>
      <c r="R20" s="857">
        <f>SUM(B20:Q20)</f>
        <v/>
      </c>
      <c r="S20" s="858" t="inlineStr">
        <is>
          <t>상해사망</t>
        </is>
      </c>
      <c r="T20" s="859" t="n"/>
      <c r="U20" s="860" t="n"/>
      <c r="V20" s="861">
        <f>SUM(W20:AF20)</f>
        <v/>
      </c>
      <c r="W20" s="862" t="n"/>
      <c r="X20" s="855" t="n"/>
      <c r="Y20" s="855" t="n"/>
      <c r="Z20" s="854" t="n"/>
      <c r="AA20" s="854" t="n"/>
      <c r="AB20" s="854" t="n"/>
      <c r="AC20" s="854" t="n"/>
      <c r="AD20" s="854" t="n"/>
      <c r="AE20" s="854" t="n"/>
      <c r="AF20" s="863" t="n"/>
      <c r="AG20" s="834" t="n"/>
    </row>
    <row r="21" ht="21" customFormat="1" customHeight="1" s="817">
      <c r="B21" s="864" t="n"/>
      <c r="C21" s="865" t="n"/>
      <c r="D21" s="865" t="n"/>
      <c r="E21" s="865" t="n"/>
      <c r="F21" s="865" t="n"/>
      <c r="G21" s="866" t="n"/>
      <c r="H21" s="865" t="n"/>
      <c r="I21" s="867" t="n"/>
      <c r="J21" s="867" t="n"/>
      <c r="K21" s="867" t="n"/>
      <c r="L21" s="867" t="n"/>
      <c r="M21" s="867" t="n"/>
      <c r="N21" s="868" t="n"/>
      <c r="O21" s="868" t="n"/>
      <c r="P21" s="868" t="n"/>
      <c r="Q21" s="869" t="n"/>
      <c r="R21" s="870">
        <f>SUM(B21:Q21)</f>
        <v/>
      </c>
      <c r="S21" s="534" t="inlineStr">
        <is>
          <t>상해 후유장해 3%</t>
        </is>
      </c>
      <c r="T21" s="871" t="n"/>
      <c r="U21" s="872" t="n"/>
      <c r="V21" s="873">
        <f>SUM(W21:AF21)</f>
        <v/>
      </c>
      <c r="W21" s="874" t="n"/>
      <c r="X21" s="868" t="n"/>
      <c r="Y21" s="868" t="n"/>
      <c r="Z21" s="867" t="n"/>
      <c r="AA21" s="867" t="n"/>
      <c r="AB21" s="867" t="n"/>
      <c r="AC21" s="867" t="n"/>
      <c r="AD21" s="867" t="n"/>
      <c r="AE21" s="867" t="n"/>
      <c r="AF21" s="875" t="n"/>
      <c r="AG21" s="834" t="n"/>
    </row>
    <row r="22" ht="21" customFormat="1" customHeight="1" s="817" thickBot="1">
      <c r="B22" s="876" t="n"/>
      <c r="C22" s="877" t="n"/>
      <c r="D22" s="877" t="n"/>
      <c r="E22" s="877" t="n"/>
      <c r="F22" s="877" t="n"/>
      <c r="G22" s="878" t="n"/>
      <c r="H22" s="877" t="n"/>
      <c r="I22" s="879" t="n"/>
      <c r="J22" s="879" t="n"/>
      <c r="K22" s="879" t="n"/>
      <c r="L22" s="879" t="n"/>
      <c r="M22" s="879" t="n"/>
      <c r="N22" s="880" t="n"/>
      <c r="O22" s="880" t="n"/>
      <c r="P22" s="880" t="n"/>
      <c r="Q22" s="881" t="n"/>
      <c r="R22" s="857">
        <f>SUM(B22:Q22)</f>
        <v/>
      </c>
      <c r="S22" s="543" t="inlineStr">
        <is>
          <t>질병 후유장해 3%</t>
        </is>
      </c>
      <c r="T22" s="859" t="n"/>
      <c r="U22" s="860" t="n"/>
      <c r="V22" s="861">
        <f>SUM(W22:AF22)</f>
        <v/>
      </c>
      <c r="W22" s="882" t="n"/>
      <c r="X22" s="880" t="n"/>
      <c r="Y22" s="880" t="n"/>
      <c r="Z22" s="879" t="n"/>
      <c r="AA22" s="879" t="n"/>
      <c r="AB22" s="879" t="n"/>
      <c r="AC22" s="879" t="n"/>
      <c r="AD22" s="879" t="n"/>
      <c r="AE22" s="879" t="n"/>
      <c r="AF22" s="883" t="n"/>
      <c r="AG22" s="834" t="n"/>
    </row>
    <row r="23" ht="21" customFormat="1" customHeight="1" s="817">
      <c r="B23" s="884" t="n"/>
      <c r="C23" s="885" t="n"/>
      <c r="D23" s="885" t="n"/>
      <c r="E23" s="885" t="n"/>
      <c r="F23" s="885" t="n"/>
      <c r="G23" s="886" t="n"/>
      <c r="H23" s="885" t="n"/>
      <c r="I23" s="887" t="n"/>
      <c r="J23" s="887" t="n"/>
      <c r="K23" s="887" t="n"/>
      <c r="L23" s="887" t="n"/>
      <c r="M23" s="887" t="n"/>
      <c r="N23" s="888" t="n"/>
      <c r="O23" s="889" t="n"/>
      <c r="P23" s="888" t="n"/>
      <c r="Q23" s="890" t="n"/>
      <c r="R23" s="891">
        <f>SUM(B23:Q23)</f>
        <v/>
      </c>
      <c r="S23" s="892" t="inlineStr">
        <is>
          <t>일반암(유사암제외)</t>
        </is>
      </c>
      <c r="T23" s="871" t="n"/>
      <c r="U23" s="872" t="n"/>
      <c r="V23" s="893">
        <f>SUM(W23:AF23)</f>
        <v/>
      </c>
      <c r="W23" s="894" t="n"/>
      <c r="X23" s="888" t="n"/>
      <c r="Y23" s="889" t="n"/>
      <c r="Z23" s="887" t="n"/>
      <c r="AA23" s="887" t="n"/>
      <c r="AB23" s="887" t="n"/>
      <c r="AC23" s="887" t="n"/>
      <c r="AD23" s="887" t="n"/>
      <c r="AE23" s="887" t="n"/>
      <c r="AF23" s="895" t="n"/>
      <c r="AG23" s="834" t="n"/>
    </row>
    <row r="24" ht="21" customFormat="1" customHeight="1" s="817">
      <c r="B24" s="848" t="n"/>
      <c r="C24" s="849" t="n"/>
      <c r="D24" s="849" t="n"/>
      <c r="E24" s="849" t="n"/>
      <c r="F24" s="849" t="n"/>
      <c r="G24" s="850" t="n"/>
      <c r="H24" s="849" t="n"/>
      <c r="I24" s="846" t="n"/>
      <c r="J24" s="846" t="n"/>
      <c r="K24" s="846" t="n"/>
      <c r="L24" s="846" t="n"/>
      <c r="M24" s="846" t="n"/>
      <c r="N24" s="896" t="n"/>
      <c r="O24" s="838" t="n"/>
      <c r="P24" s="896" t="n"/>
      <c r="Q24" s="897" t="n"/>
      <c r="R24" s="840">
        <f>SUM(B24:Q24)</f>
        <v/>
      </c>
      <c r="S24" s="841" t="inlineStr">
        <is>
          <t>유사암 / 소액암</t>
        </is>
      </c>
      <c r="T24" s="842" t="n"/>
      <c r="U24" s="843" t="n"/>
      <c r="V24" s="844">
        <f>SUM(W24:AF24)</f>
        <v/>
      </c>
      <c r="W24" s="898" t="n"/>
      <c r="X24" s="896" t="n"/>
      <c r="Y24" s="838" t="n"/>
      <c r="Z24" s="846" t="n"/>
      <c r="AA24" s="846" t="n"/>
      <c r="AB24" s="846" t="n"/>
      <c r="AC24" s="846" t="n"/>
      <c r="AD24" s="846" t="n"/>
      <c r="AE24" s="846" t="n"/>
      <c r="AF24" s="847" t="n"/>
      <c r="AG24" s="834" t="n"/>
    </row>
    <row r="25" ht="21" customFormat="1" customHeight="1" s="817">
      <c r="B25" s="848" t="n"/>
      <c r="C25" s="849" t="n"/>
      <c r="D25" s="849" t="n"/>
      <c r="E25" s="849" t="n"/>
      <c r="F25" s="849" t="n"/>
      <c r="G25" s="850" t="n"/>
      <c r="H25" s="849" t="n"/>
      <c r="I25" s="846" t="n"/>
      <c r="J25" s="846" t="n"/>
      <c r="K25" s="846" t="n"/>
      <c r="L25" s="846" t="n"/>
      <c r="M25" s="846" t="n"/>
      <c r="N25" s="896" t="n"/>
      <c r="O25" s="838" t="n"/>
      <c r="P25" s="896" t="n"/>
      <c r="Q25" s="897" t="n"/>
      <c r="R25" s="840">
        <f>SUM(B25:Q25)</f>
        <v/>
      </c>
      <c r="S25" s="841" t="inlineStr">
        <is>
          <t>암수술</t>
        </is>
      </c>
      <c r="T25" s="842" t="n"/>
      <c r="U25" s="843" t="n"/>
      <c r="V25" s="844">
        <f>SUM(W25:AF25)</f>
        <v/>
      </c>
      <c r="W25" s="898" t="n"/>
      <c r="X25" s="896" t="n"/>
      <c r="Y25" s="838" t="n"/>
      <c r="Z25" s="846" t="n"/>
      <c r="AA25" s="846" t="n"/>
      <c r="AB25" s="846" t="n"/>
      <c r="AC25" s="846" t="n"/>
      <c r="AD25" s="846" t="n"/>
      <c r="AE25" s="846" t="n"/>
      <c r="AF25" s="847" t="n"/>
      <c r="AG25" s="834" t="n"/>
    </row>
    <row r="26" ht="21" customFormat="1" customHeight="1" s="817">
      <c r="B26" s="848" t="n"/>
      <c r="C26" s="849" t="n"/>
      <c r="D26" s="849" t="n"/>
      <c r="E26" s="849" t="n"/>
      <c r="F26" s="849" t="n"/>
      <c r="G26" s="850" t="n"/>
      <c r="H26" s="849" t="n"/>
      <c r="I26" s="846" t="n"/>
      <c r="J26" s="846" t="n"/>
      <c r="K26" s="846" t="n"/>
      <c r="L26" s="846" t="n"/>
      <c r="M26" s="846" t="n"/>
      <c r="N26" s="896" t="n"/>
      <c r="O26" s="838" t="n"/>
      <c r="P26" s="896" t="n"/>
      <c r="Q26" s="897" t="n"/>
      <c r="R26" s="840">
        <f>SUM(B26:Q26)</f>
        <v/>
      </c>
      <c r="S26" s="841" t="inlineStr">
        <is>
          <t>항암방사선·항암약물</t>
        </is>
      </c>
      <c r="T26" s="842" t="n"/>
      <c r="U26" s="843" t="n"/>
      <c r="V26" s="844">
        <f>SUM(W26:AF26)</f>
        <v/>
      </c>
      <c r="W26" s="898" t="n"/>
      <c r="X26" s="896" t="n"/>
      <c r="Y26" s="838" t="n"/>
      <c r="Z26" s="846" t="n"/>
      <c r="AA26" s="846" t="n"/>
      <c r="AB26" s="846" t="n"/>
      <c r="AC26" s="846" t="n"/>
      <c r="AD26" s="846" t="n"/>
      <c r="AE26" s="846" t="n"/>
      <c r="AF26" s="847" t="n"/>
      <c r="AG26" s="834" t="n"/>
    </row>
    <row r="27" ht="21" customFormat="1" customHeight="1" s="817" thickBot="1">
      <c r="B27" s="851" t="n"/>
      <c r="C27" s="852" t="n"/>
      <c r="D27" s="852" t="n"/>
      <c r="E27" s="852" t="n"/>
      <c r="F27" s="852" t="n"/>
      <c r="G27" s="853" t="n"/>
      <c r="H27" s="852" t="n"/>
      <c r="I27" s="854" t="n"/>
      <c r="J27" s="854" t="n"/>
      <c r="K27" s="854" t="n"/>
      <c r="L27" s="854" t="n"/>
      <c r="M27" s="854" t="n"/>
      <c r="N27" s="899" t="n"/>
      <c r="O27" s="855" t="n"/>
      <c r="P27" s="899" t="n"/>
      <c r="Q27" s="900" t="n"/>
      <c r="R27" s="857">
        <f>SUM(B27:Q27)</f>
        <v/>
      </c>
      <c r="S27" s="858" t="inlineStr">
        <is>
          <t>표적항암약물</t>
        </is>
      </c>
      <c r="T27" s="859" t="n"/>
      <c r="U27" s="860" t="n"/>
      <c r="V27" s="861">
        <f>SUM(W27:AF27)</f>
        <v/>
      </c>
      <c r="W27" s="901" t="n"/>
      <c r="X27" s="899" t="n"/>
      <c r="Y27" s="855" t="n"/>
      <c r="Z27" s="854" t="n"/>
      <c r="AA27" s="854" t="n"/>
      <c r="AB27" s="854" t="n"/>
      <c r="AC27" s="854" t="n"/>
      <c r="AD27" s="854" t="n"/>
      <c r="AE27" s="854" t="n"/>
      <c r="AF27" s="863" t="n"/>
      <c r="AG27" s="834" t="n"/>
    </row>
    <row r="28" ht="21" customFormat="1" customHeight="1" s="817">
      <c r="B28" s="864" t="n"/>
      <c r="C28" s="865" t="n"/>
      <c r="D28" s="865" t="n"/>
      <c r="E28" s="865" t="n"/>
      <c r="F28" s="865" t="n"/>
      <c r="G28" s="866" t="n"/>
      <c r="H28" s="865" t="n"/>
      <c r="I28" s="867" t="n"/>
      <c r="J28" s="867" t="n"/>
      <c r="K28" s="867" t="n"/>
      <c r="L28" s="867" t="n"/>
      <c r="M28" s="867" t="n"/>
      <c r="N28" s="868" t="n"/>
      <c r="O28" s="868" t="n"/>
      <c r="P28" s="868" t="n"/>
      <c r="Q28" s="869" t="n"/>
      <c r="R28" s="891">
        <f>SUM(B28:Q28)</f>
        <v/>
      </c>
      <c r="S28" s="892" t="inlineStr">
        <is>
          <t>뇌혈관 진단비</t>
        </is>
      </c>
      <c r="T28" s="871" t="n"/>
      <c r="U28" s="872" t="n"/>
      <c r="V28" s="893">
        <f>SUM(W28:AF28)</f>
        <v/>
      </c>
      <c r="W28" s="874" t="n"/>
      <c r="X28" s="868" t="n"/>
      <c r="Y28" s="868" t="n"/>
      <c r="Z28" s="867" t="n"/>
      <c r="AA28" s="867" t="n"/>
      <c r="AB28" s="867" t="n"/>
      <c r="AC28" s="867" t="n"/>
      <c r="AD28" s="867" t="n"/>
      <c r="AE28" s="867" t="n"/>
      <c r="AF28" s="875" t="n"/>
      <c r="AG28" s="834" t="n"/>
    </row>
    <row r="29" ht="21" customFormat="1" customHeight="1" s="817">
      <c r="B29" s="902" t="n"/>
      <c r="C29" s="903" t="n"/>
      <c r="D29" s="903" t="n"/>
      <c r="E29" s="903" t="n"/>
      <c r="F29" s="903" t="n"/>
      <c r="G29" s="904" t="n"/>
      <c r="H29" s="903" t="n"/>
      <c r="I29" s="905" t="n"/>
      <c r="J29" s="905" t="n"/>
      <c r="K29" s="905" t="n"/>
      <c r="L29" s="905" t="n"/>
      <c r="M29" s="905" t="n"/>
      <c r="N29" s="906" t="n"/>
      <c r="O29" s="906" t="n"/>
      <c r="P29" s="906" t="n"/>
      <c r="Q29" s="907" t="n"/>
      <c r="R29" s="840">
        <f>SUM(B29:Q29)</f>
        <v/>
      </c>
      <c r="S29" s="908" t="inlineStr">
        <is>
          <t>뇌혈관 수술비</t>
        </is>
      </c>
      <c r="T29" s="842" t="n"/>
      <c r="U29" s="843" t="n"/>
      <c r="V29" s="844">
        <f>SUM(W29:AF29)</f>
        <v/>
      </c>
      <c r="W29" s="909" t="n"/>
      <c r="X29" s="906" t="n"/>
      <c r="Y29" s="906" t="n"/>
      <c r="Z29" s="905" t="n"/>
      <c r="AA29" s="905" t="n"/>
      <c r="AB29" s="905" t="n"/>
      <c r="AC29" s="905" t="n"/>
      <c r="AD29" s="905" t="n"/>
      <c r="AE29" s="905" t="n"/>
      <c r="AF29" s="910" t="n"/>
      <c r="AG29" s="834" t="n"/>
    </row>
    <row r="30" ht="21" customFormat="1" customHeight="1" s="817">
      <c r="B30" s="902" t="n"/>
      <c r="C30" s="903" t="n"/>
      <c r="D30" s="903" t="n"/>
      <c r="E30" s="903" t="n"/>
      <c r="F30" s="903" t="n"/>
      <c r="G30" s="904" t="n"/>
      <c r="H30" s="903" t="n"/>
      <c r="I30" s="905" t="n"/>
      <c r="J30" s="905" t="n"/>
      <c r="K30" s="905" t="n"/>
      <c r="L30" s="905" t="n"/>
      <c r="M30" s="905" t="n"/>
      <c r="N30" s="906" t="n"/>
      <c r="O30" s="906" t="n"/>
      <c r="P30" s="906" t="n"/>
      <c r="Q30" s="907" t="n"/>
      <c r="R30" s="840">
        <f>SUM(B30:Q30)</f>
        <v/>
      </c>
      <c r="S30" s="908" t="inlineStr">
        <is>
          <t>뇌졸중</t>
        </is>
      </c>
      <c r="T30" s="842" t="n"/>
      <c r="U30" s="843" t="n"/>
      <c r="V30" s="844">
        <f>SUM(W30:AF30)</f>
        <v/>
      </c>
      <c r="W30" s="909" t="n"/>
      <c r="X30" s="906" t="n"/>
      <c r="Y30" s="906" t="n"/>
      <c r="Z30" s="905" t="n"/>
      <c r="AA30" s="905" t="n"/>
      <c r="AB30" s="905" t="n"/>
      <c r="AC30" s="905" t="n"/>
      <c r="AD30" s="905" t="n"/>
      <c r="AE30" s="905" t="n"/>
      <c r="AF30" s="910" t="n"/>
      <c r="AG30" s="834" t="n"/>
    </row>
    <row r="31" ht="21" customFormat="1" customHeight="1" s="817" thickBot="1">
      <c r="B31" s="876" t="n"/>
      <c r="C31" s="877" t="n"/>
      <c r="D31" s="877" t="n"/>
      <c r="E31" s="877" t="n"/>
      <c r="F31" s="877" t="n"/>
      <c r="G31" s="878" t="n"/>
      <c r="H31" s="877" t="n"/>
      <c r="I31" s="879" t="n"/>
      <c r="J31" s="879" t="n"/>
      <c r="K31" s="879" t="n"/>
      <c r="L31" s="879" t="n"/>
      <c r="M31" s="879" t="n"/>
      <c r="N31" s="880" t="n"/>
      <c r="O31" s="880" t="n"/>
      <c r="P31" s="880" t="n"/>
      <c r="Q31" s="881" t="n"/>
      <c r="R31" s="857">
        <f>SUM(B31:Q31)</f>
        <v/>
      </c>
      <c r="S31" s="911" t="inlineStr">
        <is>
          <t>뇌출혈</t>
        </is>
      </c>
      <c r="T31" s="859" t="n"/>
      <c r="U31" s="860" t="n"/>
      <c r="V31" s="861">
        <f>SUM(W31:AF31)</f>
        <v/>
      </c>
      <c r="W31" s="882" t="n"/>
      <c r="X31" s="880" t="n"/>
      <c r="Y31" s="880" t="n"/>
      <c r="Z31" s="879" t="n"/>
      <c r="AA31" s="879" t="n"/>
      <c r="AB31" s="879" t="n"/>
      <c r="AC31" s="879" t="n"/>
      <c r="AD31" s="879" t="n"/>
      <c r="AE31" s="879" t="n"/>
      <c r="AF31" s="883" t="n"/>
      <c r="AG31" s="834" t="n"/>
    </row>
    <row r="32" ht="21" customFormat="1" customHeight="1" s="817">
      <c r="B32" s="884" t="n"/>
      <c r="C32" s="885" t="n"/>
      <c r="D32" s="885" t="n"/>
      <c r="E32" s="885" t="n"/>
      <c r="F32" s="885" t="n"/>
      <c r="G32" s="886" t="n"/>
      <c r="H32" s="885" t="n"/>
      <c r="I32" s="887" t="n"/>
      <c r="J32" s="887" t="n"/>
      <c r="K32" s="887" t="n"/>
      <c r="L32" s="887" t="n"/>
      <c r="M32" s="887" t="n"/>
      <c r="N32" s="889" t="n"/>
      <c r="O32" s="889" t="n"/>
      <c r="P32" s="889" t="n"/>
      <c r="Q32" s="912" t="n"/>
      <c r="R32" s="891">
        <f>SUM(B32:Q32)</f>
        <v/>
      </c>
      <c r="S32" s="892" t="inlineStr">
        <is>
          <t>허혈성심장질환 진단비</t>
        </is>
      </c>
      <c r="T32" s="871" t="n"/>
      <c r="U32" s="872" t="n"/>
      <c r="V32" s="893">
        <f>SUM(W32:AF32)</f>
        <v/>
      </c>
      <c r="W32" s="913" t="n"/>
      <c r="X32" s="889" t="n"/>
      <c r="Y32" s="889" t="n"/>
      <c r="Z32" s="887" t="n"/>
      <c r="AA32" s="887" t="n"/>
      <c r="AB32" s="887" t="n"/>
      <c r="AC32" s="887" t="n"/>
      <c r="AD32" s="887" t="n"/>
      <c r="AE32" s="887" t="n"/>
      <c r="AF32" s="895" t="n"/>
      <c r="AG32" s="834" t="n"/>
    </row>
    <row r="33" ht="21" customFormat="1" customHeight="1" s="817">
      <c r="B33" s="848" t="n"/>
      <c r="C33" s="849" t="n"/>
      <c r="D33" s="849" t="n"/>
      <c r="E33" s="849" t="n"/>
      <c r="F33" s="849" t="n"/>
      <c r="G33" s="850" t="n"/>
      <c r="H33" s="849" t="n"/>
      <c r="I33" s="846" t="n"/>
      <c r="J33" s="846" t="n"/>
      <c r="K33" s="846" t="n"/>
      <c r="L33" s="846" t="n"/>
      <c r="M33" s="846" t="n"/>
      <c r="N33" s="838" t="n"/>
      <c r="O33" s="838" t="n"/>
      <c r="P33" s="838" t="n"/>
      <c r="Q33" s="839" t="n"/>
      <c r="R33" s="840">
        <f>SUM(B33:Q33)</f>
        <v/>
      </c>
      <c r="S33" s="841" t="inlineStr">
        <is>
          <t>허혈심장 수술비</t>
        </is>
      </c>
      <c r="T33" s="842" t="n"/>
      <c r="U33" s="843" t="n"/>
      <c r="V33" s="844">
        <f>SUM(W33:AF33)</f>
        <v/>
      </c>
      <c r="W33" s="845" t="n"/>
      <c r="X33" s="838" t="n"/>
      <c r="Y33" s="838" t="n"/>
      <c r="Z33" s="846" t="n"/>
      <c r="AA33" s="846" t="n"/>
      <c r="AB33" s="846" t="n"/>
      <c r="AC33" s="846" t="n"/>
      <c r="AD33" s="846" t="n"/>
      <c r="AE33" s="846" t="n"/>
      <c r="AF33" s="847" t="n"/>
      <c r="AG33" s="834" t="n"/>
    </row>
    <row r="34" hidden="1" ht="21" customFormat="1" customHeight="1" s="817">
      <c r="B34" s="848" t="n"/>
      <c r="C34" s="849" t="n"/>
      <c r="D34" s="849" t="n"/>
      <c r="E34" s="849" t="n"/>
      <c r="F34" s="849" t="n"/>
      <c r="G34" s="850" t="n"/>
      <c r="H34" s="849" t="n"/>
      <c r="I34" s="846" t="n"/>
      <c r="J34" s="846" t="n"/>
      <c r="K34" s="846" t="n"/>
      <c r="L34" s="846" t="n"/>
      <c r="M34" s="846" t="n"/>
      <c r="N34" s="838" t="n"/>
      <c r="O34" s="838" t="n"/>
      <c r="P34" s="838" t="n"/>
      <c r="Q34" s="839" t="n"/>
      <c r="R34" s="840">
        <f>SUM(B34:Q34)</f>
        <v/>
      </c>
      <c r="S34" s="841" t="inlineStr">
        <is>
          <t>심혈관(심부전, 기타)</t>
        </is>
      </c>
      <c r="T34" s="842" t="n"/>
      <c r="U34" s="843" t="n"/>
      <c r="V34" s="844">
        <f>SUM(W34:AF34)</f>
        <v/>
      </c>
      <c r="W34" s="845" t="n"/>
      <c r="X34" s="838" t="n"/>
      <c r="Y34" s="838" t="n"/>
      <c r="Z34" s="846" t="n"/>
      <c r="AA34" s="846" t="n"/>
      <c r="AB34" s="846" t="n"/>
      <c r="AC34" s="846" t="n"/>
      <c r="AD34" s="846" t="n"/>
      <c r="AE34" s="846" t="n"/>
      <c r="AF34" s="847" t="n"/>
      <c r="AG34" s="834" t="n"/>
    </row>
    <row r="35" ht="21" customFormat="1" customHeight="1" s="817">
      <c r="B35" s="848" t="n"/>
      <c r="C35" s="849" t="n"/>
      <c r="D35" s="849" t="n"/>
      <c r="E35" s="849" t="n"/>
      <c r="F35" s="849" t="n"/>
      <c r="G35" s="850" t="n"/>
      <c r="H35" s="849" t="n"/>
      <c r="I35" s="846" t="n"/>
      <c r="J35" s="846" t="n"/>
      <c r="K35" s="846" t="n"/>
      <c r="L35" s="846" t="n"/>
      <c r="M35" s="846" t="n"/>
      <c r="N35" s="846" t="n"/>
      <c r="O35" s="846" t="n"/>
      <c r="P35" s="846" t="n"/>
      <c r="Q35" s="839" t="n"/>
      <c r="R35" s="840">
        <f>SUM(B35:Q35)</f>
        <v/>
      </c>
      <c r="S35" s="841" t="inlineStr">
        <is>
          <t>부정맥(I49)</t>
        </is>
      </c>
      <c r="T35" s="842" t="n"/>
      <c r="U35" s="843" t="n"/>
      <c r="V35" s="844">
        <f>SUM(W35:AF35)</f>
        <v/>
      </c>
      <c r="W35" s="845" t="n"/>
      <c r="X35" s="846" t="n"/>
      <c r="Y35" s="846" t="n"/>
      <c r="Z35" s="846" t="n"/>
      <c r="AA35" s="846" t="n"/>
      <c r="AB35" s="846" t="n"/>
      <c r="AC35" s="846" t="n"/>
      <c r="AD35" s="846" t="n"/>
      <c r="AE35" s="846" t="n"/>
      <c r="AF35" s="847" t="n"/>
      <c r="AG35" s="834" t="n"/>
    </row>
    <row r="36" ht="21" customFormat="1" customHeight="1" s="817" thickBot="1">
      <c r="B36" s="851" t="n"/>
      <c r="C36" s="852" t="n"/>
      <c r="D36" s="852" t="n"/>
      <c r="E36" s="852" t="n"/>
      <c r="F36" s="852" t="n"/>
      <c r="G36" s="853" t="n"/>
      <c r="H36" s="852" t="n"/>
      <c r="I36" s="854" t="n"/>
      <c r="J36" s="854" t="n"/>
      <c r="K36" s="854" t="n"/>
      <c r="L36" s="854" t="n"/>
      <c r="M36" s="854" t="n"/>
      <c r="N36" s="855" t="n"/>
      <c r="O36" s="855" t="n"/>
      <c r="P36" s="855" t="n"/>
      <c r="Q36" s="856" t="n"/>
      <c r="R36" s="857">
        <f>SUM(B36:Q36)</f>
        <v/>
      </c>
      <c r="S36" s="858" t="inlineStr">
        <is>
          <t>급성심근경색</t>
        </is>
      </c>
      <c r="T36" s="859" t="n"/>
      <c r="U36" s="860" t="n"/>
      <c r="V36" s="861">
        <f>SUM(W36:AF36)</f>
        <v/>
      </c>
      <c r="W36" s="862" t="n"/>
      <c r="X36" s="855" t="n"/>
      <c r="Y36" s="855" t="n"/>
      <c r="Z36" s="854" t="n"/>
      <c r="AA36" s="854" t="n"/>
      <c r="AB36" s="854" t="n"/>
      <c r="AC36" s="854" t="n"/>
      <c r="AD36" s="854" t="n"/>
      <c r="AE36" s="854" t="n"/>
      <c r="AF36" s="863" t="n"/>
      <c r="AG36" s="834" t="n"/>
    </row>
    <row r="37" ht="21" customFormat="1" customHeight="1" s="817">
      <c r="B37" s="864" t="n"/>
      <c r="C37" s="865" t="n"/>
      <c r="D37" s="865" t="n"/>
      <c r="E37" s="865" t="n"/>
      <c r="F37" s="865" t="n"/>
      <c r="G37" s="866" t="n"/>
      <c r="H37" s="865" t="n"/>
      <c r="I37" s="867" t="n"/>
      <c r="J37" s="867" t="n"/>
      <c r="K37" s="867" t="n"/>
      <c r="L37" s="867" t="n"/>
      <c r="M37" s="867" t="n"/>
      <c r="N37" s="867" t="n"/>
      <c r="O37" s="868" t="n"/>
      <c r="P37" s="867" t="n"/>
      <c r="Q37" s="875" t="n"/>
      <c r="R37" s="891">
        <f>SUM(B37:Q37)</f>
        <v/>
      </c>
      <c r="S37" s="914" t="inlineStr">
        <is>
          <t>상해수술(ALL)</t>
        </is>
      </c>
      <c r="T37" s="871" t="n"/>
      <c r="U37" s="872" t="n"/>
      <c r="V37" s="893">
        <f>SUM(W37:AF37)</f>
        <v/>
      </c>
      <c r="W37" s="915" t="n"/>
      <c r="X37" s="867" t="n"/>
      <c r="Y37" s="868" t="n"/>
      <c r="Z37" s="867" t="n"/>
      <c r="AA37" s="867" t="n"/>
      <c r="AB37" s="867" t="n"/>
      <c r="AC37" s="867" t="n"/>
      <c r="AD37" s="867" t="n"/>
      <c r="AE37" s="867" t="n"/>
      <c r="AF37" s="875" t="n"/>
      <c r="AG37" s="834" t="n"/>
    </row>
    <row r="38" ht="21" customFormat="1" customHeight="1" s="817">
      <c r="B38" s="902" t="n"/>
      <c r="C38" s="903" t="n"/>
      <c r="D38" s="903" t="n"/>
      <c r="E38" s="903" t="n"/>
      <c r="F38" s="903" t="n"/>
      <c r="G38" s="904" t="n"/>
      <c r="H38" s="903" t="n"/>
      <c r="I38" s="905" t="n"/>
      <c r="J38" s="905" t="n"/>
      <c r="K38" s="905" t="n"/>
      <c r="L38" s="905" t="n"/>
      <c r="M38" s="905" t="n"/>
      <c r="N38" s="905" t="n"/>
      <c r="O38" s="906" t="n"/>
      <c r="P38" s="905" t="n"/>
      <c r="Q38" s="910" t="n"/>
      <c r="R38" s="916">
        <f>SUM(B38:Q38)</f>
        <v/>
      </c>
      <c r="S38" s="917" t="inlineStr">
        <is>
          <t>상해 1-5종수술(1종)</t>
        </is>
      </c>
      <c r="T38" s="842" t="n"/>
      <c r="U38" s="843" t="n"/>
      <c r="V38" s="918">
        <f>SUM(W38:AF38)</f>
        <v/>
      </c>
      <c r="W38" s="919" t="n"/>
      <c r="X38" s="905" t="n"/>
      <c r="Y38" s="906" t="n"/>
      <c r="Z38" s="905" t="n"/>
      <c r="AA38" s="905" t="n"/>
      <c r="AB38" s="905" t="n"/>
      <c r="AC38" s="905" t="n"/>
      <c r="AD38" s="905" t="n"/>
      <c r="AE38" s="905" t="n"/>
      <c r="AF38" s="910" t="n"/>
      <c r="AG38" s="834" t="n"/>
    </row>
    <row r="39" ht="21" customFormat="1" customHeight="1" s="817">
      <c r="B39" s="902" t="n"/>
      <c r="C39" s="903" t="n"/>
      <c r="D39" s="903" t="n"/>
      <c r="E39" s="903" t="n"/>
      <c r="F39" s="903" t="n"/>
      <c r="G39" s="904" t="n"/>
      <c r="H39" s="903" t="n"/>
      <c r="I39" s="905" t="n"/>
      <c r="J39" s="905" t="n"/>
      <c r="K39" s="905" t="n"/>
      <c r="L39" s="905" t="n"/>
      <c r="M39" s="905" t="n"/>
      <c r="N39" s="905" t="n"/>
      <c r="O39" s="906" t="n"/>
      <c r="P39" s="905" t="n"/>
      <c r="Q39" s="910" t="n"/>
      <c r="R39" s="916">
        <f>SUM(B39:Q39)</f>
        <v/>
      </c>
      <c r="S39" s="917" t="inlineStr">
        <is>
          <t>상해 1-5종수술(2종)</t>
        </is>
      </c>
      <c r="T39" s="842" t="n"/>
      <c r="U39" s="843" t="n"/>
      <c r="V39" s="918">
        <f>SUM(W39:AF39)</f>
        <v/>
      </c>
      <c r="W39" s="919" t="n"/>
      <c r="X39" s="905" t="n"/>
      <c r="Y39" s="906" t="n"/>
      <c r="Z39" s="905" t="n"/>
      <c r="AA39" s="905" t="n"/>
      <c r="AB39" s="905" t="n"/>
      <c r="AC39" s="905" t="n"/>
      <c r="AD39" s="905" t="n"/>
      <c r="AE39" s="905" t="n"/>
      <c r="AF39" s="910" t="n"/>
      <c r="AG39" s="834" t="n"/>
    </row>
    <row r="40" ht="21" customFormat="1" customHeight="1" s="817">
      <c r="B40" s="902" t="n"/>
      <c r="C40" s="903" t="n"/>
      <c r="D40" s="903" t="n"/>
      <c r="E40" s="903" t="n"/>
      <c r="F40" s="903" t="n"/>
      <c r="G40" s="904" t="n"/>
      <c r="H40" s="903" t="n"/>
      <c r="I40" s="905" t="n"/>
      <c r="J40" s="905" t="n"/>
      <c r="K40" s="905" t="n"/>
      <c r="L40" s="905" t="n"/>
      <c r="M40" s="905" t="n"/>
      <c r="N40" s="905" t="n"/>
      <c r="O40" s="906" t="n"/>
      <c r="P40" s="905" t="n"/>
      <c r="Q40" s="910" t="n"/>
      <c r="R40" s="916">
        <f>SUM(B40:Q40)</f>
        <v/>
      </c>
      <c r="S40" s="917" t="inlineStr">
        <is>
          <t>상해 1-5종수술(3종)</t>
        </is>
      </c>
      <c r="T40" s="842" t="n"/>
      <c r="U40" s="843" t="n"/>
      <c r="V40" s="918">
        <f>SUM(W40:AF40)</f>
        <v/>
      </c>
      <c r="W40" s="919" t="n"/>
      <c r="X40" s="905" t="n"/>
      <c r="Y40" s="906" t="n"/>
      <c r="Z40" s="905" t="n"/>
      <c r="AA40" s="905" t="n"/>
      <c r="AB40" s="905" t="n"/>
      <c r="AC40" s="905" t="n"/>
      <c r="AD40" s="905" t="n"/>
      <c r="AE40" s="905" t="n"/>
      <c r="AF40" s="910" t="n"/>
      <c r="AG40" s="834" t="n"/>
    </row>
    <row r="41" ht="21" customFormat="1" customHeight="1" s="817">
      <c r="B41" s="902" t="n"/>
      <c r="C41" s="903" t="n"/>
      <c r="D41" s="903" t="n"/>
      <c r="E41" s="903" t="n"/>
      <c r="F41" s="903" t="n"/>
      <c r="G41" s="904" t="n"/>
      <c r="H41" s="903" t="n"/>
      <c r="I41" s="905" t="n"/>
      <c r="J41" s="905" t="n"/>
      <c r="K41" s="905" t="n"/>
      <c r="L41" s="905" t="n"/>
      <c r="M41" s="905" t="n"/>
      <c r="N41" s="905" t="n"/>
      <c r="O41" s="906" t="n"/>
      <c r="P41" s="905" t="n"/>
      <c r="Q41" s="910" t="n"/>
      <c r="R41" s="916">
        <f>SUM(B41:Q41)</f>
        <v/>
      </c>
      <c r="S41" s="917" t="inlineStr">
        <is>
          <t>상해 1-5종수술(4종)</t>
        </is>
      </c>
      <c r="T41" s="842" t="n"/>
      <c r="U41" s="843" t="n"/>
      <c r="V41" s="918">
        <f>SUM(W41:AF41)</f>
        <v/>
      </c>
      <c r="W41" s="919" t="n"/>
      <c r="X41" s="905" t="n"/>
      <c r="Y41" s="906" t="n"/>
      <c r="Z41" s="905" t="n"/>
      <c r="AA41" s="905" t="n"/>
      <c r="AB41" s="905" t="n"/>
      <c r="AC41" s="905" t="n"/>
      <c r="AD41" s="905" t="n"/>
      <c r="AE41" s="905" t="n"/>
      <c r="AF41" s="910" t="n"/>
      <c r="AG41" s="834" t="n"/>
    </row>
    <row r="42" ht="21" customFormat="1" customHeight="1" s="817" thickBot="1">
      <c r="B42" s="876" t="n"/>
      <c r="C42" s="877" t="n"/>
      <c r="D42" s="877" t="n"/>
      <c r="E42" s="877" t="n"/>
      <c r="F42" s="877" t="n"/>
      <c r="G42" s="878" t="n"/>
      <c r="H42" s="877" t="n"/>
      <c r="I42" s="879" t="n"/>
      <c r="J42" s="879" t="n"/>
      <c r="K42" s="879" t="n"/>
      <c r="L42" s="879" t="n"/>
      <c r="M42" s="879" t="n"/>
      <c r="N42" s="879" t="n"/>
      <c r="O42" s="880" t="n"/>
      <c r="P42" s="879" t="n"/>
      <c r="Q42" s="883" t="n"/>
      <c r="R42" s="920">
        <f>SUM(B42:Q42)</f>
        <v/>
      </c>
      <c r="S42" s="921" t="inlineStr">
        <is>
          <t>상해 1-5종수술(5종)</t>
        </is>
      </c>
      <c r="T42" s="859" t="n"/>
      <c r="U42" s="860" t="n"/>
      <c r="V42" s="922">
        <f>SUM(W42:AF42)</f>
        <v/>
      </c>
      <c r="W42" s="923" t="n"/>
      <c r="X42" s="879" t="n"/>
      <c r="Y42" s="880" t="n"/>
      <c r="Z42" s="879" t="n"/>
      <c r="AA42" s="879" t="n"/>
      <c r="AB42" s="879" t="n"/>
      <c r="AC42" s="879" t="n"/>
      <c r="AD42" s="879" t="n"/>
      <c r="AE42" s="879" t="n"/>
      <c r="AF42" s="883" t="n"/>
      <c r="AG42" s="834" t="n"/>
    </row>
    <row r="43" ht="21" customFormat="1" customHeight="1" s="817">
      <c r="B43" s="884" t="n"/>
      <c r="C43" s="885" t="n"/>
      <c r="D43" s="885" t="n"/>
      <c r="E43" s="885" t="n"/>
      <c r="F43" s="885" t="n"/>
      <c r="G43" s="886" t="n"/>
      <c r="H43" s="885" t="n"/>
      <c r="I43" s="887" t="n"/>
      <c r="J43" s="887" t="n"/>
      <c r="K43" s="887" t="n"/>
      <c r="L43" s="887" t="n"/>
      <c r="M43" s="887" t="n"/>
      <c r="N43" s="887" t="n"/>
      <c r="O43" s="889" t="n"/>
      <c r="P43" s="887" t="n"/>
      <c r="Q43" s="895" t="n"/>
      <c r="R43" s="891">
        <f>SUM(B43:Q43)</f>
        <v/>
      </c>
      <c r="S43" s="914" t="inlineStr">
        <is>
          <t>질병수술(ALL)</t>
        </is>
      </c>
      <c r="T43" s="871" t="n"/>
      <c r="U43" s="872" t="n"/>
      <c r="V43" s="893">
        <f>SUM(W43:AF43)</f>
        <v/>
      </c>
      <c r="W43" s="924" t="n"/>
      <c r="X43" s="887" t="n"/>
      <c r="Y43" s="889" t="n"/>
      <c r="Z43" s="887" t="n"/>
      <c r="AA43" s="887" t="n"/>
      <c r="AB43" s="887" t="n"/>
      <c r="AC43" s="887" t="n"/>
      <c r="AD43" s="887" t="n"/>
      <c r="AE43" s="887" t="n"/>
      <c r="AF43" s="895" t="n"/>
      <c r="AG43" s="834" t="n"/>
    </row>
    <row r="44" ht="21" customFormat="1" customHeight="1" s="817">
      <c r="B44" s="848" t="n"/>
      <c r="C44" s="849" t="n"/>
      <c r="D44" s="849" t="n"/>
      <c r="E44" s="849" t="n"/>
      <c r="F44" s="849" t="n"/>
      <c r="G44" s="850" t="n"/>
      <c r="H44" s="849" t="n"/>
      <c r="I44" s="846" t="n"/>
      <c r="J44" s="846" t="n"/>
      <c r="K44" s="846" t="n"/>
      <c r="L44" s="846" t="n"/>
      <c r="M44" s="846" t="n"/>
      <c r="N44" s="846" t="n"/>
      <c r="O44" s="838" t="n"/>
      <c r="P44" s="846" t="n"/>
      <c r="Q44" s="847" t="n"/>
      <c r="R44" s="916">
        <f>SUM(B44:Q44)</f>
        <v/>
      </c>
      <c r="S44" s="925" t="inlineStr">
        <is>
          <t>질병 1-5종수술(1종)</t>
        </is>
      </c>
      <c r="T44" s="842" t="n"/>
      <c r="U44" s="843" t="n"/>
      <c r="V44" s="918">
        <f>SUM(W44:AF44)</f>
        <v/>
      </c>
      <c r="W44" s="926" t="n"/>
      <c r="X44" s="846" t="n"/>
      <c r="Y44" s="838" t="n"/>
      <c r="Z44" s="846" t="n"/>
      <c r="AA44" s="846" t="n"/>
      <c r="AB44" s="846" t="n"/>
      <c r="AC44" s="846" t="n"/>
      <c r="AD44" s="846" t="n"/>
      <c r="AE44" s="846" t="n"/>
      <c r="AF44" s="847" t="n"/>
      <c r="AG44" s="834" t="n"/>
    </row>
    <row r="45" ht="21" customFormat="1" customHeight="1" s="817">
      <c r="B45" s="848" t="n"/>
      <c r="C45" s="849" t="n"/>
      <c r="D45" s="849" t="n"/>
      <c r="E45" s="849" t="n"/>
      <c r="F45" s="849" t="n"/>
      <c r="G45" s="850" t="n"/>
      <c r="H45" s="849" t="n"/>
      <c r="I45" s="846" t="n"/>
      <c r="J45" s="846" t="n"/>
      <c r="K45" s="846" t="n"/>
      <c r="L45" s="846" t="n"/>
      <c r="M45" s="846" t="n"/>
      <c r="N45" s="846" t="n"/>
      <c r="O45" s="838" t="n"/>
      <c r="P45" s="846" t="n"/>
      <c r="Q45" s="847" t="n"/>
      <c r="R45" s="916">
        <f>SUM(B45:Q45)</f>
        <v/>
      </c>
      <c r="S45" s="925" t="inlineStr">
        <is>
          <t>질병 1-5종수술(2종)</t>
        </is>
      </c>
      <c r="T45" s="842" t="n"/>
      <c r="U45" s="843" t="n"/>
      <c r="V45" s="918">
        <f>SUM(W45:AF45)</f>
        <v/>
      </c>
      <c r="W45" s="926" t="n"/>
      <c r="X45" s="846" t="n"/>
      <c r="Y45" s="838" t="n"/>
      <c r="Z45" s="846" t="n"/>
      <c r="AA45" s="846" t="n"/>
      <c r="AB45" s="846" t="n"/>
      <c r="AC45" s="846" t="n"/>
      <c r="AD45" s="846" t="n"/>
      <c r="AE45" s="846" t="n"/>
      <c r="AF45" s="847" t="n"/>
      <c r="AG45" s="834" t="n"/>
    </row>
    <row r="46" ht="21" customFormat="1" customHeight="1" s="817">
      <c r="B46" s="848" t="n"/>
      <c r="C46" s="849" t="n"/>
      <c r="D46" s="849" t="n"/>
      <c r="E46" s="849" t="n"/>
      <c r="F46" s="849" t="n"/>
      <c r="G46" s="850" t="n"/>
      <c r="H46" s="849" t="n"/>
      <c r="I46" s="846" t="n"/>
      <c r="J46" s="846" t="n"/>
      <c r="K46" s="846" t="n"/>
      <c r="L46" s="846" t="n"/>
      <c r="M46" s="846" t="n"/>
      <c r="N46" s="846" t="n"/>
      <c r="O46" s="838" t="n"/>
      <c r="P46" s="846" t="n"/>
      <c r="Q46" s="847" t="n"/>
      <c r="R46" s="916">
        <f>SUM(B46:Q46)</f>
        <v/>
      </c>
      <c r="S46" s="925" t="inlineStr">
        <is>
          <t>질병 1-5종수술(3종)</t>
        </is>
      </c>
      <c r="T46" s="842" t="n"/>
      <c r="U46" s="843" t="n"/>
      <c r="V46" s="918">
        <f>SUM(W46:AF46)</f>
        <v/>
      </c>
      <c r="W46" s="926" t="n"/>
      <c r="X46" s="846" t="n"/>
      <c r="Y46" s="838" t="n"/>
      <c r="Z46" s="846" t="n"/>
      <c r="AA46" s="846" t="n"/>
      <c r="AB46" s="846" t="n"/>
      <c r="AC46" s="846" t="n"/>
      <c r="AD46" s="846" t="n"/>
      <c r="AE46" s="846" t="n"/>
      <c r="AF46" s="847" t="n"/>
      <c r="AG46" s="834" t="n"/>
    </row>
    <row r="47" ht="21" customFormat="1" customHeight="1" s="817">
      <c r="B47" s="848" t="n"/>
      <c r="C47" s="849" t="n"/>
      <c r="D47" s="849" t="n"/>
      <c r="E47" s="849" t="n"/>
      <c r="F47" s="849" t="n"/>
      <c r="G47" s="850" t="n"/>
      <c r="H47" s="849" t="n"/>
      <c r="I47" s="846" t="n"/>
      <c r="J47" s="846" t="n"/>
      <c r="K47" s="846" t="n"/>
      <c r="L47" s="846" t="n"/>
      <c r="M47" s="846" t="n"/>
      <c r="N47" s="846" t="n"/>
      <c r="O47" s="838" t="n"/>
      <c r="P47" s="846" t="n"/>
      <c r="Q47" s="847" t="n"/>
      <c r="R47" s="916">
        <f>SUM(B47:Q47)</f>
        <v/>
      </c>
      <c r="S47" s="925" t="inlineStr">
        <is>
          <t>질병 1-5종수술(4종)</t>
        </is>
      </c>
      <c r="T47" s="842" t="n"/>
      <c r="U47" s="843" t="n"/>
      <c r="V47" s="918">
        <f>SUM(W47:AF47)</f>
        <v/>
      </c>
      <c r="W47" s="926" t="n"/>
      <c r="X47" s="846" t="n"/>
      <c r="Y47" s="838" t="n"/>
      <c r="Z47" s="846" t="n"/>
      <c r="AA47" s="846" t="n"/>
      <c r="AB47" s="846" t="n"/>
      <c r="AC47" s="846" t="n"/>
      <c r="AD47" s="846" t="n"/>
      <c r="AE47" s="846" t="n"/>
      <c r="AF47" s="847" t="n"/>
      <c r="AG47" s="834" t="n"/>
    </row>
    <row r="48" ht="21" customFormat="1" customHeight="1" s="817" thickBot="1">
      <c r="B48" s="851" t="n"/>
      <c r="C48" s="852" t="n"/>
      <c r="D48" s="852" t="n"/>
      <c r="E48" s="852" t="n"/>
      <c r="F48" s="852" t="n"/>
      <c r="G48" s="853" t="n"/>
      <c r="H48" s="852" t="n"/>
      <c r="I48" s="854" t="n"/>
      <c r="J48" s="854" t="n"/>
      <c r="K48" s="854" t="n"/>
      <c r="L48" s="854" t="n"/>
      <c r="M48" s="854" t="n"/>
      <c r="N48" s="854" t="n"/>
      <c r="O48" s="855" t="n"/>
      <c r="P48" s="854" t="n"/>
      <c r="Q48" s="863" t="n"/>
      <c r="R48" s="920">
        <f>SUM(B48:Q48)</f>
        <v/>
      </c>
      <c r="S48" s="927" t="inlineStr">
        <is>
          <t>질병 1-5종수술(5종)</t>
        </is>
      </c>
      <c r="T48" s="859" t="n"/>
      <c r="U48" s="860" t="n"/>
      <c r="V48" s="922">
        <f>SUM(W48:AF48)</f>
        <v/>
      </c>
      <c r="W48" s="928" t="n"/>
      <c r="X48" s="854" t="n"/>
      <c r="Y48" s="855" t="n"/>
      <c r="Z48" s="854" t="n"/>
      <c r="AA48" s="854" t="n"/>
      <c r="AB48" s="854" t="n"/>
      <c r="AC48" s="854" t="n"/>
      <c r="AD48" s="854" t="n"/>
      <c r="AE48" s="854" t="n"/>
      <c r="AF48" s="863" t="n"/>
      <c r="AG48" s="834" t="n"/>
    </row>
    <row r="49" ht="21" customFormat="1" customHeight="1" s="817">
      <c r="B49" s="864" t="n"/>
      <c r="C49" s="865" t="n"/>
      <c r="D49" s="865" t="n"/>
      <c r="E49" s="865" t="n"/>
      <c r="F49" s="865" t="n"/>
      <c r="G49" s="866" t="n"/>
      <c r="H49" s="865" t="n"/>
      <c r="I49" s="867" t="n"/>
      <c r="J49" s="867" t="n"/>
      <c r="K49" s="867" t="n"/>
      <c r="L49" s="867" t="n"/>
      <c r="M49" s="867" t="n"/>
      <c r="N49" s="868" t="n"/>
      <c r="O49" s="868" t="n"/>
      <c r="P49" s="868" t="n"/>
      <c r="Q49" s="869" t="n"/>
      <c r="R49" s="870">
        <f>SUM(B49:Q49)</f>
        <v/>
      </c>
      <c r="S49" s="929" t="inlineStr">
        <is>
          <t>상해 입원일당(1일이상)</t>
        </is>
      </c>
      <c r="T49" s="871" t="n"/>
      <c r="U49" s="872" t="n"/>
      <c r="V49" s="873">
        <f>SUM(W49:AF49)</f>
        <v/>
      </c>
      <c r="W49" s="874" t="n"/>
      <c r="X49" s="868" t="n"/>
      <c r="Y49" s="868" t="n"/>
      <c r="Z49" s="867" t="n"/>
      <c r="AA49" s="867" t="n"/>
      <c r="AB49" s="867" t="n"/>
      <c r="AC49" s="867" t="n"/>
      <c r="AD49" s="867" t="n"/>
      <c r="AE49" s="867" t="n"/>
      <c r="AF49" s="875" t="n"/>
      <c r="AG49" s="834" t="n"/>
    </row>
    <row r="50" ht="21" customFormat="1" customHeight="1" s="817" thickBot="1">
      <c r="B50" s="876" t="n"/>
      <c r="C50" s="877" t="n"/>
      <c r="D50" s="877" t="n"/>
      <c r="E50" s="877" t="n"/>
      <c r="F50" s="877" t="n"/>
      <c r="G50" s="878" t="n"/>
      <c r="H50" s="877" t="n"/>
      <c r="I50" s="879" t="n"/>
      <c r="J50" s="879" t="n"/>
      <c r="K50" s="879" t="n"/>
      <c r="L50" s="879" t="n"/>
      <c r="M50" s="879" t="n"/>
      <c r="N50" s="880" t="n"/>
      <c r="O50" s="880" t="n"/>
      <c r="P50" s="880" t="n"/>
      <c r="Q50" s="881" t="n"/>
      <c r="R50" s="857">
        <f>SUM(B50:Q50)</f>
        <v/>
      </c>
      <c r="S50" s="911" t="inlineStr">
        <is>
          <t>질병 입원일당(1일이상)</t>
        </is>
      </c>
      <c r="T50" s="859" t="n"/>
      <c r="U50" s="860" t="n"/>
      <c r="V50" s="861">
        <f>SUM(W50:AF50)</f>
        <v/>
      </c>
      <c r="W50" s="882" t="n"/>
      <c r="X50" s="880" t="n"/>
      <c r="Y50" s="880" t="n"/>
      <c r="Z50" s="879" t="n"/>
      <c r="AA50" s="879" t="n"/>
      <c r="AB50" s="879" t="n"/>
      <c r="AC50" s="879" t="n"/>
      <c r="AD50" s="879" t="n"/>
      <c r="AE50" s="879" t="n"/>
      <c r="AF50" s="883" t="n"/>
      <c r="AG50" s="834" t="n"/>
    </row>
    <row r="51" ht="21" customFormat="1" customHeight="1" s="817">
      <c r="B51" s="884" t="n"/>
      <c r="C51" s="885" t="n"/>
      <c r="D51" s="885" t="n"/>
      <c r="E51" s="885" t="n"/>
      <c r="F51" s="885" t="n"/>
      <c r="G51" s="886" t="n"/>
      <c r="H51" s="885" t="n"/>
      <c r="I51" s="887" t="n"/>
      <c r="J51" s="887" t="n"/>
      <c r="K51" s="887" t="n"/>
      <c r="L51" s="887" t="n"/>
      <c r="M51" s="887" t="n"/>
      <c r="N51" s="889" t="n"/>
      <c r="O51" s="889" t="n"/>
      <c r="P51" s="889" t="n"/>
      <c r="Q51" s="912" t="n"/>
      <c r="R51" s="891">
        <f>SUM(B51:Q51)</f>
        <v/>
      </c>
      <c r="S51" s="930" t="inlineStr">
        <is>
          <t>골절진단비</t>
        </is>
      </c>
      <c r="T51" s="871" t="n"/>
      <c r="U51" s="872" t="n"/>
      <c r="V51" s="893">
        <f>SUM(W51:AF51)</f>
        <v/>
      </c>
      <c r="W51" s="913" t="n"/>
      <c r="X51" s="889" t="n"/>
      <c r="Y51" s="889" t="n"/>
      <c r="Z51" s="887" t="n"/>
      <c r="AA51" s="887" t="n"/>
      <c r="AB51" s="887" t="n"/>
      <c r="AC51" s="887" t="n"/>
      <c r="AD51" s="887" t="n"/>
      <c r="AE51" s="887" t="n"/>
      <c r="AF51" s="895" t="n"/>
      <c r="AG51" s="834" t="n"/>
    </row>
    <row r="52" ht="21" customFormat="1" customHeight="1" s="817">
      <c r="B52" s="848" t="n"/>
      <c r="C52" s="849" t="n"/>
      <c r="D52" s="849" t="n"/>
      <c r="E52" s="849" t="n"/>
      <c r="F52" s="849" t="n"/>
      <c r="G52" s="850" t="n"/>
      <c r="H52" s="849" t="n"/>
      <c r="I52" s="846" t="n"/>
      <c r="J52" s="846" t="n"/>
      <c r="K52" s="846" t="n"/>
      <c r="L52" s="846" t="n"/>
      <c r="M52" s="846" t="n"/>
      <c r="N52" s="838" t="n"/>
      <c r="O52" s="838" t="n"/>
      <c r="P52" s="838" t="n"/>
      <c r="Q52" s="839" t="n"/>
      <c r="R52" s="840">
        <f>SUM(B52:Q52)</f>
        <v/>
      </c>
      <c r="S52" s="931" t="inlineStr">
        <is>
          <t>화상진단비</t>
        </is>
      </c>
      <c r="T52" s="842" t="n"/>
      <c r="U52" s="843" t="n"/>
      <c r="V52" s="844">
        <f>SUM(W52:AF52)</f>
        <v/>
      </c>
      <c r="W52" s="845" t="n"/>
      <c r="X52" s="838" t="n"/>
      <c r="Y52" s="838" t="n"/>
      <c r="Z52" s="846" t="n"/>
      <c r="AA52" s="846" t="n"/>
      <c r="AB52" s="846" t="n"/>
      <c r="AC52" s="846" t="n"/>
      <c r="AD52" s="846" t="n"/>
      <c r="AE52" s="846" t="n"/>
      <c r="AF52" s="847" t="n"/>
      <c r="AG52" s="834" t="n"/>
    </row>
    <row r="53" ht="21" customFormat="1" customHeight="1" s="817">
      <c r="B53" s="848" t="n"/>
      <c r="C53" s="849" t="n"/>
      <c r="D53" s="849" t="n"/>
      <c r="E53" s="849" t="n"/>
      <c r="F53" s="849" t="n"/>
      <c r="G53" s="850" t="n"/>
      <c r="H53" s="849" t="n"/>
      <c r="I53" s="846" t="n"/>
      <c r="J53" s="846" t="n"/>
      <c r="K53" s="846" t="n"/>
      <c r="L53" s="846" t="n"/>
      <c r="M53" s="846" t="n"/>
      <c r="N53" s="838" t="n"/>
      <c r="O53" s="838" t="n"/>
      <c r="P53" s="838" t="n"/>
      <c r="Q53" s="839" t="n"/>
      <c r="R53" s="840">
        <f>SUM(B53:Q53)</f>
        <v/>
      </c>
      <c r="S53" s="841" t="inlineStr">
        <is>
          <t>깁스치료비</t>
        </is>
      </c>
      <c r="T53" s="842" t="n"/>
      <c r="U53" s="843" t="n"/>
      <c r="V53" s="844">
        <f>SUM(W53:AF53)</f>
        <v/>
      </c>
      <c r="W53" s="845" t="n"/>
      <c r="X53" s="838" t="n"/>
      <c r="Y53" s="838" t="n"/>
      <c r="Z53" s="846" t="n"/>
      <c r="AA53" s="846" t="n"/>
      <c r="AB53" s="846" t="n"/>
      <c r="AC53" s="846" t="n"/>
      <c r="AD53" s="846" t="n"/>
      <c r="AE53" s="846" t="n"/>
      <c r="AF53" s="847" t="n"/>
      <c r="AG53" s="834" t="n"/>
    </row>
    <row r="54" ht="21" customFormat="1" customHeight="1" s="817" thickBot="1">
      <c r="B54" s="851" t="n"/>
      <c r="C54" s="852" t="n"/>
      <c r="D54" s="852" t="n"/>
      <c r="E54" s="852" t="n"/>
      <c r="F54" s="852" t="n"/>
      <c r="G54" s="853" t="n"/>
      <c r="H54" s="852" t="n"/>
      <c r="I54" s="854" t="n"/>
      <c r="J54" s="854" t="n"/>
      <c r="K54" s="854" t="n"/>
      <c r="L54" s="854" t="n"/>
      <c r="M54" s="854" t="n"/>
      <c r="N54" s="855" t="n"/>
      <c r="O54" s="855" t="n"/>
      <c r="P54" s="855" t="n"/>
      <c r="Q54" s="856" t="n"/>
      <c r="R54" s="857">
        <f>SUM(B54:Q54)</f>
        <v/>
      </c>
      <c r="S54" s="932" t="inlineStr">
        <is>
          <t>응급실 내원비</t>
        </is>
      </c>
      <c r="T54" s="859" t="n"/>
      <c r="U54" s="860" t="n"/>
      <c r="V54" s="861">
        <f>SUM(W54:AF54)</f>
        <v/>
      </c>
      <c r="W54" s="862" t="n"/>
      <c r="X54" s="855" t="n"/>
      <c r="Y54" s="855" t="n"/>
      <c r="Z54" s="854" t="n"/>
      <c r="AA54" s="854" t="n"/>
      <c r="AB54" s="854" t="n"/>
      <c r="AC54" s="854" t="n"/>
      <c r="AD54" s="854" t="n"/>
      <c r="AE54" s="854" t="n"/>
      <c r="AF54" s="863" t="n"/>
      <c r="AG54" s="834" t="n"/>
    </row>
    <row r="55" ht="21" customFormat="1" customHeight="1" s="817">
      <c r="B55" s="864" t="n"/>
      <c r="C55" s="865" t="n"/>
      <c r="D55" s="865" t="n"/>
      <c r="E55" s="865" t="n"/>
      <c r="F55" s="865" t="n"/>
      <c r="G55" s="866" t="n"/>
      <c r="H55" s="865" t="n"/>
      <c r="I55" s="867" t="n"/>
      <c r="J55" s="867" t="n"/>
      <c r="K55" s="867" t="n"/>
      <c r="L55" s="867" t="n"/>
      <c r="M55" s="867" t="n"/>
      <c r="N55" s="868" t="n"/>
      <c r="O55" s="868" t="n"/>
      <c r="P55" s="868" t="n"/>
      <c r="Q55" s="869" t="n"/>
      <c r="R55" s="870">
        <f>SUM(B55:Q55)</f>
        <v/>
      </c>
      <c r="S55" s="929" t="inlineStr">
        <is>
          <t>간병사용(상해)</t>
        </is>
      </c>
      <c r="T55" s="871" t="n"/>
      <c r="U55" s="872" t="n"/>
      <c r="V55" s="873">
        <f>SUM(W55:AF55)</f>
        <v/>
      </c>
      <c r="W55" s="874" t="n"/>
      <c r="X55" s="868" t="n"/>
      <c r="Y55" s="868" t="n"/>
      <c r="Z55" s="867" t="n"/>
      <c r="AA55" s="867" t="n"/>
      <c r="AB55" s="867" t="n"/>
      <c r="AC55" s="867" t="n"/>
      <c r="AD55" s="867" t="n"/>
      <c r="AE55" s="867" t="n"/>
      <c r="AF55" s="875" t="n"/>
      <c r="AG55" s="834" t="n"/>
    </row>
    <row r="56" ht="21" customFormat="1" customHeight="1" s="817" thickBot="1">
      <c r="B56" s="876" t="n"/>
      <c r="C56" s="877" t="n"/>
      <c r="D56" s="877" t="n"/>
      <c r="E56" s="877" t="n"/>
      <c r="F56" s="877" t="n"/>
      <c r="G56" s="878" t="n"/>
      <c r="H56" s="877" t="n"/>
      <c r="I56" s="879" t="n"/>
      <c r="J56" s="879" t="n"/>
      <c r="K56" s="879" t="n"/>
      <c r="L56" s="879" t="n"/>
      <c r="M56" s="879" t="n"/>
      <c r="N56" s="880" t="n"/>
      <c r="O56" s="880" t="n"/>
      <c r="P56" s="880" t="n"/>
      <c r="Q56" s="881" t="n"/>
      <c r="R56" s="857">
        <f>SUM(B56:Q56)</f>
        <v/>
      </c>
      <c r="S56" s="911" t="inlineStr">
        <is>
          <t>간병사용(질병)</t>
        </is>
      </c>
      <c r="T56" s="859" t="n"/>
      <c r="U56" s="860" t="n"/>
      <c r="V56" s="861">
        <f>SUM(W56:AF56)</f>
        <v/>
      </c>
      <c r="W56" s="882" t="n"/>
      <c r="X56" s="880" t="n"/>
      <c r="Y56" s="880" t="n"/>
      <c r="Z56" s="879" t="n"/>
      <c r="AA56" s="879" t="n"/>
      <c r="AB56" s="879" t="n"/>
      <c r="AC56" s="879" t="n"/>
      <c r="AD56" s="879" t="n"/>
      <c r="AE56" s="879" t="n"/>
      <c r="AF56" s="883" t="n"/>
      <c r="AG56" s="834" t="n"/>
    </row>
    <row r="57" ht="21" customFormat="1" customHeight="1" s="817">
      <c r="B57" s="884" t="n"/>
      <c r="C57" s="885" t="n"/>
      <c r="D57" s="885" t="n"/>
      <c r="E57" s="885" t="n"/>
      <c r="F57" s="885" t="n"/>
      <c r="G57" s="886" t="n"/>
      <c r="H57" s="885" t="n"/>
      <c r="I57" s="887" t="n"/>
      <c r="J57" s="887" t="n"/>
      <c r="K57" s="887" t="n"/>
      <c r="L57" s="887" t="n"/>
      <c r="M57" s="887" t="n"/>
      <c r="N57" s="889" t="n"/>
      <c r="O57" s="889" t="n"/>
      <c r="P57" s="889" t="n"/>
      <c r="Q57" s="912" t="n"/>
      <c r="R57" s="891">
        <f>SUM(B57:Q57)</f>
        <v/>
      </c>
      <c r="S57" s="930" t="inlineStr">
        <is>
          <t>자동차사고부상</t>
        </is>
      </c>
      <c r="T57" s="871" t="n"/>
      <c r="U57" s="872" t="n"/>
      <c r="V57" s="893">
        <f>SUM(W57:AF57)</f>
        <v/>
      </c>
      <c r="W57" s="913" t="n"/>
      <c r="X57" s="889" t="n"/>
      <c r="Y57" s="889" t="n"/>
      <c r="Z57" s="887" t="n"/>
      <c r="AA57" s="887" t="n"/>
      <c r="AB57" s="887" t="n"/>
      <c r="AC57" s="887" t="n"/>
      <c r="AD57" s="887" t="n"/>
      <c r="AE57" s="887" t="n"/>
      <c r="AF57" s="895" t="n"/>
      <c r="AG57" s="834" t="n"/>
    </row>
    <row r="58" ht="21" customFormat="1" customHeight="1" s="817">
      <c r="B58" s="848" t="n"/>
      <c r="C58" s="849" t="n"/>
      <c r="D58" s="849" t="n"/>
      <c r="E58" s="849" t="n"/>
      <c r="F58" s="849" t="n"/>
      <c r="G58" s="850" t="n"/>
      <c r="H58" s="849" t="n"/>
      <c r="I58" s="846" t="n"/>
      <c r="J58" s="846" t="n"/>
      <c r="K58" s="846" t="n"/>
      <c r="L58" s="846" t="n"/>
      <c r="M58" s="846" t="n"/>
      <c r="N58" s="838" t="n"/>
      <c r="O58" s="838" t="n"/>
      <c r="P58" s="838" t="n"/>
      <c r="Q58" s="839" t="n"/>
      <c r="R58" s="840">
        <f>SUM(B58:Q58)</f>
        <v/>
      </c>
      <c r="S58" s="931" t="inlineStr">
        <is>
          <t>벌
금</t>
        </is>
      </c>
      <c r="T58" s="933" t="inlineStr">
        <is>
          <t>대인</t>
        </is>
      </c>
      <c r="U58" s="843" t="n"/>
      <c r="V58" s="844">
        <f>SUM(W58:AF58)</f>
        <v/>
      </c>
      <c r="W58" s="845" t="n"/>
      <c r="X58" s="838" t="n"/>
      <c r="Y58" s="838" t="n"/>
      <c r="Z58" s="846" t="n"/>
      <c r="AA58" s="846" t="n"/>
      <c r="AB58" s="846" t="n"/>
      <c r="AC58" s="846" t="n"/>
      <c r="AD58" s="846" t="n"/>
      <c r="AE58" s="846" t="n"/>
      <c r="AF58" s="847" t="n"/>
      <c r="AG58" s="834" t="n"/>
    </row>
    <row r="59" ht="21" customFormat="1" customHeight="1" s="817">
      <c r="B59" s="848" t="n"/>
      <c r="C59" s="849" t="n"/>
      <c r="D59" s="849" t="n"/>
      <c r="E59" s="849" t="n"/>
      <c r="F59" s="849" t="n"/>
      <c r="G59" s="850" t="n"/>
      <c r="H59" s="849" t="n"/>
      <c r="I59" s="846" t="n"/>
      <c r="J59" s="846" t="n"/>
      <c r="K59" s="846" t="n"/>
      <c r="L59" s="846" t="n"/>
      <c r="M59" s="846" t="n"/>
      <c r="N59" s="838" t="n"/>
      <c r="O59" s="838" t="n"/>
      <c r="P59" s="838" t="n"/>
      <c r="Q59" s="839" t="n"/>
      <c r="R59" s="840">
        <f>SUM(B59:Q59)</f>
        <v/>
      </c>
      <c r="S59" s="934" t="n"/>
      <c r="T59" s="933" t="inlineStr">
        <is>
          <t>대물</t>
        </is>
      </c>
      <c r="U59" s="843" t="n"/>
      <c r="V59" s="844">
        <f>SUM(W59:AF59)</f>
        <v/>
      </c>
      <c r="W59" s="845" t="n"/>
      <c r="X59" s="838" t="n"/>
      <c r="Y59" s="838" t="n"/>
      <c r="Z59" s="846" t="n"/>
      <c r="AA59" s="846" t="n"/>
      <c r="AB59" s="846" t="n"/>
      <c r="AC59" s="846" t="n"/>
      <c r="AD59" s="846" t="n"/>
      <c r="AE59" s="846" t="n"/>
      <c r="AF59" s="847" t="n"/>
      <c r="AG59" s="834" t="n"/>
    </row>
    <row r="60" ht="21" customFormat="1" customHeight="1" s="817">
      <c r="B60" s="848" t="n"/>
      <c r="C60" s="849" t="n"/>
      <c r="D60" s="849" t="n"/>
      <c r="E60" s="849" t="n"/>
      <c r="F60" s="849" t="n"/>
      <c r="G60" s="850" t="n"/>
      <c r="H60" s="849" t="n"/>
      <c r="I60" s="846" t="n"/>
      <c r="J60" s="846" t="n"/>
      <c r="K60" s="846" t="n"/>
      <c r="L60" s="846" t="n"/>
      <c r="M60" s="846" t="n"/>
      <c r="N60" s="838" t="n"/>
      <c r="O60" s="838" t="n"/>
      <c r="P60" s="838" t="n"/>
      <c r="Q60" s="839" t="n"/>
      <c r="R60" s="840">
        <f>SUM(B60:Q60)</f>
        <v/>
      </c>
      <c r="S60" s="931" t="inlineStr">
        <is>
          <t>합
의</t>
        </is>
      </c>
      <c r="T60" s="933" t="inlineStr">
        <is>
          <t>사망/중상해</t>
        </is>
      </c>
      <c r="U60" s="843" t="n"/>
      <c r="V60" s="844">
        <f>SUM(W60:AF60)</f>
        <v/>
      </c>
      <c r="W60" s="845" t="n"/>
      <c r="X60" s="838" t="n"/>
      <c r="Y60" s="838" t="n"/>
      <c r="Z60" s="846" t="n"/>
      <c r="AA60" s="846" t="n"/>
      <c r="AB60" s="846" t="n"/>
      <c r="AC60" s="846" t="n"/>
      <c r="AD60" s="846" t="n"/>
      <c r="AE60" s="846" t="n"/>
      <c r="AF60" s="847" t="n"/>
      <c r="AG60" s="834" t="n"/>
    </row>
    <row r="61" ht="21" customFormat="1" customHeight="1" s="817">
      <c r="B61" s="848" t="n"/>
      <c r="C61" s="849" t="n"/>
      <c r="D61" s="849" t="n"/>
      <c r="E61" s="849" t="n"/>
      <c r="F61" s="849" t="n"/>
      <c r="G61" s="850" t="n"/>
      <c r="H61" s="849" t="n"/>
      <c r="I61" s="846" t="n"/>
      <c r="J61" s="846" t="n"/>
      <c r="K61" s="846" t="n"/>
      <c r="L61" s="846" t="n"/>
      <c r="M61" s="846" t="n"/>
      <c r="N61" s="838" t="n"/>
      <c r="O61" s="838" t="n"/>
      <c r="P61" s="838" t="n"/>
      <c r="Q61" s="839" t="n"/>
      <c r="R61" s="840">
        <f>SUM(B61:Q61)</f>
        <v/>
      </c>
      <c r="S61" s="934" t="n"/>
      <c r="T61" s="933" t="inlineStr">
        <is>
          <t>6주미만</t>
        </is>
      </c>
      <c r="U61" s="843" t="n"/>
      <c r="V61" s="844">
        <f>SUM(W61:AF61)</f>
        <v/>
      </c>
      <c r="W61" s="845" t="n"/>
      <c r="X61" s="838" t="n"/>
      <c r="Y61" s="838" t="n"/>
      <c r="Z61" s="846" t="n"/>
      <c r="AA61" s="846" t="n"/>
      <c r="AB61" s="846" t="n"/>
      <c r="AC61" s="846" t="n"/>
      <c r="AD61" s="846" t="n"/>
      <c r="AE61" s="846" t="n"/>
      <c r="AF61" s="847" t="n"/>
      <c r="AG61" s="834" t="n"/>
    </row>
    <row r="62" ht="21" customFormat="1" customHeight="1" s="817" thickBot="1">
      <c r="B62" s="935" t="n"/>
      <c r="C62" s="936" t="n"/>
      <c r="D62" s="936" t="n"/>
      <c r="E62" s="936" t="n"/>
      <c r="F62" s="936" t="n"/>
      <c r="G62" s="937" t="n"/>
      <c r="H62" s="936" t="n"/>
      <c r="I62" s="938" t="n"/>
      <c r="J62" s="939" t="n"/>
      <c r="K62" s="938" t="n"/>
      <c r="L62" s="938" t="n"/>
      <c r="M62" s="939" t="n"/>
      <c r="N62" s="940" t="n"/>
      <c r="O62" s="941" t="n"/>
      <c r="P62" s="942" t="n"/>
      <c r="Q62" s="943" t="n"/>
      <c r="R62" s="944">
        <f>SUM(B62:Q62)</f>
        <v/>
      </c>
      <c r="S62" s="945" t="inlineStr">
        <is>
          <t>변호사선임비용</t>
        </is>
      </c>
      <c r="T62" s="859" t="n"/>
      <c r="U62" s="946" t="n"/>
      <c r="V62" s="861">
        <f>SUM(W62:AF62)</f>
        <v/>
      </c>
      <c r="W62" s="947" t="n"/>
      <c r="X62" s="940" t="n"/>
      <c r="Y62" s="941" t="n"/>
      <c r="Z62" s="939" t="n"/>
      <c r="AA62" s="948" t="n"/>
      <c r="AB62" s="854" t="n"/>
      <c r="AC62" s="948" t="n"/>
      <c r="AD62" s="948" t="n"/>
      <c r="AE62" s="948" t="n"/>
      <c r="AF62" s="863" t="n"/>
      <c r="AG62" s="834" t="n"/>
    </row>
    <row r="63" ht="21" customFormat="1" customHeight="1" s="817" thickBot="1">
      <c r="B63" s="949" t="n"/>
      <c r="C63" s="950" t="n"/>
      <c r="D63" s="950" t="n"/>
      <c r="E63" s="950" t="n"/>
      <c r="F63" s="950" t="n"/>
      <c r="G63" s="951" t="n"/>
      <c r="H63" s="950" t="n"/>
      <c r="I63" s="952" t="n"/>
      <c r="J63" s="953" t="n"/>
      <c r="K63" s="952" t="n"/>
      <c r="L63" s="952" t="n"/>
      <c r="M63" s="953" t="n"/>
      <c r="N63" s="954" t="n"/>
      <c r="O63" s="955" t="n"/>
      <c r="P63" s="956" t="n"/>
      <c r="Q63" s="957" t="n"/>
      <c r="R63" s="958">
        <f>SUM(B63:Q63)</f>
        <v/>
      </c>
      <c r="S63" s="959" t="inlineStr">
        <is>
          <t>일상배상책임보험</t>
        </is>
      </c>
      <c r="T63" s="960" t="n"/>
      <c r="U63" s="961" t="n"/>
      <c r="V63" s="962">
        <f>SUM(W63:AF63)</f>
        <v/>
      </c>
      <c r="W63" s="963" t="n"/>
      <c r="X63" s="954" t="n"/>
      <c r="Y63" s="955" t="n"/>
      <c r="Z63" s="953" t="n"/>
      <c r="AA63" s="964" t="n"/>
      <c r="AB63" s="953" t="n"/>
      <c r="AC63" s="964" t="n"/>
      <c r="AD63" s="964" t="n"/>
      <c r="AE63" s="964" t="n"/>
      <c r="AF63" s="965" t="n"/>
      <c r="AG63" s="834" t="n"/>
    </row>
    <row r="64" ht="21" customFormat="1" customHeight="1" s="966" thickBot="1">
      <c r="A64" s="967" t="n"/>
      <c r="B64" s="968" t="n"/>
      <c r="C64" s="969" t="n"/>
      <c r="D64" s="969" t="n"/>
      <c r="E64" s="969" t="n"/>
      <c r="F64" s="969" t="n"/>
      <c r="G64" s="970" t="n"/>
      <c r="H64" s="969" t="n"/>
      <c r="I64" s="971" t="n"/>
      <c r="J64" s="972" t="n"/>
      <c r="K64" s="971" t="n"/>
      <c r="L64" s="971" t="n"/>
      <c r="M64" s="972" t="n"/>
      <c r="N64" s="972" t="n"/>
      <c r="O64" s="973" t="n"/>
      <c r="P64" s="974" t="n"/>
      <c r="Q64" s="975" t="n"/>
      <c r="R64" s="976" t="n"/>
      <c r="S64" s="977" t="inlineStr">
        <is>
          <t>실비</t>
        </is>
      </c>
      <c r="T64" s="978" t="n"/>
      <c r="U64" s="979" t="n"/>
      <c r="V64" s="980" t="n"/>
      <c r="W64" s="981" t="n"/>
      <c r="X64" s="972" t="n"/>
      <c r="Y64" s="973" t="n"/>
      <c r="Z64" s="972" t="n"/>
      <c r="AA64" s="982" t="n"/>
      <c r="AB64" s="983" t="n"/>
      <c r="AC64" s="982" t="n"/>
      <c r="AD64" s="982" t="n"/>
      <c r="AE64" s="982" t="n"/>
      <c r="AF64" s="984" t="n"/>
      <c r="AG64" s="834" t="n"/>
      <c r="AH64" s="817" t="n"/>
      <c r="AI64" s="817" t="n"/>
      <c r="AJ64" s="817" t="n"/>
      <c r="AK64" s="817" t="n"/>
      <c r="AL64" s="817" t="n"/>
      <c r="AM64" s="817" t="n"/>
      <c r="AN64" s="817" t="n"/>
      <c r="AO64" s="817" t="n"/>
      <c r="AP64" s="817" t="n"/>
      <c r="AQ64" s="817" t="n"/>
      <c r="AR64" s="817" t="n"/>
      <c r="AS64" s="817" t="n"/>
      <c r="AT64" s="817" t="n"/>
      <c r="AU64" s="817" t="n"/>
      <c r="AV64" s="817" t="n"/>
      <c r="AW64" s="817" t="n"/>
      <c r="AX64" s="817" t="n"/>
      <c r="AY64" s="817" t="n"/>
      <c r="AZ64" s="817" t="n"/>
      <c r="BA64" s="817" t="n"/>
      <c r="BB64" s="817" t="n"/>
      <c r="BC64" s="817" t="n"/>
      <c r="BD64" s="817" t="n"/>
      <c r="BE64" s="817" t="n"/>
      <c r="BF64" s="817" t="n"/>
      <c r="BG64" s="817" t="n"/>
    </row>
    <row r="65" ht="21" customFormat="1" customHeight="1" s="985" thickBot="1" thickTop="1">
      <c r="B65" s="986" t="n"/>
      <c r="C65" s="987" t="n"/>
      <c r="D65" s="987" t="n"/>
      <c r="E65" s="987" t="n"/>
      <c r="F65" s="987" t="n"/>
      <c r="G65" s="988" t="n"/>
      <c r="H65" s="987" t="n"/>
      <c r="I65" s="989" t="n"/>
      <c r="J65" s="990" t="n"/>
      <c r="K65" s="989" t="n"/>
      <c r="L65" s="989" t="n"/>
      <c r="M65" s="991" t="n"/>
      <c r="N65" s="990" t="n"/>
      <c r="O65" s="992" t="n"/>
      <c r="P65" s="993" t="n"/>
      <c r="Q65" s="993" t="n"/>
      <c r="R65" s="994">
        <f>SUM(B65:Q65)</f>
        <v/>
      </c>
      <c r="S65" s="995" t="n"/>
      <c r="T65" s="996" t="n"/>
      <c r="U65" s="997" t="n"/>
      <c r="V65" s="998">
        <f>SUM(W65:AF65)</f>
        <v/>
      </c>
      <c r="W65" s="999" t="n"/>
      <c r="X65" s="990" t="n"/>
      <c r="Y65" s="992" t="n"/>
      <c r="Z65" s="991" t="n"/>
      <c r="AA65" s="1000" t="n"/>
      <c r="AB65" s="1001" t="n"/>
      <c r="AC65" s="1000" t="n"/>
      <c r="AD65" s="1000" t="n"/>
      <c r="AE65" s="1000" t="n"/>
      <c r="AF65" s="1002" t="n"/>
      <c r="AG65" s="1003" t="n"/>
    </row>
    <row r="66" ht="27.75" customFormat="1" customHeight="1" s="42" thickTop="1">
      <c r="B66" s="1004" t="n"/>
      <c r="C66" s="1005" t="n"/>
      <c r="D66" s="1005" t="n"/>
      <c r="E66" s="1005" t="n"/>
      <c r="F66" s="1005" t="n"/>
      <c r="G66" s="1006" t="n"/>
      <c r="H66" s="1005" t="n"/>
      <c r="I66" s="1007" t="n"/>
      <c r="J66" s="1008" t="n"/>
      <c r="K66" s="1008" t="n"/>
      <c r="L66" s="1007" t="n"/>
      <c r="M66" s="1007" t="n"/>
      <c r="N66" s="1008" t="n"/>
      <c r="O66" s="1007" t="n"/>
      <c r="P66" s="1008" t="n"/>
      <c r="Q66" s="1009" t="n"/>
      <c r="R66" s="1010" t="inlineStr">
        <is>
          <t>대장용종제거</t>
        </is>
      </c>
      <c r="S66" s="1011" t="inlineStr">
        <is>
          <t>전/후 차이금액</t>
        </is>
      </c>
      <c r="T66" s="1012" t="n"/>
      <c r="U66" s="1013" t="n"/>
      <c r="V66" s="1014" t="inlineStr">
        <is>
          <t>대장용종제거</t>
        </is>
      </c>
      <c r="W66" s="1015" t="n"/>
      <c r="X66" s="1008" t="n"/>
      <c r="Y66" s="1007" t="n"/>
      <c r="Z66" s="1007" t="n"/>
      <c r="AA66" s="1008" t="n"/>
      <c r="AB66" s="1008" t="n"/>
      <c r="AC66" s="1008" t="n"/>
      <c r="AD66" s="1016" t="n"/>
      <c r="AE66" s="1016" t="n"/>
      <c r="AF66" s="1017" t="n"/>
      <c r="AG66" s="396" t="n"/>
    </row>
    <row r="67" ht="27.75" customFormat="1" customHeight="1" s="42" thickBot="1">
      <c r="B67" s="1018" t="n"/>
      <c r="C67" s="1019" t="n"/>
      <c r="D67" s="1019" t="n"/>
      <c r="E67" s="1019" t="n"/>
      <c r="F67" s="1019" t="n"/>
      <c r="G67" s="1020" t="n"/>
      <c r="H67" s="1019" t="n"/>
      <c r="I67" s="1021" t="n"/>
      <c r="J67" s="1019" t="n"/>
      <c r="K67" s="1019" t="n"/>
      <c r="L67" s="1021" t="n"/>
      <c r="M67" s="1021" t="n"/>
      <c r="N67" s="1019" t="n"/>
      <c r="O67" s="1021" t="n"/>
      <c r="P67" s="1019" t="n"/>
      <c r="Q67" s="1022" t="n"/>
      <c r="R67" s="1023">
        <f>R43+R45</f>
        <v/>
      </c>
      <c r="S67" s="1024">
        <f>V65-R65</f>
        <v/>
      </c>
      <c r="T67" s="859" t="n"/>
      <c r="U67" s="946" t="n"/>
      <c r="V67" s="1025">
        <f>V43+V45</f>
        <v/>
      </c>
      <c r="W67" s="1026" t="n"/>
      <c r="X67" s="1019" t="n"/>
      <c r="Y67" s="1021" t="n"/>
      <c r="Z67" s="1021" t="n"/>
      <c r="AA67" s="1019" t="n"/>
      <c r="AB67" s="1019" t="n"/>
      <c r="AC67" s="1019" t="n"/>
      <c r="AD67" s="1019" t="n"/>
      <c r="AE67" s="1019" t="n"/>
      <c r="AF67" s="720" t="n"/>
      <c r="AG67" s="396" t="n"/>
    </row>
    <row r="68" ht="27.75" customFormat="1" customHeight="1" s="42">
      <c r="B68" s="1018" t="n"/>
      <c r="C68" s="1019" t="n"/>
      <c r="D68" s="1019" t="n"/>
      <c r="E68" s="1019" t="n"/>
      <c r="F68" s="1019" t="n"/>
      <c r="G68" s="1020" t="n"/>
      <c r="H68" s="1019" t="n"/>
      <c r="I68" s="1021" t="n"/>
      <c r="J68" s="1019" t="n"/>
      <c r="K68" s="1019" t="n"/>
      <c r="L68" s="1021" t="n"/>
      <c r="M68" s="1021" t="n"/>
      <c r="N68" s="1019" t="n"/>
      <c r="O68" s="1021" t="n"/>
      <c r="P68" s="1019" t="n"/>
      <c r="Q68" s="1022" t="n"/>
      <c r="R68" s="1027" t="inlineStr">
        <is>
          <t>체외충격파쇄석술</t>
        </is>
      </c>
      <c r="S68" s="1028" t="n"/>
      <c r="T68" s="1029" t="n"/>
      <c r="U68" s="1030" t="n"/>
      <c r="V68" s="1031" t="inlineStr">
        <is>
          <t>체외충격파쇄석술</t>
        </is>
      </c>
      <c r="W68" s="1026" t="n"/>
      <c r="X68" s="1019" t="n"/>
      <c r="Y68" s="1021" t="n"/>
      <c r="Z68" s="1021" t="n"/>
      <c r="AA68" s="1019" t="n"/>
      <c r="AB68" s="1019" t="n"/>
      <c r="AC68" s="1019" t="n"/>
      <c r="AD68" s="1019" t="n"/>
      <c r="AE68" s="1019" t="n"/>
      <c r="AF68" s="720" t="n"/>
      <c r="AG68" s="396" t="n"/>
    </row>
    <row r="69" ht="27.75" customFormat="1" customHeight="1" s="42" thickBot="1">
      <c r="B69" s="1018" t="n"/>
      <c r="C69" s="1019" t="n"/>
      <c r="D69" s="1019" t="n"/>
      <c r="E69" s="1019" t="n"/>
      <c r="F69" s="1019" t="n"/>
      <c r="G69" s="1020" t="n"/>
      <c r="H69" s="1019" t="n"/>
      <c r="I69" s="1021" t="n"/>
      <c r="J69" s="1019" t="n"/>
      <c r="K69" s="1019" t="n"/>
      <c r="L69" s="1021" t="n"/>
      <c r="M69" s="1021" t="n"/>
      <c r="N69" s="1019" t="n"/>
      <c r="O69" s="1021" t="n"/>
      <c r="P69" s="1019" t="n"/>
      <c r="Q69" s="1022" t="n"/>
      <c r="R69" s="1023">
        <f>R45</f>
        <v/>
      </c>
      <c r="S69" s="1018" t="n"/>
      <c r="U69" s="720" t="n"/>
      <c r="V69" s="1025">
        <f>V45</f>
        <v/>
      </c>
      <c r="W69" s="1026" t="n"/>
      <c r="X69" s="1019" t="n"/>
      <c r="Y69" s="1021" t="n"/>
      <c r="Z69" s="1021" t="n"/>
      <c r="AA69" s="1019" t="n"/>
      <c r="AB69" s="1019" t="n"/>
      <c r="AC69" s="1019" t="n"/>
      <c r="AD69" s="1019" t="n"/>
      <c r="AE69" s="1019" t="n"/>
      <c r="AF69" s="720" t="n"/>
      <c r="AG69" s="396" t="n"/>
    </row>
    <row r="70" ht="27.75" customFormat="1" customHeight="1" s="42">
      <c r="B70" s="1018" t="n"/>
      <c r="C70" s="1019" t="n"/>
      <c r="D70" s="1019" t="n"/>
      <c r="E70" s="1019" t="n"/>
      <c r="F70" s="1019" t="n"/>
      <c r="G70" s="1020" t="n"/>
      <c r="H70" s="1019" t="n"/>
      <c r="I70" s="1021" t="n"/>
      <c r="J70" s="1019" t="n"/>
      <c r="K70" s="1019" t="n"/>
      <c r="L70" s="1021" t="n"/>
      <c r="M70" s="1021" t="n"/>
      <c r="N70" s="1019" t="n"/>
      <c r="O70" s="1021" t="n"/>
      <c r="P70" s="1019" t="n"/>
      <c r="Q70" s="1022" t="n"/>
      <c r="R70" s="1027" t="inlineStr">
        <is>
          <t>골절진단/수술</t>
        </is>
      </c>
      <c r="S70" s="1018" t="n"/>
      <c r="U70" s="720" t="n"/>
      <c r="V70" s="1031" t="inlineStr">
        <is>
          <t>골절진단/수술</t>
        </is>
      </c>
      <c r="W70" s="1026" t="n"/>
      <c r="X70" s="1019" t="n"/>
      <c r="Y70" s="1021" t="n"/>
      <c r="Z70" s="1021" t="n"/>
      <c r="AA70" s="1019" t="n"/>
      <c r="AB70" s="1019" t="n"/>
      <c r="AC70" s="1019" t="n"/>
      <c r="AD70" s="1019" t="n"/>
      <c r="AE70" s="1019" t="n"/>
      <c r="AF70" s="720" t="n"/>
      <c r="AG70" s="396" t="n"/>
    </row>
    <row r="71" ht="27.75" customFormat="1" customHeight="1" s="42" thickBot="1">
      <c r="B71" s="1018" t="n"/>
      <c r="C71" s="1019" t="n"/>
      <c r="D71" s="1019" t="n"/>
      <c r="E71" s="1019" t="n"/>
      <c r="F71" s="1019" t="n"/>
      <c r="G71" s="1020" t="n"/>
      <c r="H71" s="1019" t="n"/>
      <c r="I71" s="1021" t="n"/>
      <c r="J71" s="1019" t="n"/>
      <c r="K71" s="1019" t="n"/>
      <c r="L71" s="1021" t="n"/>
      <c r="M71" s="1021" t="n"/>
      <c r="N71" s="1019" t="n"/>
      <c r="O71" s="1021" t="n"/>
      <c r="P71" s="1019" t="n"/>
      <c r="Q71" s="1022" t="n"/>
      <c r="R71" s="1023">
        <f>R51+R37</f>
        <v/>
      </c>
      <c r="S71" s="1018" t="n"/>
      <c r="U71" s="720" t="n"/>
      <c r="V71" s="1025">
        <f>V51+V37</f>
        <v/>
      </c>
      <c r="W71" s="1026" t="n"/>
      <c r="X71" s="1019" t="n"/>
      <c r="Y71" s="1021" t="n"/>
      <c r="Z71" s="1021" t="n"/>
      <c r="AA71" s="1019" t="n"/>
      <c r="AB71" s="1019" t="n"/>
      <c r="AC71" s="1019" t="n"/>
      <c r="AD71" s="1019" t="n"/>
      <c r="AE71" s="1019" t="n"/>
      <c r="AF71" s="720" t="n"/>
      <c r="AG71" s="396" t="n"/>
    </row>
    <row r="72" ht="27.75" customFormat="1" customHeight="1" s="42">
      <c r="B72" s="1018" t="n"/>
      <c r="C72" s="1019" t="n"/>
      <c r="D72" s="1019" t="n"/>
      <c r="E72" s="1019" t="n"/>
      <c r="F72" s="1019" t="n"/>
      <c r="G72" s="1020" t="n"/>
      <c r="H72" s="1019" t="n"/>
      <c r="I72" s="1021" t="n"/>
      <c r="J72" s="1019" t="n"/>
      <c r="K72" s="1019" t="n"/>
      <c r="L72" s="1021" t="n"/>
      <c r="M72" s="1021" t="n"/>
      <c r="N72" s="1019" t="n"/>
      <c r="O72" s="1021" t="n"/>
      <c r="P72" s="1019" t="n"/>
      <c r="Q72" s="1022" t="n"/>
      <c r="R72" s="1027" t="inlineStr">
        <is>
          <t>후유장해 5%</t>
        </is>
      </c>
      <c r="S72" s="1018" t="n"/>
      <c r="U72" s="720" t="n"/>
      <c r="V72" s="1031" t="inlineStr">
        <is>
          <t>후유장해 5%</t>
        </is>
      </c>
      <c r="W72" s="1026" t="n"/>
      <c r="X72" s="1019" t="n"/>
      <c r="Y72" s="1021" t="n"/>
      <c r="Z72" s="1021" t="n"/>
      <c r="AA72" s="1019" t="n"/>
      <c r="AB72" s="1019" t="n"/>
      <c r="AC72" s="1019" t="n"/>
      <c r="AD72" s="1019" t="n"/>
      <c r="AE72" s="1019" t="n"/>
      <c r="AF72" s="720" t="n"/>
      <c r="AG72" s="396" t="n"/>
    </row>
    <row r="73" ht="27.75" customHeight="1" s="705" thickBot="1">
      <c r="B73" s="725" t="n"/>
      <c r="C73" s="726" t="n"/>
      <c r="D73" s="726" t="n"/>
      <c r="E73" s="726" t="n"/>
      <c r="F73" s="726" t="n"/>
      <c r="G73" s="727" t="n"/>
      <c r="H73" s="726" t="n"/>
      <c r="I73" s="728" t="n"/>
      <c r="J73" s="726" t="n"/>
      <c r="K73" s="726" t="n"/>
      <c r="L73" s="728" t="n"/>
      <c r="M73" s="728" t="n"/>
      <c r="N73" s="726" t="n"/>
      <c r="O73" s="728" t="n"/>
      <c r="P73" s="726" t="n"/>
      <c r="Q73" s="729" t="n"/>
      <c r="R73" s="1032">
        <f>R21*0.05</f>
        <v/>
      </c>
      <c r="S73" s="725" t="n"/>
      <c r="T73" s="731" t="n"/>
      <c r="U73" s="732" t="n"/>
      <c r="V73" s="1025">
        <f>V21*0.05</f>
        <v/>
      </c>
      <c r="W73" s="733" t="n"/>
      <c r="X73" s="726" t="n"/>
      <c r="Y73" s="728" t="n"/>
      <c r="Z73" s="728" t="n"/>
      <c r="AA73" s="726" t="n"/>
      <c r="AB73" s="726" t="n"/>
      <c r="AC73" s="726" t="n"/>
      <c r="AD73" s="726" t="n"/>
      <c r="AE73" s="726" t="n"/>
      <c r="AF73" s="732" t="n"/>
      <c r="AG73" s="389" t="n"/>
    </row>
    <row r="74" hidden="1" ht="16.5" customHeight="1" s="705">
      <c r="B74" s="145" t="n"/>
      <c r="C74" s="25" t="n"/>
      <c r="D74" s="25" t="n"/>
      <c r="E74" s="25" t="n"/>
      <c r="F74" s="25" t="n"/>
      <c r="G74" s="25" t="n"/>
      <c r="H74" s="14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1033" t="n"/>
      <c r="T74" s="24" t="inlineStr">
        <is>
          <t>대장용종(내시경수술)(K63.5) : 질병수술 + 1-5종수술(2종) 기준(위.십이지장.대장양성종양(폴립포함) 추가 가능)</t>
        </is>
      </c>
      <c r="U74" s="146" t="n"/>
      <c r="V74" s="25" t="n"/>
      <c r="W74" s="25" t="n"/>
      <c r="X74" s="25" t="n"/>
      <c r="Y74" s="25" t="n"/>
      <c r="Z74" s="25" t="n"/>
      <c r="AA74" s="25" t="n"/>
      <c r="AB74" s="25" t="n"/>
      <c r="AC74" s="25" t="n"/>
      <c r="AD74" s="25" t="n"/>
      <c r="AE74" s="25" t="n"/>
      <c r="AF74" s="146" t="n"/>
    </row>
    <row r="75" hidden="1" ht="16.5" customHeight="1" s="705">
      <c r="B75" s="147" t="n"/>
      <c r="H75" s="147" t="n"/>
      <c r="S75" s="716" t="n"/>
      <c r="T75" s="26" t="inlineStr">
        <is>
          <t>갑상선결절(고주파절제술)(E04.1) : 질병수술 + 1-5종수술(3종) 기준(120대 갑상선질환수술 담보 추가 가능)</t>
        </is>
      </c>
      <c r="U75" s="148" t="n"/>
      <c r="AF75" s="148" t="n"/>
    </row>
    <row r="76" hidden="1" ht="16.5" customHeight="1" s="705">
      <c r="B76" s="147" t="n"/>
      <c r="H76" s="147" t="n"/>
      <c r="S76" s="716" t="n"/>
      <c r="T76" s="26" t="inlineStr">
        <is>
          <t>신장낭종(복강경수술)(N28) : 질병수술 + 1-5종수술(4종) 기준(120대 58대수술 추가 가능)</t>
        </is>
      </c>
      <c r="U76" s="148" t="n"/>
      <c r="AF76" s="148" t="n"/>
    </row>
    <row r="77" hidden="1" ht="16.5" customHeight="1" s="705">
      <c r="B77" s="147" t="n"/>
      <c r="H77" s="147" t="n"/>
      <c r="S77" s="716" t="n"/>
      <c r="T77" s="26" t="inlineStr">
        <is>
          <t>담낭용종(복강경수술)(K82.9) : 질병수술 + 1-5종수술(3종) 기준(120대 58대수술 추가 가능)</t>
        </is>
      </c>
      <c r="U77" s="148" t="n"/>
      <c r="AF77" s="148" t="n"/>
    </row>
    <row r="78" hidden="1" ht="16.5" customHeight="1" s="705">
      <c r="B78" s="147" t="n"/>
      <c r="H78" s="147" t="n"/>
      <c r="S78" s="716" t="n"/>
      <c r="T78" s="26" t="inlineStr">
        <is>
          <t>자궁근종(복강경수술)(D25) : 질병수술 + 1-5종수술(2종) 기준(다발성10대수술 추가 가능)</t>
        </is>
      </c>
      <c r="U78" s="148" t="n"/>
      <c r="AF78" s="148" t="n"/>
    </row>
    <row r="79" hidden="1" ht="16.5" customHeight="1" s="705">
      <c r="B79" s="147" t="n"/>
      <c r="H79" s="147" t="n"/>
      <c r="S79" s="716" t="n"/>
      <c r="T79" s="26" t="inlineStr">
        <is>
          <t>유방결절(맘모톰수술)(D24) : 질병수술 + 1-5종수술(1종) 기준(다발성10대수술 추가 가능)</t>
        </is>
      </c>
      <c r="U79" s="148" t="n"/>
      <c r="AF79" s="148" t="n"/>
    </row>
    <row r="80" hidden="1" ht="86.25" customHeight="1" s="705" thickBot="1">
      <c r="B80" s="149" t="n"/>
      <c r="C80" s="28" t="n"/>
      <c r="D80" s="28" t="n"/>
      <c r="E80" s="28" t="n"/>
      <c r="F80" s="28" t="n"/>
      <c r="G80" s="28" t="n"/>
      <c r="H80" s="149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1034" t="n"/>
      <c r="T80" s="27" t="inlineStr">
        <is>
          <t>치핵(K64) : 120대 치핵수술 담보에서 보장</t>
        </is>
      </c>
      <c r="U80" s="150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150" t="n"/>
    </row>
    <row r="81" ht="21" customHeight="1" s="705" thickBot="1" thickTop="1">
      <c r="B81" s="191" t="n"/>
      <c r="C81" s="192" t="n"/>
      <c r="D81" s="192" t="n"/>
      <c r="E81" s="192" t="n"/>
      <c r="F81" s="192" t="n"/>
      <c r="G81" s="192" t="n"/>
      <c r="H81" s="211" t="inlineStr">
        <is>
          <t>원금융서비스 김유란 부지점장 010-9433-2317  / FAX 0504-497-2317</t>
        </is>
      </c>
      <c r="I81" s="1035" t="n"/>
      <c r="J81" s="1035" t="n"/>
      <c r="K81" s="1035" t="n"/>
      <c r="L81" s="1035" t="n"/>
      <c r="M81" s="1035" t="n"/>
      <c r="N81" s="1035" t="n"/>
      <c r="O81" s="1035" t="n"/>
      <c r="P81" s="1035" t="n"/>
      <c r="Q81" s="1035" t="n"/>
      <c r="R81" s="1035" t="n"/>
      <c r="S81" s="143" t="n"/>
      <c r="T81" s="143" t="n"/>
      <c r="U81" s="151" t="n"/>
      <c r="V81" s="213" t="inlineStr">
        <is>
          <t>원금융서비스 김유란 부지점장 010-9433-2317  / FAX 0504-497-2317</t>
        </is>
      </c>
      <c r="W81" s="1035" t="n"/>
      <c r="X81" s="1035" t="n"/>
      <c r="Y81" s="1035" t="n"/>
      <c r="Z81" s="1035" t="n"/>
      <c r="AA81" s="1035" t="n"/>
      <c r="AB81" s="1035" t="n"/>
      <c r="AC81" s="1035" t="n"/>
      <c r="AD81" s="1035" t="n"/>
      <c r="AE81" s="1035" t="n"/>
      <c r="AF81" s="1036" t="n"/>
    </row>
    <row r="85" ht="16.5" customHeight="1" s="705">
      <c r="O85" s="1037" t="n"/>
    </row>
    <row r="87">
      <c r="Q87" s="1038" t="n"/>
      <c r="W87" s="1038" t="n"/>
    </row>
    <row r="89">
      <c r="Q89" s="1038" t="n"/>
      <c r="W89" s="1038" t="n"/>
    </row>
    <row r="95">
      <c r="V95" s="30" t="n"/>
    </row>
    <row r="96">
      <c r="V96" s="30" t="n"/>
    </row>
    <row r="97">
      <c r="Q97" s="1039" t="n"/>
      <c r="V97" s="30" t="n"/>
      <c r="W97" s="1039" t="n"/>
    </row>
    <row r="98">
      <c r="Q98" s="1039" t="n"/>
      <c r="V98" s="30" t="n"/>
      <c r="W98" s="1039" t="n"/>
    </row>
    <row r="99">
      <c r="Q99" s="1039" t="n"/>
      <c r="V99" s="30" t="n"/>
      <c r="W99" s="1039" t="n"/>
    </row>
    <row r="100">
      <c r="Q100" s="1039" t="n"/>
      <c r="V100" s="30" t="n"/>
      <c r="W100" s="1039" t="n"/>
    </row>
    <row r="101">
      <c r="Q101" s="1039" t="n"/>
      <c r="V101" s="30" t="n"/>
      <c r="W101" s="1039" t="n"/>
    </row>
    <row r="102">
      <c r="Q102" s="1039" t="n"/>
      <c r="W102" s="1039" t="n"/>
    </row>
    <row r="103">
      <c r="Q103" s="1039" t="n"/>
      <c r="W103" s="1039" t="n"/>
    </row>
    <row r="104">
      <c r="Q104" s="1039" t="n"/>
      <c r="W104" s="1039" t="n"/>
    </row>
    <row r="106">
      <c r="Q106" s="1040" t="n"/>
      <c r="W106" s="1040" t="n"/>
    </row>
  </sheetData>
  <mergeCells count="123">
    <mergeCell ref="E66:E73"/>
    <mergeCell ref="S68:U73"/>
    <mergeCell ref="S14:U14"/>
    <mergeCell ref="O66:O73"/>
    <mergeCell ref="Y66:Y73"/>
    <mergeCell ref="S23:U23"/>
    <mergeCell ref="S37:U37"/>
    <mergeCell ref="S13:U13"/>
    <mergeCell ref="P6:P7"/>
    <mergeCell ref="AD6:AD7"/>
    <mergeCell ref="AF6:AF7"/>
    <mergeCell ref="S15:U15"/>
    <mergeCell ref="S24:U24"/>
    <mergeCell ref="V81:AF81"/>
    <mergeCell ref="S64:U64"/>
    <mergeCell ref="B6:B7"/>
    <mergeCell ref="AF66:AF73"/>
    <mergeCell ref="X66:X73"/>
    <mergeCell ref="Z66:Z73"/>
    <mergeCell ref="S54:U54"/>
    <mergeCell ref="S63:U63"/>
    <mergeCell ref="S41:U41"/>
    <mergeCell ref="S50:U50"/>
    <mergeCell ref="T61:U61"/>
    <mergeCell ref="H81:R81"/>
    <mergeCell ref="S56:U56"/>
    <mergeCell ref="S25:U25"/>
    <mergeCell ref="S43:U43"/>
    <mergeCell ref="H66:H73"/>
    <mergeCell ref="J66:J73"/>
    <mergeCell ref="S27:U27"/>
    <mergeCell ref="S42:U42"/>
    <mergeCell ref="I6:I7"/>
    <mergeCell ref="K6:K7"/>
    <mergeCell ref="C6:C7"/>
    <mergeCell ref="S17:U17"/>
    <mergeCell ref="S11:U11"/>
    <mergeCell ref="W6:W7"/>
    <mergeCell ref="K66:K73"/>
    <mergeCell ref="M66:M73"/>
    <mergeCell ref="S67:U67"/>
    <mergeCell ref="S28:U28"/>
    <mergeCell ref="AA6:AA7"/>
    <mergeCell ref="Q66:Q73"/>
    <mergeCell ref="AC66:AC73"/>
    <mergeCell ref="S53:U53"/>
    <mergeCell ref="R5:R7"/>
    <mergeCell ref="AE66:AE73"/>
    <mergeCell ref="S55:U55"/>
    <mergeCell ref="S32:U32"/>
    <mergeCell ref="S26:U26"/>
    <mergeCell ref="L6:L7"/>
    <mergeCell ref="N6:N7"/>
    <mergeCell ref="V5:V7"/>
    <mergeCell ref="N2:Q2"/>
    <mergeCell ref="D66:D73"/>
    <mergeCell ref="Z6:Z7"/>
    <mergeCell ref="S16:U16"/>
    <mergeCell ref="AB6:AB7"/>
    <mergeCell ref="P66:P73"/>
    <mergeCell ref="S60:S61"/>
    <mergeCell ref="S18:U18"/>
    <mergeCell ref="S8:U8"/>
    <mergeCell ref="S57:U57"/>
    <mergeCell ref="S66:U66"/>
    <mergeCell ref="S74:S80"/>
    <mergeCell ref="S34:U34"/>
    <mergeCell ref="T58:U58"/>
    <mergeCell ref="G6:G7"/>
    <mergeCell ref="S36:U36"/>
    <mergeCell ref="S30:U30"/>
    <mergeCell ref="S45:U45"/>
    <mergeCell ref="Q6:Q7"/>
    <mergeCell ref="S20:U20"/>
    <mergeCell ref="G66:G73"/>
    <mergeCell ref="I66:I73"/>
    <mergeCell ref="S29:U29"/>
    <mergeCell ref="F66:F73"/>
    <mergeCell ref="S44:U44"/>
    <mergeCell ref="S22:U22"/>
    <mergeCell ref="S31:U31"/>
    <mergeCell ref="T60:U60"/>
    <mergeCell ref="S12:U12"/>
    <mergeCell ref="S46:U46"/>
    <mergeCell ref="S21:U21"/>
    <mergeCell ref="AA66:AA73"/>
    <mergeCell ref="S6:U7"/>
    <mergeCell ref="S62:U62"/>
    <mergeCell ref="S48:U48"/>
    <mergeCell ref="D6:D7"/>
    <mergeCell ref="F6:F7"/>
    <mergeCell ref="AB66:AB73"/>
    <mergeCell ref="S38:U38"/>
    <mergeCell ref="AD66:AD73"/>
    <mergeCell ref="H6:H7"/>
    <mergeCell ref="J6:J7"/>
    <mergeCell ref="S40:U40"/>
    <mergeCell ref="S58:S59"/>
    <mergeCell ref="S49:U49"/>
    <mergeCell ref="B66:B73"/>
    <mergeCell ref="X6:X7"/>
    <mergeCell ref="S10:U10"/>
    <mergeCell ref="L66:L73"/>
    <mergeCell ref="S19:U19"/>
    <mergeCell ref="N66:N73"/>
    <mergeCell ref="S33:U33"/>
    <mergeCell ref="T59:U59"/>
    <mergeCell ref="S65:U65"/>
    <mergeCell ref="S9:U9"/>
    <mergeCell ref="M6:M7"/>
    <mergeCell ref="E6:E7"/>
    <mergeCell ref="Y6:Y7"/>
    <mergeCell ref="S35:U35"/>
    <mergeCell ref="S5:U5"/>
    <mergeCell ref="S51:U51"/>
    <mergeCell ref="AC6:AC7"/>
    <mergeCell ref="AE6:AE7"/>
    <mergeCell ref="S47:U47"/>
    <mergeCell ref="W66:W73"/>
    <mergeCell ref="S52:U52"/>
    <mergeCell ref="O6:O7"/>
    <mergeCell ref="S39:U39"/>
    <mergeCell ref="C66:C73"/>
  </mergeCells>
  <printOptions horizontalCentered="1" verticalCentered="1"/>
  <pageMargins left="0.2362204724409449" right="0.2362204724409449" top="0.3543307086614174" bottom="0.3543307086614174" header="0.3149606299212598" footer="0.3149606299212598"/>
  <pageSetup orientation="portrait" paperSize="9" scale="49"/>
  <colBreaks count="2" manualBreakCount="2">
    <brk id="21" min="0" max="79" man="1"/>
    <brk id="26" min="0" max="81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8" tint="-0.249977111117893"/>
    <outlinePr summaryBelow="1" summaryRight="1"/>
    <pageSetUpPr fitToPage="1"/>
  </sheetPr>
  <dimension ref="A1:J65"/>
  <sheetViews>
    <sheetView view="pageBreakPreview" zoomScaleNormal="100" zoomScaleSheetLayoutView="100" zoomScalePageLayoutView="85" workbookViewId="0">
      <selection activeCell="E51" sqref="E51:F51"/>
    </sheetView>
  </sheetViews>
  <sheetFormatPr baseColWidth="8" defaultColWidth="8.75" defaultRowHeight="13.5"/>
  <cols>
    <col width="9.75" bestFit="1" customWidth="1" style="9" min="1" max="1"/>
    <col width="4.25" customWidth="1" style="9" min="2" max="2"/>
    <col width="15.25" customWidth="1" style="9" min="3" max="3"/>
    <col width="11.5" customWidth="1" style="9" min="4" max="4"/>
    <col width="11.625" customWidth="1" style="9" min="5" max="9"/>
    <col width="11.625" customWidth="1" style="10" min="10" max="10"/>
    <col width="8.75" customWidth="1" style="9" min="11" max="16384"/>
  </cols>
  <sheetData>
    <row r="1" ht="39" customHeight="1" s="705">
      <c r="A1" s="259" t="n"/>
      <c r="B1" s="1029" t="n"/>
      <c r="C1" s="1041" t="n"/>
      <c r="D1" s="193" t="inlineStr">
        <is>
          <t>세</t>
        </is>
      </c>
      <c r="E1" s="287" t="inlineStr">
        <is>
          <t>님 보장 분석표</t>
        </is>
      </c>
      <c r="F1" s="1042" t="n"/>
      <c r="G1" s="1042" t="n"/>
      <c r="H1" s="1042" t="n"/>
      <c r="I1" s="77" t="inlineStr">
        <is>
          <t>전후비교</t>
        </is>
      </c>
      <c r="J1" s="194" t="n"/>
    </row>
    <row r="2" ht="25.15" customHeight="1" s="705">
      <c r="A2" s="1018" t="n"/>
      <c r="C2" s="1043" t="n"/>
      <c r="D2" s="279" t="inlineStr">
        <is>
          <t>전/후</t>
        </is>
      </c>
      <c r="E2" s="275" t="inlineStr">
        <is>
          <t>기존 보험</t>
        </is>
      </c>
      <c r="F2" s="1044" t="n"/>
      <c r="G2" s="218" t="inlineStr">
        <is>
          <t>리모델링</t>
        </is>
      </c>
      <c r="H2" s="1044" t="n"/>
      <c r="I2" s="1045" t="inlineStr">
        <is>
          <t>권장
금액</t>
        </is>
      </c>
      <c r="J2" s="1046" t="inlineStr">
        <is>
          <t>보장
진단</t>
        </is>
      </c>
    </row>
    <row r="3" ht="45" customHeight="1" s="705" thickBot="1">
      <c r="A3" s="1047" t="n"/>
      <c r="B3" s="1048" t="n"/>
      <c r="C3" s="1049" t="n"/>
      <c r="D3" s="1050" t="n"/>
      <c r="E3" s="1051" t="n"/>
      <c r="F3" s="1052" t="n"/>
      <c r="G3" s="1053" t="n"/>
      <c r="H3" s="1052" t="n"/>
      <c r="I3" s="1054" t="n"/>
      <c r="J3" s="1055" t="n"/>
    </row>
    <row r="4" ht="18" customHeight="1" s="705">
      <c r="A4" s="258" t="inlineStr">
        <is>
          <t>구 성</t>
        </is>
      </c>
      <c r="B4" s="1056" t="inlineStr">
        <is>
          <t>보험료</t>
        </is>
      </c>
      <c r="C4" s="1057" t="n"/>
      <c r="D4" s="1058">
        <f>G4-E4</f>
        <v/>
      </c>
      <c r="E4" s="1059">
        <f>SUM('보장분석 비교'!R65)</f>
        <v/>
      </c>
      <c r="F4" s="1057" t="n"/>
      <c r="G4" s="1060">
        <f>'보장분석 비교'!V65</f>
        <v/>
      </c>
      <c r="H4" s="1057" t="n"/>
      <c r="I4" s="1061" t="n"/>
      <c r="J4" s="1062" t="n"/>
    </row>
    <row r="5" ht="18" customHeight="1" s="705" thickBot="1">
      <c r="A5" s="1063" t="n"/>
      <c r="B5" s="1064" t="n"/>
      <c r="C5" s="1065" t="n"/>
      <c r="D5" s="1065" t="n"/>
      <c r="E5" s="1066" t="n"/>
      <c r="F5" s="1065" t="n"/>
      <c r="G5" s="1067" t="n"/>
      <c r="H5" s="1065" t="n"/>
      <c r="I5" s="1068" t="n"/>
      <c r="J5" s="1069" t="n"/>
    </row>
    <row r="6" ht="18" customHeight="1" s="705" thickBot="1">
      <c r="A6" s="197" t="inlineStr">
        <is>
          <t>실 비</t>
        </is>
      </c>
      <c r="B6" s="1070" t="inlineStr">
        <is>
          <t>실손의료비</t>
        </is>
      </c>
      <c r="C6" s="1071" t="n"/>
      <c r="D6" s="1072" t="n"/>
      <c r="E6" s="1073">
        <f>'보장분석 비교'!Q64</f>
        <v/>
      </c>
      <c r="F6" s="1074" t="n"/>
      <c r="G6" s="1075">
        <f>'보장분석 비교'!$C11</f>
        <v/>
      </c>
      <c r="H6" s="1074" t="n"/>
      <c r="I6" s="1076" t="n"/>
      <c r="J6" s="198">
        <f>IF(I6=0,"",IF(I6&gt;G6,"부족","!!충분!!"))</f>
        <v/>
      </c>
    </row>
    <row r="7" ht="18" customHeight="1" s="705">
      <c r="A7" s="197" t="inlineStr">
        <is>
          <t>사망</t>
        </is>
      </c>
      <c r="B7" s="1077" t="inlineStr">
        <is>
          <t>일반 사망</t>
        </is>
      </c>
      <c r="C7" s="1078" t="n"/>
      <c r="D7" s="1079">
        <f>G7-E7</f>
        <v/>
      </c>
      <c r="E7" s="1080">
        <f>'보장분석 비교'!$R17</f>
        <v/>
      </c>
      <c r="F7" s="1081" t="n"/>
      <c r="G7" s="1082">
        <f>'보장분석 비교'!$V17</f>
        <v/>
      </c>
      <c r="H7" s="1083" t="n"/>
      <c r="I7" s="1084" t="n"/>
      <c r="J7" s="199">
        <f>IF(I7=0,"",IF(I7&gt;G7,"부족","!!충분!!"))</f>
        <v/>
      </c>
    </row>
    <row r="8" ht="18" customHeight="1" s="705">
      <c r="A8" s="1085" t="n"/>
      <c r="B8" s="1086" t="inlineStr">
        <is>
          <t>재해 사망</t>
        </is>
      </c>
      <c r="C8" s="1087" t="n"/>
      <c r="D8" s="1088">
        <f>G8-E8</f>
        <v/>
      </c>
      <c r="E8" s="1089">
        <f>'보장분석 비교'!$R18</f>
        <v/>
      </c>
      <c r="F8" s="1090" t="n"/>
      <c r="G8" s="1091">
        <f>'보장분석 비교'!$V18</f>
        <v/>
      </c>
      <c r="H8" s="1087" t="n"/>
      <c r="I8" s="1092" t="n"/>
      <c r="J8" s="200" t="n"/>
    </row>
    <row r="9" ht="18" customHeight="1" s="705">
      <c r="A9" s="1085" t="n"/>
      <c r="B9" s="1086" t="inlineStr">
        <is>
          <t>상해 사망</t>
        </is>
      </c>
      <c r="C9" s="1087" t="n"/>
      <c r="D9" s="1093">
        <f>G9-E9</f>
        <v/>
      </c>
      <c r="E9" s="1094">
        <f>'보장분석 비교'!$R19</f>
        <v/>
      </c>
      <c r="F9" s="1095" t="n"/>
      <c r="G9" s="1096">
        <f>'보장분석 비교'!$V19</f>
        <v/>
      </c>
      <c r="H9" s="1097" t="n"/>
      <c r="I9" s="1098" t="n">
        <v>20000</v>
      </c>
      <c r="J9" s="201">
        <f>IF(I9=0,"",IF(I9&gt;G9,"부족","!!충분!!"))</f>
        <v/>
      </c>
    </row>
    <row r="10" ht="18" customHeight="1" s="705" thickBot="1">
      <c r="A10" s="1063" t="n"/>
      <c r="B10" s="1099" t="inlineStr">
        <is>
          <t>질병 사망</t>
        </is>
      </c>
      <c r="C10" s="1065" t="n"/>
      <c r="D10" s="1100">
        <f>G10-E10</f>
        <v/>
      </c>
      <c r="E10" s="1101">
        <f>'보장분석 비교'!$R20</f>
        <v/>
      </c>
      <c r="F10" s="1102" t="n"/>
      <c r="G10" s="1103">
        <f>'보장분석 비교'!$V20</f>
        <v/>
      </c>
      <c r="H10" s="1104" t="n"/>
      <c r="I10" s="1068" t="n">
        <v>10000</v>
      </c>
      <c r="J10" s="202">
        <f>IF(I10=0,"",IF(I10&gt;G10,"부족","!!충분!!"))</f>
        <v/>
      </c>
    </row>
    <row r="11" ht="18" customHeight="1" s="705">
      <c r="A11" s="268" t="inlineStr">
        <is>
          <t>후유장해</t>
        </is>
      </c>
      <c r="B11" s="1105" t="n">
        <v>0.03</v>
      </c>
      <c r="C11" s="85" t="inlineStr">
        <is>
          <t>상해(재해)후유장해</t>
        </is>
      </c>
      <c r="D11" s="1079">
        <f>G11-E11</f>
        <v/>
      </c>
      <c r="E11" s="1080">
        <f>'보장분석 비교'!$R21</f>
        <v/>
      </c>
      <c r="F11" s="1081" t="n"/>
      <c r="G11" s="1082">
        <f>'보장분석 비교'!$V21</f>
        <v/>
      </c>
      <c r="H11" s="1083" t="n"/>
      <c r="I11" s="1084" t="n">
        <v>10000</v>
      </c>
      <c r="J11" s="199">
        <f>IF(I11=0,"",IF(I11&gt;G11,"부족","!!충분!!"))</f>
        <v/>
      </c>
    </row>
    <row r="12" ht="18" customHeight="1" s="705" thickBot="1">
      <c r="A12" s="1106" t="n"/>
      <c r="B12" s="1107" t="n"/>
      <c r="C12" s="326" t="inlineStr">
        <is>
          <t>질병후유장해</t>
        </is>
      </c>
      <c r="D12" s="1100">
        <f>G12-E12</f>
        <v/>
      </c>
      <c r="E12" s="1101">
        <f>'보장분석 비교'!$R22</f>
        <v/>
      </c>
      <c r="F12" s="1102" t="n"/>
      <c r="G12" s="1103">
        <f>'보장분석 비교'!$V22</f>
        <v/>
      </c>
      <c r="H12" s="1104" t="n"/>
      <c r="I12" s="1068" t="n">
        <v>5000</v>
      </c>
      <c r="J12" s="202">
        <f>IF(I12=0,"",IF(I12&gt;G12,"부족","!!충분!!"))</f>
        <v/>
      </c>
    </row>
    <row r="13" ht="18" customHeight="1" s="705">
      <c r="A13" s="268" t="inlineStr">
        <is>
          <t>암</t>
        </is>
      </c>
      <c r="B13" s="1077" t="inlineStr">
        <is>
          <t>일반암 진단비</t>
        </is>
      </c>
      <c r="C13" s="1078" t="n"/>
      <c r="D13" s="1079">
        <f>G13-E13</f>
        <v/>
      </c>
      <c r="E13" s="1080">
        <f>'보장분석 비교'!$R23</f>
        <v/>
      </c>
      <c r="F13" s="1081" t="n"/>
      <c r="G13" s="1082">
        <f>'보장분석 비교'!$V23</f>
        <v/>
      </c>
      <c r="H13" s="1083" t="n"/>
      <c r="I13" s="1084" t="n">
        <v>10000</v>
      </c>
      <c r="J13" s="199">
        <f>IF(I13=0,"",IF(I13&gt;G13,"부족","!!충분!!"))</f>
        <v/>
      </c>
    </row>
    <row r="14" ht="18" customHeight="1" s="705">
      <c r="A14" s="1085" t="n"/>
      <c r="B14" s="1086" t="inlineStr">
        <is>
          <t>소액/유사암 진단비</t>
        </is>
      </c>
      <c r="C14" s="1087" t="n"/>
      <c r="D14" s="1093">
        <f>G14-E14</f>
        <v/>
      </c>
      <c r="E14" s="1094">
        <f>'보장분석 비교'!$R24</f>
        <v/>
      </c>
      <c r="F14" s="1095" t="n"/>
      <c r="G14" s="1096">
        <f>'보장분석 비교'!$V24</f>
        <v/>
      </c>
      <c r="H14" s="1097" t="n"/>
      <c r="I14" s="1098" t="n">
        <v>3000</v>
      </c>
      <c r="J14" s="201">
        <f>IF(I14=0,"",IF(I14&gt;G14,"부족","!!충분!!"))</f>
        <v/>
      </c>
    </row>
    <row r="15" ht="18" customHeight="1" s="705">
      <c r="A15" s="1085" t="n"/>
      <c r="B15" s="1086" t="inlineStr">
        <is>
          <t>암직접치료 입원일당</t>
        </is>
      </c>
      <c r="C15" s="1087" t="n"/>
      <c r="D15" s="1093">
        <f>G15-E15</f>
        <v/>
      </c>
      <c r="E15" s="1094">
        <f>'보장분석 비교'!#REF!</f>
        <v/>
      </c>
      <c r="F15" s="1095" t="n"/>
      <c r="G15" s="1096">
        <f>'보장분석 비교'!#REF!</f>
        <v/>
      </c>
      <c r="H15" s="1097" t="n"/>
      <c r="I15" s="1098" t="n"/>
      <c r="J15" s="201">
        <f>IF(I15=0,"",IF(I15&gt;G15,"부족","!!충분!!"))</f>
        <v/>
      </c>
    </row>
    <row r="16" ht="18" customHeight="1" s="705">
      <c r="A16" s="1085" t="n"/>
      <c r="B16" s="1086" t="inlineStr">
        <is>
          <t>항암약물방사선 치료비</t>
        </is>
      </c>
      <c r="C16" s="1087" t="n"/>
      <c r="D16" s="1093">
        <f>G16-E16</f>
        <v/>
      </c>
      <c r="E16" s="1094">
        <f>'보장분석 비교'!$R26</f>
        <v/>
      </c>
      <c r="F16" s="1095" t="n"/>
      <c r="G16" s="1096">
        <f>'보장분석 비교'!$V26</f>
        <v/>
      </c>
      <c r="H16" s="1097" t="n"/>
      <c r="I16" s="1098" t="n"/>
      <c r="J16" s="201">
        <f>IF(I16=0,"",IF(I16&gt;G16,"부족","!!충분!!"))</f>
        <v/>
      </c>
    </row>
    <row r="17" ht="18" customHeight="1" s="705" thickBot="1">
      <c r="A17" s="1106" t="n"/>
      <c r="B17" s="1099" t="inlineStr">
        <is>
          <t>표적항암약물허가 치료비</t>
        </is>
      </c>
      <c r="C17" s="1065" t="n"/>
      <c r="D17" s="1100">
        <f>G17-E17</f>
        <v/>
      </c>
      <c r="E17" s="1101">
        <f>'보장분석 비교'!$R27</f>
        <v/>
      </c>
      <c r="F17" s="1102" t="n"/>
      <c r="G17" s="1103">
        <f>'보장분석 비교'!$V27</f>
        <v/>
      </c>
      <c r="H17" s="1104" t="n"/>
      <c r="I17" s="1068" t="n">
        <v>5000</v>
      </c>
      <c r="J17" s="202">
        <f>IF(I17=0,"",IF(I17&gt;G17,"부족","!!충분!!"))</f>
        <v/>
      </c>
    </row>
    <row r="18" ht="18" customHeight="1" s="705">
      <c r="A18" s="271" t="inlineStr">
        <is>
          <t>뇌질환</t>
        </is>
      </c>
      <c r="B18" s="66" t="n"/>
      <c r="C18" s="85" t="inlineStr">
        <is>
          <t>뇌혈관질환 진단비</t>
        </is>
      </c>
      <c r="D18" s="1079">
        <f>G18-E18</f>
        <v/>
      </c>
      <c r="E18" s="1080">
        <f>'보장분석 비교'!$R28</f>
        <v/>
      </c>
      <c r="F18" s="1081" t="n"/>
      <c r="G18" s="1082">
        <f>'보장분석 비교'!$V28</f>
        <v/>
      </c>
      <c r="H18" s="1083" t="n"/>
      <c r="I18" s="1084" t="n">
        <v>3000</v>
      </c>
      <c r="J18" s="199">
        <f>IF(I18=0,"",IF(I18&gt;G18,"부족","!!충분!!"))</f>
        <v/>
      </c>
    </row>
    <row r="19" ht="18" customHeight="1" s="705">
      <c r="A19" s="1085" t="n"/>
      <c r="B19" s="11" t="n"/>
      <c r="C19" s="86" t="inlineStr">
        <is>
          <t>뇌혈관질환 수술비</t>
        </is>
      </c>
      <c r="D19" s="1093">
        <f>G19-E19</f>
        <v/>
      </c>
      <c r="E19" s="1094">
        <f>'보장분석 비교'!$R29</f>
        <v/>
      </c>
      <c r="F19" s="1095" t="n"/>
      <c r="G19" s="1096">
        <f>'보장분석 비교'!$V29</f>
        <v/>
      </c>
      <c r="H19" s="1097" t="n"/>
      <c r="I19" s="1098" t="n"/>
      <c r="J19" s="201">
        <f>IF(I19=0,"",IF(I19&gt;G19,"부족","!!충분!!"))</f>
        <v/>
      </c>
    </row>
    <row r="20" ht="18" customHeight="1" s="705">
      <c r="A20" s="1085" t="n"/>
      <c r="B20" s="11" t="n"/>
      <c r="C20" s="86" t="inlineStr">
        <is>
          <t>뇌졸중 진단비</t>
        </is>
      </c>
      <c r="D20" s="1093">
        <f>G20-E20</f>
        <v/>
      </c>
      <c r="E20" s="1094">
        <f>'보장분석 비교'!$R30</f>
        <v/>
      </c>
      <c r="F20" s="1095" t="n"/>
      <c r="G20" s="1096">
        <f>'보장분석 비교'!$V30</f>
        <v/>
      </c>
      <c r="H20" s="1097" t="n"/>
      <c r="I20" s="1098" t="n">
        <v>1000</v>
      </c>
      <c r="J20" s="201">
        <f>IF(I20=0,"",IF(I20&gt;G20,"부족","!!충분!!"))</f>
        <v/>
      </c>
    </row>
    <row r="21" ht="18" customHeight="1" s="705" thickBot="1">
      <c r="A21" s="1108" t="n"/>
      <c r="B21" s="67" t="n"/>
      <c r="C21" s="326" t="inlineStr">
        <is>
          <t>뇌출혈 진단비</t>
        </is>
      </c>
      <c r="D21" s="1100">
        <f>G21-E21</f>
        <v/>
      </c>
      <c r="E21" s="1101">
        <f>'보장분석 비교'!$R31</f>
        <v/>
      </c>
      <c r="F21" s="1102" t="n"/>
      <c r="G21" s="1103">
        <f>'보장분석 비교'!$V31</f>
        <v/>
      </c>
      <c r="H21" s="1104" t="n"/>
      <c r="I21" s="1068" t="n">
        <v>1000</v>
      </c>
      <c r="J21" s="202">
        <f>IF(I21=0,"",IF(I21&gt;G21,"부족","!!충분!!"))</f>
        <v/>
      </c>
    </row>
    <row r="22" ht="18" customHeight="1" s="705">
      <c r="A22" s="271" t="inlineStr">
        <is>
          <t>심질환</t>
        </is>
      </c>
      <c r="B22" s="68" t="n"/>
      <c r="C22" s="85" t="inlineStr">
        <is>
          <t>허혈성심장질환 진단비</t>
        </is>
      </c>
      <c r="D22" s="1079">
        <f>G22-E22</f>
        <v/>
      </c>
      <c r="E22" s="1080">
        <f>'보장분석 비교'!$R32</f>
        <v/>
      </c>
      <c r="F22" s="1081" t="n"/>
      <c r="G22" s="1082">
        <f>'보장분석 비교'!$V32</f>
        <v/>
      </c>
      <c r="H22" s="1083" t="n"/>
      <c r="I22" s="1084" t="n">
        <v>3000</v>
      </c>
      <c r="J22" s="199">
        <f>IF(I22=0,"",IF(I22&gt;G22,"부족","!!충분!!"))</f>
        <v/>
      </c>
    </row>
    <row r="23" ht="18" customHeight="1" s="705">
      <c r="A23" s="1085" t="n"/>
      <c r="B23" s="8" t="n"/>
      <c r="C23" s="86" t="inlineStr">
        <is>
          <t>허혈성심장질환 수술비</t>
        </is>
      </c>
      <c r="D23" s="1093">
        <f>G23-E23</f>
        <v/>
      </c>
      <c r="E23" s="1094">
        <f>'보장분석 비교'!$R33</f>
        <v/>
      </c>
      <c r="F23" s="1095" t="n"/>
      <c r="G23" s="1109">
        <f>'보장분석 비교'!$V33</f>
        <v/>
      </c>
      <c r="H23" s="1110" t="n"/>
      <c r="I23" s="1092" t="n"/>
      <c r="J23" s="200">
        <f>IF(I23=0,"",IF(I23&gt;G23,"부족","!!충분!!"))</f>
        <v/>
      </c>
    </row>
    <row r="24" hidden="1" ht="18" customHeight="1" s="705">
      <c r="A24" s="1085" t="n"/>
      <c r="B24" s="8" t="n"/>
      <c r="C24" s="86" t="inlineStr">
        <is>
          <t>심장혈관 진단비</t>
        </is>
      </c>
      <c r="D24" s="1093">
        <f>G24-E24</f>
        <v/>
      </c>
      <c r="E24" s="1094">
        <f>'보장분석 비교'!$R34</f>
        <v/>
      </c>
      <c r="F24" s="1095" t="n"/>
      <c r="G24" s="1096">
        <f>'보장분석 비교'!$V34</f>
        <v/>
      </c>
      <c r="H24" s="1097" t="n"/>
      <c r="I24" s="1098" t="n">
        <v>1000</v>
      </c>
      <c r="J24" s="201">
        <f>IF(I24=0,"",IF(I24&gt;G24,"부족","!!충분!!"))</f>
        <v/>
      </c>
    </row>
    <row r="25" ht="18" customHeight="1" s="705">
      <c r="A25" s="1085" t="n"/>
      <c r="B25" s="8" t="n"/>
      <c r="C25" s="87" t="inlineStr">
        <is>
          <t>부정맥 진단비</t>
        </is>
      </c>
      <c r="D25" s="1093">
        <f>G25-E25</f>
        <v/>
      </c>
      <c r="E25" s="1094">
        <f>'보장분석 비교'!$R35</f>
        <v/>
      </c>
      <c r="F25" s="1095" t="n"/>
      <c r="G25" s="1096">
        <f>'보장분석 비교'!$V35</f>
        <v/>
      </c>
      <c r="H25" s="1097" t="n"/>
      <c r="I25" s="1098" t="n">
        <v>1000</v>
      </c>
      <c r="J25" s="201">
        <f>IF(I25=0,"",IF(I25&gt;G25,"부족","!!충분!!"))</f>
        <v/>
      </c>
    </row>
    <row r="26" ht="18" customHeight="1" s="705" thickBot="1">
      <c r="A26" s="1108" t="n"/>
      <c r="B26" s="69" t="n"/>
      <c r="C26" s="326" t="inlineStr">
        <is>
          <t>급성심근경색 진단비</t>
        </is>
      </c>
      <c r="D26" s="1100">
        <f>G26-E26</f>
        <v/>
      </c>
      <c r="E26" s="1101">
        <f>'보장분석 비교'!$R36</f>
        <v/>
      </c>
      <c r="F26" s="1102" t="n"/>
      <c r="G26" s="1103">
        <f>'보장분석 비교'!$V36</f>
        <v/>
      </c>
      <c r="H26" s="1104" t="n"/>
      <c r="I26" s="1068" t="n">
        <v>7000</v>
      </c>
      <c r="J26" s="202">
        <f>IF(I26=0,"",IF(I26&gt;G26,"부족","!!충분!!"))</f>
        <v/>
      </c>
    </row>
    <row r="27" ht="18" customHeight="1" s="705">
      <c r="A27" s="318" t="inlineStr">
        <is>
          <t>수술비</t>
        </is>
      </c>
      <c r="B27" s="1111" t="inlineStr">
        <is>
          <t>상
해</t>
        </is>
      </c>
      <c r="C27" s="88" t="inlineStr">
        <is>
          <t>상해 수술비</t>
        </is>
      </c>
      <c r="D27" s="1088">
        <f>G27-E27</f>
        <v/>
      </c>
      <c r="E27" s="1112">
        <f>'보장분석 비교'!$R37</f>
        <v/>
      </c>
      <c r="F27" s="1113" t="n"/>
      <c r="G27" s="1109">
        <f>'보장분석 비교'!$V37</f>
        <v/>
      </c>
      <c r="H27" s="1110" t="n"/>
      <c r="I27" s="1092" t="n">
        <v>100</v>
      </c>
      <c r="J27" s="200">
        <f>IF(I27=0,"",IF(I27&gt;G27,"부족","!!충분!!"))</f>
        <v/>
      </c>
    </row>
    <row r="28" ht="18" customHeight="1" s="705">
      <c r="A28" s="1085" t="n"/>
      <c r="B28" s="1114" t="n"/>
      <c r="C28" s="86" t="inlineStr">
        <is>
          <t>1종 수술비</t>
        </is>
      </c>
      <c r="D28" s="1093">
        <f>G28-E28</f>
        <v/>
      </c>
      <c r="E28" s="1094">
        <f>'보장분석 비교'!$R38</f>
        <v/>
      </c>
      <c r="F28" s="1095" t="n"/>
      <c r="G28" s="1096">
        <f>'보장분석 비교'!$V38</f>
        <v/>
      </c>
      <c r="H28" s="1097" t="n"/>
      <c r="I28" s="1098" t="n">
        <v>50</v>
      </c>
      <c r="J28" s="201">
        <f>IF(I28=0,"",IF(I28&gt;G28,"부족","!!충분!!"))</f>
        <v/>
      </c>
    </row>
    <row r="29" ht="18" customHeight="1" s="705">
      <c r="A29" s="1085" t="n"/>
      <c r="B29" s="1114" t="n"/>
      <c r="C29" s="86" t="inlineStr">
        <is>
          <t>2종 수술비</t>
        </is>
      </c>
      <c r="D29" s="1093">
        <f>G29-E29</f>
        <v/>
      </c>
      <c r="E29" s="1094">
        <f>'보장분석 비교'!$R39</f>
        <v/>
      </c>
      <c r="F29" s="1095" t="n"/>
      <c r="G29" s="1096">
        <f>'보장분석 비교'!$V39</f>
        <v/>
      </c>
      <c r="H29" s="1097" t="n"/>
      <c r="I29" s="1098" t="n">
        <v>100</v>
      </c>
      <c r="J29" s="201">
        <f>IF(I29=0,"",IF(I29&gt;G29,"부족","!!충분!!"))</f>
        <v/>
      </c>
    </row>
    <row r="30" ht="18" customHeight="1" s="705">
      <c r="A30" s="1085" t="n"/>
      <c r="B30" s="1114" t="n"/>
      <c r="C30" s="86" t="inlineStr">
        <is>
          <t>3종 수술비</t>
        </is>
      </c>
      <c r="D30" s="1093">
        <f>G30-E30</f>
        <v/>
      </c>
      <c r="E30" s="1094">
        <f>'보장분석 비교'!$R40</f>
        <v/>
      </c>
      <c r="F30" s="1095" t="n"/>
      <c r="G30" s="1096">
        <f>'보장분석 비교'!$V40</f>
        <v/>
      </c>
      <c r="H30" s="1097" t="n"/>
      <c r="I30" s="1098" t="n">
        <v>200</v>
      </c>
      <c r="J30" s="201">
        <f>IF(I30=0,"",IF(I30&gt;G30,"부족","!!충분!!"))</f>
        <v/>
      </c>
    </row>
    <row r="31" ht="18" customHeight="1" s="705">
      <c r="A31" s="1085" t="n"/>
      <c r="B31" s="1114" t="n"/>
      <c r="C31" s="86" t="inlineStr">
        <is>
          <t>4종 수술비</t>
        </is>
      </c>
      <c r="D31" s="1093">
        <f>G31-E31</f>
        <v/>
      </c>
      <c r="E31" s="1094">
        <f>'보장분석 비교'!$R41</f>
        <v/>
      </c>
      <c r="F31" s="1095" t="n"/>
      <c r="G31" s="1096">
        <f>'보장분석 비교'!$V41</f>
        <v/>
      </c>
      <c r="H31" s="1097" t="n"/>
      <c r="I31" s="1098" t="n">
        <v>500</v>
      </c>
      <c r="J31" s="201">
        <f>IF(I31=0,"",IF(I31&gt;G31,"부족","!!충분!!"))</f>
        <v/>
      </c>
    </row>
    <row r="32" ht="18" customHeight="1" s="705">
      <c r="A32" s="1085" t="n"/>
      <c r="B32" s="1115" t="n"/>
      <c r="C32" s="86" t="inlineStr">
        <is>
          <t>5종 수술비</t>
        </is>
      </c>
      <c r="D32" s="1093">
        <f>G32-E32</f>
        <v/>
      </c>
      <c r="E32" s="1094">
        <f>'보장분석 비교'!$R42</f>
        <v/>
      </c>
      <c r="F32" s="1095" t="n"/>
      <c r="G32" s="1109">
        <f>'보장분석 비교'!$V42</f>
        <v/>
      </c>
      <c r="H32" s="1110" t="n"/>
      <c r="I32" s="1092" t="n">
        <v>1000</v>
      </c>
      <c r="J32" s="200">
        <f>IF(I32=0,"",IF(I32&gt;G32,"부족","!!충분!!"))</f>
        <v/>
      </c>
    </row>
    <row r="33" ht="18" customHeight="1" s="705">
      <c r="A33" s="1085" t="n"/>
      <c r="B33" s="1116" t="inlineStr">
        <is>
          <t>질
병</t>
        </is>
      </c>
      <c r="C33" s="86" t="inlineStr">
        <is>
          <t>질병 수술비</t>
        </is>
      </c>
      <c r="D33" s="1093">
        <f>G33-E33</f>
        <v/>
      </c>
      <c r="E33" s="1094">
        <f>'보장분석 비교'!$R43</f>
        <v/>
      </c>
      <c r="F33" s="1095" t="n"/>
      <c r="G33" s="1096">
        <f>'보장분석 비교'!$V43</f>
        <v/>
      </c>
      <c r="H33" s="1097" t="n"/>
      <c r="I33" s="1098" t="n">
        <v>50</v>
      </c>
      <c r="J33" s="201">
        <f>IF(I33=0,"",IF(I33&gt;G33,"부족","!!충분!!"))</f>
        <v/>
      </c>
    </row>
    <row r="34" ht="18" customHeight="1" s="705">
      <c r="A34" s="1085" t="n"/>
      <c r="B34" s="1114" t="n"/>
      <c r="C34" s="86" t="inlineStr">
        <is>
          <t>1종 수술비</t>
        </is>
      </c>
      <c r="D34" s="1093">
        <f>G34-E34</f>
        <v/>
      </c>
      <c r="E34" s="1094">
        <f>'보장분석 비교'!$R44</f>
        <v/>
      </c>
      <c r="F34" s="1095" t="n"/>
      <c r="G34" s="1096">
        <f>'보장분석 비교'!$V44</f>
        <v/>
      </c>
      <c r="H34" s="1097" t="n"/>
      <c r="I34" s="1098" t="n">
        <v>10</v>
      </c>
      <c r="J34" s="201">
        <f>IF(I34=0,"",IF(I34&gt;G34,"부족","!!충분!!"))</f>
        <v/>
      </c>
    </row>
    <row r="35" ht="18" customHeight="1" s="705">
      <c r="A35" s="1085" t="n"/>
      <c r="B35" s="1114" t="n"/>
      <c r="C35" s="86" t="inlineStr">
        <is>
          <t>2종 수술비</t>
        </is>
      </c>
      <c r="D35" s="1093">
        <f>G35-E35</f>
        <v/>
      </c>
      <c r="E35" s="1094">
        <f>'보장분석 비교'!$R45</f>
        <v/>
      </c>
      <c r="F35" s="1095" t="n"/>
      <c r="G35" s="1096">
        <f>'보장분석 비교'!$V45</f>
        <v/>
      </c>
      <c r="H35" s="1097" t="n"/>
      <c r="I35" s="1098" t="n">
        <v>20</v>
      </c>
      <c r="J35" s="201">
        <f>IF(I35=0,"",IF(I35&gt;G35,"부족","!!충분!!"))</f>
        <v/>
      </c>
    </row>
    <row r="36" ht="18" customHeight="1" s="705">
      <c r="A36" s="1085" t="n"/>
      <c r="B36" s="1114" t="n"/>
      <c r="C36" s="86" t="inlineStr">
        <is>
          <t>3종 수술비</t>
        </is>
      </c>
      <c r="D36" s="1093">
        <f>G36-E36</f>
        <v/>
      </c>
      <c r="E36" s="1094">
        <f>'보장분석 비교'!$R46</f>
        <v/>
      </c>
      <c r="F36" s="1095" t="n"/>
      <c r="G36" s="1096">
        <f>'보장분석 비교'!$V46</f>
        <v/>
      </c>
      <c r="H36" s="1097" t="n"/>
      <c r="I36" s="1098" t="n">
        <v>100</v>
      </c>
      <c r="J36" s="201">
        <f>IF(I36=0,"",IF(I36&gt;G36,"부족","!!충분!!"))</f>
        <v/>
      </c>
    </row>
    <row r="37" ht="18" customHeight="1" s="705">
      <c r="A37" s="1085" t="n"/>
      <c r="B37" s="1114" t="n"/>
      <c r="C37" s="86" t="inlineStr">
        <is>
          <t>4종 수술비</t>
        </is>
      </c>
      <c r="D37" s="1093">
        <f>G37-E37</f>
        <v/>
      </c>
      <c r="E37" s="1094">
        <f>'보장분석 비교'!$R47</f>
        <v/>
      </c>
      <c r="F37" s="1095" t="n"/>
      <c r="G37" s="1096">
        <f>'보장분석 비교'!$V47</f>
        <v/>
      </c>
      <c r="H37" s="1097" t="n"/>
      <c r="I37" s="1098" t="n">
        <v>500</v>
      </c>
      <c r="J37" s="201">
        <f>IF(I37=0,"",IF(I37&gt;G37,"부족","!!충분!!"))</f>
        <v/>
      </c>
    </row>
    <row r="38" ht="18" customHeight="1" s="705" thickBot="1">
      <c r="A38" s="1108" t="n"/>
      <c r="B38" s="1107" t="n"/>
      <c r="C38" s="326" t="inlineStr">
        <is>
          <t>5종 수술비</t>
        </is>
      </c>
      <c r="D38" s="1100">
        <f>G38-E38</f>
        <v/>
      </c>
      <c r="E38" s="1101">
        <f>'보장분석 비교'!$R48</f>
        <v/>
      </c>
      <c r="F38" s="1102" t="n"/>
      <c r="G38" s="1103">
        <f>'보장분석 비교'!$V48</f>
        <v/>
      </c>
      <c r="H38" s="1104" t="n"/>
      <c r="I38" s="1068" t="n">
        <v>1000</v>
      </c>
      <c r="J38" s="202">
        <f>IF(I38=0,"",IF(I38&gt;G38,"부족","!!충분!!"))</f>
        <v/>
      </c>
    </row>
    <row r="39" ht="18" customHeight="1" s="705">
      <c r="A39" s="245" t="inlineStr">
        <is>
          <t>입원</t>
        </is>
      </c>
      <c r="B39" s="1117" t="inlineStr">
        <is>
          <t>상해 입원일당</t>
        </is>
      </c>
      <c r="C39" s="1118" t="n"/>
      <c r="D39" s="1088">
        <f>G39-E39</f>
        <v/>
      </c>
      <c r="E39" s="1112">
        <f>'보장분석 비교'!$R49</f>
        <v/>
      </c>
      <c r="F39" s="1113" t="n"/>
      <c r="G39" s="1109">
        <f>'보장분석 비교'!$V49</f>
        <v/>
      </c>
      <c r="H39" s="1110" t="n"/>
      <c r="I39" s="1092" t="n">
        <v>7</v>
      </c>
      <c r="J39" s="200">
        <f>IF(I39=0,"",IF(I39&gt;G39,"부족","!!충분!!"))</f>
        <v/>
      </c>
    </row>
    <row r="40" ht="18" customHeight="1" s="705" thickBot="1">
      <c r="A40" s="1085" t="n"/>
      <c r="B40" s="1119" t="inlineStr">
        <is>
          <t>질병 입원일당</t>
        </is>
      </c>
      <c r="C40" s="1057" t="n"/>
      <c r="D40" s="1120">
        <f>G40-E40</f>
        <v/>
      </c>
      <c r="E40" s="1121">
        <f>'보장분석 비교'!$R50</f>
        <v/>
      </c>
      <c r="F40" s="1122" t="n"/>
      <c r="G40" s="1123">
        <f>'보장분석 비교'!$V50</f>
        <v/>
      </c>
      <c r="H40" s="1124" t="n"/>
      <c r="I40" s="1125" t="n">
        <v>7</v>
      </c>
      <c r="J40" s="203">
        <f>IF(I40=0,"",IF(I40&gt;G40,"부족","!!충분!!"))</f>
        <v/>
      </c>
    </row>
    <row r="41" ht="18" customHeight="1" s="705">
      <c r="A41" s="1126" t="inlineStr">
        <is>
          <t>추가
보장</t>
        </is>
      </c>
      <c r="B41" s="1127" t="inlineStr">
        <is>
          <t>골절 진단비</t>
        </is>
      </c>
      <c r="C41" s="1128" t="n"/>
      <c r="D41" s="1129">
        <f>G41-E41</f>
        <v/>
      </c>
      <c r="E41" s="1130">
        <f>'보장분석 비교'!$R51</f>
        <v/>
      </c>
      <c r="F41" s="1131" t="n"/>
      <c r="G41" s="1132">
        <f>'보장분석 비교'!$V51</f>
        <v/>
      </c>
      <c r="H41" s="1133" t="n"/>
      <c r="I41" s="1134" t="n">
        <v>50</v>
      </c>
      <c r="J41" s="155">
        <f>IF(I41=0,"",IF(I41&gt;G41,"부족","!!충분!!"))</f>
        <v/>
      </c>
    </row>
    <row r="42" ht="18" customHeight="1" s="705">
      <c r="A42" s="1085" t="n"/>
      <c r="B42" s="1086" t="inlineStr">
        <is>
          <t>화상 진단비</t>
        </is>
      </c>
      <c r="C42" s="1087" t="n"/>
      <c r="D42" s="1093">
        <f>G42-E42</f>
        <v/>
      </c>
      <c r="E42" s="1094">
        <f>'보장분석 비교'!$R52</f>
        <v/>
      </c>
      <c r="F42" s="1095" t="n"/>
      <c r="G42" s="1135">
        <f>'보장분석 비교'!$V52</f>
        <v/>
      </c>
      <c r="H42" s="1044" t="n"/>
      <c r="I42" s="1061" t="n">
        <v>20</v>
      </c>
      <c r="J42" s="156">
        <f>IF(I42=0,"",IF(I42&gt;G42,"부족","!!충분!!"))</f>
        <v/>
      </c>
    </row>
    <row r="43" ht="18" customHeight="1" s="705">
      <c r="A43" s="1085" t="n"/>
      <c r="B43" s="1086" t="inlineStr">
        <is>
          <t>깁스 치료비</t>
        </is>
      </c>
      <c r="C43" s="1087" t="n"/>
      <c r="D43" s="1136">
        <f>G43-E43</f>
        <v/>
      </c>
      <c r="E43" s="1137">
        <f>'보장분석 비교'!$R53</f>
        <v/>
      </c>
      <c r="F43" s="1138" t="n"/>
      <c r="G43" s="1096">
        <f>'보장분석 비교'!$V53</f>
        <v/>
      </c>
      <c r="H43" s="1097" t="n"/>
      <c r="I43" s="1125" t="n">
        <v>50</v>
      </c>
      <c r="J43" s="157">
        <f>IF(I43=0,"",IF(I43&gt;G43,"부족","!!충분!!"))</f>
        <v/>
      </c>
    </row>
    <row r="44" ht="18" customHeight="1" s="705" thickBot="1">
      <c r="A44" s="1139" t="n"/>
      <c r="B44" s="1140" t="inlineStr">
        <is>
          <t>응급실 내원비</t>
        </is>
      </c>
      <c r="C44" s="1141" t="n"/>
      <c r="D44" s="1142">
        <f>G44-E44</f>
        <v/>
      </c>
      <c r="E44" s="1143">
        <f>'보장분석 비교'!$R54</f>
        <v/>
      </c>
      <c r="F44" s="1144" t="n"/>
      <c r="G44" s="1145">
        <f>'보장분석 비교'!$V54</f>
        <v/>
      </c>
      <c r="H44" s="1146" t="n"/>
      <c r="I44" s="1147" t="n">
        <v>3</v>
      </c>
      <c r="J44" s="161">
        <f>IF(I44=0,"",IF(I44&gt;G44,"부족","!!충분!!"))</f>
        <v/>
      </c>
    </row>
    <row r="45" ht="18" customHeight="1" s="705">
      <c r="A45" s="1126" t="inlineStr">
        <is>
          <t>간병</t>
        </is>
      </c>
      <c r="B45" s="1127" t="inlineStr">
        <is>
          <t>상해 간병사용</t>
        </is>
      </c>
      <c r="C45" s="1128" t="n"/>
      <c r="D45" s="1129">
        <f>G45-E45</f>
        <v/>
      </c>
      <c r="E45" s="1130">
        <f>'보장분석 비교'!$R55</f>
        <v/>
      </c>
      <c r="F45" s="1131" t="n"/>
      <c r="G45" s="1132">
        <f>'보장분석 비교'!$V55</f>
        <v/>
      </c>
      <c r="H45" s="1133" t="n"/>
      <c r="I45" s="1134" t="n">
        <v>20</v>
      </c>
      <c r="J45" s="155">
        <f>IF(I45=0,"",IF(I45&gt;G45,"부족","!!충분!!"))</f>
        <v/>
      </c>
    </row>
    <row r="46" ht="18" customHeight="1" s="705" thickBot="1">
      <c r="A46" s="1139" t="n"/>
      <c r="B46" s="1140" t="inlineStr">
        <is>
          <t>질병 간병사용</t>
        </is>
      </c>
      <c r="C46" s="1141" t="n"/>
      <c r="D46" s="1148">
        <f>G46-E46</f>
        <v/>
      </c>
      <c r="E46" s="1149">
        <f>'보장분석 비교'!$R56</f>
        <v/>
      </c>
      <c r="F46" s="1150" t="n"/>
      <c r="G46" s="1145">
        <f>'보장분석 비교'!$V56</f>
        <v/>
      </c>
      <c r="H46" s="1146" t="n"/>
      <c r="I46" s="1147" t="n">
        <v>20</v>
      </c>
      <c r="J46" s="163">
        <f>IF(I46=0,"",IF(I46&gt;G46,"부족","!!충분!!"))</f>
        <v/>
      </c>
    </row>
    <row r="47" ht="18" customHeight="1" s="705">
      <c r="A47" s="247" t="inlineStr">
        <is>
          <t>운전자
보험</t>
        </is>
      </c>
      <c r="B47" s="1117" t="inlineStr">
        <is>
          <t>자동차사고부상</t>
        </is>
      </c>
      <c r="C47" s="1118" t="n"/>
      <c r="D47" s="1088">
        <f>G47-E47</f>
        <v/>
      </c>
      <c r="E47" s="1112">
        <f>'보장분석 비교'!$R57</f>
        <v/>
      </c>
      <c r="F47" s="1113" t="n"/>
      <c r="G47" s="1109">
        <f>'보장분석 비교'!$V57</f>
        <v/>
      </c>
      <c r="H47" s="1110" t="n"/>
      <c r="I47" s="1092" t="n">
        <v>30</v>
      </c>
      <c r="J47" s="204">
        <f>IF(I47=0,"",IF(I47&gt;G47,"부족","!!충분!!"))</f>
        <v/>
      </c>
    </row>
    <row r="48" ht="18" customHeight="1" s="705">
      <c r="A48" s="1085" t="n"/>
      <c r="B48" s="323" t="inlineStr">
        <is>
          <t>벌
금</t>
        </is>
      </c>
      <c r="C48" s="88" t="inlineStr">
        <is>
          <t>대인</t>
        </is>
      </c>
      <c r="D48" s="1093">
        <f>G48-E48</f>
        <v/>
      </c>
      <c r="E48" s="1094">
        <f>'보장분석 비교'!$R58</f>
        <v/>
      </c>
      <c r="F48" s="1095" t="n"/>
      <c r="G48" s="1109">
        <f>'보장분석 비교'!$V58</f>
        <v/>
      </c>
      <c r="H48" s="1110" t="n"/>
      <c r="I48" s="1092" t="n">
        <v>3000</v>
      </c>
      <c r="J48" s="200">
        <f>IF(I48=0,"",IF(I48&gt;G48,"부족","!!충분!!"))</f>
        <v/>
      </c>
    </row>
    <row r="49" ht="18" customHeight="1" s="705">
      <c r="A49" s="1085" t="n"/>
      <c r="B49" s="1151" t="n"/>
      <c r="C49" s="86" t="inlineStr">
        <is>
          <t>대물</t>
        </is>
      </c>
      <c r="D49" s="1093">
        <f>G49-E49</f>
        <v/>
      </c>
      <c r="E49" s="1094">
        <f>'보장분석 비교'!$R59</f>
        <v/>
      </c>
      <c r="F49" s="1095" t="n"/>
      <c r="G49" s="1096">
        <f>'보장분석 비교'!$V59</f>
        <v/>
      </c>
      <c r="H49" s="1097" t="n"/>
      <c r="I49" s="1098" t="n">
        <v>500</v>
      </c>
      <c r="J49" s="201">
        <f>IF(I49=0,"",IF(I49&gt;G49,"부족","!!충분!!"))</f>
        <v/>
      </c>
    </row>
    <row r="50" ht="18" customHeight="1" s="705">
      <c r="A50" s="1085" t="n"/>
      <c r="B50" s="1152" t="inlineStr">
        <is>
          <t>교
사
처</t>
        </is>
      </c>
      <c r="C50" s="86" t="inlineStr">
        <is>
          <t>사망/중상해</t>
        </is>
      </c>
      <c r="D50" s="1093">
        <f>G50-E50</f>
        <v/>
      </c>
      <c r="E50" s="1094">
        <f>'보장분석 비교'!$R60</f>
        <v/>
      </c>
      <c r="F50" s="1095" t="n"/>
      <c r="G50" s="1109">
        <f>'보장분석 비교'!$V60</f>
        <v/>
      </c>
      <c r="H50" s="1110" t="n"/>
      <c r="I50" s="1092" t="n">
        <v>20000</v>
      </c>
      <c r="J50" s="200">
        <f>IF(I50=0,"",IF(I50&gt;G50,"부족","!!충분!!"))</f>
        <v/>
      </c>
    </row>
    <row r="51" ht="18" customHeight="1" s="705">
      <c r="A51" s="1085" t="n"/>
      <c r="B51" s="1151" t="n"/>
      <c r="C51" s="87" t="inlineStr">
        <is>
          <t xml:space="preserve"> 6주미만</t>
        </is>
      </c>
      <c r="D51" s="1093">
        <f>G51-E51</f>
        <v/>
      </c>
      <c r="E51" s="1094">
        <f>'보장분석 비교'!$R61</f>
        <v/>
      </c>
      <c r="F51" s="1095" t="n"/>
      <c r="G51" s="1096">
        <f>'보장분석 비교'!$V61</f>
        <v/>
      </c>
      <c r="H51" s="1097" t="n"/>
      <c r="I51" s="1098" t="n">
        <v>1000</v>
      </c>
      <c r="J51" s="201">
        <f>IF(I51=0,"",IF(I51&gt;G51,"부족","!!충분!!"))</f>
        <v/>
      </c>
    </row>
    <row r="52" ht="18" customHeight="1" s="705" thickBot="1">
      <c r="A52" s="1108" t="n"/>
      <c r="B52" s="1153" t="inlineStr">
        <is>
          <t>변호사 선임비</t>
        </is>
      </c>
      <c r="C52" s="1154" t="n"/>
      <c r="D52" s="1120">
        <f>G52-E52</f>
        <v/>
      </c>
      <c r="E52" s="1121">
        <f>'보장분석 비교'!$R62</f>
        <v/>
      </c>
      <c r="F52" s="1122" t="n"/>
      <c r="G52" s="1155">
        <f>'보장분석 비교'!$V62</f>
        <v/>
      </c>
      <c r="H52" s="1156" t="n"/>
      <c r="I52" s="1061" t="n">
        <v>5000</v>
      </c>
      <c r="J52" s="205">
        <f>IF(I52=0,"",IF(I52&gt;G52,"부족","!!충분!!"))</f>
        <v/>
      </c>
    </row>
    <row r="53" ht="18" customHeight="1" s="705" thickBot="1">
      <c r="A53" s="206" t="inlineStr">
        <is>
          <t>배상/보상</t>
        </is>
      </c>
      <c r="B53" s="207" t="n"/>
      <c r="C53" s="328" t="inlineStr">
        <is>
          <t>가족일상생활배상책임</t>
        </is>
      </c>
      <c r="D53" s="1157">
        <f>G53-E53</f>
        <v/>
      </c>
      <c r="E53" s="1158">
        <f>'보장분석 비교'!$R63</f>
        <v/>
      </c>
      <c r="F53" s="1159" t="n"/>
      <c r="G53" s="1160">
        <f>'보장분석 비교'!$V63</f>
        <v/>
      </c>
      <c r="H53" s="1144" t="n"/>
      <c r="I53" s="1161" t="n">
        <v>10000</v>
      </c>
      <c r="J53" s="161">
        <f>IF(I53=0,"",IF(I53&gt;G53,"부족","!!충분!!"))</f>
        <v/>
      </c>
    </row>
    <row r="54" hidden="1" ht="18" customHeight="1" s="705" thickTop="1">
      <c r="A54" s="315" t="inlineStr">
        <is>
          <t>기 타
특 약</t>
        </is>
      </c>
      <c r="B54" s="1162" t="n"/>
      <c r="C54" s="1163" t="n"/>
      <c r="D54" s="1164" t="n"/>
      <c r="E54" s="1165" t="n"/>
      <c r="F54" s="1163" t="n"/>
      <c r="G54" s="1166" t="n"/>
      <c r="H54" s="1163" t="n"/>
      <c r="I54" s="1167" t="n"/>
      <c r="J54" s="720" t="n"/>
    </row>
    <row r="55" hidden="1" ht="18" customHeight="1" s="705">
      <c r="A55" s="1085" t="n"/>
      <c r="B55" s="1168" t="n"/>
      <c r="C55" s="1163" t="n"/>
      <c r="D55" s="1169" t="n"/>
      <c r="E55" s="1170" t="n"/>
      <c r="F55" s="1163" t="n"/>
      <c r="G55" s="1170" t="n"/>
      <c r="H55" s="1163" t="n"/>
      <c r="I55" s="1170" t="n"/>
      <c r="J55" s="720" t="n"/>
    </row>
    <row r="56" hidden="1" ht="18" customHeight="1" s="705">
      <c r="A56" s="1085" t="n"/>
      <c r="B56" s="1168" t="n"/>
      <c r="C56" s="1163" t="n"/>
      <c r="D56" s="1169" t="n"/>
      <c r="E56" s="1170" t="n"/>
      <c r="F56" s="1163" t="n"/>
      <c r="G56" s="1170" t="n"/>
      <c r="H56" s="1163" t="n"/>
      <c r="I56" s="1170" t="n"/>
      <c r="J56" s="720" t="n"/>
    </row>
    <row r="57" hidden="1" ht="18" customHeight="1" s="705">
      <c r="A57" s="1085" t="n"/>
      <c r="B57" s="1168" t="n"/>
      <c r="C57" s="1163" t="n"/>
      <c r="D57" s="1169" t="n"/>
      <c r="E57" s="1170" t="n"/>
      <c r="F57" s="1163" t="n"/>
      <c r="G57" s="1170" t="n"/>
      <c r="H57" s="1163" t="n"/>
      <c r="I57" s="1170" t="n"/>
      <c r="J57" s="720" t="n"/>
    </row>
    <row r="58" hidden="1" ht="18" customHeight="1" s="705">
      <c r="A58" s="1085" t="n"/>
      <c r="B58" s="1168" t="n"/>
      <c r="C58" s="1163" t="n"/>
      <c r="D58" s="1169" t="n"/>
      <c r="E58" s="1170" t="n"/>
      <c r="F58" s="1163" t="n"/>
      <c r="G58" s="1170" t="n"/>
      <c r="H58" s="1163" t="n"/>
      <c r="I58" s="1170" t="n"/>
      <c r="J58" s="720" t="n"/>
    </row>
    <row r="59" hidden="1" ht="18" customHeight="1" s="705">
      <c r="A59" s="1085" t="n"/>
      <c r="B59" s="1168" t="n"/>
      <c r="C59" s="1163" t="n"/>
      <c r="D59" s="1169" t="n"/>
      <c r="E59" s="1170" t="n"/>
      <c r="F59" s="1163" t="n"/>
      <c r="G59" s="1170" t="n"/>
      <c r="H59" s="1163" t="n"/>
      <c r="I59" s="1170" t="n"/>
      <c r="J59" s="720" t="n"/>
    </row>
    <row r="60" hidden="1" ht="18" customHeight="1" s="705">
      <c r="A60" s="1085" t="n"/>
      <c r="B60" s="1168" t="n"/>
      <c r="C60" s="1163" t="n"/>
      <c r="D60" s="1169" t="n"/>
      <c r="E60" s="1170" t="n"/>
      <c r="F60" s="1163" t="n"/>
      <c r="G60" s="1170" t="n"/>
      <c r="H60" s="1163" t="n"/>
      <c r="I60" s="1170" t="n"/>
      <c r="J60" s="720" t="n"/>
    </row>
    <row r="61" hidden="1" ht="18" customHeight="1" s="705">
      <c r="A61" s="1085" t="n"/>
      <c r="B61" s="1168" t="n"/>
      <c r="C61" s="1163" t="n"/>
      <c r="D61" s="1169" t="n"/>
      <c r="E61" s="1170" t="n"/>
      <c r="F61" s="1163" t="n"/>
      <c r="G61" s="1170" t="n"/>
      <c r="H61" s="1163" t="n"/>
      <c r="I61" s="1170" t="n"/>
      <c r="J61" s="720" t="n"/>
    </row>
    <row r="62" hidden="1" ht="18" customHeight="1" s="705">
      <c r="A62" s="1085" t="n"/>
      <c r="B62" s="1168" t="n"/>
      <c r="C62" s="1163" t="n"/>
      <c r="D62" s="1169" t="n"/>
      <c r="E62" s="1170" t="n"/>
      <c r="F62" s="1163" t="n"/>
      <c r="G62" s="1170" t="n"/>
      <c r="H62" s="1163" t="n"/>
      <c r="I62" s="1170" t="n"/>
      <c r="J62" s="720" t="n"/>
    </row>
    <row r="63" hidden="1" ht="18" customHeight="1" s="705" thickBot="1">
      <c r="A63" s="1171" t="n"/>
      <c r="B63" s="1172" t="n"/>
      <c r="C63" s="1173" t="n"/>
      <c r="D63" s="1174" t="n"/>
      <c r="E63" s="1175" t="n"/>
      <c r="F63" s="1173" t="n"/>
      <c r="G63" s="1175" t="n"/>
      <c r="H63" s="1173" t="n"/>
      <c r="I63" s="1175" t="n"/>
      <c r="J63" s="1176" t="n"/>
    </row>
    <row r="64" hidden="1" ht="18" customHeight="1" s="705" thickTop="1">
      <c r="A64" s="222" t="inlineStr">
        <is>
          <t>* 해당 보장분석표는 중복된 내용을 포함하고 있습니다.</t>
        </is>
      </c>
      <c r="B64" s="1177" t="n"/>
      <c r="C64" s="1177" t="n"/>
      <c r="D64" s="1177" t="n"/>
      <c r="E64" s="1177" t="n"/>
      <c r="F64" s="1177" t="n"/>
      <c r="G64" s="1177" t="n"/>
      <c r="H64" s="1177" t="n"/>
      <c r="J64" s="210" t="n"/>
    </row>
    <row r="65" ht="15" customHeight="1" s="705" thickBot="1" thickTop="1">
      <c r="A65" s="1178" t="inlineStr">
        <is>
          <t>원금융서비스 염하은 FC 010-7245-7173  / FAX 0504-094-7173</t>
        </is>
      </c>
      <c r="B65" s="1035" t="n"/>
      <c r="C65" s="1035" t="n"/>
      <c r="D65" s="1035" t="n"/>
      <c r="E65" s="1035" t="n"/>
      <c r="F65" s="1035" t="n"/>
      <c r="G65" s="1035" t="n"/>
      <c r="H65" s="1035" t="n"/>
      <c r="I65" s="1035" t="n"/>
      <c r="J65" s="1036" t="n"/>
    </row>
  </sheetData>
  <mergeCells count="151">
    <mergeCell ref="G21:H21"/>
    <mergeCell ref="D54:D63"/>
    <mergeCell ref="E23:F23"/>
    <mergeCell ref="G23:H23"/>
    <mergeCell ref="E8:F8"/>
    <mergeCell ref="B27:B32"/>
    <mergeCell ref="E51:F51"/>
    <mergeCell ref="A7:A10"/>
    <mergeCell ref="B14:C14"/>
    <mergeCell ref="A13:A17"/>
    <mergeCell ref="G18:H18"/>
    <mergeCell ref="E34:F34"/>
    <mergeCell ref="B13:C13"/>
    <mergeCell ref="A18:A21"/>
    <mergeCell ref="G34:H34"/>
    <mergeCell ref="G2:H3"/>
    <mergeCell ref="E49:F49"/>
    <mergeCell ref="E27:F27"/>
    <mergeCell ref="E54:F63"/>
    <mergeCell ref="G54:H63"/>
    <mergeCell ref="E36:F36"/>
    <mergeCell ref="B40:C40"/>
    <mergeCell ref="E1:H1"/>
    <mergeCell ref="G20:H20"/>
    <mergeCell ref="E22:F22"/>
    <mergeCell ref="E53:F53"/>
    <mergeCell ref="G44:H44"/>
    <mergeCell ref="G22:H22"/>
    <mergeCell ref="B41:C41"/>
    <mergeCell ref="E12:F12"/>
    <mergeCell ref="B16:C16"/>
    <mergeCell ref="G12:H12"/>
    <mergeCell ref="A45:A46"/>
    <mergeCell ref="B11:B12"/>
    <mergeCell ref="E14:F14"/>
    <mergeCell ref="E48:F48"/>
    <mergeCell ref="G48:H48"/>
    <mergeCell ref="A22:A26"/>
    <mergeCell ref="E38:F38"/>
    <mergeCell ref="G7:H7"/>
    <mergeCell ref="G38:H38"/>
    <mergeCell ref="E40:F40"/>
    <mergeCell ref="B4:C5"/>
    <mergeCell ref="G49:H49"/>
    <mergeCell ref="G24:H24"/>
    <mergeCell ref="G33:H33"/>
    <mergeCell ref="E26:F26"/>
    <mergeCell ref="G26:H26"/>
    <mergeCell ref="G35:H35"/>
    <mergeCell ref="B6:C6"/>
    <mergeCell ref="E16:F16"/>
    <mergeCell ref="B15:C15"/>
    <mergeCell ref="G16:H16"/>
    <mergeCell ref="E25:F25"/>
    <mergeCell ref="G25:H25"/>
    <mergeCell ref="A39:A40"/>
    <mergeCell ref="G9:H9"/>
    <mergeCell ref="E18:F18"/>
    <mergeCell ref="A11:A12"/>
    <mergeCell ref="I54:J63"/>
    <mergeCell ref="E50:F50"/>
    <mergeCell ref="B7:C7"/>
    <mergeCell ref="G11:H11"/>
    <mergeCell ref="E2:F3"/>
    <mergeCell ref="A64:H64"/>
    <mergeCell ref="G42:H42"/>
    <mergeCell ref="E52:F52"/>
    <mergeCell ref="D2:D3"/>
    <mergeCell ref="E39:F39"/>
    <mergeCell ref="E44:F44"/>
    <mergeCell ref="B43:C43"/>
    <mergeCell ref="G39:H39"/>
    <mergeCell ref="B52:C52"/>
    <mergeCell ref="E20:F20"/>
    <mergeCell ref="G4:H5"/>
    <mergeCell ref="E29:F29"/>
    <mergeCell ref="B42:C42"/>
    <mergeCell ref="G37:H37"/>
    <mergeCell ref="E13:F13"/>
    <mergeCell ref="B17:C17"/>
    <mergeCell ref="G13:H13"/>
    <mergeCell ref="E31:F31"/>
    <mergeCell ref="B44:C44"/>
    <mergeCell ref="E6:F6"/>
    <mergeCell ref="E46:F46"/>
    <mergeCell ref="E15:F15"/>
    <mergeCell ref="A4:A5"/>
    <mergeCell ref="G15:H15"/>
    <mergeCell ref="B9:C9"/>
    <mergeCell ref="B33:B38"/>
    <mergeCell ref="B54:C63"/>
    <mergeCell ref="G51:H51"/>
    <mergeCell ref="E32:F32"/>
    <mergeCell ref="E7:F7"/>
    <mergeCell ref="G32:H32"/>
    <mergeCell ref="E41:F41"/>
    <mergeCell ref="A1:C3"/>
    <mergeCell ref="B45:C45"/>
    <mergeCell ref="G41:H41"/>
    <mergeCell ref="G50:H50"/>
    <mergeCell ref="I2:I3"/>
    <mergeCell ref="E43:F43"/>
    <mergeCell ref="B47:C47"/>
    <mergeCell ref="G43:H43"/>
    <mergeCell ref="G52:H52"/>
    <mergeCell ref="E24:F24"/>
    <mergeCell ref="E33:F33"/>
    <mergeCell ref="G27:H27"/>
    <mergeCell ref="B46:C46"/>
    <mergeCell ref="E42:F42"/>
    <mergeCell ref="G36:H36"/>
    <mergeCell ref="G8:H8"/>
    <mergeCell ref="E17:F17"/>
    <mergeCell ref="G17:H17"/>
    <mergeCell ref="B39:C39"/>
    <mergeCell ref="E35:F35"/>
    <mergeCell ref="B48:B49"/>
    <mergeCell ref="E10:F10"/>
    <mergeCell ref="G10:H10"/>
    <mergeCell ref="D4:D5"/>
    <mergeCell ref="E19:F19"/>
    <mergeCell ref="G19:H19"/>
    <mergeCell ref="E28:F28"/>
    <mergeCell ref="A41:A44"/>
    <mergeCell ref="G53:H53"/>
    <mergeCell ref="G28:H28"/>
    <mergeCell ref="G6:H6"/>
    <mergeCell ref="E9:F9"/>
    <mergeCell ref="B8:C8"/>
    <mergeCell ref="E30:F30"/>
    <mergeCell ref="G30:H30"/>
    <mergeCell ref="A54:A63"/>
    <mergeCell ref="B10:C10"/>
    <mergeCell ref="E11:F11"/>
    <mergeCell ref="E45:F45"/>
    <mergeCell ref="G45:H45"/>
    <mergeCell ref="G14:H14"/>
    <mergeCell ref="A65:J65"/>
    <mergeCell ref="A47:A52"/>
    <mergeCell ref="J2:J3"/>
    <mergeCell ref="G29:H29"/>
    <mergeCell ref="A27:A38"/>
    <mergeCell ref="E4:F5"/>
    <mergeCell ref="G47:H47"/>
    <mergeCell ref="E37:F37"/>
    <mergeCell ref="G31:H31"/>
    <mergeCell ref="G46:H46"/>
    <mergeCell ref="B50:B51"/>
    <mergeCell ref="G40:H40"/>
    <mergeCell ref="E47:F47"/>
    <mergeCell ref="E21:F21"/>
  </mergeCells>
  <printOptions horizontalCentered="1" verticalCentered="1"/>
  <pageMargins left="0.1574803149606299" right="0.1574803149606299" top="0.7480314960629921" bottom="0.7480314960629921" header="0.3543307086614174" footer="0.3149606299212598"/>
  <pageSetup orientation="portrait" paperSize="9" scale="7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H32"/>
  <sheetViews>
    <sheetView zoomScaleNormal="100" zoomScaleSheetLayoutView="118" workbookViewId="0">
      <selection activeCell="E15" sqref="E15"/>
    </sheetView>
  </sheetViews>
  <sheetFormatPr baseColWidth="8" defaultRowHeight="27"/>
  <cols>
    <col width="3.625" customWidth="1" style="93" min="1" max="1"/>
    <col width="16" customWidth="1" style="93" min="2" max="2"/>
    <col width="32.125" customWidth="1" style="93" min="3" max="3"/>
    <col width="14.75" customWidth="1" style="1179" min="4" max="4"/>
    <col width="36.25" customWidth="1" style="1179" min="5" max="5"/>
    <col width="14.375" customWidth="1" style="93" min="6" max="6"/>
    <col width="18.375" customWidth="1" style="94" min="7" max="7"/>
    <col width="2.625" customWidth="1" style="93" min="8" max="8"/>
    <col width="9" customWidth="1" style="93" min="9" max="16384"/>
  </cols>
  <sheetData>
    <row r="1">
      <c r="A1" s="96" t="n"/>
      <c r="B1" s="96" t="n"/>
      <c r="C1" s="96" t="n"/>
      <c r="D1" s="1180" t="n"/>
      <c r="E1" s="1180" t="n"/>
      <c r="F1" s="96" t="n"/>
      <c r="G1" s="141" t="n"/>
      <c r="H1" s="96" t="n"/>
    </row>
    <row r="2">
      <c r="A2" s="96" t="n"/>
      <c r="B2" s="384" t="inlineStr">
        <is>
          <t>해지해야될 회사별 목록 정리</t>
        </is>
      </c>
      <c r="H2" s="96" t="n"/>
    </row>
    <row r="3" ht="14.25" customHeight="1" s="705">
      <c r="A3" s="96" t="n"/>
      <c r="B3" s="96" t="n"/>
      <c r="C3" s="96" t="n"/>
      <c r="D3" s="1180" t="n"/>
      <c r="E3" s="1180" t="n"/>
      <c r="F3" s="96" t="n"/>
      <c r="G3" s="141" t="n"/>
      <c r="H3" s="96" t="n"/>
    </row>
    <row r="4">
      <c r="A4" s="96" t="n"/>
      <c r="B4" s="387" t="inlineStr">
        <is>
          <t>원금융서비스 김유란 부지점장입니다</t>
        </is>
      </c>
      <c r="H4" s="96" t="n"/>
    </row>
    <row r="5" ht="54.75" customHeight="1" s="705">
      <c r="A5" s="96" t="n"/>
      <c r="B5" s="386" t="inlineStr">
        <is>
          <t>해지하실것들 알려드리겠습니다.
해지후 해지확인서 팩스발송 부탁드리겠습니다 ^^</t>
        </is>
      </c>
      <c r="H5" s="96" t="n"/>
    </row>
    <row r="6">
      <c r="A6" s="96" t="n"/>
      <c r="B6" s="388" t="inlineStr">
        <is>
          <t>Fax. 0504-497-2317</t>
        </is>
      </c>
      <c r="H6" s="96" t="n"/>
    </row>
    <row r="7">
      <c r="A7" s="96" t="n"/>
      <c r="B7" s="96" t="n"/>
      <c r="C7" s="96" t="n"/>
      <c r="D7" s="1180" t="n"/>
      <c r="E7" s="1180" t="n"/>
      <c r="F7" s="96" t="n"/>
      <c r="G7" s="141" t="n"/>
      <c r="H7" s="96" t="n"/>
    </row>
    <row r="8">
      <c r="A8" s="96" t="n"/>
      <c r="B8" s="385" t="inlineStr">
        <is>
          <t>해지할 회사 목록</t>
        </is>
      </c>
      <c r="H8" s="96" t="n"/>
    </row>
    <row r="9" ht="6" customHeight="1" s="705">
      <c r="A9" s="96" t="n"/>
      <c r="B9" s="140" t="n"/>
      <c r="C9" s="140" t="n"/>
      <c r="D9" s="140" t="n"/>
      <c r="E9" s="140" t="n"/>
      <c r="F9" s="140" t="n"/>
      <c r="G9" s="139" t="n"/>
      <c r="H9" s="96" t="n"/>
    </row>
    <row r="10">
      <c r="A10" s="96" t="n"/>
      <c r="B10" s="1181" t="inlineStr">
        <is>
          <t>회사이름</t>
        </is>
      </c>
      <c r="C10" s="1181" t="inlineStr">
        <is>
          <t>상품명이름</t>
        </is>
      </c>
      <c r="D10" s="1181" t="inlineStr">
        <is>
          <t>납입보험료</t>
        </is>
      </c>
      <c r="E10" s="1181" t="inlineStr">
        <is>
          <t>해지이유</t>
        </is>
      </c>
      <c r="F10" s="1181" t="inlineStr">
        <is>
          <t>고객센터</t>
        </is>
      </c>
      <c r="G10" s="1182" t="inlineStr">
        <is>
          <t>비고</t>
        </is>
      </c>
      <c r="H10" s="96" t="n"/>
    </row>
    <row r="11">
      <c r="A11" s="96" t="n"/>
      <c r="B11" s="1183" t="n"/>
      <c r="C11" s="1183" t="n"/>
      <c r="D11" s="1183" t="n"/>
      <c r="E11" s="1184" t="n"/>
      <c r="F11" s="1185" t="n"/>
      <c r="G11" s="1186" t="n"/>
      <c r="H11" s="96" t="n"/>
    </row>
    <row r="12" ht="31.5" customHeight="1" s="705">
      <c r="A12" s="96" t="n"/>
      <c r="B12" s="1183" t="n"/>
      <c r="C12" s="1183" t="n"/>
      <c r="D12" s="1183" t="n"/>
      <c r="E12" s="1187" t="n"/>
      <c r="F12" s="1185" t="n"/>
      <c r="G12" s="1186" t="n"/>
      <c r="H12" s="96" t="n"/>
    </row>
    <row r="13" ht="33.75" customHeight="1" s="705">
      <c r="A13" s="96" t="n"/>
      <c r="B13" s="1188" t="n"/>
      <c r="C13" s="1188" t="n"/>
      <c r="D13" s="1188" t="n"/>
      <c r="E13" s="1189" t="n"/>
      <c r="F13" s="1190" t="n"/>
      <c r="G13" s="1191" t="n"/>
      <c r="H13" s="96" t="n"/>
    </row>
    <row r="14">
      <c r="A14" s="96" t="n"/>
      <c r="B14" s="1188" t="n"/>
      <c r="C14" s="1188" t="n"/>
      <c r="D14" s="1188" t="n"/>
      <c r="E14" s="1192" t="n"/>
      <c r="F14" s="1190" t="n"/>
      <c r="G14" s="1191" t="n"/>
      <c r="H14" s="96" t="n"/>
    </row>
    <row r="15">
      <c r="A15" s="96" t="n"/>
      <c r="B15" s="1193" t="n"/>
      <c r="C15" s="1193" t="n"/>
      <c r="D15" s="1193" t="n"/>
      <c r="E15" s="1194" t="n"/>
      <c r="F15" s="1195" t="n"/>
      <c r="G15" s="1196" t="n"/>
      <c r="H15" s="96" t="n"/>
    </row>
    <row r="16">
      <c r="A16" s="96" t="n"/>
      <c r="B16" s="1193" t="n"/>
      <c r="C16" s="1193" t="n"/>
      <c r="D16" s="1193" t="n"/>
      <c r="E16" s="1194" t="n"/>
      <c r="F16" s="1195" t="n"/>
      <c r="G16" s="1196" t="n"/>
      <c r="H16" s="96" t="n"/>
    </row>
    <row r="17">
      <c r="A17" s="96" t="n"/>
      <c r="B17" s="1188" t="n"/>
      <c r="C17" s="1188" t="n"/>
      <c r="D17" s="1188" t="n"/>
      <c r="E17" s="1197" t="n"/>
      <c r="F17" s="1190" t="n"/>
      <c r="G17" s="1191" t="n"/>
      <c r="H17" s="96" t="n"/>
    </row>
    <row r="18">
      <c r="A18" s="96" t="n"/>
      <c r="B18" s="1188" t="n"/>
      <c r="C18" s="1188" t="n"/>
      <c r="D18" s="1198" t="n"/>
      <c r="E18" s="1192" t="n"/>
      <c r="F18" s="1199" t="n"/>
      <c r="G18" s="1191" t="n"/>
      <c r="H18" s="96" t="n"/>
    </row>
    <row r="19" ht="30" customHeight="1" s="705">
      <c r="A19" s="96" t="n"/>
      <c r="B19" s="1200" t="n"/>
      <c r="C19" s="1200" t="n"/>
      <c r="D19" s="1201" t="n"/>
      <c r="E19" s="1202" t="n"/>
      <c r="F19" s="1203" t="n"/>
      <c r="G19" s="1204" t="n"/>
      <c r="H19" s="96" t="n"/>
    </row>
    <row r="20">
      <c r="A20" s="96" t="n"/>
      <c r="B20" s="1200" t="n"/>
      <c r="C20" s="1200" t="n"/>
      <c r="D20" s="1201" t="n"/>
      <c r="E20" s="1202" t="n"/>
      <c r="F20" s="1203" t="n"/>
      <c r="G20" s="1204" t="n"/>
      <c r="H20" s="96" t="n"/>
    </row>
    <row r="21">
      <c r="A21" s="96" t="n"/>
      <c r="B21" s="1205" t="n"/>
      <c r="C21" s="1205" t="n"/>
      <c r="D21" s="1206" t="n"/>
      <c r="E21" s="1207" t="n"/>
      <c r="F21" s="1208" t="n"/>
      <c r="G21" s="1209" t="n"/>
      <c r="H21" s="96" t="n"/>
    </row>
    <row r="22">
      <c r="A22" s="96" t="n"/>
      <c r="B22" s="1205" t="n"/>
      <c r="C22" s="1205" t="n"/>
      <c r="D22" s="1206" t="n"/>
      <c r="E22" s="1207" t="n"/>
      <c r="F22" s="1208" t="n"/>
      <c r="G22" s="1209" t="n"/>
      <c r="H22" s="96" t="n"/>
    </row>
    <row r="23">
      <c r="A23" s="96" t="n"/>
      <c r="B23" s="1210" t="n"/>
      <c r="C23" s="1210" t="n"/>
      <c r="D23" s="1210" t="n"/>
      <c r="E23" s="1211" t="n"/>
      <c r="F23" s="1212" t="n"/>
      <c r="G23" s="1213" t="n"/>
      <c r="H23" s="96" t="n"/>
    </row>
    <row r="24" ht="33.75" customHeight="1" s="705">
      <c r="A24" s="96" t="n"/>
      <c r="B24" s="1210" t="n"/>
      <c r="C24" s="1210" t="n"/>
      <c r="D24" s="1210" t="n"/>
      <c r="E24" s="1214" t="n"/>
      <c r="F24" s="1212" t="n"/>
      <c r="G24" s="1213" t="n"/>
      <c r="H24" s="96" t="n"/>
    </row>
    <row r="25">
      <c r="A25" s="96" t="n"/>
      <c r="B25" s="1188" t="n"/>
      <c r="C25" s="1188" t="n"/>
      <c r="D25" s="1188" t="n"/>
      <c r="E25" s="1189" t="n"/>
      <c r="F25" s="1190" t="n"/>
      <c r="G25" s="1191" t="n"/>
      <c r="H25" s="96" t="n"/>
    </row>
    <row r="26">
      <c r="A26" s="96" t="n"/>
      <c r="B26" s="1188" t="n"/>
      <c r="C26" s="1188" t="n"/>
      <c r="D26" s="1188" t="n"/>
      <c r="E26" s="1189" t="n"/>
      <c r="F26" s="1190" t="n"/>
      <c r="G26" s="1191" t="n"/>
      <c r="H26" s="96" t="n"/>
    </row>
    <row r="27">
      <c r="A27" s="96" t="n"/>
      <c r="B27" s="1215" t="n"/>
      <c r="C27" s="1215" t="n"/>
      <c r="D27" s="1215" t="n"/>
      <c r="E27" s="1215" t="n"/>
      <c r="F27" s="1216" t="n"/>
      <c r="G27" s="1217" t="n"/>
      <c r="H27" s="96" t="n"/>
    </row>
    <row r="28">
      <c r="A28" s="96" t="n"/>
      <c r="B28" s="385" t="inlineStr">
        <is>
          <t>배서할 회사 목록</t>
        </is>
      </c>
      <c r="H28" s="96" t="n"/>
    </row>
    <row r="29" ht="6.75" customHeight="1" s="705">
      <c r="A29" s="96" t="n"/>
      <c r="B29" s="385" t="n"/>
      <c r="C29" s="385" t="n"/>
      <c r="D29" s="385" t="n"/>
      <c r="E29" s="385" t="n"/>
      <c r="F29" s="385" t="n"/>
      <c r="G29" s="105" t="n"/>
      <c r="H29" s="96" t="n"/>
    </row>
    <row r="30">
      <c r="A30" s="96" t="n"/>
      <c r="B30" s="1181" t="inlineStr">
        <is>
          <t>회사이름</t>
        </is>
      </c>
      <c r="C30" s="1181" t="inlineStr">
        <is>
          <t>상품명이름</t>
        </is>
      </c>
      <c r="D30" s="1181" t="inlineStr">
        <is>
          <t>납입보험료</t>
        </is>
      </c>
      <c r="E30" s="1181" t="inlineStr">
        <is>
          <t>배서이유</t>
        </is>
      </c>
      <c r="F30" s="1181" t="inlineStr">
        <is>
          <t>고객센터</t>
        </is>
      </c>
      <c r="G30" s="1182" t="inlineStr">
        <is>
          <t>비고</t>
        </is>
      </c>
      <c r="H30" s="96" t="n"/>
    </row>
    <row r="31">
      <c r="A31" s="96" t="n"/>
      <c r="B31" s="1218" t="n"/>
      <c r="C31" s="1218" t="n"/>
      <c r="D31" s="1218" t="n"/>
      <c r="E31" s="1219" t="n"/>
      <c r="F31" s="1220" t="n"/>
      <c r="G31" s="1219" t="n"/>
      <c r="H31" s="96" t="n"/>
    </row>
    <row r="32">
      <c r="A32" s="96" t="n"/>
      <c r="B32" s="1215" t="n"/>
      <c r="C32" s="1215" t="n"/>
      <c r="D32" s="1215" t="n"/>
      <c r="E32" s="1215" t="n"/>
      <c r="F32" s="1216" t="n"/>
      <c r="G32" s="1217" t="n"/>
      <c r="H32" s="96" t="n"/>
    </row>
  </sheetData>
  <mergeCells count="6">
    <mergeCell ref="B2:G2"/>
    <mergeCell ref="B28:G28"/>
    <mergeCell ref="B5:G5"/>
    <mergeCell ref="B8:G8"/>
    <mergeCell ref="B4:G4"/>
    <mergeCell ref="B6:G6"/>
  </mergeCells>
  <printOptions horizontalCentered="1" verticalCentered="1"/>
  <pageMargins left="0.2362204724409449" right="0.2362204724409449" top="0.3543307086614174" bottom="0.7480314960629921" header="0.3149606299212598" footer="0.3149606299212598"/>
  <pageSetup orientation="landscape" paperSize="9" scale="8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H5" sqref="H5"/>
    </sheetView>
  </sheetViews>
  <sheetFormatPr baseColWidth="8" defaultRowHeight="16.5"/>
  <cols>
    <col width="18.625" customWidth="1" style="1" min="1" max="2"/>
    <col width="16.375" customWidth="1" style="705" min="4" max="5"/>
  </cols>
  <sheetData>
    <row r="1" ht="32.25" customHeight="1" s="705">
      <c r="A1" s="7" t="inlineStr">
        <is>
          <t>손해보험사 고객센터</t>
        </is>
      </c>
      <c r="B1" s="7" t="n"/>
      <c r="D1" s="7" t="inlineStr">
        <is>
          <t>생명보험사 고객센터</t>
        </is>
      </c>
      <c r="E1" s="7" t="n"/>
    </row>
    <row r="2" ht="29.25" customHeight="1" s="705">
      <c r="A2" s="4" t="inlineStr">
        <is>
          <t>한화손해</t>
        </is>
      </c>
      <c r="B2" s="6" t="inlineStr">
        <is>
          <t>1566-8000</t>
        </is>
      </c>
      <c r="D2" s="5" t="inlineStr">
        <is>
          <t>동양생명</t>
        </is>
      </c>
      <c r="E2" s="6" t="inlineStr">
        <is>
          <t>1577-1004</t>
        </is>
      </c>
    </row>
    <row r="3" ht="29.25" customHeight="1" s="705">
      <c r="A3" s="4" t="inlineStr">
        <is>
          <t>AIG손해</t>
        </is>
      </c>
      <c r="B3" s="6" t="inlineStr">
        <is>
          <t>1544-2792</t>
        </is>
      </c>
      <c r="D3" s="5" t="inlineStr">
        <is>
          <t>흥국생명</t>
        </is>
      </c>
      <c r="E3" s="6" t="inlineStr">
        <is>
          <t>1588-2288</t>
        </is>
      </c>
    </row>
    <row r="4" ht="29.25" customHeight="1" s="705">
      <c r="A4" s="4" t="inlineStr">
        <is>
          <t>롯데손해</t>
        </is>
      </c>
      <c r="B4" s="6" t="inlineStr">
        <is>
          <t>1588-3344</t>
        </is>
      </c>
      <c r="D4" s="5" t="inlineStr">
        <is>
          <t>신한라이프</t>
        </is>
      </c>
      <c r="E4" s="6" t="inlineStr">
        <is>
          <t>1588-5580</t>
        </is>
      </c>
    </row>
    <row r="5" ht="29.25" customHeight="1" s="705">
      <c r="A5" s="4" t="inlineStr">
        <is>
          <t>DB손해</t>
        </is>
      </c>
      <c r="B5" s="6" t="inlineStr">
        <is>
          <t>1588-0100</t>
        </is>
      </c>
      <c r="D5" s="5" t="inlineStr">
        <is>
          <t>KB생명</t>
        </is>
      </c>
      <c r="E5" s="6" t="inlineStr">
        <is>
          <t>1588-3374</t>
        </is>
      </c>
    </row>
    <row r="6" ht="29.25" customHeight="1" s="705">
      <c r="A6" s="4" t="inlineStr">
        <is>
          <t>현대해상</t>
        </is>
      </c>
      <c r="B6" s="6" t="inlineStr">
        <is>
          <t>1588-5656</t>
        </is>
      </c>
      <c r="D6" s="5" t="inlineStr">
        <is>
          <t>KDB생명</t>
        </is>
      </c>
      <c r="E6" s="6" t="inlineStr">
        <is>
          <t>1588-4040</t>
        </is>
      </c>
    </row>
    <row r="7" ht="29.25" customHeight="1" s="705">
      <c r="A7" s="4" t="inlineStr">
        <is>
          <t>농협화재</t>
        </is>
      </c>
      <c r="B7" s="6" t="inlineStr">
        <is>
          <t>1644-9000</t>
        </is>
      </c>
      <c r="D7" s="5" t="inlineStr">
        <is>
          <t>ABL생명</t>
        </is>
      </c>
      <c r="E7" s="6" t="inlineStr">
        <is>
          <t>1588-6500</t>
        </is>
      </c>
    </row>
    <row r="8" ht="29.25" customHeight="1" s="705">
      <c r="A8" s="4" t="inlineStr">
        <is>
          <t>삼성화재</t>
        </is>
      </c>
      <c r="B8" s="6" t="inlineStr">
        <is>
          <t>1588-5114</t>
        </is>
      </c>
      <c r="D8" s="5" t="inlineStr">
        <is>
          <t>푸르덴셜생명</t>
        </is>
      </c>
      <c r="E8" s="6" t="inlineStr">
        <is>
          <t>1588-3374</t>
        </is>
      </c>
    </row>
    <row r="9" ht="29.25" customHeight="1" s="705">
      <c r="A9" s="4" t="inlineStr">
        <is>
          <t>MG손해</t>
        </is>
      </c>
      <c r="B9" s="6" t="inlineStr">
        <is>
          <t>1588-5959</t>
        </is>
      </c>
      <c r="D9" s="5" t="inlineStr">
        <is>
          <t>DGB생명</t>
        </is>
      </c>
      <c r="E9" s="6" t="inlineStr">
        <is>
          <t>1588-4770</t>
        </is>
      </c>
    </row>
    <row r="10" ht="29.25" customHeight="1" s="705">
      <c r="A10" s="4" t="inlineStr">
        <is>
          <t>KB손해</t>
        </is>
      </c>
      <c r="B10" s="6" t="inlineStr">
        <is>
          <t>1544-0114</t>
        </is>
      </c>
      <c r="D10" s="5" t="inlineStr">
        <is>
          <t>한화생명</t>
        </is>
      </c>
      <c r="E10" s="6" t="inlineStr">
        <is>
          <t>1588-6363</t>
        </is>
      </c>
    </row>
    <row r="11" ht="29.25" customHeight="1" s="705">
      <c r="A11" s="4" t="inlineStr">
        <is>
          <t>흥국화재</t>
        </is>
      </c>
      <c r="B11" s="6" t="inlineStr">
        <is>
          <t>1688-1688</t>
        </is>
      </c>
      <c r="D11" s="5" t="inlineStr">
        <is>
          <t>삼성생명</t>
        </is>
      </c>
      <c r="E11" s="6" t="inlineStr">
        <is>
          <t>1588-3114</t>
        </is>
      </c>
    </row>
    <row r="12" ht="29.25" customHeight="1" s="705">
      <c r="A12" s="4" t="inlineStr">
        <is>
          <t>메리츠</t>
        </is>
      </c>
      <c r="B12" s="6" t="inlineStr">
        <is>
          <t>1566-7711</t>
        </is>
      </c>
      <c r="D12" s="5" t="inlineStr">
        <is>
          <t>교보생명</t>
        </is>
      </c>
      <c r="E12" s="6" t="inlineStr">
        <is>
          <t>1588-1001</t>
        </is>
      </c>
    </row>
    <row r="13" ht="29.25" customHeight="1" s="705">
      <c r="D13" s="5" t="inlineStr">
        <is>
          <t>미래에셋생명</t>
        </is>
      </c>
      <c r="E13" s="6" t="inlineStr">
        <is>
          <t>1588-0220</t>
        </is>
      </c>
    </row>
    <row r="14" ht="29.25" customHeight="1" s="705">
      <c r="D14" s="5" t="inlineStr">
        <is>
          <t>농협생명</t>
        </is>
      </c>
      <c r="E14" s="6" t="inlineStr">
        <is>
          <t>1544-4000</t>
        </is>
      </c>
    </row>
    <row r="15" ht="29.25" customHeight="1" s="705">
      <c r="D15" s="5" t="inlineStr">
        <is>
          <t>라이나생명</t>
        </is>
      </c>
      <c r="E15" s="6" t="inlineStr">
        <is>
          <t>1588-0058</t>
        </is>
      </c>
    </row>
    <row r="16" ht="29.25" customHeight="1" s="705">
      <c r="D16" s="5" t="inlineStr">
        <is>
          <t>메트라이프생명</t>
        </is>
      </c>
      <c r="E16" s="6" t="inlineStr">
        <is>
          <t>1588-9600</t>
        </is>
      </c>
    </row>
    <row r="17" ht="29.25" customHeight="1" s="705">
      <c r="D17" s="5" t="inlineStr">
        <is>
          <t>DB생명</t>
        </is>
      </c>
      <c r="E17" s="6" t="inlineStr">
        <is>
          <t>1588-3131</t>
        </is>
      </c>
    </row>
    <row r="18" ht="29.25" customHeight="1" s="705"/>
    <row r="19" ht="29.25" customHeight="1" s="705"/>
    <row r="20" ht="29.25" customHeight="1" s="705"/>
    <row r="21" ht="29.25" customHeight="1" s="705"/>
    <row r="22" ht="29.25" customHeight="1" s="705"/>
    <row r="23" ht="29.25" customHeight="1" s="705"/>
    <row r="24" ht="29.25" customHeight="1" s="705"/>
    <row r="25" ht="29.25" customHeight="1" s="705"/>
    <row r="26" ht="29.25" customHeight="1" s="705"/>
    <row r="27" ht="29.25" customHeight="1" s="705"/>
    <row r="28" ht="29.25" customHeight="1" s="705"/>
    <row r="29" ht="29.25" customHeight="1" s="705"/>
    <row r="30" ht="29.25" customHeight="1" s="705"/>
    <row r="31">
      <c r="A31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U7" sqref="U7"/>
    </sheetView>
  </sheetViews>
  <sheetFormatPr baseColWidth="8" defaultColWidth="8.75" defaultRowHeight="16.5"/>
  <cols>
    <col width="8.75" customWidth="1" style="2" min="1" max="16384"/>
  </cols>
  <sheetData/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P14" sqref="P14"/>
    </sheetView>
  </sheetViews>
  <sheetFormatPr baseColWidth="8" defaultColWidth="8.75" defaultRowHeight="16.5"/>
  <cols>
    <col width="8.75" customWidth="1" style="2" min="1" max="16384"/>
  </cols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O13" sqref="O13"/>
    </sheetView>
  </sheetViews>
  <sheetFormatPr baseColWidth="8" defaultColWidth="8.75" defaultRowHeight="16.5"/>
  <cols>
    <col width="8.75" customWidth="1" style="2" min="1" max="16384"/>
  </cols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705" min="1" max="1"/>
    <col width="13" customWidth="1" style="705" min="2" max="2"/>
    <col width="13" customWidth="1" style="705" min="3" max="3"/>
    <col width="18" customWidth="1" style="705" min="4" max="4"/>
    <col width="18" customWidth="1" style="705" min="5" max="5"/>
    <col width="22" customWidth="1" style="705" min="6" max="6"/>
  </cols>
  <sheetData>
    <row r="1">
      <c r="A1" s="1221" t="inlineStr">
        <is>
          <t>customer_name</t>
        </is>
      </c>
      <c r="B1" s="1221" t="inlineStr">
        <is>
          <t>age</t>
        </is>
      </c>
      <c r="C1" s="1221" t="inlineStr">
        <is>
          <t>gender</t>
        </is>
      </c>
      <c r="D1" s="1221" t="inlineStr">
        <is>
          <t>total_contracts</t>
        </is>
      </c>
      <c r="E1" s="1221" t="inlineStr">
        <is>
          <t>monthly_premium</t>
        </is>
      </c>
      <c r="F1" s="1221" t="inlineStr">
        <is>
          <t>created_at</t>
        </is>
      </c>
    </row>
    <row r="2">
      <c r="A2" s="1222" t="inlineStr"/>
      <c r="B2" s="1222" t="inlineStr"/>
      <c r="C2" s="1222" t="inlineStr"/>
      <c r="D2" s="1222" t="inlineStr"/>
      <c r="E2" s="1222" t="inlineStr">
        <is>
          <t>4556674</t>
        </is>
      </c>
      <c r="F2" s="1222" t="inlineStr">
        <is>
          <t>2026-05-14 10:32:45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705" min="1" max="1"/>
    <col width="13" customWidth="1" style="705" min="2" max="2"/>
    <col width="28" customWidth="1" style="705" min="3" max="3"/>
    <col width="16" customWidth="1" style="705" min="4" max="4"/>
    <col width="13" customWidth="1" style="705" min="5" max="5"/>
    <col width="13" customWidth="1" style="705" min="6" max="6"/>
    <col width="13" customWidth="1" style="705" min="7" max="7"/>
    <col width="13" customWidth="1" style="705" min="8" max="8"/>
    <col width="17" customWidth="1" style="705" min="9" max="9"/>
  </cols>
  <sheetData>
    <row r="1">
      <c r="A1" s="1221" t="inlineStr">
        <is>
          <t>no</t>
        </is>
      </c>
      <c r="B1" s="1221" t="inlineStr">
        <is>
          <t>insurer</t>
        </is>
      </c>
      <c r="C1" s="1221" t="inlineStr">
        <is>
          <t>product</t>
        </is>
      </c>
      <c r="D1" s="1221" t="inlineStr">
        <is>
          <t>contract_date</t>
        </is>
      </c>
      <c r="E1" s="1221" t="inlineStr">
        <is>
          <t>pay_cycle</t>
        </is>
      </c>
      <c r="F1" s="1221" t="inlineStr">
        <is>
          <t>pay_period</t>
        </is>
      </c>
      <c r="G1" s="1221" t="inlineStr">
        <is>
          <t>maturity</t>
        </is>
      </c>
      <c r="H1" s="1221" t="inlineStr">
        <is>
          <t>premium</t>
        </is>
      </c>
      <c r="I1" s="1221" t="inlineStr">
        <is>
          <t>premium_number</t>
        </is>
      </c>
    </row>
    <row r="2">
      <c r="A2" s="1222" t="inlineStr">
        <is>
          <t>1</t>
        </is>
      </c>
      <c r="B2" s="1222" t="inlineStr">
        <is>
          <t>(무)</t>
        </is>
      </c>
      <c r="C2" s="1222" t="inlineStr">
        <is>
          <t>메리츠 운전자 상해 종합보험2411</t>
        </is>
      </c>
      <c r="D2" s="1222" t="inlineStr">
        <is>
          <t>2024-12-13</t>
        </is>
      </c>
      <c r="E2" s="1222" t="inlineStr">
        <is>
          <t>월납</t>
        </is>
      </c>
      <c r="F2" s="1222" t="inlineStr">
        <is>
          <t>20년</t>
        </is>
      </c>
      <c r="G2" s="1222" t="inlineStr">
        <is>
          <t>74세</t>
        </is>
      </c>
      <c r="H2" s="1222" t="inlineStr">
        <is>
          <t>12,440원</t>
        </is>
      </c>
      <c r="I2" s="1222" t="n">
        <v>12440</v>
      </c>
    </row>
    <row r="3">
      <c r="A3" s="1222" t="inlineStr">
        <is>
          <t>2</t>
        </is>
      </c>
      <c r="B3" s="1222" t="inlineStr">
        <is>
          <t>롯데손보</t>
        </is>
      </c>
      <c r="C3" s="1222" t="inlineStr">
        <is>
          <t>무배당 let:drive 운전자보험(2411)</t>
        </is>
      </c>
      <c r="D3" s="1222" t="inlineStr">
        <is>
          <t>2024-12-12</t>
        </is>
      </c>
      <c r="E3" s="1222" t="inlineStr">
        <is>
          <t>월납</t>
        </is>
      </c>
      <c r="F3" s="1222" t="inlineStr">
        <is>
          <t>20년</t>
        </is>
      </c>
      <c r="G3" s="1222" t="inlineStr">
        <is>
          <t>74세</t>
        </is>
      </c>
      <c r="H3" s="1222" t="inlineStr">
        <is>
          <t>17,000원</t>
        </is>
      </c>
      <c r="I3" s="1222" t="n">
        <v>17000</v>
      </c>
    </row>
    <row r="4">
      <c r="A4" s="1222" t="inlineStr">
        <is>
          <t>3</t>
        </is>
      </c>
      <c r="B4" s="1222" t="inlineStr">
        <is>
          <t>흥국화재</t>
        </is>
      </c>
      <c r="C4" s="1222" t="inlineStr">
        <is>
          <t>무배당 행복을 多주는 가족사랑보험(1108)</t>
        </is>
      </c>
      <c r="D4" s="1222" t="inlineStr">
        <is>
          <t>2011-09-15</t>
        </is>
      </c>
      <c r="E4" s="1222" t="inlineStr">
        <is>
          <t>월납</t>
        </is>
      </c>
      <c r="F4" s="1222" t="inlineStr">
        <is>
          <t>20년</t>
        </is>
      </c>
      <c r="G4" s="1222" t="inlineStr">
        <is>
          <t>100세</t>
        </is>
      </c>
      <c r="H4" s="1222" t="inlineStr">
        <is>
          <t>71,473원</t>
        </is>
      </c>
      <c r="I4" s="1222" t="n">
        <v>71473</v>
      </c>
    </row>
    <row r="5">
      <c r="A5" s="1222" t="inlineStr">
        <is>
          <t>7</t>
        </is>
      </c>
      <c r="B5" s="1222" t="inlineStr">
        <is>
          <t>하나손보</t>
        </is>
      </c>
      <c r="C5" s="1222" t="inlineStr">
        <is>
          <t>무배당 하나 가득담은 운전자보험(2309)</t>
        </is>
      </c>
      <c r="D5" s="1222" t="inlineStr">
        <is>
          <t>2023-11-23</t>
        </is>
      </c>
      <c r="E5" s="1222" t="inlineStr">
        <is>
          <t>월납</t>
        </is>
      </c>
      <c r="F5" s="1222" t="inlineStr">
        <is>
          <t>20년</t>
        </is>
      </c>
      <c r="G5" s="1222" t="inlineStr">
        <is>
          <t>73세</t>
        </is>
      </c>
      <c r="H5" s="1222" t="inlineStr">
        <is>
          <t>33,618원</t>
        </is>
      </c>
      <c r="I5" s="1222" t="n">
        <v>33618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705" min="1" max="1"/>
    <col width="13" customWidth="1" style="705" min="2" max="2"/>
    <col width="45" customWidth="1" style="705" min="3" max="3"/>
    <col width="45" customWidth="1" style="705" min="4" max="4"/>
    <col width="13" customWidth="1" style="705" min="5" max="5"/>
    <col width="13" customWidth="1" style="705" min="6" max="6"/>
    <col width="16" customWidth="1" style="705" min="7" max="7"/>
    <col width="45" customWidth="1" style="705" min="8" max="8"/>
    <col width="16" customWidth="1" style="705" min="9" max="9"/>
    <col width="45" customWidth="1" style="705" min="10" max="10"/>
    <col width="13" customWidth="1" style="705" min="11" max="11"/>
    <col width="17" customWidth="1" style="705" min="12" max="12"/>
    <col width="18" customWidth="1" style="705" min="13" max="13"/>
  </cols>
  <sheetData>
    <row r="1">
      <c r="A1" s="1221" t="inlineStr">
        <is>
          <t>no</t>
        </is>
      </c>
      <c r="B1" s="1221" t="inlineStr">
        <is>
          <t>pay_type</t>
        </is>
      </c>
      <c r="C1" s="1221" t="inlineStr">
        <is>
          <t>coverage_name</t>
        </is>
      </c>
      <c r="D1" s="1221" t="inlineStr">
        <is>
          <t>category</t>
        </is>
      </c>
      <c r="E1" s="1221" t="inlineStr">
        <is>
          <t>amount</t>
        </is>
      </c>
      <c r="F1" s="1221" t="inlineStr">
        <is>
          <t>page_no</t>
        </is>
      </c>
      <c r="G1" s="1221" t="inlineStr">
        <is>
          <t>amount_number</t>
        </is>
      </c>
      <c r="H1" s="1221" t="inlineStr">
        <is>
          <t>insurer</t>
        </is>
      </c>
      <c r="I1" s="1221" t="inlineStr">
        <is>
          <t>contract_date</t>
        </is>
      </c>
      <c r="J1" s="1221" t="inlineStr">
        <is>
          <t>product_name</t>
        </is>
      </c>
      <c r="K1" s="1221" t="inlineStr">
        <is>
          <t>premium</t>
        </is>
      </c>
      <c r="L1" s="1221" t="inlineStr">
        <is>
          <t>premium_number</t>
        </is>
      </c>
      <c r="M1" s="1221" t="inlineStr">
        <is>
          <t>mapped_category</t>
        </is>
      </c>
    </row>
    <row r="2">
      <c r="A2" s="1222" t="inlineStr">
        <is>
          <t>1</t>
        </is>
      </c>
      <c r="B2" s="1222" t="inlineStr">
        <is>
          <t>정액</t>
        </is>
      </c>
      <c r="C2" s="1222" t="inlineStr">
        <is>
          <t>운전자용</t>
        </is>
      </c>
      <c r="D2" s="1222" t="inlineStr">
        <is>
          <t>교통상해사망[기본계약] 교통상해사망</t>
        </is>
      </c>
      <c r="E2" s="1222" t="inlineStr">
        <is>
          <t>1,000만</t>
        </is>
      </c>
      <c r="F2" s="1222" t="n">
        <v>2</v>
      </c>
      <c r="G2" s="1222" t="n">
        <v>10000000</v>
      </c>
      <c r="H2" s="1222" t="inlineStr">
        <is>
          <t>서상웅 님의 상품별 가입담보상세 2026-05-14 10:32:45 (55세 ,남자) ※ 기준담보/권장금액 : 기본형(37개)/표준형 메리츠화재</t>
        </is>
      </c>
      <c r="I2" s="1222" t="inlineStr">
        <is>
          <t>2024-12-13</t>
        </is>
      </c>
      <c r="J2" s="1222" t="inlineStr">
        <is>
          <t>(무) 메리츠 운전자 상해 종합보험2411</t>
        </is>
      </c>
      <c r="K2" s="1222" t="inlineStr">
        <is>
          <t>12,440원</t>
        </is>
      </c>
      <c r="L2" s="1222" t="n">
        <v>12440</v>
      </c>
      <c r="M2" s="1222" t="inlineStr">
        <is>
          <t>상해사망</t>
        </is>
      </c>
    </row>
    <row r="3">
      <c r="A3" s="1222" t="inlineStr">
        <is>
          <t>2</t>
        </is>
      </c>
      <c r="B3" s="1222" t="inlineStr">
        <is>
          <t>정액</t>
        </is>
      </c>
      <c r="C3" s="1222" t="inlineStr">
        <is>
          <t>외모특정상해수술비[기본계약]</t>
        </is>
      </c>
      <c r="D3" s="1222" t="inlineStr">
        <is>
          <t>특정상해수술</t>
        </is>
      </c>
      <c r="E3" s="1222" t="inlineStr">
        <is>
          <t>10만</t>
        </is>
      </c>
      <c r="F3" s="1222" t="n">
        <v>2</v>
      </c>
      <c r="G3" s="1222" t="n">
        <v>100000</v>
      </c>
      <c r="H3" s="1222" t="inlineStr">
        <is>
          <t>서상웅 님의 상품별 가입담보상세 2026-05-14 10:32:45 (55세 ,남자) ※ 기준담보/권장금액 : 기본형(37개)/표준형 메리츠화재</t>
        </is>
      </c>
      <c r="I3" s="1222" t="inlineStr">
        <is>
          <t>2024-12-13</t>
        </is>
      </c>
      <c r="J3" s="1222" t="inlineStr">
        <is>
          <t>(무) 메리츠 운전자 상해 종합보험2411</t>
        </is>
      </c>
      <c r="K3" s="1222" t="inlineStr">
        <is>
          <t>12,440원</t>
        </is>
      </c>
      <c r="L3" s="1222" t="n">
        <v>12440</v>
      </c>
      <c r="M3" s="1222" t="inlineStr">
        <is>
          <t>상해수술비</t>
        </is>
      </c>
    </row>
    <row r="4">
      <c r="A4" s="1222" t="inlineStr">
        <is>
          <t>3</t>
        </is>
      </c>
      <c r="B4" s="1222" t="inlineStr">
        <is>
          <t>실손</t>
        </is>
      </c>
      <c r="C4" s="1222" t="inlineStr">
        <is>
          <t>화재벌금담보</t>
        </is>
      </c>
      <c r="D4" s="1222" t="inlineStr">
        <is>
          <t>화재벌금담보</t>
        </is>
      </c>
      <c r="E4" s="1222" t="inlineStr">
        <is>
          <t>2,000만</t>
        </is>
      </c>
      <c r="F4" s="1222" t="n">
        <v>2</v>
      </c>
      <c r="G4" s="1222" t="n">
        <v>20000000</v>
      </c>
      <c r="H4" s="1222" t="inlineStr">
        <is>
          <t>서상웅 님의 상품별 가입담보상세 2026-05-14 10:32:45 (55세 ,남자) ※ 기준담보/권장금액 : 기본형(37개)/표준형 메리츠화재</t>
        </is>
      </c>
      <c r="I4" s="1222" t="inlineStr">
        <is>
          <t>2024-12-13</t>
        </is>
      </c>
      <c r="J4" s="1222" t="inlineStr">
        <is>
          <t>(무) 메리츠 운전자 상해 종합보험2411</t>
        </is>
      </c>
      <c r="K4" s="1222" t="inlineStr">
        <is>
          <t>12,440원</t>
        </is>
      </c>
      <c r="L4" s="1222" t="n">
        <v>12440</v>
      </c>
      <c r="M4" s="1222" t="inlineStr">
        <is>
          <t>운전자 담보</t>
        </is>
      </c>
    </row>
    <row r="5">
      <c r="A5" s="1222" t="inlineStr">
        <is>
          <t>4</t>
        </is>
      </c>
      <c r="B5" s="1222" t="inlineStr">
        <is>
          <t>실손</t>
        </is>
      </c>
      <c r="C5" s="1222" t="inlineStr">
        <is>
          <t>가전제품고장수리비용</t>
        </is>
      </c>
      <c r="D5" s="1222" t="inlineStr">
        <is>
          <t>가전제품고장수리비용</t>
        </is>
      </c>
      <c r="E5" s="1222" t="inlineStr">
        <is>
          <t>100만</t>
        </is>
      </c>
      <c r="F5" s="1222" t="n">
        <v>2</v>
      </c>
      <c r="G5" s="1222" t="n">
        <v>1000000</v>
      </c>
      <c r="H5" s="1222" t="inlineStr">
        <is>
          <t>서상웅 님의 상품별 가입담보상세 2026-05-14 10:32:45 (55세 ,남자) ※ 기준담보/권장금액 : 기본형(37개)/표준형 메리츠화재</t>
        </is>
      </c>
      <c r="I5" s="1222" t="inlineStr">
        <is>
          <t>2024-12-13</t>
        </is>
      </c>
      <c r="J5" s="1222" t="inlineStr">
        <is>
          <t>(무) 메리츠 운전자 상해 종합보험2411</t>
        </is>
      </c>
      <c r="K5" s="1222" t="inlineStr">
        <is>
          <t>12,440원</t>
        </is>
      </c>
      <c r="L5" s="1222" t="n">
        <v>12440</v>
      </c>
      <c r="M5" s="1222" t="inlineStr">
        <is>
          <t>미분류</t>
        </is>
      </c>
    </row>
    <row r="6">
      <c r="A6" s="1222" t="inlineStr">
        <is>
          <t>1</t>
        </is>
      </c>
      <c r="B6" s="1222" t="inlineStr">
        <is>
          <t>정액</t>
        </is>
      </c>
      <c r="C6" s="1222" t="inlineStr">
        <is>
          <t>골절진단비(치아파절제외)</t>
        </is>
      </c>
      <c r="D6" s="1222" t="inlineStr">
        <is>
          <t>골절진단</t>
        </is>
      </c>
      <c r="E6" s="1222" t="inlineStr">
        <is>
          <t>10만</t>
        </is>
      </c>
      <c r="F6" s="1222" t="n">
        <v>3</v>
      </c>
      <c r="G6" s="1222" t="n">
        <v>100000</v>
      </c>
      <c r="H6" s="1222" t="inlineStr">
        <is>
          <t>서상웅 님의 상품별 가입담보상세 2026-05-14 10:32:45 (55세 ,남자) ※ 기준담보/권장금액 : 기본형(37개)/표준형 롯데손보</t>
        </is>
      </c>
      <c r="I6" s="1222" t="inlineStr">
        <is>
          <t>2024-12-12</t>
        </is>
      </c>
      <c r="J6" s="1222" t="inlineStr">
        <is>
          <t>무배당 let:drive 운전자보험(2411)</t>
        </is>
      </c>
      <c r="K6" s="1222" t="inlineStr">
        <is>
          <t>17,000원</t>
        </is>
      </c>
      <c r="L6" s="1222" t="n">
        <v>17000</v>
      </c>
      <c r="M6" s="1222" t="inlineStr">
        <is>
          <t>골절/화상</t>
        </is>
      </c>
    </row>
    <row r="7">
      <c r="A7" s="1222" t="inlineStr">
        <is>
          <t>2</t>
        </is>
      </c>
      <c r="B7" s="1222" t="inlineStr">
        <is>
          <t>정액</t>
        </is>
      </c>
      <c r="C7" s="1222" t="inlineStr">
        <is>
          <t>골절진단비(치아파절포함)</t>
        </is>
      </c>
      <c r="D7" s="1222" t="inlineStr">
        <is>
          <t>골절진단</t>
        </is>
      </c>
      <c r="E7" s="1222" t="inlineStr">
        <is>
          <t>10만</t>
        </is>
      </c>
      <c r="F7" s="1222" t="n">
        <v>3</v>
      </c>
      <c r="G7" s="1222" t="n">
        <v>100000</v>
      </c>
      <c r="H7" s="1222" t="inlineStr">
        <is>
          <t>서상웅 님의 상품별 가입담보상세 2026-05-14 10:32:45 (55세 ,남자) ※ 기준담보/권장금액 : 기본형(37개)/표준형 롯데손보</t>
        </is>
      </c>
      <c r="I7" s="1222" t="inlineStr">
        <is>
          <t>2024-12-12</t>
        </is>
      </c>
      <c r="J7" s="1222" t="inlineStr">
        <is>
          <t>무배당 let:drive 운전자보험(2411)</t>
        </is>
      </c>
      <c r="K7" s="1222" t="inlineStr">
        <is>
          <t>17,000원</t>
        </is>
      </c>
      <c r="L7" s="1222" t="n">
        <v>17000</v>
      </c>
      <c r="M7" s="1222" t="inlineStr">
        <is>
          <t>골절/화상</t>
        </is>
      </c>
    </row>
    <row r="8">
      <c r="A8" s="1222" t="inlineStr">
        <is>
          <t>3</t>
        </is>
      </c>
      <c r="B8" s="1222" t="inlineStr">
        <is>
          <t>정액</t>
        </is>
      </c>
      <c r="C8" s="1222" t="inlineStr">
        <is>
          <t>5대골절진단비</t>
        </is>
      </c>
      <c r="D8" s="1222" t="inlineStr">
        <is>
          <t>중대골절진단</t>
        </is>
      </c>
      <c r="E8" s="1222" t="inlineStr">
        <is>
          <t>50만</t>
        </is>
      </c>
      <c r="F8" s="1222" t="n">
        <v>3</v>
      </c>
      <c r="G8" s="1222" t="n">
        <v>500000</v>
      </c>
      <c r="H8" s="1222" t="inlineStr">
        <is>
          <t>서상웅 님의 상품별 가입담보상세 2026-05-14 10:32:45 (55세 ,남자) ※ 기준담보/권장금액 : 기본형(37개)/표준형 롯데손보</t>
        </is>
      </c>
      <c r="I8" s="1222" t="inlineStr">
        <is>
          <t>2024-12-12</t>
        </is>
      </c>
      <c r="J8" s="1222" t="inlineStr">
        <is>
          <t>무배당 let:drive 운전자보험(2411)</t>
        </is>
      </c>
      <c r="K8" s="1222" t="inlineStr">
        <is>
          <t>17,000원</t>
        </is>
      </c>
      <c r="L8" s="1222" t="n">
        <v>17000</v>
      </c>
      <c r="M8" s="1222" t="inlineStr">
        <is>
          <t>골절/화상</t>
        </is>
      </c>
    </row>
    <row r="9">
      <c r="A9" s="1222" t="inlineStr">
        <is>
          <t>4</t>
        </is>
      </c>
      <c r="B9" s="1222" t="inlineStr">
        <is>
          <t>정액</t>
        </is>
      </c>
      <c r="C9" s="1222" t="inlineStr">
        <is>
          <t>상해수술비</t>
        </is>
      </c>
      <c r="D9" s="1222" t="inlineStr">
        <is>
          <t>상해수술</t>
        </is>
      </c>
      <c r="E9" s="1222" t="inlineStr">
        <is>
          <t>50만</t>
        </is>
      </c>
      <c r="F9" s="1222" t="n">
        <v>3</v>
      </c>
      <c r="G9" s="1222" t="n">
        <v>500000</v>
      </c>
      <c r="H9" s="1222" t="inlineStr">
        <is>
          <t>서상웅 님의 상품별 가입담보상세 2026-05-14 10:32:45 (55세 ,남자) ※ 기준담보/권장금액 : 기본형(37개)/표준형 롯데손보</t>
        </is>
      </c>
      <c r="I9" s="1222" t="inlineStr">
        <is>
          <t>2024-12-12</t>
        </is>
      </c>
      <c r="J9" s="1222" t="inlineStr">
        <is>
          <t>무배당 let:drive 운전자보험(2411)</t>
        </is>
      </c>
      <c r="K9" s="1222" t="inlineStr">
        <is>
          <t>17,000원</t>
        </is>
      </c>
      <c r="L9" s="1222" t="n">
        <v>17000</v>
      </c>
      <c r="M9" s="1222" t="inlineStr">
        <is>
          <t>상해수술비</t>
        </is>
      </c>
    </row>
    <row r="10">
      <c r="A10" s="1222" t="inlineStr">
        <is>
          <t>5</t>
        </is>
      </c>
      <c r="B10" s="1222" t="inlineStr">
        <is>
          <t>정액</t>
        </is>
      </c>
      <c r="C10" s="1222" t="inlineStr">
        <is>
          <t>골절철심제거수술비(급여,연간1회한)</t>
        </is>
      </c>
      <c r="D10" s="1222" t="inlineStr">
        <is>
          <t>기타수술</t>
        </is>
      </c>
      <c r="E10" s="1222" t="inlineStr">
        <is>
          <t>50만</t>
        </is>
      </c>
      <c r="F10" s="1222" t="n">
        <v>3</v>
      </c>
      <c r="G10" s="1222" t="n">
        <v>500000</v>
      </c>
      <c r="H10" s="1222" t="inlineStr">
        <is>
          <t>서상웅 님의 상품별 가입담보상세 2026-05-14 10:32:45 (55세 ,남자) ※ 기준담보/권장금액 : 기본형(37개)/표준형 롯데손보</t>
        </is>
      </c>
      <c r="I10" s="1222" t="inlineStr">
        <is>
          <t>2024-12-12</t>
        </is>
      </c>
      <c r="J10" s="1222" t="inlineStr">
        <is>
          <t>무배당 let:drive 운전자보험(2411)</t>
        </is>
      </c>
      <c r="K10" s="1222" t="inlineStr">
        <is>
          <t>17,000원</t>
        </is>
      </c>
      <c r="L10" s="1222" t="n">
        <v>17000</v>
      </c>
      <c r="M10" s="1222" t="inlineStr">
        <is>
          <t>골절/화상</t>
        </is>
      </c>
    </row>
    <row r="11">
      <c r="A11" s="1222" t="inlineStr">
        <is>
          <t>6</t>
        </is>
      </c>
      <c r="B11" s="1222" t="inlineStr">
        <is>
          <t>정액</t>
        </is>
      </c>
      <c r="C11" s="1222" t="inlineStr">
        <is>
          <t>상해입원비(1일-180일)</t>
        </is>
      </c>
      <c r="D11" s="1222" t="inlineStr">
        <is>
          <t>상해입원일당</t>
        </is>
      </c>
      <c r="E11" s="1222" t="inlineStr">
        <is>
          <t>2만</t>
        </is>
      </c>
      <c r="F11" s="1222" t="n">
        <v>3</v>
      </c>
      <c r="G11" s="1222" t="n">
        <v>20000</v>
      </c>
      <c r="H11" s="1222" t="inlineStr">
        <is>
          <t>서상웅 님의 상품별 가입담보상세 2026-05-14 10:32:45 (55세 ,남자) ※ 기준담보/권장금액 : 기본형(37개)/표준형 롯데손보</t>
        </is>
      </c>
      <c r="I11" s="1222" t="inlineStr">
        <is>
          <t>2024-12-12</t>
        </is>
      </c>
      <c r="J11" s="1222" t="inlineStr">
        <is>
          <t>무배당 let:drive 운전자보험(2411)</t>
        </is>
      </c>
      <c r="K11" s="1222" t="inlineStr">
        <is>
          <t>17,000원</t>
        </is>
      </c>
      <c r="L11" s="1222" t="n">
        <v>17000</v>
      </c>
      <c r="M11" s="1222" t="inlineStr">
        <is>
          <t>상해입원일당</t>
        </is>
      </c>
    </row>
    <row r="12">
      <c r="A12" s="1222" t="inlineStr">
        <is>
          <t>7</t>
        </is>
      </c>
      <c r="B12" s="1222" t="inlineStr">
        <is>
          <t>정액</t>
        </is>
      </c>
      <c r="C12" s="1222" t="inlineStr">
        <is>
          <t>교통상해입원비(1일-180일)</t>
        </is>
      </c>
      <c r="D12" s="1222" t="inlineStr">
        <is>
          <t>교통상해입원일당</t>
        </is>
      </c>
      <c r="E12" s="1222" t="inlineStr">
        <is>
          <t>1만</t>
        </is>
      </c>
      <c r="F12" s="1222" t="n">
        <v>3</v>
      </c>
      <c r="G12" s="1222" t="n">
        <v>10000</v>
      </c>
      <c r="H12" s="1222" t="inlineStr">
        <is>
          <t>서상웅 님의 상품별 가입담보상세 2026-05-14 10:32:45 (55세 ,남자) ※ 기준담보/권장금액 : 기본형(37개)/표준형 롯데손보</t>
        </is>
      </c>
      <c r="I12" s="1222" t="inlineStr">
        <is>
          <t>2024-12-12</t>
        </is>
      </c>
      <c r="J12" s="1222" t="inlineStr">
        <is>
          <t>무배당 let:drive 운전자보험(2411)</t>
        </is>
      </c>
      <c r="K12" s="1222" t="inlineStr">
        <is>
          <t>17,000원</t>
        </is>
      </c>
      <c r="L12" s="1222" t="n">
        <v>17000</v>
      </c>
      <c r="M12" s="1222" t="inlineStr">
        <is>
          <t>상해입원일당</t>
        </is>
      </c>
    </row>
    <row r="13">
      <c r="A13" s="1222" t="inlineStr">
        <is>
          <t>8</t>
        </is>
      </c>
      <c r="B13" s="1222" t="inlineStr">
        <is>
          <t>정액</t>
        </is>
      </c>
      <c r="C13" s="1222" t="inlineStr">
        <is>
          <t>종합병원상해입원비(1일-180일)</t>
        </is>
      </c>
      <c r="D13" s="1222" t="inlineStr">
        <is>
          <t>종합병원이하 상해입원일당</t>
        </is>
      </c>
      <c r="E13" s="1222" t="inlineStr">
        <is>
          <t>3만</t>
        </is>
      </c>
      <c r="F13" s="1222" t="n">
        <v>3</v>
      </c>
      <c r="G13" s="1222" t="n">
        <v>30000</v>
      </c>
      <c r="H13" s="1222" t="inlineStr">
        <is>
          <t>서상웅 님의 상품별 가입담보상세 2026-05-14 10:32:45 (55세 ,남자) ※ 기준담보/권장금액 : 기본형(37개)/표준형 롯데손보</t>
        </is>
      </c>
      <c r="I13" s="1222" t="inlineStr">
        <is>
          <t>2024-12-12</t>
        </is>
      </c>
      <c r="J13" s="1222" t="inlineStr">
        <is>
          <t>무배당 let:drive 운전자보험(2411)</t>
        </is>
      </c>
      <c r="K13" s="1222" t="inlineStr">
        <is>
          <t>17,000원</t>
        </is>
      </c>
      <c r="L13" s="1222" t="n">
        <v>17000</v>
      </c>
      <c r="M13" s="1222" t="inlineStr">
        <is>
          <t>상해입원일당</t>
        </is>
      </c>
    </row>
    <row r="14">
      <c r="A14" s="1222" t="inlineStr">
        <is>
          <t>9</t>
        </is>
      </c>
      <c r="B14" s="1222" t="inlineStr">
        <is>
          <t>정액</t>
        </is>
      </c>
      <c r="C14" s="1222" t="inlineStr">
        <is>
          <t>깁스치료비</t>
        </is>
      </c>
      <c r="D14" s="1222" t="inlineStr">
        <is>
          <t>깁스치료</t>
        </is>
      </c>
      <c r="E14" s="1222" t="inlineStr">
        <is>
          <t>50만</t>
        </is>
      </c>
      <c r="F14" s="1222" t="n">
        <v>3</v>
      </c>
      <c r="G14" s="1222" t="n">
        <v>500000</v>
      </c>
      <c r="H14" s="1222" t="inlineStr">
        <is>
          <t>서상웅 님의 상품별 가입담보상세 2026-05-14 10:32:45 (55세 ,남자) ※ 기준담보/권장금액 : 기본형(37개)/표준형 롯데손보</t>
        </is>
      </c>
      <c r="I14" s="1222" t="inlineStr">
        <is>
          <t>2024-12-12</t>
        </is>
      </c>
      <c r="J14" s="1222" t="inlineStr">
        <is>
          <t>무배당 let:drive 운전자보험(2411)</t>
        </is>
      </c>
      <c r="K14" s="1222" t="inlineStr">
        <is>
          <t>17,000원</t>
        </is>
      </c>
      <c r="L14" s="1222" t="n">
        <v>17000</v>
      </c>
      <c r="M14" s="1222" t="inlineStr">
        <is>
          <t>미분류</t>
        </is>
      </c>
    </row>
    <row r="15">
      <c r="A15" s="1222" t="inlineStr">
        <is>
          <t>10</t>
        </is>
      </c>
      <c r="B15" s="1222" t="inlineStr">
        <is>
          <t>정액</t>
        </is>
      </c>
      <c r="C15" s="1222" t="inlineStr">
        <is>
          <t>자동차사고부상Ⅱ(1~3급)</t>
        </is>
      </c>
      <c r="D15" s="1222" t="inlineStr">
        <is>
          <t>기타 인보험(정액)담보</t>
        </is>
      </c>
      <c r="E15" s="1222" t="inlineStr">
        <is>
          <t>1,000만</t>
        </is>
      </c>
      <c r="F15" s="1222" t="n">
        <v>3</v>
      </c>
      <c r="G15" s="1222" t="n">
        <v>10000000</v>
      </c>
      <c r="H15" s="1222" t="inlineStr">
        <is>
          <t>서상웅 님의 상품별 가입담보상세 2026-05-14 10:32:45 (55세 ,남자) ※ 기준담보/권장금액 : 기본형(37개)/표준형 롯데손보</t>
        </is>
      </c>
      <c r="I15" s="1222" t="inlineStr">
        <is>
          <t>2024-12-12</t>
        </is>
      </c>
      <c r="J15" s="1222" t="inlineStr">
        <is>
          <t>무배당 let:drive 운전자보험(2411)</t>
        </is>
      </c>
      <c r="K15" s="1222" t="inlineStr">
        <is>
          <t>17,000원</t>
        </is>
      </c>
      <c r="L15" s="1222" t="n">
        <v>17000</v>
      </c>
      <c r="M15" s="1222" t="inlineStr">
        <is>
          <t>운전자 담보</t>
        </is>
      </c>
    </row>
    <row r="16">
      <c r="A16" s="1222" t="inlineStr">
        <is>
          <t>11</t>
        </is>
      </c>
      <c r="B16" s="1222" t="inlineStr">
        <is>
          <t>정액</t>
        </is>
      </c>
      <c r="C16" s="1222" t="inlineStr">
        <is>
          <t>자동차사고부상Ⅱ(1~7급)</t>
        </is>
      </c>
      <c r="D16" s="1222" t="inlineStr">
        <is>
          <t>기타 인보험(정액)담보</t>
        </is>
      </c>
      <c r="E16" s="1222" t="inlineStr">
        <is>
          <t>1,000만</t>
        </is>
      </c>
      <c r="F16" s="1222" t="n">
        <v>3</v>
      </c>
      <c r="G16" s="1222" t="n">
        <v>10000000</v>
      </c>
      <c r="H16" s="1222" t="inlineStr">
        <is>
          <t>서상웅 님의 상품별 가입담보상세 2026-05-14 10:32:45 (55세 ,남자) ※ 기준담보/권장금액 : 기본형(37개)/표준형 롯데손보</t>
        </is>
      </c>
      <c r="I16" s="1222" t="inlineStr">
        <is>
          <t>2024-12-12</t>
        </is>
      </c>
      <c r="J16" s="1222" t="inlineStr">
        <is>
          <t>무배당 let:drive 운전자보험(2411)</t>
        </is>
      </c>
      <c r="K16" s="1222" t="inlineStr">
        <is>
          <t>17,000원</t>
        </is>
      </c>
      <c r="L16" s="1222" t="n">
        <v>17000</v>
      </c>
      <c r="M16" s="1222" t="inlineStr">
        <is>
          <t>운전자 담보</t>
        </is>
      </c>
    </row>
    <row r="17">
      <c r="A17" s="1222" t="inlineStr">
        <is>
          <t>12</t>
        </is>
      </c>
      <c r="B17" s="1222" t="inlineStr">
        <is>
          <t>실손</t>
        </is>
      </c>
      <c r="C17" s="1222" t="inlineStr">
        <is>
          <t>교통사고</t>
        </is>
      </c>
      <c r="D17" s="1222" t="inlineStr">
        <is>
          <t>처리지원금(6주미만 진단) 교통사고 처리지원금(6주미만 진단)</t>
        </is>
      </c>
      <c r="E17" s="1222" t="inlineStr">
        <is>
          <t>1,000만</t>
        </is>
      </c>
      <c r="F17" s="1222" t="n">
        <v>3</v>
      </c>
      <c r="G17" s="1222" t="n">
        <v>10000000</v>
      </c>
      <c r="H17" s="1222" t="inlineStr">
        <is>
          <t>서상웅 님의 상품별 가입담보상세 2026-05-14 10:32:45 (55세 ,남자) ※ 기준담보/권장금액 : 기본형(37개)/표준형 롯데손보</t>
        </is>
      </c>
      <c r="I17" s="1222" t="inlineStr">
        <is>
          <t>2024-12-12</t>
        </is>
      </c>
      <c r="J17" s="1222" t="inlineStr">
        <is>
          <t>무배당 let:drive 운전자보험(2411)</t>
        </is>
      </c>
      <c r="K17" s="1222" t="inlineStr">
        <is>
          <t>17,000원</t>
        </is>
      </c>
      <c r="L17" s="1222" t="n">
        <v>17000</v>
      </c>
      <c r="M17" s="1222" t="inlineStr">
        <is>
          <t>운전자 담보</t>
        </is>
      </c>
    </row>
    <row r="18">
      <c r="A18" s="1222" t="inlineStr">
        <is>
          <t>13</t>
        </is>
      </c>
      <c r="B18" s="1222" t="inlineStr">
        <is>
          <t>실손</t>
        </is>
      </c>
      <c r="C18" s="1222" t="inlineStr">
        <is>
          <t>자동차사고</t>
        </is>
      </c>
      <c r="D18" s="1222" t="inlineStr">
        <is>
          <t>변호사선임비용 자동차사고 변호사선임비용</t>
        </is>
      </c>
      <c r="E18" s="1222" t="inlineStr">
        <is>
          <t>5,000만</t>
        </is>
      </c>
      <c r="F18" s="1222" t="n">
        <v>3</v>
      </c>
      <c r="G18" s="1222" t="n">
        <v>50000000</v>
      </c>
      <c r="H18" s="1222" t="inlineStr">
        <is>
          <t>서상웅 님의 상품별 가입담보상세 2026-05-14 10:32:45 (55세 ,남자) ※ 기준담보/권장금액 : 기본형(37개)/표준형 롯데손보</t>
        </is>
      </c>
      <c r="I18" s="1222" t="inlineStr">
        <is>
          <t>2024-12-12</t>
        </is>
      </c>
      <c r="J18" s="1222" t="inlineStr">
        <is>
          <t>무배당 let:drive 운전자보험(2411)</t>
        </is>
      </c>
      <c r="K18" s="1222" t="inlineStr">
        <is>
          <t>17,000원</t>
        </is>
      </c>
      <c r="L18" s="1222" t="n">
        <v>17000</v>
      </c>
      <c r="M18" s="1222" t="inlineStr">
        <is>
          <t>운전자 담보</t>
        </is>
      </c>
    </row>
    <row r="19">
      <c r="A19" s="1222" t="inlineStr">
        <is>
          <t>14</t>
        </is>
      </c>
      <c r="B19" s="1222" t="inlineStr">
        <is>
          <t>실손</t>
        </is>
      </c>
      <c r="C19" s="1222" t="inlineStr">
        <is>
          <t>교통사고</t>
        </is>
      </c>
      <c r="D19" s="1222" t="inlineStr">
        <is>
          <t>벌금(대물) 교통사고 벌금(대물)</t>
        </is>
      </c>
      <c r="E19" s="1222" t="inlineStr">
        <is>
          <t>500만</t>
        </is>
      </c>
      <c r="F19" s="1222" t="n">
        <v>3</v>
      </c>
      <c r="G19" s="1222" t="n">
        <v>5000000</v>
      </c>
      <c r="H19" s="1222" t="inlineStr">
        <is>
          <t>서상웅 님의 상품별 가입담보상세 2026-05-14 10:32:45 (55세 ,남자) ※ 기준담보/권장금액 : 기본형(37개)/표준형 롯데손보</t>
        </is>
      </c>
      <c r="I19" s="1222" t="inlineStr">
        <is>
          <t>2024-12-12</t>
        </is>
      </c>
      <c r="J19" s="1222" t="inlineStr">
        <is>
          <t>무배당 let:drive 운전자보험(2411)</t>
        </is>
      </c>
      <c r="K19" s="1222" t="inlineStr">
        <is>
          <t>17,000원</t>
        </is>
      </c>
      <c r="L19" s="1222" t="n">
        <v>17000</v>
      </c>
      <c r="M19" s="1222" t="inlineStr">
        <is>
          <t>운전자 담보</t>
        </is>
      </c>
    </row>
    <row r="20">
      <c r="A20" s="1222" t="inlineStr">
        <is>
          <t>15</t>
        </is>
      </c>
      <c r="B20" s="1222" t="inlineStr">
        <is>
          <t>실손</t>
        </is>
      </c>
      <c r="C20" s="1222" t="inlineStr">
        <is>
          <t>교통사고처리지원금</t>
        </is>
      </c>
      <c r="D20" s="1222" t="inlineStr">
        <is>
          <t>교통사고처리지원금</t>
        </is>
      </c>
      <c r="E20" s="1222" t="inlineStr">
        <is>
          <t>2억</t>
        </is>
      </c>
      <c r="F20" s="1222" t="n">
        <v>3</v>
      </c>
      <c r="G20" s="1222" t="n">
        <v>200000000</v>
      </c>
      <c r="H20" s="1222" t="inlineStr">
        <is>
          <t>서상웅 님의 상품별 가입담보상세 2026-05-14 10:32:45 (55세 ,남자) ※ 기준담보/권장금액 : 기본형(37개)/표준형 롯데손보</t>
        </is>
      </c>
      <c r="I20" s="1222" t="inlineStr">
        <is>
          <t>2024-12-12</t>
        </is>
      </c>
      <c r="J20" s="1222" t="inlineStr">
        <is>
          <t>무배당 let:drive 운전자보험(2411)</t>
        </is>
      </c>
      <c r="K20" s="1222" t="inlineStr">
        <is>
          <t>17,000원</t>
        </is>
      </c>
      <c r="L20" s="1222" t="n">
        <v>17000</v>
      </c>
      <c r="M20" s="1222" t="inlineStr">
        <is>
          <t>운전자 담보</t>
        </is>
      </c>
    </row>
    <row r="21">
      <c r="A21" s="1222" t="inlineStr">
        <is>
          <t>16</t>
        </is>
      </c>
      <c r="B21" s="1222" t="inlineStr">
        <is>
          <t>실손</t>
        </is>
      </c>
      <c r="C21" s="1222" t="inlineStr">
        <is>
          <t>교통사고</t>
        </is>
      </c>
      <c r="D21" s="1222" t="inlineStr">
        <is>
          <t>벌금(대인) 교통사고 벌금(대인)</t>
        </is>
      </c>
      <c r="E21" s="1222" t="inlineStr">
        <is>
          <t>3,000만</t>
        </is>
      </c>
      <c r="F21" s="1222" t="n">
        <v>3</v>
      </c>
      <c r="G21" s="1222" t="n">
        <v>30000000</v>
      </c>
      <c r="H21" s="1222" t="inlineStr">
        <is>
          <t>서상웅 님의 상품별 가입담보상세 2026-05-14 10:32:45 (55세 ,남자) ※ 기준담보/권장금액 : 기본형(37개)/표준형 롯데손보</t>
        </is>
      </c>
      <c r="I21" s="1222" t="inlineStr">
        <is>
          <t>2024-12-12</t>
        </is>
      </c>
      <c r="J21" s="1222" t="inlineStr">
        <is>
          <t>무배당 let:drive 운전자보험(2411)</t>
        </is>
      </c>
      <c r="K21" s="1222" t="inlineStr">
        <is>
          <t>17,000원</t>
        </is>
      </c>
      <c r="L21" s="1222" t="n">
        <v>17000</v>
      </c>
      <c r="M21" s="1222" t="inlineStr">
        <is>
          <t>운전자 담보</t>
        </is>
      </c>
    </row>
    <row r="22">
      <c r="A22" s="1222" t="inlineStr">
        <is>
          <t>1</t>
        </is>
      </c>
      <c r="B22" s="1222" t="inlineStr">
        <is>
          <t>정액</t>
        </is>
      </c>
      <c r="C22" s="1222" t="inlineStr">
        <is>
          <t>조혈모세포이식수술비</t>
        </is>
      </c>
      <c r="D22" s="1222" t="inlineStr">
        <is>
          <t>기타수술</t>
        </is>
      </c>
      <c r="E22" s="1222" t="inlineStr">
        <is>
          <t>2,000만</t>
        </is>
      </c>
      <c r="F22" s="1222" t="n">
        <v>4</v>
      </c>
      <c r="G22" s="1222" t="n">
        <v>20000000</v>
      </c>
      <c r="H22" s="1222" t="inlineStr">
        <is>
          <t>서상웅 님의 상품별 가입담보상세 2026-05-14 10:32:45 (55세 ,남자) ※ 기준담보/권장금액 : 기본형(37개)/표준형 흥국화재</t>
        </is>
      </c>
      <c r="I22" s="1222" t="inlineStr">
        <is>
          <t>2011-09-15</t>
        </is>
      </c>
      <c r="J22" s="1222" t="inlineStr">
        <is>
          <t>무배당 행복을 多주는 가족사랑보험(1108)</t>
        </is>
      </c>
      <c r="K22" s="1222" t="inlineStr">
        <is>
          <t>71,473원</t>
        </is>
      </c>
      <c r="L22" s="1222" t="n">
        <v>71473</v>
      </c>
      <c r="M22" s="1222" t="inlineStr">
        <is>
          <t>미분류</t>
        </is>
      </c>
    </row>
    <row r="23">
      <c r="A23" s="1222" t="inlineStr">
        <is>
          <t>2</t>
        </is>
      </c>
      <c r="B23" s="1222" t="inlineStr">
        <is>
          <t>정액</t>
        </is>
      </c>
      <c r="C23" s="1222" t="inlineStr">
        <is>
          <t>일반상해사망</t>
        </is>
      </c>
      <c r="D23" s="1222" t="inlineStr">
        <is>
          <t>상해사망</t>
        </is>
      </c>
      <c r="E23" s="1222" t="inlineStr">
        <is>
          <t>100만</t>
        </is>
      </c>
      <c r="F23" s="1222" t="n">
        <v>4</v>
      </c>
      <c r="G23" s="1222" t="n">
        <v>1000000</v>
      </c>
      <c r="H23" s="1222" t="inlineStr">
        <is>
          <t>서상웅 님의 상품별 가입담보상세 2026-05-14 10:32:45 (55세 ,남자) ※ 기준담보/권장금액 : 기본형(37개)/표준형 흥국화재</t>
        </is>
      </c>
      <c r="I23" s="1222" t="inlineStr">
        <is>
          <t>2011-09-15</t>
        </is>
      </c>
      <c r="J23" s="1222" t="inlineStr">
        <is>
          <t>무배당 행복을 多주는 가족사랑보험(1108)</t>
        </is>
      </c>
      <c r="K23" s="1222" t="inlineStr">
        <is>
          <t>71,473원</t>
        </is>
      </c>
      <c r="L23" s="1222" t="n">
        <v>71473</v>
      </c>
      <c r="M23" s="1222" t="inlineStr">
        <is>
          <t>상해사망</t>
        </is>
      </c>
    </row>
    <row r="24">
      <c r="A24" s="1222" t="inlineStr">
        <is>
          <t>3</t>
        </is>
      </c>
      <c r="B24" s="1222" t="inlineStr">
        <is>
          <t>정액</t>
        </is>
      </c>
      <c r="C24" s="1222" t="inlineStr">
        <is>
          <t>일반상해후유장해</t>
        </is>
      </c>
      <c r="D24" s="1222" t="inlineStr">
        <is>
          <t>상해후유장해</t>
        </is>
      </c>
      <c r="E24" s="1222" t="inlineStr">
        <is>
          <t>3,000만</t>
        </is>
      </c>
      <c r="F24" s="1222" t="n">
        <v>4</v>
      </c>
      <c r="G24" s="1222" t="n">
        <v>30000000</v>
      </c>
      <c r="H24" s="1222" t="inlineStr">
        <is>
          <t>서상웅 님의 상품별 가입담보상세 2026-05-14 10:32:45 (55세 ,남자) ※ 기준담보/권장금액 : 기본형(37개)/표준형 흥국화재</t>
        </is>
      </c>
      <c r="I24" s="1222" t="inlineStr">
        <is>
          <t>2011-09-15</t>
        </is>
      </c>
      <c r="J24" s="1222" t="inlineStr">
        <is>
          <t>무배당 행복을 多주는 가족사랑보험(1108)</t>
        </is>
      </c>
      <c r="K24" s="1222" t="inlineStr">
        <is>
          <t>71,473원</t>
        </is>
      </c>
      <c r="L24" s="1222" t="n">
        <v>71473</v>
      </c>
      <c r="M24" s="1222" t="inlineStr">
        <is>
          <t>후유장해</t>
        </is>
      </c>
    </row>
    <row r="25">
      <c r="A25" s="1222" t="inlineStr">
        <is>
          <t>4</t>
        </is>
      </c>
      <c r="B25" s="1222" t="inlineStr">
        <is>
          <t>정액</t>
        </is>
      </c>
      <c r="C25" s="1222" t="inlineStr">
        <is>
          <t>일반상해후유장해</t>
        </is>
      </c>
      <c r="D25" s="1222" t="inlineStr">
        <is>
          <t>상해80%이상후유장해</t>
        </is>
      </c>
      <c r="E25" s="1222" t="inlineStr">
        <is>
          <t>3,000만</t>
        </is>
      </c>
      <c r="F25" s="1222" t="n">
        <v>4</v>
      </c>
      <c r="G25" s="1222" t="n">
        <v>30000000</v>
      </c>
      <c r="H25" s="1222" t="inlineStr">
        <is>
          <t>서상웅 님의 상품별 가입담보상세 2026-05-14 10:32:45 (55세 ,남자) ※ 기준담보/권장금액 : 기본형(37개)/표준형 흥국화재</t>
        </is>
      </c>
      <c r="I25" s="1222" t="inlineStr">
        <is>
          <t>2011-09-15</t>
        </is>
      </c>
      <c r="J25" s="1222" t="inlineStr">
        <is>
          <t>무배당 행복을 多주는 가족사랑보험(1108)</t>
        </is>
      </c>
      <c r="K25" s="1222" t="inlineStr">
        <is>
          <t>71,473원</t>
        </is>
      </c>
      <c r="L25" s="1222" t="n">
        <v>71473</v>
      </c>
      <c r="M25" s="1222" t="inlineStr">
        <is>
          <t>후유장해</t>
        </is>
      </c>
    </row>
    <row r="26">
      <c r="A26" s="1222" t="inlineStr">
        <is>
          <t>5</t>
        </is>
      </c>
      <c r="B26" s="1222" t="inlineStr">
        <is>
          <t>정액</t>
        </is>
      </c>
      <c r="C26" s="1222" t="inlineStr">
        <is>
          <t>질병입원비(1일-180일)</t>
        </is>
      </c>
      <c r="D26" s="1222" t="inlineStr">
        <is>
          <t>질병입원일당</t>
        </is>
      </c>
      <c r="E26" s="1222" t="inlineStr">
        <is>
          <t>2만</t>
        </is>
      </c>
      <c r="F26" s="1222" t="n">
        <v>4</v>
      </c>
      <c r="G26" s="1222" t="n">
        <v>20000</v>
      </c>
      <c r="H26" s="1222" t="inlineStr">
        <is>
          <t>서상웅 님의 상품별 가입담보상세 2026-05-14 10:32:45 (55세 ,남자) ※ 기준담보/권장금액 : 기본형(37개)/표준형 흥국화재</t>
        </is>
      </c>
      <c r="I26" s="1222" t="inlineStr">
        <is>
          <t>2011-09-15</t>
        </is>
      </c>
      <c r="J26" s="1222" t="inlineStr">
        <is>
          <t>무배당 행복을 多주는 가족사랑보험(1108)</t>
        </is>
      </c>
      <c r="K26" s="1222" t="inlineStr">
        <is>
          <t>71,473원</t>
        </is>
      </c>
      <c r="L26" s="1222" t="n">
        <v>71473</v>
      </c>
      <c r="M26" s="1222" t="inlineStr">
        <is>
          <t>질병입원일당</t>
        </is>
      </c>
    </row>
    <row r="27">
      <c r="A27" s="1222" t="inlineStr">
        <is>
          <t>6</t>
        </is>
      </c>
      <c r="B27" s="1222" t="inlineStr">
        <is>
          <t>정액</t>
        </is>
      </c>
      <c r="C27" s="1222" t="inlineStr">
        <is>
          <t>일반상해입원비(1일-180일)</t>
        </is>
      </c>
      <c r="D27" s="1222" t="inlineStr">
        <is>
          <t>상해입원일당</t>
        </is>
      </c>
      <c r="E27" s="1222" t="inlineStr">
        <is>
          <t>2만</t>
        </is>
      </c>
      <c r="F27" s="1222" t="n">
        <v>4</v>
      </c>
      <c r="G27" s="1222" t="n">
        <v>20000</v>
      </c>
      <c r="H27" s="1222" t="inlineStr">
        <is>
          <t>서상웅 님의 상품별 가입담보상세 2026-05-14 10:32:45 (55세 ,남자) ※ 기준담보/권장금액 : 기본형(37개)/표준형 흥국화재</t>
        </is>
      </c>
      <c r="I27" s="1222" t="inlineStr">
        <is>
          <t>2011-09-15</t>
        </is>
      </c>
      <c r="J27" s="1222" t="inlineStr">
        <is>
          <t>무배당 행복을 多주는 가족사랑보험(1108)</t>
        </is>
      </c>
      <c r="K27" s="1222" t="inlineStr">
        <is>
          <t>71,473원</t>
        </is>
      </c>
      <c r="L27" s="1222" t="n">
        <v>71473</v>
      </c>
      <c r="M27" s="1222" t="inlineStr">
        <is>
          <t>상해입원일당</t>
        </is>
      </c>
    </row>
    <row r="28">
      <c r="A28" s="1222" t="inlineStr">
        <is>
          <t>7</t>
        </is>
      </c>
      <c r="B28" s="1222" t="inlineStr">
        <is>
          <t>실손</t>
        </is>
      </c>
      <c r="C28" s="1222" t="inlineStr">
        <is>
          <t>상해(일반상해,전체상해를 의미) 상해(일반상해,전체상해를</t>
        </is>
      </c>
      <c r="D28" s="1222" t="inlineStr">
        <is>
          <t>의미)입원의료비</t>
        </is>
      </c>
      <c r="E28" s="1222" t="inlineStr">
        <is>
          <t>5,000만</t>
        </is>
      </c>
      <c r="F28" s="1222" t="n">
        <v>4</v>
      </c>
      <c r="G28" s="1222" t="n">
        <v>50000000</v>
      </c>
      <c r="H28" s="1222" t="inlineStr">
        <is>
          <t>서상웅 님의 상품별 가입담보상세 2026-05-14 10:32:45 (55세 ,남자) ※ 기준담보/권장금액 : 기본형(37개)/표준형 흥국화재</t>
        </is>
      </c>
      <c r="I28" s="1222" t="inlineStr">
        <is>
          <t>2011-09-15</t>
        </is>
      </c>
      <c r="J28" s="1222" t="inlineStr">
        <is>
          <t>무배당 행복을 多주는 가족사랑보험(1108)</t>
        </is>
      </c>
      <c r="K28" s="1222" t="inlineStr">
        <is>
          <t>71,473원</t>
        </is>
      </c>
      <c r="L28" s="1222" t="n">
        <v>71473</v>
      </c>
      <c r="M28" s="1222" t="inlineStr">
        <is>
          <t>실손의료비</t>
        </is>
      </c>
    </row>
    <row r="29">
      <c r="A29" s="1222" t="inlineStr">
        <is>
          <t>8</t>
        </is>
      </c>
      <c r="B29" s="1222" t="inlineStr">
        <is>
          <t>실손</t>
        </is>
      </c>
      <c r="C29" s="1222" t="inlineStr">
        <is>
          <t>상해(일반상해,전체상해를 의미) 상해(일반상해,전체상해를</t>
        </is>
      </c>
      <c r="D29" s="1222" t="inlineStr">
        <is>
          <t>의미)처방조제료</t>
        </is>
      </c>
      <c r="E29" s="1222" t="inlineStr">
        <is>
          <t>5만</t>
        </is>
      </c>
      <c r="F29" s="1222" t="n">
        <v>4</v>
      </c>
      <c r="G29" s="1222" t="n">
        <v>50000</v>
      </c>
      <c r="H29" s="1222" t="inlineStr">
        <is>
          <t>서상웅 님의 상품별 가입담보상세 2026-05-14 10:32:45 (55세 ,남자) ※ 기준담보/권장금액 : 기본형(37개)/표준형 흥국화재</t>
        </is>
      </c>
      <c r="I29" s="1222" t="inlineStr">
        <is>
          <t>2011-09-15</t>
        </is>
      </c>
      <c r="J29" s="1222" t="inlineStr">
        <is>
          <t>무배당 행복을 多주는 가족사랑보험(1108)</t>
        </is>
      </c>
      <c r="K29" s="1222" t="inlineStr">
        <is>
          <t>71,473원</t>
        </is>
      </c>
      <c r="L29" s="1222" t="n">
        <v>71473</v>
      </c>
      <c r="M29" s="1222" t="inlineStr">
        <is>
          <t>실손의료비</t>
        </is>
      </c>
    </row>
    <row r="30">
      <c r="A30" s="1222" t="inlineStr">
        <is>
          <t>9</t>
        </is>
      </c>
      <c r="B30" s="1222" t="inlineStr">
        <is>
          <t>실손</t>
        </is>
      </c>
      <c r="C30" s="1222" t="inlineStr">
        <is>
          <t>상해(일반상해,전체상해를 의미) 상해(일반상해,전체상해를</t>
        </is>
      </c>
      <c r="D30" s="1222" t="inlineStr">
        <is>
          <t>의미)외래의료비</t>
        </is>
      </c>
      <c r="E30" s="1222" t="inlineStr">
        <is>
          <t>25만</t>
        </is>
      </c>
      <c r="F30" s="1222" t="n">
        <v>4</v>
      </c>
      <c r="G30" s="1222" t="n">
        <v>250000</v>
      </c>
      <c r="H30" s="1222" t="inlineStr">
        <is>
          <t>서상웅 님의 상품별 가입담보상세 2026-05-14 10:32:45 (55세 ,남자) ※ 기준담보/권장금액 : 기본형(37개)/표준형 흥국화재</t>
        </is>
      </c>
      <c r="I30" s="1222" t="inlineStr">
        <is>
          <t>2011-09-15</t>
        </is>
      </c>
      <c r="J30" s="1222" t="inlineStr">
        <is>
          <t>무배당 행복을 多주는 가족사랑보험(1108)</t>
        </is>
      </c>
      <c r="K30" s="1222" t="inlineStr">
        <is>
          <t>71,473원</t>
        </is>
      </c>
      <c r="L30" s="1222" t="n">
        <v>71473</v>
      </c>
      <c r="M30" s="1222" t="inlineStr">
        <is>
          <t>실손의료비</t>
        </is>
      </c>
    </row>
    <row r="31">
      <c r="A31" s="1222" t="inlineStr">
        <is>
          <t>10</t>
        </is>
      </c>
      <c r="B31" s="1222" t="inlineStr">
        <is>
          <t>실손</t>
        </is>
      </c>
      <c r="C31" s="1222" t="inlineStr">
        <is>
          <t>질병(전체질병을</t>
        </is>
      </c>
      <c r="D31" s="1222" t="inlineStr">
        <is>
          <t>의미) 질병(전체질병을 의미)입원의료비</t>
        </is>
      </c>
      <c r="E31" s="1222" t="inlineStr">
        <is>
          <t>5,000만</t>
        </is>
      </c>
      <c r="F31" s="1222" t="n">
        <v>4</v>
      </c>
      <c r="G31" s="1222" t="n">
        <v>50000000</v>
      </c>
      <c r="H31" s="1222" t="inlineStr">
        <is>
          <t>서상웅 님의 상품별 가입담보상세 2026-05-14 10:32:45 (55세 ,남자) ※ 기준담보/권장금액 : 기본형(37개)/표준형 흥국화재</t>
        </is>
      </c>
      <c r="I31" s="1222" t="inlineStr">
        <is>
          <t>2011-09-15</t>
        </is>
      </c>
      <c r="J31" s="1222" t="inlineStr">
        <is>
          <t>무배당 행복을 多주는 가족사랑보험(1108)</t>
        </is>
      </c>
      <c r="K31" s="1222" t="inlineStr">
        <is>
          <t>71,473원</t>
        </is>
      </c>
      <c r="L31" s="1222" t="n">
        <v>71473</v>
      </c>
      <c r="M31" s="1222" t="inlineStr">
        <is>
          <t>실손의료비</t>
        </is>
      </c>
    </row>
    <row r="32">
      <c r="A32" s="1222" t="inlineStr">
        <is>
          <t>11</t>
        </is>
      </c>
      <c r="B32" s="1222" t="inlineStr">
        <is>
          <t>실손</t>
        </is>
      </c>
      <c r="C32" s="1222" t="inlineStr">
        <is>
          <t>질병(전체질병을</t>
        </is>
      </c>
      <c r="D32" s="1222" t="inlineStr">
        <is>
          <t>의미) 질병(전체질병을 의미)처방조제료</t>
        </is>
      </c>
      <c r="E32" s="1222" t="inlineStr">
        <is>
          <t>5만</t>
        </is>
      </c>
      <c r="F32" s="1222" t="n">
        <v>4</v>
      </c>
      <c r="G32" s="1222" t="n">
        <v>50000</v>
      </c>
      <c r="H32" s="1222" t="inlineStr">
        <is>
          <t>서상웅 님의 상품별 가입담보상세 2026-05-14 10:32:45 (55세 ,남자) ※ 기준담보/권장금액 : 기본형(37개)/표준형 흥국화재</t>
        </is>
      </c>
      <c r="I32" s="1222" t="inlineStr">
        <is>
          <t>2011-09-15</t>
        </is>
      </c>
      <c r="J32" s="1222" t="inlineStr">
        <is>
          <t>무배당 행복을 多주는 가족사랑보험(1108)</t>
        </is>
      </c>
      <c r="K32" s="1222" t="inlineStr">
        <is>
          <t>71,473원</t>
        </is>
      </c>
      <c r="L32" s="1222" t="n">
        <v>71473</v>
      </c>
      <c r="M32" s="1222" t="inlineStr">
        <is>
          <t>실손의료비</t>
        </is>
      </c>
    </row>
    <row r="33">
      <c r="A33" s="1222" t="inlineStr">
        <is>
          <t>12</t>
        </is>
      </c>
      <c r="B33" s="1222" t="inlineStr">
        <is>
          <t>실손</t>
        </is>
      </c>
      <c r="C33" s="1222" t="inlineStr">
        <is>
          <t>질병(전체질병을</t>
        </is>
      </c>
      <c r="D33" s="1222" t="inlineStr">
        <is>
          <t>의미) 질병(전체질병을 의미)외래의료비</t>
        </is>
      </c>
      <c r="E33" s="1222" t="inlineStr">
        <is>
          <t>25만</t>
        </is>
      </c>
      <c r="F33" s="1222" t="n">
        <v>4</v>
      </c>
      <c r="G33" s="1222" t="n">
        <v>250000</v>
      </c>
      <c r="H33" s="1222" t="inlineStr">
        <is>
          <t>서상웅 님의 상품별 가입담보상세 2026-05-14 10:32:45 (55세 ,남자) ※ 기준담보/권장금액 : 기본형(37개)/표준형 흥국화재</t>
        </is>
      </c>
      <c r="I33" s="1222" t="inlineStr">
        <is>
          <t>2011-09-15</t>
        </is>
      </c>
      <c r="J33" s="1222" t="inlineStr">
        <is>
          <t>무배당 행복을 多주는 가족사랑보험(1108)</t>
        </is>
      </c>
      <c r="K33" s="1222" t="inlineStr">
        <is>
          <t>71,473원</t>
        </is>
      </c>
      <c r="L33" s="1222" t="n">
        <v>71473</v>
      </c>
      <c r="M33" s="1222" t="inlineStr">
        <is>
          <t>실손의료비</t>
        </is>
      </c>
    </row>
    <row r="34">
      <c r="A34" s="1222" t="inlineStr">
        <is>
          <t>1</t>
        </is>
      </c>
      <c r="B34" s="1222" t="inlineStr">
        <is>
          <t>정액</t>
        </is>
      </c>
      <c r="C34" s="1222" t="inlineStr">
        <is>
          <t>일반상해사망(통합간편가입형)(갱신형_20년)</t>
        </is>
      </c>
      <c r="D34" s="1222" t="inlineStr">
        <is>
          <t>상해사망(유병자)</t>
        </is>
      </c>
      <c r="E34" s="1222" t="inlineStr">
        <is>
          <t>5,000만</t>
        </is>
      </c>
      <c r="F34" s="1222" t="n">
        <v>5</v>
      </c>
      <c r="G34" s="1222" t="n">
        <v>50000000</v>
      </c>
      <c r="H34" s="1222" t="inlineStr">
        <is>
          <t>서상웅 님의 상품별 가입담보상세 2026-05-14 10:32:45 (55세 ,남자) ※ 기준담보/권장금액 : 기본형(37개)/표준형 흥국화재</t>
        </is>
      </c>
      <c r="I34" s="1222" t="inlineStr">
        <is>
          <t>2026-01-26</t>
        </is>
      </c>
      <c r="J34" s="1222" t="inlineStr">
        <is>
          <t>무배당 흥Good 든든한 3N5 간편종합보험(26.01)_(2종)(20년갱신형)(통합간편가입형)(해약환급금미지급형) (1/2)</t>
        </is>
      </c>
      <c r="K34" s="1222" t="inlineStr">
        <is>
          <t>142,915원</t>
        </is>
      </c>
      <c r="L34" s="1222" t="n">
        <v>142915</v>
      </c>
      <c r="M34" s="1222" t="inlineStr">
        <is>
          <t>상해사망</t>
        </is>
      </c>
    </row>
    <row r="35">
      <c r="A35" s="1222" t="inlineStr">
        <is>
          <t>2</t>
        </is>
      </c>
      <c r="B35" s="1222" t="inlineStr">
        <is>
          <t>정액</t>
        </is>
      </c>
      <c r="C35" s="1222" t="inlineStr">
        <is>
          <t>뇌혈관질환진단비Ⅱ(통합간편가입형)(갱신형_20년)</t>
        </is>
      </c>
      <c r="D35" s="1222" t="inlineStr">
        <is>
          <t>뇌혈관질환진단</t>
        </is>
      </c>
      <c r="E35" s="1222" t="inlineStr">
        <is>
          <t>1,000만</t>
        </is>
      </c>
      <c r="F35" s="1222" t="n">
        <v>5</v>
      </c>
      <c r="G35" s="1222" t="n">
        <v>10000000</v>
      </c>
      <c r="H35" s="1222" t="inlineStr">
        <is>
          <t>서상웅 님의 상품별 가입담보상세 2026-05-14 10:32:45 (55세 ,남자) ※ 기준담보/권장금액 : 기본형(37개)/표준형 흥국화재</t>
        </is>
      </c>
      <c r="I35" s="1222" t="inlineStr">
        <is>
          <t>2026-01-26</t>
        </is>
      </c>
      <c r="J35" s="1222" t="inlineStr">
        <is>
          <t>무배당 흥Good 든든한 3N5 간편종합보험(26.01)_(2종)(20년갱신형)(통합간편가입형)(해약환급금미지급형) (1/2)</t>
        </is>
      </c>
      <c r="K35" s="1222" t="inlineStr">
        <is>
          <t>142,915원</t>
        </is>
      </c>
      <c r="L35" s="1222" t="n">
        <v>142915</v>
      </c>
      <c r="M35" s="1222" t="inlineStr">
        <is>
          <t>뇌혈관 진단비</t>
        </is>
      </c>
    </row>
    <row r="36">
      <c r="A36" s="1222" t="inlineStr">
        <is>
          <t>3</t>
        </is>
      </c>
      <c r="B36" s="1222" t="inlineStr">
        <is>
          <t>정액</t>
        </is>
      </c>
      <c r="C36" s="1222" t="inlineStr">
        <is>
          <t>허혈성심질환진단비Ⅱ(통합간편가입형)(갱신형_20년)</t>
        </is>
      </c>
      <c r="D36" s="1222" t="inlineStr">
        <is>
          <t>허혈성심장질환진단</t>
        </is>
      </c>
      <c r="E36" s="1222" t="inlineStr">
        <is>
          <t>1,000만</t>
        </is>
      </c>
      <c r="F36" s="1222" t="n">
        <v>5</v>
      </c>
      <c r="G36" s="1222" t="n">
        <v>10000000</v>
      </c>
      <c r="H36" s="1222" t="inlineStr">
        <is>
          <t>서상웅 님의 상품별 가입담보상세 2026-05-14 10:32:45 (55세 ,남자) ※ 기준담보/권장금액 : 기본형(37개)/표준형 흥국화재</t>
        </is>
      </c>
      <c r="I36" s="1222" t="inlineStr">
        <is>
          <t>2026-01-26</t>
        </is>
      </c>
      <c r="J36" s="1222" t="inlineStr">
        <is>
          <t>무배당 흥Good 든든한 3N5 간편종합보험(26.01)_(2종)(20년갱신형)(통합간편가입형)(해약환급금미지급형) (1/2)</t>
        </is>
      </c>
      <c r="K36" s="1222" t="inlineStr">
        <is>
          <t>142,915원</t>
        </is>
      </c>
      <c r="L36" s="1222" t="n">
        <v>142915</v>
      </c>
      <c r="M36" s="1222" t="inlineStr">
        <is>
          <t>허혈성심장질환 진단비</t>
        </is>
      </c>
    </row>
    <row r="37">
      <c r="A37" s="1222" t="inlineStr">
        <is>
          <t>4</t>
        </is>
      </c>
      <c r="B37" s="1222" t="inlineStr">
        <is>
          <t>정액</t>
        </is>
      </c>
      <c r="C37" s="1222" t="inlineStr">
        <is>
          <t>갑상선 바늘생검 조직병리 진단비(급여_연간1회한)(통합</t>
        </is>
      </c>
      <c r="D37" s="1222" t="inlineStr">
        <is>
          <t>특정질병진단</t>
        </is>
      </c>
      <c r="E37" s="1222" t="inlineStr">
        <is>
          <t>30만</t>
        </is>
      </c>
      <c r="F37" s="1222" t="n">
        <v>5</v>
      </c>
      <c r="G37" s="1222" t="n">
        <v>300000</v>
      </c>
      <c r="H37" s="1222" t="inlineStr">
        <is>
          <t>서상웅 님의 상품별 가입담보상세 2026-05-14 10:32:45 (55세 ,남자) ※ 기준담보/권장금액 : 기본형(37개)/표준형 흥국화재</t>
        </is>
      </c>
      <c r="I37" s="1222" t="inlineStr">
        <is>
          <t>2026-01-26</t>
        </is>
      </c>
      <c r="J37" s="1222" t="inlineStr">
        <is>
          <t>무배당 흥Good 든든한 3N5 간편종합보험(26.01)_(2종)(20년갱신형)(통합간편가입형)(해약환급금미지급형) (1/2)</t>
        </is>
      </c>
      <c r="K37" s="1222" t="inlineStr">
        <is>
          <t>142,915원</t>
        </is>
      </c>
      <c r="L37" s="1222" t="n">
        <v>142915</v>
      </c>
      <c r="M37" s="1222" t="inlineStr">
        <is>
          <t>미분류</t>
        </is>
      </c>
    </row>
    <row r="38">
      <c r="A38" s="1222" t="inlineStr">
        <is>
          <t>5</t>
        </is>
      </c>
      <c r="B38" s="1222" t="inlineStr">
        <is>
          <t>정액</t>
        </is>
      </c>
      <c r="C38" s="1222" t="inlineStr">
        <is>
          <t>대상포진눈병진단비(통합간편가입형)(갱신형_20년)</t>
        </is>
      </c>
      <c r="D38" s="1222" t="inlineStr">
        <is>
          <t>특정질병진단</t>
        </is>
      </c>
      <c r="E38" s="1222" t="inlineStr">
        <is>
          <t>300만</t>
        </is>
      </c>
      <c r="F38" s="1222" t="n">
        <v>5</v>
      </c>
      <c r="G38" s="1222" t="n">
        <v>3000000</v>
      </c>
      <c r="H38" s="1222" t="inlineStr">
        <is>
          <t>서상웅 님의 상품별 가입담보상세 2026-05-14 10:32:45 (55세 ,남자) ※ 기준담보/권장금액 : 기본형(37개)/표준형 흥국화재</t>
        </is>
      </c>
      <c r="I38" s="1222" t="inlineStr">
        <is>
          <t>2026-01-26</t>
        </is>
      </c>
      <c r="J38" s="1222" t="inlineStr">
        <is>
          <t>무배당 흥Good 든든한 3N5 간편종합보험(26.01)_(2종)(20년갱신형)(통합간편가입형)(해약환급금미지급형) (1/2)</t>
        </is>
      </c>
      <c r="K38" s="1222" t="inlineStr">
        <is>
          <t>142,915원</t>
        </is>
      </c>
      <c r="L38" s="1222" t="n">
        <v>142915</v>
      </c>
      <c r="M38" s="1222" t="inlineStr">
        <is>
          <t>미분류</t>
        </is>
      </c>
    </row>
    <row r="39">
      <c r="A39" s="1222" t="inlineStr">
        <is>
          <t>6</t>
        </is>
      </c>
      <c r="B39" s="1222" t="inlineStr">
        <is>
          <t>정액</t>
        </is>
      </c>
      <c r="C39" s="1222" t="inlineStr">
        <is>
          <t>대상포진진단비(통합간편가입형)(갱신형_20년)</t>
        </is>
      </c>
      <c r="D39" s="1222" t="inlineStr">
        <is>
          <t>특정질병진단</t>
        </is>
      </c>
      <c r="E39" s="1222" t="inlineStr">
        <is>
          <t>100만</t>
        </is>
      </c>
      <c r="F39" s="1222" t="n">
        <v>5</v>
      </c>
      <c r="G39" s="1222" t="n">
        <v>1000000</v>
      </c>
      <c r="H39" s="1222" t="inlineStr">
        <is>
          <t>서상웅 님의 상품별 가입담보상세 2026-05-14 10:32:45 (55세 ,남자) ※ 기준담보/권장금액 : 기본형(37개)/표준형 흥국화재</t>
        </is>
      </c>
      <c r="I39" s="1222" t="inlineStr">
        <is>
          <t>2026-01-26</t>
        </is>
      </c>
      <c r="J39" s="1222" t="inlineStr">
        <is>
          <t>무배당 흥Good 든든한 3N5 간편종합보험(26.01)_(2종)(20년갱신형)(통합간편가입형)(해약환급금미지급형) (1/2)</t>
        </is>
      </c>
      <c r="K39" s="1222" t="inlineStr">
        <is>
          <t>142,915원</t>
        </is>
      </c>
      <c r="L39" s="1222" t="n">
        <v>142915</v>
      </c>
      <c r="M39" s="1222" t="inlineStr">
        <is>
          <t>미분류</t>
        </is>
      </c>
    </row>
    <row r="40">
      <c r="A40" s="1222" t="inlineStr">
        <is>
          <t>7</t>
        </is>
      </c>
      <c r="B40" s="1222" t="inlineStr">
        <is>
          <t>정액</t>
        </is>
      </c>
      <c r="C40" s="1222" t="inlineStr">
        <is>
          <t>백내장진단비(통합간편가입형)(갱신형_20년)</t>
        </is>
      </c>
      <c r="D40" s="1222" t="inlineStr">
        <is>
          <t>특정질병진단</t>
        </is>
      </c>
      <c r="E40" s="1222" t="inlineStr">
        <is>
          <t>10만</t>
        </is>
      </c>
      <c r="F40" s="1222" t="n">
        <v>5</v>
      </c>
      <c r="G40" s="1222" t="n">
        <v>100000</v>
      </c>
      <c r="H40" s="1222" t="inlineStr">
        <is>
          <t>서상웅 님의 상품별 가입담보상세 2026-05-14 10:32:45 (55세 ,남자) ※ 기준담보/권장금액 : 기본형(37개)/표준형 흥국화재</t>
        </is>
      </c>
      <c r="I40" s="1222" t="inlineStr">
        <is>
          <t>2026-01-26</t>
        </is>
      </c>
      <c r="J40" s="1222" t="inlineStr">
        <is>
          <t>무배당 흥Good 든든한 3N5 간편종합보험(26.01)_(2종)(20년갱신형)(통합간편가입형)(해약환급금미지급형) (1/2)</t>
        </is>
      </c>
      <c r="K40" s="1222" t="inlineStr">
        <is>
          <t>142,915원</t>
        </is>
      </c>
      <c r="L40" s="1222" t="n">
        <v>142915</v>
      </c>
      <c r="M40" s="1222" t="inlineStr">
        <is>
          <t>미분류</t>
        </is>
      </c>
    </row>
    <row r="41">
      <c r="A41" s="1222" t="inlineStr">
        <is>
          <t>8</t>
        </is>
      </c>
      <c r="B41" s="1222" t="inlineStr">
        <is>
          <t>정액</t>
        </is>
      </c>
      <c r="C41" s="1222" t="inlineStr">
        <is>
          <t>심부 바늘생검 조직병리 진단비(급여_연간1회한)(통합간</t>
        </is>
      </c>
      <c r="D41" s="1222" t="inlineStr">
        <is>
          <t>특정질병진단</t>
        </is>
      </c>
      <c r="E41" s="1222" t="inlineStr">
        <is>
          <t>30만</t>
        </is>
      </c>
      <c r="F41" s="1222" t="n">
        <v>5</v>
      </c>
      <c r="G41" s="1222" t="n">
        <v>300000</v>
      </c>
      <c r="H41" s="1222" t="inlineStr">
        <is>
          <t>서상웅 님의 상품별 가입담보상세 2026-05-14 10:32:45 (55세 ,남자) ※ 기준담보/권장금액 : 기본형(37개)/표준형 흥국화재</t>
        </is>
      </c>
      <c r="I41" s="1222" t="inlineStr">
        <is>
          <t>2026-01-26</t>
        </is>
      </c>
      <c r="J41" s="1222" t="inlineStr">
        <is>
          <t>무배당 흥Good 든든한 3N5 간편종합보험(26.01)_(2종)(20년갱신형)(통합간편가입형)(해약환급금미지급형) (1/2)</t>
        </is>
      </c>
      <c r="K41" s="1222" t="inlineStr">
        <is>
          <t>142,915원</t>
        </is>
      </c>
      <c r="L41" s="1222" t="n">
        <v>142915</v>
      </c>
      <c r="M41" s="1222" t="inlineStr">
        <is>
          <t>미분류</t>
        </is>
      </c>
    </row>
    <row r="42">
      <c r="A42" s="1222" t="inlineStr">
        <is>
          <t>9</t>
        </is>
      </c>
      <c r="B42" s="1222" t="inlineStr">
        <is>
          <t>정액</t>
        </is>
      </c>
      <c r="C42" s="1222" t="inlineStr">
        <is>
          <t>요로결석진단비(통합간편가입형)(갱신형_20년)</t>
        </is>
      </c>
      <c r="D42" s="1222" t="inlineStr">
        <is>
          <t>특정질병진단</t>
        </is>
      </c>
      <c r="E42" s="1222" t="inlineStr">
        <is>
          <t>30만</t>
        </is>
      </c>
      <c r="F42" s="1222" t="n">
        <v>5</v>
      </c>
      <c r="G42" s="1222" t="n">
        <v>300000</v>
      </c>
      <c r="H42" s="1222" t="inlineStr">
        <is>
          <t>서상웅 님의 상품별 가입담보상세 2026-05-14 10:32:45 (55세 ,남자) ※ 기준담보/권장금액 : 기본형(37개)/표준형 흥국화재</t>
        </is>
      </c>
      <c r="I42" s="1222" t="inlineStr">
        <is>
          <t>2026-01-26</t>
        </is>
      </c>
      <c r="J42" s="1222" t="inlineStr">
        <is>
          <t>무배당 흥Good 든든한 3N5 간편종합보험(26.01)_(2종)(20년갱신형)(통합간편가입형)(해약환급금미지급형) (1/2)</t>
        </is>
      </c>
      <c r="K42" s="1222" t="inlineStr">
        <is>
          <t>142,915원</t>
        </is>
      </c>
      <c r="L42" s="1222" t="n">
        <v>142915</v>
      </c>
      <c r="M42" s="1222" t="inlineStr">
        <is>
          <t>미분류</t>
        </is>
      </c>
    </row>
    <row r="43">
      <c r="A43" s="1222" t="inlineStr">
        <is>
          <t>10</t>
        </is>
      </c>
      <c r="B43" s="1222" t="inlineStr">
        <is>
          <t>정액</t>
        </is>
      </c>
      <c r="C43" s="1222" t="inlineStr">
        <is>
          <t>전립선 바늘생검 조직병리 진단비(급여_연간1회한)(통합</t>
        </is>
      </c>
      <c r="D43" s="1222" t="inlineStr">
        <is>
          <t>특정질병진단</t>
        </is>
      </c>
      <c r="E43" s="1222" t="inlineStr">
        <is>
          <t>30만</t>
        </is>
      </c>
      <c r="F43" s="1222" t="n">
        <v>5</v>
      </c>
      <c r="G43" s="1222" t="n">
        <v>300000</v>
      </c>
      <c r="H43" s="1222" t="inlineStr">
        <is>
          <t>서상웅 님의 상품별 가입담보상세 2026-05-14 10:32:45 (55세 ,남자) ※ 기준담보/권장금액 : 기본형(37개)/표준형 흥국화재</t>
        </is>
      </c>
      <c r="I43" s="1222" t="inlineStr">
        <is>
          <t>2026-01-26</t>
        </is>
      </c>
      <c r="J43" s="1222" t="inlineStr">
        <is>
          <t>무배당 흥Good 든든한 3N5 간편종합보험(26.01)_(2종)(20년갱신형)(통합간편가입형)(해약환급금미지급형) (1/2)</t>
        </is>
      </c>
      <c r="K43" s="1222" t="inlineStr">
        <is>
          <t>142,915원</t>
        </is>
      </c>
      <c r="L43" s="1222" t="n">
        <v>142915</v>
      </c>
      <c r="M43" s="1222" t="inlineStr">
        <is>
          <t>미분류</t>
        </is>
      </c>
    </row>
    <row r="44">
      <c r="A44" s="1222" t="inlineStr">
        <is>
          <t>11</t>
        </is>
      </c>
      <c r="B44" s="1222" t="inlineStr">
        <is>
          <t>정액</t>
        </is>
      </c>
      <c r="C44" s="1222" t="inlineStr">
        <is>
          <t>주요심장염증질환진단비(통합간편가입형)(갱신형_20년)</t>
        </is>
      </c>
      <c r="D44" s="1222" t="inlineStr">
        <is>
          <t>특정질병진단</t>
        </is>
      </c>
      <c r="E44" s="1222" t="inlineStr">
        <is>
          <t>100만</t>
        </is>
      </c>
      <c r="F44" s="1222" t="n">
        <v>5</v>
      </c>
      <c r="G44" s="1222" t="n">
        <v>1000000</v>
      </c>
      <c r="H44" s="1222" t="inlineStr">
        <is>
          <t>서상웅 님의 상품별 가입담보상세 2026-05-14 10:32:45 (55세 ,남자) ※ 기준담보/권장금액 : 기본형(37개)/표준형 흥국화재</t>
        </is>
      </c>
      <c r="I44" s="1222" t="inlineStr">
        <is>
          <t>2026-01-26</t>
        </is>
      </c>
      <c r="J44" s="1222" t="inlineStr">
        <is>
          <t>무배당 흥Good 든든한 3N5 간편종합보험(26.01)_(2종)(20년갱신형)(통합간편가입형)(해약환급금미지급형) (1/2)</t>
        </is>
      </c>
      <c r="K44" s="1222" t="inlineStr">
        <is>
          <t>142,915원</t>
        </is>
      </c>
      <c r="L44" s="1222" t="n">
        <v>142915</v>
      </c>
      <c r="M44" s="1222" t="inlineStr">
        <is>
          <t>미분류</t>
        </is>
      </c>
    </row>
    <row r="45">
      <c r="A45" s="1222" t="inlineStr">
        <is>
          <t>12</t>
        </is>
      </c>
      <c r="B45" s="1222" t="inlineStr">
        <is>
          <t>정액</t>
        </is>
      </c>
      <c r="C45" s="1222" t="inlineStr">
        <is>
          <t>통풍진단비(통합간편가입형)(갱신형_20년)</t>
        </is>
      </c>
      <c r="D45" s="1222" t="inlineStr">
        <is>
          <t>특정질병진단</t>
        </is>
      </c>
      <c r="E45" s="1222" t="inlineStr">
        <is>
          <t>100만</t>
        </is>
      </c>
      <c r="F45" s="1222" t="n">
        <v>5</v>
      </c>
      <c r="G45" s="1222" t="n">
        <v>1000000</v>
      </c>
      <c r="H45" s="1222" t="inlineStr">
        <is>
          <t>서상웅 님의 상품별 가입담보상세 2026-05-14 10:32:45 (55세 ,남자) ※ 기준담보/권장금액 : 기본형(37개)/표준형 흥국화재</t>
        </is>
      </c>
      <c r="I45" s="1222" t="inlineStr">
        <is>
          <t>2026-01-26</t>
        </is>
      </c>
      <c r="J45" s="1222" t="inlineStr">
        <is>
          <t>무배당 흥Good 든든한 3N5 간편종합보험(26.01)_(2종)(20년갱신형)(통합간편가입형)(해약환급금미지급형) (1/2)</t>
        </is>
      </c>
      <c r="K45" s="1222" t="inlineStr">
        <is>
          <t>142,915원</t>
        </is>
      </c>
      <c r="L45" s="1222" t="n">
        <v>142915</v>
      </c>
      <c r="M45" s="1222" t="inlineStr">
        <is>
          <t>미분류</t>
        </is>
      </c>
    </row>
    <row r="46">
      <c r="A46" s="1222" t="inlineStr">
        <is>
          <t>13</t>
        </is>
      </c>
      <c r="B46" s="1222" t="inlineStr">
        <is>
          <t>정액</t>
        </is>
      </c>
      <c r="C46" s="1222" t="inlineStr">
        <is>
          <t>특정심혈관질환(기타심장부정맥)진단비Ⅱ(통합간편가입형)(</t>
        </is>
      </c>
      <c r="D46" s="1222" t="inlineStr">
        <is>
          <t>특정질병진단</t>
        </is>
      </c>
      <c r="E46" s="1222" t="inlineStr">
        <is>
          <t>200만</t>
        </is>
      </c>
      <c r="F46" s="1222" t="n">
        <v>5</v>
      </c>
      <c r="G46" s="1222" t="n">
        <v>2000000</v>
      </c>
      <c r="H46" s="1222" t="inlineStr">
        <is>
          <t>서상웅 님의 상품별 가입담보상세 2026-05-14 10:32:45 (55세 ,남자) ※ 기준담보/권장금액 : 기본형(37개)/표준형 흥국화재</t>
        </is>
      </c>
      <c r="I46" s="1222" t="inlineStr">
        <is>
          <t>2026-01-26</t>
        </is>
      </c>
      <c r="J46" s="1222" t="inlineStr">
        <is>
          <t>무배당 흥Good 든든한 3N5 간편종합보험(26.01)_(2종)(20년갱신형)(통합간편가입형)(해약환급금미지급형) (1/2)</t>
        </is>
      </c>
      <c r="K46" s="1222" t="inlineStr">
        <is>
          <t>142,915원</t>
        </is>
      </c>
      <c r="L46" s="1222" t="n">
        <v>142915</v>
      </c>
      <c r="M46" s="1222" t="inlineStr">
        <is>
          <t>미분류</t>
        </is>
      </c>
    </row>
    <row r="47">
      <c r="A47" s="1222" t="inlineStr">
        <is>
          <t>14</t>
        </is>
      </c>
      <c r="B47" s="1222" t="inlineStr">
        <is>
          <t>정액</t>
        </is>
      </c>
      <c r="C47" s="1222" t="inlineStr">
        <is>
          <t>특정심혈관질환(기타심장부정맥제외)진단비Ⅱ(통합간편가입형</t>
        </is>
      </c>
      <c r="D47" s="1222" t="inlineStr">
        <is>
          <t>특정질병진단</t>
        </is>
      </c>
      <c r="E47" s="1222" t="inlineStr">
        <is>
          <t>200만</t>
        </is>
      </c>
      <c r="F47" s="1222" t="n">
        <v>5</v>
      </c>
      <c r="G47" s="1222" t="n">
        <v>2000000</v>
      </c>
      <c r="H47" s="1222" t="inlineStr">
        <is>
          <t>서상웅 님의 상품별 가입담보상세 2026-05-14 10:32:45 (55세 ,남자) ※ 기준담보/권장금액 : 기본형(37개)/표준형 흥국화재</t>
        </is>
      </c>
      <c r="I47" s="1222" t="inlineStr">
        <is>
          <t>2026-01-26</t>
        </is>
      </c>
      <c r="J47" s="1222" t="inlineStr">
        <is>
          <t>무배당 흥Good 든든한 3N5 간편종합보험(26.01)_(2종)(20년갱신형)(통합간편가입형)(해약환급금미지급형) (1/2)</t>
        </is>
      </c>
      <c r="K47" s="1222" t="inlineStr">
        <is>
          <t>142,915원</t>
        </is>
      </c>
      <c r="L47" s="1222" t="n">
        <v>142915</v>
      </c>
      <c r="M47" s="1222" t="inlineStr">
        <is>
          <t>미분류</t>
        </is>
      </c>
    </row>
    <row r="48">
      <c r="A48" s="1222" t="inlineStr">
        <is>
          <t>15</t>
        </is>
      </c>
      <c r="B48" s="1222" t="inlineStr">
        <is>
          <t>정액</t>
        </is>
      </c>
      <c r="C48" s="1222" t="inlineStr">
        <is>
          <t>암진단비(유사암제외)(통합간편가입형)(갱신형_20년)</t>
        </is>
      </c>
      <c r="D48" s="1222" t="inlineStr">
        <is>
          <t>암진단(유병자)</t>
        </is>
      </c>
      <c r="E48" s="1222" t="inlineStr">
        <is>
          <t>1,000만</t>
        </is>
      </c>
      <c r="F48" s="1222" t="n">
        <v>5</v>
      </c>
      <c r="G48" s="1222" t="n">
        <v>10000000</v>
      </c>
      <c r="H48" s="1222" t="inlineStr">
        <is>
          <t>서상웅 님의 상품별 가입담보상세 2026-05-14 10:32:45 (55세 ,남자) ※ 기준담보/권장금액 : 기본형(37개)/표준형 흥국화재</t>
        </is>
      </c>
      <c r="I48" s="1222" t="inlineStr">
        <is>
          <t>2026-01-26</t>
        </is>
      </c>
      <c r="J48" s="1222" t="inlineStr">
        <is>
          <t>무배당 흥Good 든든한 3N5 간편종합보험(26.01)_(2종)(20년갱신형)(통합간편가입형)(해약환급금미지급형) (1/2)</t>
        </is>
      </c>
      <c r="K48" s="1222" t="inlineStr">
        <is>
          <t>142,915원</t>
        </is>
      </c>
      <c r="L48" s="1222" t="n">
        <v>142915</v>
      </c>
      <c r="M48" s="1222" t="inlineStr">
        <is>
          <t>일반암 진단비</t>
        </is>
      </c>
    </row>
    <row r="49">
      <c r="A49" s="1222" t="inlineStr">
        <is>
          <t>16</t>
        </is>
      </c>
      <c r="B49" s="1222" t="inlineStr">
        <is>
          <t>정액</t>
        </is>
      </c>
      <c r="C49" s="1222" t="inlineStr">
        <is>
          <t>유사암진단비(통합간편가입형)(갱신형_20년)</t>
        </is>
      </c>
      <c r="D49" s="1222" t="inlineStr">
        <is>
          <t>소액암진단(유사암진단)</t>
        </is>
      </c>
      <c r="E49" s="1222" t="inlineStr">
        <is>
          <t>200만</t>
        </is>
      </c>
      <c r="F49" s="1222" t="n">
        <v>5</v>
      </c>
      <c r="G49" s="1222" t="n">
        <v>2000000</v>
      </c>
      <c r="H49" s="1222" t="inlineStr">
        <is>
          <t>서상웅 님의 상품별 가입담보상세 2026-05-14 10:32:45 (55세 ,남자) ※ 기준담보/권장금액 : 기본형(37개)/표준형 흥국화재</t>
        </is>
      </c>
      <c r="I49" s="1222" t="inlineStr">
        <is>
          <t>2026-01-26</t>
        </is>
      </c>
      <c r="J49" s="1222" t="inlineStr">
        <is>
          <t>무배당 흥Good 든든한 3N5 간편종합보험(26.01)_(2종)(20년갱신형)(통합간편가입형)(해약환급금미지급형) (1/2)</t>
        </is>
      </c>
      <c r="K49" s="1222" t="inlineStr">
        <is>
          <t>142,915원</t>
        </is>
      </c>
      <c r="L49" s="1222" t="n">
        <v>142915</v>
      </c>
      <c r="M49" s="1222" t="inlineStr">
        <is>
          <t>일반암 진단비</t>
        </is>
      </c>
    </row>
    <row r="50">
      <c r="A50" s="1222" t="inlineStr">
        <is>
          <t>17</t>
        </is>
      </c>
      <c r="B50" s="1222" t="inlineStr">
        <is>
          <t>정액</t>
        </is>
      </c>
      <c r="C50" s="1222" t="inlineStr">
        <is>
          <t>골절진단비(치아파절제외)(통합간편가입형)(갱신형_20년</t>
        </is>
      </c>
      <c r="D50" s="1222" t="inlineStr">
        <is>
          <t>골절진단</t>
        </is>
      </c>
      <c r="E50" s="1222" t="inlineStr">
        <is>
          <t>30만</t>
        </is>
      </c>
      <c r="F50" s="1222" t="n">
        <v>5</v>
      </c>
      <c r="G50" s="1222" t="n">
        <v>300000</v>
      </c>
      <c r="H50" s="1222" t="inlineStr">
        <is>
          <t>서상웅 님의 상품별 가입담보상세 2026-05-14 10:32:45 (55세 ,남자) ※ 기준담보/권장금액 : 기본형(37개)/표준형 흥국화재</t>
        </is>
      </c>
      <c r="I50" s="1222" t="inlineStr">
        <is>
          <t>2026-01-26</t>
        </is>
      </c>
      <c r="J50" s="1222" t="inlineStr">
        <is>
          <t>무배당 흥Good 든든한 3N5 간편종합보험(26.01)_(2종)(20년갱신형)(통합간편가입형)(해약환급금미지급형) (1/2)</t>
        </is>
      </c>
      <c r="K50" s="1222" t="inlineStr">
        <is>
          <t>142,915원</t>
        </is>
      </c>
      <c r="L50" s="1222" t="n">
        <v>142915</v>
      </c>
      <c r="M50" s="1222" t="inlineStr">
        <is>
          <t>골절/화상</t>
        </is>
      </c>
    </row>
    <row r="51">
      <c r="A51" s="1222" t="inlineStr">
        <is>
          <t>18</t>
        </is>
      </c>
      <c r="B51" s="1222" t="inlineStr">
        <is>
          <t>정액</t>
        </is>
      </c>
      <c r="C51" s="1222" t="inlineStr">
        <is>
          <t>화상진단비(통합간편가입형)(갱신형_20년)</t>
        </is>
      </c>
      <c r="D51" s="1222" t="inlineStr">
        <is>
          <t>화상진단</t>
        </is>
      </c>
      <c r="E51" s="1222" t="inlineStr">
        <is>
          <t>20만</t>
        </is>
      </c>
      <c r="F51" s="1222" t="n">
        <v>5</v>
      </c>
      <c r="G51" s="1222" t="n">
        <v>200000</v>
      </c>
      <c r="H51" s="1222" t="inlineStr">
        <is>
          <t>서상웅 님의 상품별 가입담보상세 2026-05-14 10:32:45 (55세 ,남자) ※ 기준담보/권장금액 : 기본형(37개)/표준형 흥국화재</t>
        </is>
      </c>
      <c r="I51" s="1222" t="inlineStr">
        <is>
          <t>2026-01-26</t>
        </is>
      </c>
      <c r="J51" s="1222" t="inlineStr">
        <is>
          <t>무배당 흥Good 든든한 3N5 간편종합보험(26.01)_(2종)(20년갱신형)(통합간편가입형)(해약환급금미지급형) (1/2)</t>
        </is>
      </c>
      <c r="K51" s="1222" t="inlineStr">
        <is>
          <t>142,915원</t>
        </is>
      </c>
      <c r="L51" s="1222" t="n">
        <v>142915</v>
      </c>
      <c r="M51" s="1222" t="inlineStr">
        <is>
          <t>골절/화상</t>
        </is>
      </c>
    </row>
    <row r="52">
      <c r="A52" s="1222" t="inlineStr">
        <is>
          <t>19</t>
        </is>
      </c>
      <c r="B52" s="1222" t="inlineStr">
        <is>
          <t>정액</t>
        </is>
      </c>
      <c r="C52" s="1222" t="inlineStr">
        <is>
          <t>뇌혈관질환수술비Ⅱ(통합간편가입형)(갱신형_20년)</t>
        </is>
      </c>
      <c r="D52" s="1222" t="inlineStr">
        <is>
          <t>뇌혈관질환수술</t>
        </is>
      </c>
      <c r="E52" s="1222" t="inlineStr">
        <is>
          <t>1,000만</t>
        </is>
      </c>
      <c r="F52" s="1222" t="n">
        <v>5</v>
      </c>
      <c r="G52" s="1222" t="n">
        <v>10000000</v>
      </c>
      <c r="H52" s="1222" t="inlineStr">
        <is>
          <t>서상웅 님의 상품별 가입담보상세 2026-05-14 10:32:45 (55세 ,남자) ※ 기준담보/권장금액 : 기본형(37개)/표준형 흥국화재</t>
        </is>
      </c>
      <c r="I52" s="1222" t="inlineStr">
        <is>
          <t>2026-01-26</t>
        </is>
      </c>
      <c r="J52" s="1222" t="inlineStr">
        <is>
          <t>무배당 흥Good 든든한 3N5 간편종합보험(26.01)_(2종)(20년갱신형)(통합간편가입형)(해약환급금미지급형) (1/2)</t>
        </is>
      </c>
      <c r="K52" s="1222" t="inlineStr">
        <is>
          <t>142,915원</t>
        </is>
      </c>
      <c r="L52" s="1222" t="n">
        <v>142915</v>
      </c>
      <c r="M52" s="1222" t="inlineStr">
        <is>
          <t>뇌혈관 수술비</t>
        </is>
      </c>
    </row>
    <row r="53">
      <c r="A53" s="1222" t="inlineStr">
        <is>
          <t>20</t>
        </is>
      </c>
      <c r="B53" s="1222" t="inlineStr">
        <is>
          <t>정액</t>
        </is>
      </c>
      <c r="C53" s="1222" t="inlineStr">
        <is>
          <t>허혈성심질환수술비Ⅱ(통합간편가입형)(갱신형_20년)</t>
        </is>
      </c>
      <c r="D53" s="1222" t="inlineStr">
        <is>
          <t>허혈성심장질환수술</t>
        </is>
      </c>
      <c r="E53" s="1222" t="inlineStr">
        <is>
          <t>1,000만</t>
        </is>
      </c>
      <c r="F53" s="1222" t="n">
        <v>5</v>
      </c>
      <c r="G53" s="1222" t="n">
        <v>10000000</v>
      </c>
      <c r="H53" s="1222" t="inlineStr">
        <is>
          <t>서상웅 님의 상품별 가입담보상세 2026-05-14 10:32:45 (55세 ,남자) ※ 기준담보/권장금액 : 기본형(37개)/표준형 흥국화재</t>
        </is>
      </c>
      <c r="I53" s="1222" t="inlineStr">
        <is>
          <t>2026-01-26</t>
        </is>
      </c>
      <c r="J53" s="1222" t="inlineStr">
        <is>
          <t>무배당 흥Good 든든한 3N5 간편종합보험(26.01)_(2종)(20년갱신형)(통합간편가입형)(해약환급금미지급형) (1/2)</t>
        </is>
      </c>
      <c r="K53" s="1222" t="inlineStr">
        <is>
          <t>142,915원</t>
        </is>
      </c>
      <c r="L53" s="1222" t="n">
        <v>142915</v>
      </c>
      <c r="M53" s="1222" t="inlineStr">
        <is>
          <t>허혈성심장질환 수술비</t>
        </is>
      </c>
    </row>
    <row r="54">
      <c r="A54" s="1222" t="inlineStr">
        <is>
          <t>21</t>
        </is>
      </c>
      <c r="B54" s="1222" t="inlineStr">
        <is>
          <t>정액</t>
        </is>
      </c>
      <c r="C54" s="1222" t="inlineStr">
        <is>
          <t>다빈치로봇</t>
        </is>
      </c>
      <c r="D54" s="1222" t="inlineStr">
        <is>
          <t>특정수술비(연간1회한)(통합간편가입형)(갱신 특정질병수술</t>
        </is>
      </c>
      <c r="E54" s="1222" t="inlineStr">
        <is>
          <t>100만</t>
        </is>
      </c>
      <c r="F54" s="1222" t="n">
        <v>5</v>
      </c>
      <c r="G54" s="1222" t="n">
        <v>1000000</v>
      </c>
      <c r="H54" s="1222" t="inlineStr">
        <is>
          <t>서상웅 님의 상품별 가입담보상세 2026-05-14 10:32:45 (55세 ,남자) ※ 기준담보/권장금액 : 기본형(37개)/표준형 흥국화재</t>
        </is>
      </c>
      <c r="I54" s="1222" t="inlineStr">
        <is>
          <t>2026-01-26</t>
        </is>
      </c>
      <c r="J54" s="1222" t="inlineStr">
        <is>
          <t>무배당 흥Good 든든한 3N5 간편종합보험(26.01)_(2종)(20년갱신형)(통합간편가입형)(해약환급금미지급형) (1/2)</t>
        </is>
      </c>
      <c r="K54" s="1222" t="inlineStr">
        <is>
          <t>142,915원</t>
        </is>
      </c>
      <c r="L54" s="1222" t="n">
        <v>142915</v>
      </c>
      <c r="M54" s="1222" t="inlineStr">
        <is>
          <t>질병수술비</t>
        </is>
      </c>
    </row>
    <row r="55">
      <c r="A55" s="1222" t="inlineStr">
        <is>
          <t>22</t>
        </is>
      </c>
      <c r="B55" s="1222" t="inlineStr">
        <is>
          <t>정액</t>
        </is>
      </c>
      <c r="C55" s="1222" t="inlineStr">
        <is>
          <t>심장부정맥 고주파·냉각절제술(급여_연간1회한)(통합간편</t>
        </is>
      </c>
      <c r="D55" s="1222" t="inlineStr">
        <is>
          <t>특정질병수술</t>
        </is>
      </c>
      <c r="E55" s="1222" t="inlineStr">
        <is>
          <t>100만</t>
        </is>
      </c>
      <c r="F55" s="1222" t="n">
        <v>5</v>
      </c>
      <c r="G55" s="1222" t="n">
        <v>1000000</v>
      </c>
      <c r="H55" s="1222" t="inlineStr">
        <is>
          <t>서상웅 님의 상품별 가입담보상세 2026-05-14 10:32:45 (55세 ,남자) ※ 기준담보/권장금액 : 기본형(37개)/표준형 흥국화재</t>
        </is>
      </c>
      <c r="I55" s="1222" t="inlineStr">
        <is>
          <t>2026-01-26</t>
        </is>
      </c>
      <c r="J55" s="1222" t="inlineStr">
        <is>
          <t>무배당 흥Good 든든한 3N5 간편종합보험(26.01)_(2종)(20년갱신형)(통합간편가입형)(해약환급금미지급형) (1/2)</t>
        </is>
      </c>
      <c r="K55" s="1222" t="inlineStr">
        <is>
          <t>142,915원</t>
        </is>
      </c>
      <c r="L55" s="1222" t="n">
        <v>142915</v>
      </c>
      <c r="M55" s="1222" t="inlineStr">
        <is>
          <t>질병수술비</t>
        </is>
      </c>
    </row>
    <row r="56">
      <c r="A56" s="1222" t="inlineStr">
        <is>
          <t>23</t>
        </is>
      </c>
      <c r="B56" s="1222" t="inlineStr">
        <is>
          <t>정액</t>
        </is>
      </c>
      <c r="C56" s="1222" t="inlineStr">
        <is>
          <t>다빈치및레보아이로봇</t>
        </is>
      </c>
      <c r="D56" s="1222" t="inlineStr">
        <is>
          <t>암수술비(갑상선암 및 전립선암 제외 암수술</t>
        </is>
      </c>
      <c r="E56" s="1222" t="inlineStr">
        <is>
          <t>1,000만</t>
        </is>
      </c>
      <c r="F56" s="1222" t="n">
        <v>5</v>
      </c>
      <c r="G56" s="1222" t="n">
        <v>10000000</v>
      </c>
      <c r="H56" s="1222" t="inlineStr">
        <is>
          <t>서상웅 님의 상품별 가입담보상세 2026-05-14 10:32:45 (55세 ,남자) ※ 기준담보/권장금액 : 기본형(37개)/표준형 흥국화재</t>
        </is>
      </c>
      <c r="I56" s="1222" t="inlineStr">
        <is>
          <t>2026-01-26</t>
        </is>
      </c>
      <c r="J56" s="1222" t="inlineStr">
        <is>
          <t>무배당 흥Good 든든한 3N5 간편종합보험(26.01)_(2종)(20년갱신형)(통합간편가입형)(해약환급금미지급형) (1/2)</t>
        </is>
      </c>
      <c r="K56" s="1222" t="inlineStr">
        <is>
          <t>142,915원</t>
        </is>
      </c>
      <c r="L56" s="1222" t="n">
        <v>142915</v>
      </c>
      <c r="M56" s="1222" t="inlineStr">
        <is>
          <t>미분류</t>
        </is>
      </c>
    </row>
    <row r="57">
      <c r="A57" s="1222" t="inlineStr">
        <is>
          <t>24</t>
        </is>
      </c>
      <c r="B57" s="1222" t="inlineStr">
        <is>
          <t>정액</t>
        </is>
      </c>
      <c r="C57" s="1222" t="inlineStr">
        <is>
          <t>다빈치및레보아이로봇</t>
        </is>
      </c>
      <c r="D57" s="1222" t="inlineStr">
        <is>
          <t>암수술비(갑상선암 및 전립선암)(최 암수술</t>
        </is>
      </c>
      <c r="E57" s="1222" t="inlineStr">
        <is>
          <t>1,000만</t>
        </is>
      </c>
      <c r="F57" s="1222" t="n">
        <v>5</v>
      </c>
      <c r="G57" s="1222" t="n">
        <v>10000000</v>
      </c>
      <c r="H57" s="1222" t="inlineStr">
        <is>
          <t>서상웅 님의 상품별 가입담보상세 2026-05-14 10:32:45 (55세 ,남자) ※ 기준담보/권장금액 : 기본형(37개)/표준형 흥국화재</t>
        </is>
      </c>
      <c r="I57" s="1222" t="inlineStr">
        <is>
          <t>2026-01-26</t>
        </is>
      </c>
      <c r="J57" s="1222" t="inlineStr">
        <is>
          <t>무배당 흥Good 든든한 3N5 간편종합보험(26.01)_(2종)(20년갱신형)(통합간편가입형)(해약환급금미지급형) (1/2)</t>
        </is>
      </c>
      <c r="K57" s="1222" t="inlineStr">
        <is>
          <t>142,915원</t>
        </is>
      </c>
      <c r="L57" s="1222" t="n">
        <v>142915</v>
      </c>
      <c r="M57" s="1222" t="inlineStr">
        <is>
          <t>미분류</t>
        </is>
      </c>
    </row>
    <row r="58">
      <c r="A58" s="1222" t="inlineStr">
        <is>
          <t>25</t>
        </is>
      </c>
      <c r="B58" s="1222" t="inlineStr">
        <is>
          <t>정액</t>
        </is>
      </c>
      <c r="C58" s="1222" t="inlineStr">
        <is>
          <t>8대기관</t>
        </is>
      </c>
      <c r="D58" s="1222" t="inlineStr">
        <is>
          <t>양성신생물(용종포함)수술비(연간1회한)(통합간 특정암수술</t>
        </is>
      </c>
      <c r="E58" s="1222" t="inlineStr">
        <is>
          <t>10만</t>
        </is>
      </c>
      <c r="F58" s="1222" t="n">
        <v>5</v>
      </c>
      <c r="G58" s="1222" t="n">
        <v>100000</v>
      </c>
      <c r="H58" s="1222" t="inlineStr">
        <is>
          <t>서상웅 님의 상품별 가입담보상세 2026-05-14 10:32:45 (55세 ,남자) ※ 기준담보/권장금액 : 기본형(37개)/표준형 흥국화재</t>
        </is>
      </c>
      <c r="I58" s="1222" t="inlineStr">
        <is>
          <t>2026-01-26</t>
        </is>
      </c>
      <c r="J58" s="1222" t="inlineStr">
        <is>
          <t>무배당 흥Good 든든한 3N5 간편종합보험(26.01)_(2종)(20년갱신형)(통합간편가입형)(해약환급금미지급형) (1/2)</t>
        </is>
      </c>
      <c r="K58" s="1222" t="inlineStr">
        <is>
          <t>142,915원</t>
        </is>
      </c>
      <c r="L58" s="1222" t="n">
        <v>142915</v>
      </c>
      <c r="M58" s="1222" t="inlineStr">
        <is>
          <t>미분류</t>
        </is>
      </c>
    </row>
    <row r="59">
      <c r="A59" s="1222" t="inlineStr">
        <is>
          <t>26</t>
        </is>
      </c>
      <c r="B59" s="1222" t="inlineStr">
        <is>
          <t>정액</t>
        </is>
      </c>
      <c r="C59" s="1222" t="inlineStr">
        <is>
          <t>골절수술비(통합간편가입형)(갱신형_20년)</t>
        </is>
      </c>
      <c r="D59" s="1222" t="inlineStr">
        <is>
          <t>골절수술</t>
        </is>
      </c>
      <c r="E59" s="1222" t="inlineStr">
        <is>
          <t>30만</t>
        </is>
      </c>
      <c r="F59" s="1222" t="n">
        <v>5</v>
      </c>
      <c r="G59" s="1222" t="n">
        <v>300000</v>
      </c>
      <c r="H59" s="1222" t="inlineStr">
        <is>
          <t>서상웅 님의 상품별 가입담보상세 2026-05-14 10:32:45 (55세 ,남자) ※ 기준담보/권장금액 : 기본형(37개)/표준형 흥국화재</t>
        </is>
      </c>
      <c r="I59" s="1222" t="inlineStr">
        <is>
          <t>2026-01-26</t>
        </is>
      </c>
      <c r="J59" s="1222" t="inlineStr">
        <is>
          <t>무배당 흥Good 든든한 3N5 간편종합보험(26.01)_(2종)(20년갱신형)(통합간편가입형)(해약환급금미지급형) (1/2)</t>
        </is>
      </c>
      <c r="K59" s="1222" t="inlineStr">
        <is>
          <t>142,915원</t>
        </is>
      </c>
      <c r="L59" s="1222" t="n">
        <v>142915</v>
      </c>
      <c r="M59" s="1222" t="inlineStr">
        <is>
          <t>골절/화상</t>
        </is>
      </c>
    </row>
    <row r="60">
      <c r="A60" s="1222" t="inlineStr">
        <is>
          <t>27</t>
        </is>
      </c>
      <c r="B60" s="1222" t="inlineStr">
        <is>
          <t>정액</t>
        </is>
      </c>
      <c r="C60" s="1222" t="inlineStr">
        <is>
          <t>화상수술비(통합간편가입형)(갱신형_20년)</t>
        </is>
      </c>
      <c r="D60" s="1222" t="inlineStr">
        <is>
          <t>화상수술</t>
        </is>
      </c>
      <c r="E60" s="1222" t="inlineStr">
        <is>
          <t>20만</t>
        </is>
      </c>
      <c r="F60" s="1222" t="n">
        <v>5</v>
      </c>
      <c r="G60" s="1222" t="n">
        <v>200000</v>
      </c>
      <c r="H60" s="1222" t="inlineStr">
        <is>
          <t>서상웅 님의 상품별 가입담보상세 2026-05-14 10:32:45 (55세 ,남자) ※ 기준담보/권장금액 : 기본형(37개)/표준형 흥국화재</t>
        </is>
      </c>
      <c r="I60" s="1222" t="inlineStr">
        <is>
          <t>2026-01-26</t>
        </is>
      </c>
      <c r="J60" s="1222" t="inlineStr">
        <is>
          <t>무배당 흥Good 든든한 3N5 간편종합보험(26.01)_(2종)(20년갱신형)(통합간편가입형)(해약환급금미지급형) (1/2)</t>
        </is>
      </c>
      <c r="K60" s="1222" t="inlineStr">
        <is>
          <t>142,915원</t>
        </is>
      </c>
      <c r="L60" s="1222" t="n">
        <v>142915</v>
      </c>
      <c r="M60" s="1222" t="inlineStr">
        <is>
          <t>골절/화상</t>
        </is>
      </c>
    </row>
    <row r="61">
      <c r="A61" s="1222" t="inlineStr">
        <is>
          <t>28</t>
        </is>
      </c>
      <c r="B61" s="1222" t="inlineStr">
        <is>
          <t>정액</t>
        </is>
      </c>
      <c r="C61" s="1222" t="inlineStr">
        <is>
          <t>깁스치료비(갱신형_20년)</t>
        </is>
      </c>
      <c r="D61" s="1222" t="inlineStr">
        <is>
          <t>깁스치료</t>
        </is>
      </c>
      <c r="E61" s="1222" t="inlineStr">
        <is>
          <t>20만</t>
        </is>
      </c>
      <c r="F61" s="1222" t="n">
        <v>5</v>
      </c>
      <c r="G61" s="1222" t="n">
        <v>200000</v>
      </c>
      <c r="H61" s="1222" t="inlineStr">
        <is>
          <t>서상웅 님의 상품별 가입담보상세 2026-05-14 10:32:45 (55세 ,남자) ※ 기준담보/권장금액 : 기본형(37개)/표준형 흥국화재</t>
        </is>
      </c>
      <c r="I61" s="1222" t="inlineStr">
        <is>
          <t>2026-01-26</t>
        </is>
      </c>
      <c r="J61" s="1222" t="inlineStr">
        <is>
          <t>무배당 흥Good 든든한 3N5 간편종합보험(26.01)_(2종)(20년갱신형)(통합간편가입형)(해약환급금미지급형) (1/2)</t>
        </is>
      </c>
      <c r="K61" s="1222" t="inlineStr">
        <is>
          <t>142,915원</t>
        </is>
      </c>
      <c r="L61" s="1222" t="n">
        <v>142915</v>
      </c>
      <c r="M61" s="1222" t="inlineStr">
        <is>
          <t>미분류</t>
        </is>
      </c>
    </row>
    <row r="62">
      <c r="A62" s="1222" t="inlineStr">
        <is>
          <t>29</t>
        </is>
      </c>
      <c r="B62" s="1222" t="inlineStr">
        <is>
          <t>정액</t>
        </is>
      </c>
      <c r="C62" s="1222" t="inlineStr">
        <is>
          <t>관상동맥 스텐트삽입술치료비(급여_연간1회한)(통합간편가</t>
        </is>
      </c>
      <c r="D62" s="1222" t="inlineStr">
        <is>
          <t>기타 인보험(정액)담보</t>
        </is>
      </c>
      <c r="E62" s="1222" t="inlineStr">
        <is>
          <t>100만</t>
        </is>
      </c>
      <c r="F62" s="1222" t="n">
        <v>5</v>
      </c>
      <c r="G62" s="1222" t="n">
        <v>1000000</v>
      </c>
      <c r="H62" s="1222" t="inlineStr">
        <is>
          <t>서상웅 님의 상품별 가입담보상세 2026-05-14 10:32:45 (55세 ,남자) ※ 기준담보/권장금액 : 기본형(37개)/표준형 흥국화재</t>
        </is>
      </c>
      <c r="I62" s="1222" t="inlineStr">
        <is>
          <t>2026-01-26</t>
        </is>
      </c>
      <c r="J62" s="1222" t="inlineStr">
        <is>
          <t>무배당 흥Good 든든한 3N5 간편종합보험(26.01)_(2종)(20년갱신형)(통합간편가입형)(해약환급금미지급형) (1/2)</t>
        </is>
      </c>
      <c r="K62" s="1222" t="inlineStr">
        <is>
          <t>142,915원</t>
        </is>
      </c>
      <c r="L62" s="1222" t="n">
        <v>142915</v>
      </c>
      <c r="M62" s="1222" t="inlineStr">
        <is>
          <t>미분류</t>
        </is>
      </c>
    </row>
    <row r="63">
      <c r="A63" s="1222" t="inlineStr">
        <is>
          <t>30</t>
        </is>
      </c>
      <c r="B63" s="1222" t="inlineStr">
        <is>
          <t>정액</t>
        </is>
      </c>
      <c r="C63" s="1222" t="inlineStr">
        <is>
          <t>뇌혈관 및 대동맥 스텐트삽입술치료비(급여_각각</t>
        </is>
      </c>
      <c r="D63" s="1222" t="inlineStr">
        <is>
          <t>연간1회 기타 인보험(정액)담보</t>
        </is>
      </c>
      <c r="E63" s="1222" t="inlineStr">
        <is>
          <t>100만</t>
        </is>
      </c>
      <c r="F63" s="1222" t="n">
        <v>5</v>
      </c>
      <c r="G63" s="1222" t="n">
        <v>1000000</v>
      </c>
      <c r="H63" s="1222" t="inlineStr">
        <is>
          <t>서상웅 님의 상품별 가입담보상세 2026-05-14 10:32:45 (55세 ,남자) ※ 기준담보/권장금액 : 기본형(37개)/표준형 흥국화재</t>
        </is>
      </c>
      <c r="I63" s="1222" t="inlineStr">
        <is>
          <t>2026-01-26</t>
        </is>
      </c>
      <c r="J63" s="1222" t="inlineStr">
        <is>
          <t>무배당 흥Good 든든한 3N5 간편종합보험(26.01)_(2종)(20년갱신형)(통합간편가입형)(해약환급금미지급형) (1/2)</t>
        </is>
      </c>
      <c r="K63" s="1222" t="inlineStr">
        <is>
          <t>142,915원</t>
        </is>
      </c>
      <c r="L63" s="1222" t="n">
        <v>142915</v>
      </c>
      <c r="M63" s="1222" t="inlineStr">
        <is>
          <t>미분류</t>
        </is>
      </c>
    </row>
    <row r="64">
      <c r="A64" s="1222" t="inlineStr">
        <is>
          <t>31</t>
        </is>
      </c>
      <c r="B64" s="1222" t="inlineStr">
        <is>
          <t>정액</t>
        </is>
      </c>
      <c r="C64" s="1222" t="inlineStr">
        <is>
          <t>소화·비뇨기관 및 기타혈관 스텐트삽입술치료비(급여_각각</t>
        </is>
      </c>
      <c r="D64" s="1222" t="inlineStr">
        <is>
          <t>기타 인보험(정액)담보</t>
        </is>
      </c>
      <c r="E64" s="1222" t="inlineStr">
        <is>
          <t>20만</t>
        </is>
      </c>
      <c r="F64" s="1222" t="n">
        <v>5</v>
      </c>
      <c r="G64" s="1222" t="n">
        <v>200000</v>
      </c>
      <c r="H64" s="1222" t="inlineStr">
        <is>
          <t>서상웅 님의 상품별 가입담보상세 2026-05-14 10:32:45 (55세 ,남자) ※ 기준담보/권장금액 : 기본형(37개)/표준형 흥국화재</t>
        </is>
      </c>
      <c r="I64" s="1222" t="inlineStr">
        <is>
          <t>2026-01-26</t>
        </is>
      </c>
      <c r="J64" s="1222" t="inlineStr">
        <is>
          <t>무배당 흥Good 든든한 3N5 간편종합보험(26.01)_(2종)(20년갱신형)(통합간편가입형)(해약환급금미지급형) (1/2)</t>
        </is>
      </c>
      <c r="K64" s="1222" t="inlineStr">
        <is>
          <t>142,915원</t>
        </is>
      </c>
      <c r="L64" s="1222" t="n">
        <v>142915</v>
      </c>
      <c r="M64" s="1222" t="inlineStr">
        <is>
          <t>미분류</t>
        </is>
      </c>
    </row>
    <row r="65">
      <c r="A65" s="1222" t="inlineStr">
        <is>
          <t>32</t>
        </is>
      </c>
      <c r="B65" s="1222" t="inlineStr">
        <is>
          <t>정액</t>
        </is>
      </c>
      <c r="C65" s="1222" t="inlineStr">
        <is>
          <t>순환계질환 주요치료비_수술비(혈전제거제외)(연간1회한)</t>
        </is>
      </c>
      <c r="D65" s="1222" t="inlineStr">
        <is>
          <t>기타 인보험(정액)담보</t>
        </is>
      </c>
      <c r="E65" s="1222" t="inlineStr">
        <is>
          <t>1,000만</t>
        </is>
      </c>
      <c r="F65" s="1222" t="n">
        <v>5</v>
      </c>
      <c r="G65" s="1222" t="n">
        <v>10000000</v>
      </c>
      <c r="H65" s="1222" t="inlineStr">
        <is>
          <t>서상웅 님의 상품별 가입담보상세 2026-05-14 10:32:45 (55세 ,남자) ※ 기준담보/권장금액 : 기본형(37개)/표준형 흥국화재</t>
        </is>
      </c>
      <c r="I65" s="1222" t="inlineStr">
        <is>
          <t>2026-01-26</t>
        </is>
      </c>
      <c r="J65" s="1222" t="inlineStr">
        <is>
          <t>무배당 흥Good 든든한 3N5 간편종합보험(26.01)_(2종)(20년갱신형)(통합간편가입형)(해약환급금미지급형) (1/2)</t>
        </is>
      </c>
      <c r="K65" s="1222" t="inlineStr">
        <is>
          <t>142,915원</t>
        </is>
      </c>
      <c r="L65" s="1222" t="n">
        <v>142915</v>
      </c>
      <c r="M65" s="1222" t="inlineStr">
        <is>
          <t>미분류</t>
        </is>
      </c>
    </row>
    <row r="66">
      <c r="A66" s="1222" t="inlineStr">
        <is>
          <t>33</t>
        </is>
      </c>
      <c r="B66" s="1222" t="inlineStr">
        <is>
          <t>정액</t>
        </is>
      </c>
      <c r="C66" s="1222" t="inlineStr">
        <is>
          <t>순환계질환 주요치료비_중환자실치료비(종합병원)(연간1회</t>
        </is>
      </c>
      <c r="D66" s="1222" t="inlineStr">
        <is>
          <t>기타 인보험(정액)담보</t>
        </is>
      </c>
      <c r="E66" s="1222" t="inlineStr">
        <is>
          <t>1,000만</t>
        </is>
      </c>
      <c r="F66" s="1222" t="n">
        <v>5</v>
      </c>
      <c r="G66" s="1222" t="n">
        <v>10000000</v>
      </c>
      <c r="H66" s="1222" t="inlineStr">
        <is>
          <t>서상웅 님의 상품별 가입담보상세 2026-05-14 10:32:45 (55세 ,남자) ※ 기준담보/권장금액 : 기본형(37개)/표준형 흥국화재</t>
        </is>
      </c>
      <c r="I66" s="1222" t="inlineStr">
        <is>
          <t>2026-01-26</t>
        </is>
      </c>
      <c r="J66" s="1222" t="inlineStr">
        <is>
          <t>무배당 흥Good 든든한 3N5 간편종합보험(26.01)_(2종)(20년갱신형)(통합간편가입형)(해약환급금미지급형) (1/2)</t>
        </is>
      </c>
      <c r="K66" s="1222" t="inlineStr">
        <is>
          <t>142,915원</t>
        </is>
      </c>
      <c r="L66" s="1222" t="n">
        <v>142915</v>
      </c>
      <c r="M66" s="1222" t="inlineStr">
        <is>
          <t>미분류</t>
        </is>
      </c>
    </row>
    <row r="67">
      <c r="A67" s="1222" t="inlineStr">
        <is>
          <t>34</t>
        </is>
      </c>
      <c r="B67" s="1222" t="inlineStr">
        <is>
          <t>정액</t>
        </is>
      </c>
      <c r="C67" s="1222" t="inlineStr">
        <is>
          <t>순환계질환 주요치료비_혈전용해치료비(연간1회한)(통합간</t>
        </is>
      </c>
      <c r="D67" s="1222" t="inlineStr">
        <is>
          <t>기타 인보험(정액)담보</t>
        </is>
      </c>
      <c r="E67" s="1222" t="inlineStr">
        <is>
          <t>500만</t>
        </is>
      </c>
      <c r="F67" s="1222" t="n">
        <v>5</v>
      </c>
      <c r="G67" s="1222" t="n">
        <v>5000000</v>
      </c>
      <c r="H67" s="1222" t="inlineStr">
        <is>
          <t>서상웅 님의 상품별 가입담보상세 2026-05-14 10:32:45 (55세 ,남자) ※ 기준담보/권장금액 : 기본형(37개)/표준형 흥국화재</t>
        </is>
      </c>
      <c r="I67" s="1222" t="inlineStr">
        <is>
          <t>2026-01-26</t>
        </is>
      </c>
      <c r="J67" s="1222" t="inlineStr">
        <is>
          <t>무배당 흥Good 든든한 3N5 간편종합보험(26.01)_(2종)(20년갱신형)(통합간편가입형)(해약환급금미지급형) (1/2)</t>
        </is>
      </c>
      <c r="K67" s="1222" t="inlineStr">
        <is>
          <t>142,915원</t>
        </is>
      </c>
      <c r="L67" s="1222" t="n">
        <v>142915</v>
      </c>
      <c r="M67" s="1222" t="inlineStr">
        <is>
          <t>미분류</t>
        </is>
      </c>
    </row>
    <row r="68">
      <c r="A68" s="1222" t="inlineStr">
        <is>
          <t>35</t>
        </is>
      </c>
      <c r="B68" s="1222" t="inlineStr">
        <is>
          <t>정액</t>
        </is>
      </c>
      <c r="C68" s="1222" t="inlineStr">
        <is>
          <t>순환계질환 주요치료비_혈전제거치료비(연간1회한)(통합간</t>
        </is>
      </c>
      <c r="D68" s="1222" t="inlineStr">
        <is>
          <t>기타 인보험(정액)담보</t>
        </is>
      </c>
      <c r="E68" s="1222" t="inlineStr">
        <is>
          <t>1,000만</t>
        </is>
      </c>
      <c r="F68" s="1222" t="n">
        <v>6</v>
      </c>
      <c r="G68" s="1222" t="n">
        <v>10000000</v>
      </c>
      <c r="H68" s="1222" t="inlineStr">
        <is>
          <t>서상웅 님의 상품별 가입담보상세 2026-05-14 10:32:45 (55세 ,남자) ※ 기준담보/권장금액 : 기본형(37개)/표준형 흥국화재</t>
        </is>
      </c>
      <c r="I68" s="1222" t="inlineStr">
        <is>
          <t>2026-01-26</t>
        </is>
      </c>
      <c r="J68" s="1222" t="inlineStr">
        <is>
          <t>무배당 흥Good 든든한 3N5 간편종합보험(26.01)_(2종)(20년갱신형)(통합간편가입형)(해약환급금미지급형) (2/2)</t>
        </is>
      </c>
      <c r="K68" s="1222" t="inlineStr">
        <is>
          <t>142,915원</t>
        </is>
      </c>
      <c r="L68" s="1222" t="n">
        <v>142915</v>
      </c>
      <c r="M68" s="1222" t="inlineStr">
        <is>
          <t>미분류</t>
        </is>
      </c>
    </row>
    <row r="69">
      <c r="A69" s="1222" t="inlineStr">
        <is>
          <t>36</t>
        </is>
      </c>
      <c r="B69" s="1222" t="inlineStr">
        <is>
          <t>정액</t>
        </is>
      </c>
      <c r="C69" s="1222" t="inlineStr">
        <is>
          <t>암주요치료비Ⅱ(유사암)(치료별</t>
        </is>
      </c>
      <c r="D69" s="1222" t="inlineStr">
        <is>
          <t>연간1회한)(통합간편가입 기타 인보험(정액)담보</t>
        </is>
      </c>
      <c r="E69" s="1222" t="inlineStr">
        <is>
          <t>200만</t>
        </is>
      </c>
      <c r="F69" s="1222" t="n">
        <v>6</v>
      </c>
      <c r="G69" s="1222" t="n">
        <v>2000000</v>
      </c>
      <c r="H69" s="1222" t="inlineStr">
        <is>
          <t>서상웅 님의 상품별 가입담보상세 2026-05-14 10:32:45 (55세 ,남자) ※ 기준담보/권장금액 : 기본형(37개)/표준형 흥국화재</t>
        </is>
      </c>
      <c r="I69" s="1222" t="inlineStr">
        <is>
          <t>2026-01-26</t>
        </is>
      </c>
      <c r="J69" s="1222" t="inlineStr">
        <is>
          <t>무배당 흥Good 든든한 3N5 간편종합보험(26.01)_(2종)(20년갱신형)(통합간편가입형)(해약환급금미지급형) (2/2)</t>
        </is>
      </c>
      <c r="K69" s="1222" t="inlineStr">
        <is>
          <t>142,915원</t>
        </is>
      </c>
      <c r="L69" s="1222" t="n">
        <v>142915</v>
      </c>
      <c r="M69" s="1222" t="inlineStr">
        <is>
          <t>미분류</t>
        </is>
      </c>
    </row>
    <row r="70">
      <c r="A70" s="1222" t="inlineStr">
        <is>
          <t>37</t>
        </is>
      </c>
      <c r="B70" s="1222" t="inlineStr">
        <is>
          <t>정액</t>
        </is>
      </c>
      <c r="C70" s="1222" t="inlineStr">
        <is>
          <t>암주요치료비Ⅱ(유사암제외)_암수술비(연간1회한)(통합간</t>
        </is>
      </c>
      <c r="D70" s="1222" t="inlineStr">
        <is>
          <t>기타 인보험(정액)담보</t>
        </is>
      </c>
      <c r="E70" s="1222" t="inlineStr">
        <is>
          <t>200만</t>
        </is>
      </c>
      <c r="F70" s="1222" t="n">
        <v>6</v>
      </c>
      <c r="G70" s="1222" t="n">
        <v>2000000</v>
      </c>
      <c r="H70" s="1222" t="inlineStr">
        <is>
          <t>서상웅 님의 상품별 가입담보상세 2026-05-14 10:32:45 (55세 ,남자) ※ 기준담보/권장금액 : 기본형(37개)/표준형 흥국화재</t>
        </is>
      </c>
      <c r="I70" s="1222" t="inlineStr">
        <is>
          <t>2026-01-26</t>
        </is>
      </c>
      <c r="J70" s="1222" t="inlineStr">
        <is>
          <t>무배당 흥Good 든든한 3N5 간편종합보험(26.01)_(2종)(20년갱신형)(통합간편가입형)(해약환급금미지급형) (2/2)</t>
        </is>
      </c>
      <c r="K70" s="1222" t="inlineStr">
        <is>
          <t>142,915원</t>
        </is>
      </c>
      <c r="L70" s="1222" t="n">
        <v>142915</v>
      </c>
      <c r="M70" s="1222" t="inlineStr">
        <is>
          <t>일반암 진단비</t>
        </is>
      </c>
    </row>
    <row r="71">
      <c r="A71" s="1222" t="inlineStr">
        <is>
          <t>38</t>
        </is>
      </c>
      <c r="B71" s="1222" t="inlineStr">
        <is>
          <t>정액</t>
        </is>
      </c>
      <c r="C71" s="1222" t="inlineStr">
        <is>
          <t>암주요치료비Ⅱ(유사암제외)_암중환자실치료비(종합병원)(</t>
        </is>
      </c>
      <c r="D71" s="1222" t="inlineStr">
        <is>
          <t>기타 인보험(정액)담보</t>
        </is>
      </c>
      <c r="E71" s="1222" t="inlineStr">
        <is>
          <t>500만</t>
        </is>
      </c>
      <c r="F71" s="1222" t="n">
        <v>6</v>
      </c>
      <c r="G71" s="1222" t="n">
        <v>5000000</v>
      </c>
      <c r="H71" s="1222" t="inlineStr">
        <is>
          <t>서상웅 님의 상품별 가입담보상세 2026-05-14 10:32:45 (55세 ,남자) ※ 기준담보/권장금액 : 기본형(37개)/표준형 흥국화재</t>
        </is>
      </c>
      <c r="I71" s="1222" t="inlineStr">
        <is>
          <t>2026-01-26</t>
        </is>
      </c>
      <c r="J71" s="1222" t="inlineStr">
        <is>
          <t>무배당 흥Good 든든한 3N5 간편종합보험(26.01)_(2종)(20년갱신형)(통합간편가입형)(해약환급금미지급형) (2/2)</t>
        </is>
      </c>
      <c r="K71" s="1222" t="inlineStr">
        <is>
          <t>142,915원</t>
        </is>
      </c>
      <c r="L71" s="1222" t="n">
        <v>142915</v>
      </c>
      <c r="M71" s="1222" t="inlineStr">
        <is>
          <t>일반암 진단비</t>
        </is>
      </c>
    </row>
    <row r="72">
      <c r="A72" s="1222" t="inlineStr">
        <is>
          <t>39</t>
        </is>
      </c>
      <c r="B72" s="1222" t="inlineStr">
        <is>
          <t>정액</t>
        </is>
      </c>
      <c r="C72" s="1222" t="inlineStr">
        <is>
          <t>암주요치료비Ⅱ(유사암제외)_항암방사선치료비(연간1회한)</t>
        </is>
      </c>
      <c r="D72" s="1222" t="inlineStr">
        <is>
          <t>기타 인보험(정액)담보</t>
        </is>
      </c>
      <c r="E72" s="1222" t="inlineStr">
        <is>
          <t>1,000만</t>
        </is>
      </c>
      <c r="F72" s="1222" t="n">
        <v>6</v>
      </c>
      <c r="G72" s="1222" t="n">
        <v>10000000</v>
      </c>
      <c r="H72" s="1222" t="inlineStr">
        <is>
          <t>서상웅 님의 상품별 가입담보상세 2026-05-14 10:32:45 (55세 ,남자) ※ 기준담보/권장금액 : 기본형(37개)/표준형 흥국화재</t>
        </is>
      </c>
      <c r="I72" s="1222" t="inlineStr">
        <is>
          <t>2026-01-26</t>
        </is>
      </c>
      <c r="J72" s="1222" t="inlineStr">
        <is>
          <t>무배당 흥Good 든든한 3N5 간편종합보험(26.01)_(2종)(20년갱신형)(통합간편가입형)(해약환급금미지급형) (2/2)</t>
        </is>
      </c>
      <c r="K72" s="1222" t="inlineStr">
        <is>
          <t>142,915원</t>
        </is>
      </c>
      <c r="L72" s="1222" t="n">
        <v>142915</v>
      </c>
      <c r="M72" s="1222" t="inlineStr">
        <is>
          <t>일반암 진단비</t>
        </is>
      </c>
    </row>
    <row r="73">
      <c r="A73" s="1222" t="inlineStr">
        <is>
          <t>40</t>
        </is>
      </c>
      <c r="B73" s="1222" t="inlineStr">
        <is>
          <t>정액</t>
        </is>
      </c>
      <c r="C73" s="1222" t="inlineStr">
        <is>
          <t>암주요치료비Ⅱ(유사암제외)_항암약물치료비(호르몬치료제외</t>
        </is>
      </c>
      <c r="D73" s="1222" t="inlineStr">
        <is>
          <t>기타 인보험(정액)담보</t>
        </is>
      </c>
      <c r="E73" s="1222" t="inlineStr">
        <is>
          <t>1,000만</t>
        </is>
      </c>
      <c r="F73" s="1222" t="n">
        <v>6</v>
      </c>
      <c r="G73" s="1222" t="n">
        <v>10000000</v>
      </c>
      <c r="H73" s="1222" t="inlineStr">
        <is>
          <t>서상웅 님의 상품별 가입담보상세 2026-05-14 10:32:45 (55세 ,남자) ※ 기준담보/권장금액 : 기본형(37개)/표준형 흥국화재</t>
        </is>
      </c>
      <c r="I73" s="1222" t="inlineStr">
        <is>
          <t>2026-01-26</t>
        </is>
      </c>
      <c r="J73" s="1222" t="inlineStr">
        <is>
          <t>무배당 흥Good 든든한 3N5 간편종합보험(26.01)_(2종)(20년갱신형)(통합간편가입형)(해약환급금미지급형) (2/2)</t>
        </is>
      </c>
      <c r="K73" s="1222" t="inlineStr">
        <is>
          <t>142,915원</t>
        </is>
      </c>
      <c r="L73" s="1222" t="n">
        <v>142915</v>
      </c>
      <c r="M73" s="1222" t="inlineStr">
        <is>
          <t>일반암 진단비</t>
        </is>
      </c>
    </row>
    <row r="74">
      <c r="A74" s="1222" t="inlineStr">
        <is>
          <t>41</t>
        </is>
      </c>
      <c r="B74" s="1222" t="inlineStr">
        <is>
          <t>정액</t>
        </is>
      </c>
      <c r="C74" s="1222" t="inlineStr">
        <is>
          <t>암주요치료비Ⅱ(유사암제외)_항암호르몬약물치료비(연간1회</t>
        </is>
      </c>
      <c r="D74" s="1222" t="inlineStr">
        <is>
          <t>기타 인보험(정액)담보</t>
        </is>
      </c>
      <c r="E74" s="1222" t="inlineStr">
        <is>
          <t>200만</t>
        </is>
      </c>
      <c r="F74" s="1222" t="n">
        <v>6</v>
      </c>
      <c r="G74" s="1222" t="n">
        <v>2000000</v>
      </c>
      <c r="H74" s="1222" t="inlineStr">
        <is>
          <t>서상웅 님의 상품별 가입담보상세 2026-05-14 10:32:45 (55세 ,남자) ※ 기준담보/권장금액 : 기본형(37개)/표준형 흥국화재</t>
        </is>
      </c>
      <c r="I74" s="1222" t="inlineStr">
        <is>
          <t>2026-01-26</t>
        </is>
      </c>
      <c r="J74" s="1222" t="inlineStr">
        <is>
          <t>무배당 흥Good 든든한 3N5 간편종합보험(26.01)_(2종)(20년갱신형)(통합간편가입형)(해약환급금미지급형) (2/2)</t>
        </is>
      </c>
      <c r="K74" s="1222" t="inlineStr">
        <is>
          <t>142,915원</t>
        </is>
      </c>
      <c r="L74" s="1222" t="n">
        <v>142915</v>
      </c>
      <c r="M74" s="1222" t="inlineStr">
        <is>
          <t>일반암 진단비</t>
        </is>
      </c>
    </row>
    <row r="75">
      <c r="A75" s="1222" t="inlineStr">
        <is>
          <t>42</t>
        </is>
      </c>
      <c r="B75" s="1222" t="inlineStr">
        <is>
          <t>정액</t>
        </is>
      </c>
      <c r="C75" s="1222" t="inlineStr">
        <is>
          <t>체외충격파쇄석술치료비(ELECTRODE)(급여_연간1회</t>
        </is>
      </c>
      <c r="D75" s="1222" t="inlineStr">
        <is>
          <t>기타 인보험(정액)담보</t>
        </is>
      </c>
      <c r="E75" s="1222" t="inlineStr">
        <is>
          <t>5만</t>
        </is>
      </c>
      <c r="F75" s="1222" t="n">
        <v>6</v>
      </c>
      <c r="G75" s="1222" t="n">
        <v>50000</v>
      </c>
      <c r="H75" s="1222" t="inlineStr">
        <is>
          <t>서상웅 님의 상품별 가입담보상세 2026-05-14 10:32:45 (55세 ,남자) ※ 기준담보/권장금액 : 기본형(37개)/표준형 흥국화재</t>
        </is>
      </c>
      <c r="I75" s="1222" t="inlineStr">
        <is>
          <t>2026-01-26</t>
        </is>
      </c>
      <c r="J75" s="1222" t="inlineStr">
        <is>
          <t>무배당 흥Good 든든한 3N5 간편종합보험(26.01)_(2종)(20년갱신형)(통합간편가입형)(해약환급금미지급형) (2/2)</t>
        </is>
      </c>
      <c r="K75" s="1222" t="inlineStr">
        <is>
          <t>142,915원</t>
        </is>
      </c>
      <c r="L75" s="1222" t="n">
        <v>142915</v>
      </c>
      <c r="M75" s="1222" t="inlineStr">
        <is>
          <t>미분류</t>
        </is>
      </c>
    </row>
    <row r="76">
      <c r="A76" s="1222" t="inlineStr">
        <is>
          <t>43</t>
        </is>
      </c>
      <c r="B76" s="1222" t="inlineStr">
        <is>
          <t>정액</t>
        </is>
      </c>
      <c r="C76" s="1222" t="inlineStr">
        <is>
          <t>체외충격파쇄석술치료비(ELECTRODE제외)(급여_연간</t>
        </is>
      </c>
      <c r="D76" s="1222" t="inlineStr">
        <is>
          <t>기타 인보험(정액)담보</t>
        </is>
      </c>
      <c r="E76" s="1222" t="inlineStr">
        <is>
          <t>20만</t>
        </is>
      </c>
      <c r="F76" s="1222" t="n">
        <v>6</v>
      </c>
      <c r="G76" s="1222" t="n">
        <v>200000</v>
      </c>
      <c r="H76" s="1222" t="inlineStr">
        <is>
          <t>서상웅 님의 상품별 가입담보상세 2026-05-14 10:32:45 (55세 ,남자) ※ 기준담보/권장금액 : 기본형(37개)/표준형 흥국화재</t>
        </is>
      </c>
      <c r="I76" s="1222" t="inlineStr">
        <is>
          <t>2026-01-26</t>
        </is>
      </c>
      <c r="J76" s="1222" t="inlineStr">
        <is>
          <t>무배당 흥Good 든든한 3N5 간편종합보험(26.01)_(2종)(20년갱신형)(통합간편가입형)(해약환급금미지급형) (2/2)</t>
        </is>
      </c>
      <c r="K76" s="1222" t="inlineStr">
        <is>
          <t>142,915원</t>
        </is>
      </c>
      <c r="L76" s="1222" t="n">
        <v>142915</v>
      </c>
      <c r="M76" s="1222" t="inlineStr">
        <is>
          <t>미분류</t>
        </is>
      </c>
    </row>
    <row r="77">
      <c r="A77" s="1222" t="inlineStr">
        <is>
          <t>44</t>
        </is>
      </c>
      <c r="B77" s="1222" t="inlineStr">
        <is>
          <t>정액</t>
        </is>
      </c>
      <c r="C77" s="1222" t="inlineStr">
        <is>
          <t>특정NGS유전자패널검사지원비(급여_연간1회한)(통합간편</t>
        </is>
      </c>
      <c r="D77" s="1222" t="inlineStr">
        <is>
          <t>기타 인보험(정액)담보</t>
        </is>
      </c>
      <c r="E77" s="1222" t="inlineStr">
        <is>
          <t>100만</t>
        </is>
      </c>
      <c r="F77" s="1222" t="n">
        <v>6</v>
      </c>
      <c r="G77" s="1222" t="n">
        <v>1000000</v>
      </c>
      <c r="H77" s="1222" t="inlineStr">
        <is>
          <t>서상웅 님의 상품별 가입담보상세 2026-05-14 10:32:45 (55세 ,남자) ※ 기준담보/권장금액 : 기본형(37개)/표준형 흥국화재</t>
        </is>
      </c>
      <c r="I77" s="1222" t="inlineStr">
        <is>
          <t>2026-01-26</t>
        </is>
      </c>
      <c r="J77" s="1222" t="inlineStr">
        <is>
          <t>무배당 흥Good 든든한 3N5 간편종합보험(26.01)_(2종)(20년갱신형)(통합간편가입형)(해약환급금미지급형) (2/2)</t>
        </is>
      </c>
      <c r="K77" s="1222" t="inlineStr">
        <is>
          <t>142,915원</t>
        </is>
      </c>
      <c r="L77" s="1222" t="n">
        <v>142915</v>
      </c>
      <c r="M77" s="1222" t="inlineStr">
        <is>
          <t>미분류</t>
        </is>
      </c>
    </row>
    <row r="78">
      <c r="A78" s="1222" t="inlineStr">
        <is>
          <t>1</t>
        </is>
      </c>
      <c r="B78" s="1222" t="inlineStr">
        <is>
          <t>정액</t>
        </is>
      </c>
      <c r="C78" s="1222" t="inlineStr">
        <is>
          <t>[유병자형]상해</t>
        </is>
      </c>
      <c r="D78" s="1222" t="inlineStr">
        <is>
          <t>사망 상해사망(유병자)</t>
        </is>
      </c>
      <c r="E78" s="1222" t="inlineStr">
        <is>
          <t>1,000만</t>
        </is>
      </c>
      <c r="F78" s="1222" t="n">
        <v>7</v>
      </c>
      <c r="G78" s="1222" t="n">
        <v>10000000</v>
      </c>
      <c r="H78" s="1222" t="inlineStr">
        <is>
          <t>서상웅 님의 상품별 가입담보상세 2026-05-14 10:32:45 (55세 ,남자) ※ 기준담보/권장금액 : 기본형(37개)/표준형 삼성화재</t>
        </is>
      </c>
      <c r="I78" s="1222" t="inlineStr">
        <is>
          <t>2020-01-08</t>
        </is>
      </c>
      <c r="J78" s="1222" t="inlineStr">
        <is>
          <t>무배당 삼성화재 건강보험 유병장수플러스(1910.5)3종(유병자,실속형)(자동갱신형)</t>
        </is>
      </c>
      <c r="K78" s="1222" t="inlineStr">
        <is>
          <t>66,000원</t>
        </is>
      </c>
      <c r="L78" s="1222" t="n">
        <v>66000</v>
      </c>
      <c r="M78" s="1222" t="inlineStr">
        <is>
          <t>상해사망</t>
        </is>
      </c>
    </row>
    <row r="79">
      <c r="A79" s="1222" t="inlineStr">
        <is>
          <t>2</t>
        </is>
      </c>
      <c r="B79" s="1222" t="inlineStr">
        <is>
          <t>정액</t>
        </is>
      </c>
      <c r="C79" s="1222" t="inlineStr">
        <is>
          <t>[유병자형]암</t>
        </is>
      </c>
      <c r="D79" s="1222" t="inlineStr">
        <is>
          <t>진단비(유사암 제외) 암진단(유병자)</t>
        </is>
      </c>
      <c r="E79" s="1222" t="inlineStr">
        <is>
          <t>4,000만</t>
        </is>
      </c>
      <c r="F79" s="1222" t="n">
        <v>7</v>
      </c>
      <c r="G79" s="1222" t="n">
        <v>40000000</v>
      </c>
      <c r="H79" s="1222" t="inlineStr">
        <is>
          <t>서상웅 님의 상품별 가입담보상세 2026-05-14 10:32:45 (55세 ,남자) ※ 기준담보/권장금액 : 기본형(37개)/표준형 삼성화재</t>
        </is>
      </c>
      <c r="I79" s="1222" t="inlineStr">
        <is>
          <t>2020-01-08</t>
        </is>
      </c>
      <c r="J79" s="1222" t="inlineStr">
        <is>
          <t>무배당 삼성화재 건강보험 유병장수플러스(1910.5)3종(유병자,실속형)(자동갱신형)</t>
        </is>
      </c>
      <c r="K79" s="1222" t="inlineStr">
        <is>
          <t>66,000원</t>
        </is>
      </c>
      <c r="L79" s="1222" t="n">
        <v>66000</v>
      </c>
      <c r="M79" s="1222" t="inlineStr">
        <is>
          <t>일반암 진단비</t>
        </is>
      </c>
    </row>
    <row r="80">
      <c r="A80" s="1222" t="inlineStr">
        <is>
          <t>3</t>
        </is>
      </c>
      <c r="B80" s="1222" t="inlineStr">
        <is>
          <t>정액</t>
        </is>
      </c>
      <c r="C80" s="1222" t="inlineStr">
        <is>
          <t>[유병자형]유사암</t>
        </is>
      </c>
      <c r="D80" s="1222" t="inlineStr">
        <is>
          <t>진단비 소액암진단(유사암진단)</t>
        </is>
      </c>
      <c r="E80" s="1222" t="inlineStr">
        <is>
          <t>3,000만</t>
        </is>
      </c>
      <c r="F80" s="1222" t="n">
        <v>7</v>
      </c>
      <c r="G80" s="1222" t="n">
        <v>30000000</v>
      </c>
      <c r="H80" s="1222" t="inlineStr">
        <is>
          <t>서상웅 님의 상품별 가입담보상세 2026-05-14 10:32:45 (55세 ,남자) ※ 기준담보/권장금액 : 기본형(37개)/표준형 삼성화재</t>
        </is>
      </c>
      <c r="I80" s="1222" t="inlineStr">
        <is>
          <t>2020-01-08</t>
        </is>
      </c>
      <c r="J80" s="1222" t="inlineStr">
        <is>
          <t>무배당 삼성화재 건강보험 유병장수플러스(1910.5)3종(유병자,실속형)(자동갱신형)</t>
        </is>
      </c>
      <c r="K80" s="1222" t="inlineStr">
        <is>
          <t>66,000원</t>
        </is>
      </c>
      <c r="L80" s="1222" t="n">
        <v>66000</v>
      </c>
      <c r="M80" s="1222" t="inlineStr">
        <is>
          <t>일반암 진단비</t>
        </is>
      </c>
    </row>
    <row r="81">
      <c r="A81" s="1222" t="inlineStr">
        <is>
          <t>4</t>
        </is>
      </c>
      <c r="B81" s="1222" t="inlineStr">
        <is>
          <t>정액</t>
        </is>
      </c>
      <c r="C81" s="1222" t="inlineStr">
        <is>
          <t>[유병자형]상해</t>
        </is>
      </c>
      <c r="D81" s="1222" t="inlineStr">
        <is>
          <t>중환자실 입원일당(1일이상) 상해중환자실입원일당</t>
        </is>
      </c>
      <c r="E81" s="1222" t="inlineStr">
        <is>
          <t>15만</t>
        </is>
      </c>
      <c r="F81" s="1222" t="n">
        <v>7</v>
      </c>
      <c r="G81" s="1222" t="n">
        <v>150000</v>
      </c>
      <c r="H81" s="1222" t="inlineStr">
        <is>
          <t>서상웅 님의 상품별 가입담보상세 2026-05-14 10:32:45 (55세 ,남자) ※ 기준담보/권장금액 : 기본형(37개)/표준형 삼성화재</t>
        </is>
      </c>
      <c r="I81" s="1222" t="inlineStr">
        <is>
          <t>2020-01-08</t>
        </is>
      </c>
      <c r="J81" s="1222" t="inlineStr">
        <is>
          <t>무배당 삼성화재 건강보험 유병장수플러스(1910.5)3종(유병자,실속형)(자동갱신형)</t>
        </is>
      </c>
      <c r="K81" s="1222" t="inlineStr">
        <is>
          <t>66,000원</t>
        </is>
      </c>
      <c r="L81" s="1222" t="n">
        <v>66000</v>
      </c>
      <c r="M81" s="1222" t="inlineStr">
        <is>
          <t>미분류</t>
        </is>
      </c>
    </row>
    <row r="82">
      <c r="A82" s="1222" t="inlineStr">
        <is>
          <t>1</t>
        </is>
      </c>
      <c r="B82" s="1222" t="inlineStr">
        <is>
          <t>정액</t>
        </is>
      </c>
      <c r="C82" s="1222" t="inlineStr">
        <is>
          <t>[간편]상해</t>
        </is>
      </c>
      <c r="D82" s="1222" t="inlineStr">
        <is>
          <t>사망 상해사망(유병자)</t>
        </is>
      </c>
      <c r="E82" s="1222" t="inlineStr">
        <is>
          <t>100만</t>
        </is>
      </c>
      <c r="F82" s="1222" t="n">
        <v>8</v>
      </c>
      <c r="G82" s="1222" t="n">
        <v>1000000</v>
      </c>
      <c r="H82" s="1222" t="inlineStr">
        <is>
          <t>서상웅 님의 상품별 가입담보상세 2026-05-14 10:32:45 (55세 ,남자) ※ 기준담보/권장금액 : 기본형(37개)/표준형 삼성화재</t>
        </is>
      </c>
      <c r="I82" s="1222" t="inlineStr">
        <is>
          <t>2024-12-13</t>
        </is>
      </c>
      <c r="J82" s="1222" t="inlineStr">
        <is>
          <t>무배당 삼성화재 간편보험 새로고침100세(2404.3) 4종(해약환급금 미지급형)</t>
        </is>
      </c>
      <c r="K82" s="1222" t="inlineStr">
        <is>
          <t>66,071원</t>
        </is>
      </c>
      <c r="L82" s="1222" t="n">
        <v>66071</v>
      </c>
      <c r="M82" s="1222" t="inlineStr">
        <is>
          <t>상해사망</t>
        </is>
      </c>
    </row>
    <row r="83">
      <c r="A83" s="1222" t="inlineStr">
        <is>
          <t>2</t>
        </is>
      </c>
      <c r="B83" s="1222" t="inlineStr">
        <is>
          <t>정액</t>
        </is>
      </c>
      <c r="C83" s="1222" t="inlineStr">
        <is>
          <t>[간편]질병 종합병원 입원일당(1일이상)(1년50%)</t>
        </is>
      </c>
      <c r="D83" s="1222" t="inlineStr">
        <is>
          <t>질병입원일당</t>
        </is>
      </c>
      <c r="E83" s="1222" t="inlineStr">
        <is>
          <t>2만</t>
        </is>
      </c>
      <c r="F83" s="1222" t="n">
        <v>8</v>
      </c>
      <c r="G83" s="1222" t="n">
        <v>20000</v>
      </c>
      <c r="H83" s="1222" t="inlineStr">
        <is>
          <t>서상웅 님의 상품별 가입담보상세 2026-05-14 10:32:45 (55세 ,남자) ※ 기준담보/권장금액 : 기본형(37개)/표준형 삼성화재</t>
        </is>
      </c>
      <c r="I83" s="1222" t="inlineStr">
        <is>
          <t>2024-12-13</t>
        </is>
      </c>
      <c r="J83" s="1222" t="inlineStr">
        <is>
          <t>무배당 삼성화재 간편보험 새로고침100세(2404.3) 4종(해약환급금 미지급형)</t>
        </is>
      </c>
      <c r="K83" s="1222" t="inlineStr">
        <is>
          <t>66,071원</t>
        </is>
      </c>
      <c r="L83" s="1222" t="n">
        <v>66071</v>
      </c>
      <c r="M83" s="1222" t="inlineStr">
        <is>
          <t>질병입원일당</t>
        </is>
      </c>
    </row>
    <row r="84">
      <c r="A84" s="1222" t="inlineStr">
        <is>
          <t>3</t>
        </is>
      </c>
      <c r="B84" s="1222" t="inlineStr">
        <is>
          <t>정액</t>
        </is>
      </c>
      <c r="C84" s="1222" t="inlineStr">
        <is>
          <t>[간편]질병 입원 간병인 사용일당(1일이상)(요양병원 제외)(1년50%)</t>
        </is>
      </c>
      <c r="D84" s="1222" t="inlineStr">
        <is>
          <t>간병인질병입원일당</t>
        </is>
      </c>
      <c r="E84" s="1222" t="inlineStr">
        <is>
          <t>20만</t>
        </is>
      </c>
      <c r="F84" s="1222" t="n">
        <v>8</v>
      </c>
      <c r="G84" s="1222" t="n">
        <v>200000</v>
      </c>
      <c r="H84" s="1222" t="inlineStr">
        <is>
          <t>서상웅 님의 상품별 가입담보상세 2026-05-14 10:32:45 (55세 ,남자) ※ 기준담보/권장금액 : 기본형(37개)/표준형 삼성화재</t>
        </is>
      </c>
      <c r="I84" s="1222" t="inlineStr">
        <is>
          <t>2024-12-13</t>
        </is>
      </c>
      <c r="J84" s="1222" t="inlineStr">
        <is>
          <t>무배당 삼성화재 간편보험 새로고침100세(2404.3) 4종(해약환급금 미지급형)</t>
        </is>
      </c>
      <c r="K84" s="1222" t="inlineStr">
        <is>
          <t>66,071원</t>
        </is>
      </c>
      <c r="L84" s="1222" t="n">
        <v>66071</v>
      </c>
      <c r="M84" s="1222" t="inlineStr">
        <is>
          <t>질병입원일당</t>
        </is>
      </c>
    </row>
    <row r="85">
      <c r="A85" s="1222" t="inlineStr">
        <is>
          <t>4</t>
        </is>
      </c>
      <c r="B85" s="1222" t="inlineStr">
        <is>
          <t>정액</t>
        </is>
      </c>
      <c r="C85" s="1222" t="inlineStr">
        <is>
          <t>[간편]질병 입원 간호·간병통합서비스 사용일당(1일이상)(1년50%)</t>
        </is>
      </c>
      <c r="D85" s="1222" t="inlineStr">
        <is>
          <t>질병 간호·간병통합서비스사용일당</t>
        </is>
      </c>
      <c r="E85" s="1222" t="inlineStr">
        <is>
          <t>7만</t>
        </is>
      </c>
      <c r="F85" s="1222" t="n">
        <v>8</v>
      </c>
      <c r="G85" s="1222" t="n">
        <v>70000</v>
      </c>
      <c r="H85" s="1222" t="inlineStr">
        <is>
          <t>서상웅 님의 상품별 가입담보상세 2026-05-14 10:32:45 (55세 ,남자) ※ 기준담보/권장금액 : 기본형(37개)/표준형 삼성화재</t>
        </is>
      </c>
      <c r="I85" s="1222" t="inlineStr">
        <is>
          <t>2024-12-13</t>
        </is>
      </c>
      <c r="J85" s="1222" t="inlineStr">
        <is>
          <t>무배당 삼성화재 간편보험 새로고침100세(2404.3) 4종(해약환급금 미지급형)</t>
        </is>
      </c>
      <c r="K85" s="1222" t="inlineStr">
        <is>
          <t>66,071원</t>
        </is>
      </c>
      <c r="L85" s="1222" t="n">
        <v>66071</v>
      </c>
      <c r="M85" s="1222" t="inlineStr">
        <is>
          <t>미분류</t>
        </is>
      </c>
    </row>
    <row r="86">
      <c r="A86" s="1222" t="inlineStr">
        <is>
          <t>5</t>
        </is>
      </c>
      <c r="B86" s="1222" t="inlineStr">
        <is>
          <t>정액</t>
        </is>
      </c>
      <c r="C86" s="1222" t="inlineStr">
        <is>
          <t>[간편]상해</t>
        </is>
      </c>
      <c r="D86" s="1222" t="inlineStr">
        <is>
          <t>입원 간병인 사용일당(1일이상)(요양병원 제외) 간병인상해입원일당</t>
        </is>
      </c>
      <c r="E86" s="1222" t="inlineStr">
        <is>
          <t>20만</t>
        </is>
      </c>
      <c r="F86" s="1222" t="n">
        <v>8</v>
      </c>
      <c r="G86" s="1222" t="n">
        <v>200000</v>
      </c>
      <c r="H86" s="1222" t="inlineStr">
        <is>
          <t>서상웅 님의 상품별 가입담보상세 2026-05-14 10:32:45 (55세 ,남자) ※ 기준담보/권장금액 : 기본형(37개)/표준형 삼성화재</t>
        </is>
      </c>
      <c r="I86" s="1222" t="inlineStr">
        <is>
          <t>2024-12-13</t>
        </is>
      </c>
      <c r="J86" s="1222" t="inlineStr">
        <is>
          <t>무배당 삼성화재 간편보험 새로고침100세(2404.3) 4종(해약환급금 미지급형)</t>
        </is>
      </c>
      <c r="K86" s="1222" t="inlineStr">
        <is>
          <t>66,071원</t>
        </is>
      </c>
      <c r="L86" s="1222" t="n">
        <v>66071</v>
      </c>
      <c r="M86" s="1222" t="inlineStr">
        <is>
          <t>상해입원일당</t>
        </is>
      </c>
    </row>
    <row r="87">
      <c r="A87" s="1222" t="inlineStr">
        <is>
          <t>6</t>
        </is>
      </c>
      <c r="B87" s="1222" t="inlineStr">
        <is>
          <t>정액</t>
        </is>
      </c>
      <c r="C87" s="1222" t="inlineStr">
        <is>
          <t>[간편]상해</t>
        </is>
      </c>
      <c r="D87" s="1222" t="inlineStr">
        <is>
          <t>입원 간호·간병통합서비스 사용일당(1일이상) 상해 간호·간병통합서비스사용일당</t>
        </is>
      </c>
      <c r="E87" s="1222" t="inlineStr">
        <is>
          <t>7만</t>
        </is>
      </c>
      <c r="F87" s="1222" t="n">
        <v>8</v>
      </c>
      <c r="G87" s="1222" t="n">
        <v>70000</v>
      </c>
      <c r="H87" s="1222" t="inlineStr">
        <is>
          <t>서상웅 님의 상품별 가입담보상세 2026-05-14 10:32:45 (55세 ,남자) ※ 기준담보/권장금액 : 기본형(37개)/표준형 삼성화재</t>
        </is>
      </c>
      <c r="I87" s="1222" t="inlineStr">
        <is>
          <t>2024-12-13</t>
        </is>
      </c>
      <c r="J87" s="1222" t="inlineStr">
        <is>
          <t>무배당 삼성화재 간편보험 새로고침100세(2404.3) 4종(해약환급금 미지급형)</t>
        </is>
      </c>
      <c r="K87" s="1222" t="inlineStr">
        <is>
          <t>66,071원</t>
        </is>
      </c>
      <c r="L87" s="1222" t="n">
        <v>66071</v>
      </c>
      <c r="M87" s="1222" t="inlineStr">
        <is>
          <t>미분류</t>
        </is>
      </c>
    </row>
    <row r="88">
      <c r="A88" s="1222" t="inlineStr">
        <is>
          <t>7</t>
        </is>
      </c>
      <c r="B88" s="1222" t="inlineStr">
        <is>
          <t>정액</t>
        </is>
      </c>
      <c r="C88" s="1222" t="inlineStr">
        <is>
          <t>[간편]상급종합병원 1인실 입원일당(1일이상, 30일한도)(1년50%)</t>
        </is>
      </c>
      <c r="D88" s="1222" t="inlineStr">
        <is>
          <t>상급종합병원 질병입원일당</t>
        </is>
      </c>
      <c r="E88" s="1222" t="inlineStr">
        <is>
          <t>40만</t>
        </is>
      </c>
      <c r="F88" s="1222" t="n">
        <v>8</v>
      </c>
      <c r="G88" s="1222" t="n">
        <v>400000</v>
      </c>
      <c r="H88" s="1222" t="inlineStr">
        <is>
          <t>서상웅 님의 상품별 가입담보상세 2026-05-14 10:32:45 (55세 ,남자) ※ 기준담보/권장금액 : 기본형(37개)/표준형 삼성화재</t>
        </is>
      </c>
      <c r="I88" s="1222" t="inlineStr">
        <is>
          <t>2024-12-13</t>
        </is>
      </c>
      <c r="J88" s="1222" t="inlineStr">
        <is>
          <t>무배당 삼성화재 간편보험 새로고침100세(2404.3) 4종(해약환급금 미지급형)</t>
        </is>
      </c>
      <c r="K88" s="1222" t="inlineStr">
        <is>
          <t>66,071원</t>
        </is>
      </c>
      <c r="L88" s="1222" t="n">
        <v>66071</v>
      </c>
      <c r="M88" s="1222" t="inlineStr">
        <is>
          <t>질병입원일당</t>
        </is>
      </c>
    </row>
    <row r="89">
      <c r="A89" s="1222" t="inlineStr">
        <is>
          <t>8</t>
        </is>
      </c>
      <c r="B89" s="1222" t="inlineStr">
        <is>
          <t>정액</t>
        </is>
      </c>
      <c r="C89" s="1222" t="inlineStr">
        <is>
          <t>[간편]상급종합병원 2~3인실 입원일당(1일이상, 30일한도)(1년50%)</t>
        </is>
      </c>
      <c r="D89" s="1222" t="inlineStr">
        <is>
          <t>상급종합병원 질병입원일당</t>
        </is>
      </c>
      <c r="E89" s="1222" t="inlineStr">
        <is>
          <t>5만</t>
        </is>
      </c>
      <c r="F89" s="1222" t="n">
        <v>8</v>
      </c>
      <c r="G89" s="1222" t="n">
        <v>50000</v>
      </c>
      <c r="H89" s="1222" t="inlineStr">
        <is>
          <t>서상웅 님의 상품별 가입담보상세 2026-05-14 10:32:45 (55세 ,남자) ※ 기준담보/권장금액 : 기본형(37개)/표준형 삼성화재</t>
        </is>
      </c>
      <c r="I89" s="1222" t="inlineStr">
        <is>
          <t>2024-12-13</t>
        </is>
      </c>
      <c r="J89" s="1222" t="inlineStr">
        <is>
          <t>무배당 삼성화재 간편보험 새로고침100세(2404.3) 4종(해약환급금 미지급형)</t>
        </is>
      </c>
      <c r="K89" s="1222" t="inlineStr">
        <is>
          <t>66,071원</t>
        </is>
      </c>
      <c r="L89" s="1222" t="n">
        <v>66071</v>
      </c>
      <c r="M89" s="1222" t="inlineStr">
        <is>
          <t>질병입원일당</t>
        </is>
      </c>
    </row>
    <row r="90">
      <c r="A90" s="1222" t="inlineStr">
        <is>
          <t>9</t>
        </is>
      </c>
      <c r="B90" s="1222" t="inlineStr">
        <is>
          <t>정액</t>
        </is>
      </c>
      <c r="C90" s="1222" t="inlineStr">
        <is>
          <t>[간편]종합병원 1인실 입원일당(1일이상, 30일한도)(1년50%)</t>
        </is>
      </c>
      <c r="D90" s="1222" t="inlineStr">
        <is>
          <t>종합병원이하 질병입원일당</t>
        </is>
      </c>
      <c r="E90" s="1222" t="inlineStr">
        <is>
          <t>20만</t>
        </is>
      </c>
      <c r="F90" s="1222" t="n">
        <v>8</v>
      </c>
      <c r="G90" s="1222" t="n">
        <v>200000</v>
      </c>
      <c r="H90" s="1222" t="inlineStr">
        <is>
          <t>서상웅 님의 상품별 가입담보상세 2026-05-14 10:32:45 (55세 ,남자) ※ 기준담보/권장금액 : 기본형(37개)/표준형 삼성화재</t>
        </is>
      </c>
      <c r="I90" s="1222" t="inlineStr">
        <is>
          <t>2024-12-13</t>
        </is>
      </c>
      <c r="J90" s="1222" t="inlineStr">
        <is>
          <t>무배당 삼성화재 간편보험 새로고침100세(2404.3) 4종(해약환급금 미지급형)</t>
        </is>
      </c>
      <c r="K90" s="1222" t="inlineStr">
        <is>
          <t>66,071원</t>
        </is>
      </c>
      <c r="L90" s="1222" t="n">
        <v>66071</v>
      </c>
      <c r="M90" s="1222" t="inlineStr">
        <is>
          <t>질병입원일당</t>
        </is>
      </c>
    </row>
    <row r="91">
      <c r="A91" s="1222" t="inlineStr">
        <is>
          <t>10</t>
        </is>
      </c>
      <c r="B91" s="1222" t="inlineStr">
        <is>
          <t>정액</t>
        </is>
      </c>
      <c r="C91" s="1222" t="inlineStr">
        <is>
          <t>[간편]종합병원 2~3인실 입원일당(1일이상, 30일한도)(1년50%)</t>
        </is>
      </c>
      <c r="D91" s="1222" t="inlineStr">
        <is>
          <t>종합병원이하 질병입원일당</t>
        </is>
      </c>
      <c r="E91" s="1222" t="inlineStr">
        <is>
          <t>5만</t>
        </is>
      </c>
      <c r="F91" s="1222" t="n">
        <v>8</v>
      </c>
      <c r="G91" s="1222" t="n">
        <v>50000</v>
      </c>
      <c r="H91" s="1222" t="inlineStr">
        <is>
          <t>서상웅 님의 상품별 가입담보상세 2026-05-14 10:32:45 (55세 ,남자) ※ 기준담보/권장금액 : 기본형(37개)/표준형 삼성화재</t>
        </is>
      </c>
      <c r="I91" s="1222" t="inlineStr">
        <is>
          <t>2024-12-13</t>
        </is>
      </c>
      <c r="J91" s="1222" t="inlineStr">
        <is>
          <t>무배당 삼성화재 간편보험 새로고침100세(2404.3) 4종(해약환급금 미지급형)</t>
        </is>
      </c>
      <c r="K91" s="1222" t="inlineStr">
        <is>
          <t>66,071원</t>
        </is>
      </c>
      <c r="L91" s="1222" t="n">
        <v>66071</v>
      </c>
      <c r="M91" s="1222" t="inlineStr">
        <is>
          <t>질병입원일당</t>
        </is>
      </c>
    </row>
    <row r="92">
      <c r="A92" s="1222" t="inlineStr">
        <is>
          <t>11</t>
        </is>
      </c>
      <c r="B92" s="1222" t="inlineStr">
        <is>
          <t>정액</t>
        </is>
      </c>
      <c r="C92" s="1222" t="inlineStr">
        <is>
          <t>[간편]상급종합병원 1인실 입원일당(1일이상, 30일한도)(1년50%)</t>
        </is>
      </c>
      <c r="D92" s="1222" t="inlineStr">
        <is>
          <t>상급종합병원 상해입원일당</t>
        </is>
      </c>
      <c r="E92" s="1222" t="inlineStr">
        <is>
          <t>40만</t>
        </is>
      </c>
      <c r="F92" s="1222" t="n">
        <v>8</v>
      </c>
      <c r="G92" s="1222" t="n">
        <v>400000</v>
      </c>
      <c r="H92" s="1222" t="inlineStr">
        <is>
          <t>서상웅 님의 상품별 가입담보상세 2026-05-14 10:32:45 (55세 ,남자) ※ 기준담보/권장금액 : 기본형(37개)/표준형 삼성화재</t>
        </is>
      </c>
      <c r="I92" s="1222" t="inlineStr">
        <is>
          <t>2024-12-13</t>
        </is>
      </c>
      <c r="J92" s="1222" t="inlineStr">
        <is>
          <t>무배당 삼성화재 간편보험 새로고침100세(2404.3) 4종(해약환급금 미지급형)</t>
        </is>
      </c>
      <c r="K92" s="1222" t="inlineStr">
        <is>
          <t>66,071원</t>
        </is>
      </c>
      <c r="L92" s="1222" t="n">
        <v>66071</v>
      </c>
      <c r="M92" s="1222" t="inlineStr">
        <is>
          <t>상해입원일당</t>
        </is>
      </c>
    </row>
    <row r="93">
      <c r="A93" s="1222" t="inlineStr">
        <is>
          <t>12</t>
        </is>
      </c>
      <c r="B93" s="1222" t="inlineStr">
        <is>
          <t>정액</t>
        </is>
      </c>
      <c r="C93" s="1222" t="inlineStr">
        <is>
          <t>[간편]상급종합병원 2~3인실 입원일당(1일이상, 30일한도)(1년50%)</t>
        </is>
      </c>
      <c r="D93" s="1222" t="inlineStr">
        <is>
          <t>상급종합병원 상해입원일당</t>
        </is>
      </c>
      <c r="E93" s="1222" t="inlineStr">
        <is>
          <t>5만</t>
        </is>
      </c>
      <c r="F93" s="1222" t="n">
        <v>8</v>
      </c>
      <c r="G93" s="1222" t="n">
        <v>50000</v>
      </c>
      <c r="H93" s="1222" t="inlineStr">
        <is>
          <t>서상웅 님의 상품별 가입담보상세 2026-05-14 10:32:45 (55세 ,남자) ※ 기준담보/권장금액 : 기본형(37개)/표준형 삼성화재</t>
        </is>
      </c>
      <c r="I93" s="1222" t="inlineStr">
        <is>
          <t>2024-12-13</t>
        </is>
      </c>
      <c r="J93" s="1222" t="inlineStr">
        <is>
          <t>무배당 삼성화재 간편보험 새로고침100세(2404.3) 4종(해약환급금 미지급형)</t>
        </is>
      </c>
      <c r="K93" s="1222" t="inlineStr">
        <is>
          <t>66,071원</t>
        </is>
      </c>
      <c r="L93" s="1222" t="n">
        <v>66071</v>
      </c>
      <c r="M93" s="1222" t="inlineStr">
        <is>
          <t>상해입원일당</t>
        </is>
      </c>
    </row>
    <row r="94">
      <c r="A94" s="1222" t="inlineStr">
        <is>
          <t>13</t>
        </is>
      </c>
      <c r="B94" s="1222" t="inlineStr">
        <is>
          <t>정액</t>
        </is>
      </c>
      <c r="C94" s="1222" t="inlineStr">
        <is>
          <t>[간편]종합병원 1인실 입원일당(1일이상, 30일한도)(1년50%)</t>
        </is>
      </c>
      <c r="D94" s="1222" t="inlineStr">
        <is>
          <t>종합병원이하 상해입원일당</t>
        </is>
      </c>
      <c r="E94" s="1222" t="inlineStr">
        <is>
          <t>20만</t>
        </is>
      </c>
      <c r="F94" s="1222" t="n">
        <v>8</v>
      </c>
      <c r="G94" s="1222" t="n">
        <v>200000</v>
      </c>
      <c r="H94" s="1222" t="inlineStr">
        <is>
          <t>서상웅 님의 상품별 가입담보상세 2026-05-14 10:32:45 (55세 ,남자) ※ 기준담보/권장금액 : 기본형(37개)/표준형 삼성화재</t>
        </is>
      </c>
      <c r="I94" s="1222" t="inlineStr">
        <is>
          <t>2024-12-13</t>
        </is>
      </c>
      <c r="J94" s="1222" t="inlineStr">
        <is>
          <t>무배당 삼성화재 간편보험 새로고침100세(2404.3) 4종(해약환급금 미지급형)</t>
        </is>
      </c>
      <c r="K94" s="1222" t="inlineStr">
        <is>
          <t>66,071원</t>
        </is>
      </c>
      <c r="L94" s="1222" t="n">
        <v>66071</v>
      </c>
      <c r="M94" s="1222" t="inlineStr">
        <is>
          <t>상해입원일당</t>
        </is>
      </c>
    </row>
    <row r="95">
      <c r="A95" s="1222" t="inlineStr">
        <is>
          <t>14</t>
        </is>
      </c>
      <c r="B95" s="1222" t="inlineStr">
        <is>
          <t>정액</t>
        </is>
      </c>
      <c r="C95" s="1222" t="inlineStr">
        <is>
          <t>[간편]종합병원 2~3인실 입원일당(1일이상, 30일한도)(1년50%)</t>
        </is>
      </c>
      <c r="D95" s="1222" t="inlineStr">
        <is>
          <t>종합병원이하 상해입원일당</t>
        </is>
      </c>
      <c r="E95" s="1222" t="inlineStr">
        <is>
          <t>5만</t>
        </is>
      </c>
      <c r="F95" s="1222" t="n">
        <v>8</v>
      </c>
      <c r="G95" s="1222" t="n">
        <v>50000</v>
      </c>
      <c r="H95" s="1222" t="inlineStr">
        <is>
          <t>서상웅 님의 상품별 가입담보상세 2026-05-14 10:32:45 (55세 ,남자) ※ 기준담보/권장금액 : 기본형(37개)/표준형 삼성화재</t>
        </is>
      </c>
      <c r="I95" s="1222" t="inlineStr">
        <is>
          <t>2024-12-13</t>
        </is>
      </c>
      <c r="J95" s="1222" t="inlineStr">
        <is>
          <t>무배당 삼성화재 간편보험 새로고침100세(2404.3) 4종(해약환급금 미지급형)</t>
        </is>
      </c>
      <c r="K95" s="1222" t="inlineStr">
        <is>
          <t>66,071원</t>
        </is>
      </c>
      <c r="L95" s="1222" t="n">
        <v>66071</v>
      </c>
      <c r="M95" s="1222" t="inlineStr">
        <is>
          <t>상해입원일당</t>
        </is>
      </c>
    </row>
    <row r="96">
      <c r="A96" s="1222" t="inlineStr">
        <is>
          <t>15</t>
        </is>
      </c>
      <c r="B96" s="1222" t="inlineStr">
        <is>
          <t>정액</t>
        </is>
      </c>
      <c r="C96" s="1222" t="inlineStr">
        <is>
          <t>[간편]상해 입원 간병인 사용일당(181일이상,요양/정신/한방제외)</t>
        </is>
      </c>
      <c r="D96" s="1222" t="inlineStr">
        <is>
          <t>기타 인보험(정액)담보</t>
        </is>
      </c>
      <c r="E96" s="1222" t="inlineStr">
        <is>
          <t>15만</t>
        </is>
      </c>
      <c r="F96" s="1222" t="n">
        <v>8</v>
      </c>
      <c r="G96" s="1222" t="n">
        <v>150000</v>
      </c>
      <c r="H96" s="1222" t="inlineStr">
        <is>
          <t>서상웅 님의 상품별 가입담보상세 2026-05-14 10:32:45 (55세 ,남자) ※ 기준담보/권장금액 : 기본형(37개)/표준형 삼성화재</t>
        </is>
      </c>
      <c r="I96" s="1222" t="inlineStr">
        <is>
          <t>2024-12-13</t>
        </is>
      </c>
      <c r="J96" s="1222" t="inlineStr">
        <is>
          <t>무배당 삼성화재 간편보험 새로고침100세(2404.3) 4종(해약환급금 미지급형)</t>
        </is>
      </c>
      <c r="K96" s="1222" t="inlineStr">
        <is>
          <t>66,071원</t>
        </is>
      </c>
      <c r="L96" s="1222" t="n">
        <v>66071</v>
      </c>
      <c r="M96" s="1222" t="inlineStr">
        <is>
          <t>간병인 입원일당</t>
        </is>
      </c>
    </row>
    <row r="97">
      <c r="A97" s="1222" t="inlineStr">
        <is>
          <t>16</t>
        </is>
      </c>
      <c r="B97" s="1222" t="inlineStr">
        <is>
          <t>정액</t>
        </is>
      </c>
      <c r="C97" s="1222" t="inlineStr">
        <is>
          <t>[간편]상해입원간호간병통합서비스사용일당(181일이상,요양/정신/한방제외)</t>
        </is>
      </c>
      <c r="D97" s="1222" t="inlineStr">
        <is>
          <t>기타 인보험(정액)담보</t>
        </is>
      </c>
      <c r="E97" s="1222" t="inlineStr">
        <is>
          <t>7만</t>
        </is>
      </c>
      <c r="F97" s="1222" t="n">
        <v>8</v>
      </c>
      <c r="G97" s="1222" t="n">
        <v>70000</v>
      </c>
      <c r="H97" s="1222" t="inlineStr">
        <is>
          <t>서상웅 님의 상품별 가입담보상세 2026-05-14 10:32:45 (55세 ,남자) ※ 기준담보/권장금액 : 기본형(37개)/표준형 삼성화재</t>
        </is>
      </c>
      <c r="I97" s="1222" t="inlineStr">
        <is>
          <t>2024-12-13</t>
        </is>
      </c>
      <c r="J97" s="1222" t="inlineStr">
        <is>
          <t>무배당 삼성화재 간편보험 새로고침100세(2404.3) 4종(해약환급금 미지급형)</t>
        </is>
      </c>
      <c r="K97" s="1222" t="inlineStr">
        <is>
          <t>66,071원</t>
        </is>
      </c>
      <c r="L97" s="1222" t="n">
        <v>66071</v>
      </c>
      <c r="M97" s="1222" t="inlineStr">
        <is>
          <t>미분류</t>
        </is>
      </c>
    </row>
    <row r="98">
      <c r="A98" s="1222" t="inlineStr">
        <is>
          <t>17</t>
        </is>
      </c>
      <c r="B98" s="1222" t="inlineStr">
        <is>
          <t>정액</t>
        </is>
      </c>
      <c r="C98" s="1222" t="inlineStr">
        <is>
          <t>[간편]질병 입원 간병인 사용일당(181일이상,요양/정신/한방제외,1년감액)</t>
        </is>
      </c>
      <c r="D98" s="1222" t="inlineStr">
        <is>
          <t>기타 인보험(정액)담보</t>
        </is>
      </c>
      <c r="E98" s="1222" t="inlineStr">
        <is>
          <t>15만</t>
        </is>
      </c>
      <c r="F98" s="1222" t="n">
        <v>8</v>
      </c>
      <c r="G98" s="1222" t="n">
        <v>150000</v>
      </c>
      <c r="H98" s="1222" t="inlineStr">
        <is>
          <t>서상웅 님의 상품별 가입담보상세 2026-05-14 10:32:45 (55세 ,남자) ※ 기준담보/권장금액 : 기본형(37개)/표준형 삼성화재</t>
        </is>
      </c>
      <c r="I98" s="1222" t="inlineStr">
        <is>
          <t>2024-12-13</t>
        </is>
      </c>
      <c r="J98" s="1222" t="inlineStr">
        <is>
          <t>무배당 삼성화재 간편보험 새로고침100세(2404.3) 4종(해약환급금 미지급형)</t>
        </is>
      </c>
      <c r="K98" s="1222" t="inlineStr">
        <is>
          <t>66,071원</t>
        </is>
      </c>
      <c r="L98" s="1222" t="n">
        <v>66071</v>
      </c>
      <c r="M98" s="1222" t="inlineStr">
        <is>
          <t>간병인 입원일당</t>
        </is>
      </c>
    </row>
    <row r="99">
      <c r="A99" s="1222" t="inlineStr">
        <is>
          <t>18</t>
        </is>
      </c>
      <c r="B99" s="1222" t="inlineStr">
        <is>
          <t>정액</t>
        </is>
      </c>
      <c r="C99" s="1222" t="inlineStr">
        <is>
          <t>[간편]질병입원간호간병통합서비스사용일당(181일이상,요양/정신/한방제외,1년감액)</t>
        </is>
      </c>
      <c r="D99" s="1222" t="inlineStr">
        <is>
          <t>기타 인보험(정액)담보</t>
        </is>
      </c>
      <c r="E99" s="1222" t="inlineStr">
        <is>
          <t>7만</t>
        </is>
      </c>
      <c r="F99" s="1222" t="n">
        <v>8</v>
      </c>
      <c r="G99" s="1222" t="n">
        <v>70000</v>
      </c>
      <c r="H99" s="1222" t="inlineStr">
        <is>
          <t>서상웅 님의 상품별 가입담보상세 2026-05-14 10:32:45 (55세 ,남자) ※ 기준담보/권장금액 : 기본형(37개)/표준형 삼성화재</t>
        </is>
      </c>
      <c r="I99" s="1222" t="inlineStr">
        <is>
          <t>2024-12-13</t>
        </is>
      </c>
      <c r="J99" s="1222" t="inlineStr">
        <is>
          <t>무배당 삼성화재 간편보험 새로고침100세(2404.3) 4종(해약환급금 미지급형)</t>
        </is>
      </c>
      <c r="K99" s="1222" t="inlineStr">
        <is>
          <t>66,071원</t>
        </is>
      </c>
      <c r="L99" s="1222" t="n">
        <v>66071</v>
      </c>
      <c r="M99" s="1222" t="inlineStr">
        <is>
          <t>미분류</t>
        </is>
      </c>
    </row>
    <row r="100">
      <c r="A100" s="1222" t="inlineStr">
        <is>
          <t>1</t>
        </is>
      </c>
      <c r="B100" s="1222" t="inlineStr">
        <is>
          <t>정액</t>
        </is>
      </c>
      <c r="C100" s="1222" t="inlineStr">
        <is>
          <t>일반상해사망</t>
        </is>
      </c>
      <c r="D100" s="1222" t="inlineStr">
        <is>
          <t>상해사망</t>
        </is>
      </c>
      <c r="E100" s="1222" t="inlineStr">
        <is>
          <t>5,000만</t>
        </is>
      </c>
      <c r="F100" s="1222" t="n">
        <v>9</v>
      </c>
      <c r="G100" s="1222" t="n">
        <v>50000000</v>
      </c>
      <c r="H100" s="1222" t="inlineStr">
        <is>
          <t>서상웅 님의 상품별 가입담보상세 2026-05-14 10:32:45 (55세 ,남자) ※ 기준담보/권장금액 : 기본형(37개)/표준형 하나손보</t>
        </is>
      </c>
      <c r="I100" s="1222" t="inlineStr">
        <is>
          <t>2023-11-23</t>
        </is>
      </c>
      <c r="J100" s="1222" t="inlineStr">
        <is>
          <t>무배당 하나 가득담은 운전자보험(2309)</t>
        </is>
      </c>
      <c r="K100" s="1222" t="inlineStr">
        <is>
          <t>33,618원</t>
        </is>
      </c>
      <c r="L100" s="1222" t="n">
        <v>33618</v>
      </c>
      <c r="M100" s="1222" t="inlineStr">
        <is>
          <t>상해사망</t>
        </is>
      </c>
    </row>
    <row r="101">
      <c r="A101" s="1222" t="inlineStr">
        <is>
          <t>2</t>
        </is>
      </c>
      <c r="B101" s="1222" t="inlineStr">
        <is>
          <t>정액</t>
        </is>
      </c>
      <c r="C101" s="1222" t="inlineStr">
        <is>
          <t>일반상해후유장해(3~100%)</t>
        </is>
      </c>
      <c r="D101" s="1222" t="inlineStr">
        <is>
          <t>상해후유장해</t>
        </is>
      </c>
      <c r="E101" s="1222" t="inlineStr">
        <is>
          <t>1억</t>
        </is>
      </c>
      <c r="F101" s="1222" t="n">
        <v>9</v>
      </c>
      <c r="G101" s="1222" t="n">
        <v>100000000</v>
      </c>
      <c r="H101" s="1222" t="inlineStr">
        <is>
          <t>서상웅 님의 상품별 가입담보상세 2026-05-14 10:32:45 (55세 ,남자) ※ 기준담보/권장금액 : 기본형(37개)/표준형 하나손보</t>
        </is>
      </c>
      <c r="I101" s="1222" t="inlineStr">
        <is>
          <t>2023-11-23</t>
        </is>
      </c>
      <c r="J101" s="1222" t="inlineStr">
        <is>
          <t>무배당 하나 가득담은 운전자보험(2309)</t>
        </is>
      </c>
      <c r="K101" s="1222" t="inlineStr">
        <is>
          <t>33,618원</t>
        </is>
      </c>
      <c r="L101" s="1222" t="n">
        <v>33618</v>
      </c>
      <c r="M101" s="1222" t="inlineStr">
        <is>
          <t>후유장해</t>
        </is>
      </c>
    </row>
    <row r="102">
      <c r="A102" s="1222" t="inlineStr">
        <is>
          <t>3</t>
        </is>
      </c>
      <c r="B102" s="1222" t="inlineStr">
        <is>
          <t>정액</t>
        </is>
      </c>
      <c r="C102" s="1222" t="inlineStr">
        <is>
          <t>교통상해50%이상후유장해생활지원금(10년,월지급형)</t>
        </is>
      </c>
      <c r="D102" s="1222" t="inlineStr">
        <is>
          <t>교통상해50%이상후유장해</t>
        </is>
      </c>
      <c r="E102" s="1222" t="inlineStr">
        <is>
          <t>6,000만</t>
        </is>
      </c>
      <c r="F102" s="1222" t="n">
        <v>9</v>
      </c>
      <c r="G102" s="1222" t="n">
        <v>60000000</v>
      </c>
      <c r="H102" s="1222" t="inlineStr">
        <is>
          <t>서상웅 님의 상품별 가입담보상세 2026-05-14 10:32:45 (55세 ,남자) ※ 기준담보/권장금액 : 기본형(37개)/표준형 하나손보</t>
        </is>
      </c>
      <c r="I102" s="1222" t="inlineStr">
        <is>
          <t>2023-11-23</t>
        </is>
      </c>
      <c r="J102" s="1222" t="inlineStr">
        <is>
          <t>무배당 하나 가득담은 운전자보험(2309)</t>
        </is>
      </c>
      <c r="K102" s="1222" t="inlineStr">
        <is>
          <t>33,618원</t>
        </is>
      </c>
      <c r="L102" s="1222" t="n">
        <v>33618</v>
      </c>
      <c r="M102" s="1222" t="inlineStr">
        <is>
          <t>후유장해</t>
        </is>
      </c>
    </row>
    <row r="103">
      <c r="A103" s="1222" t="inlineStr">
        <is>
          <t>4</t>
        </is>
      </c>
      <c r="B103" s="1222" t="inlineStr">
        <is>
          <t>정액</t>
        </is>
      </c>
      <c r="C103" s="1222" t="inlineStr">
        <is>
          <t>골절진단비(치아파절제외)</t>
        </is>
      </c>
      <c r="D103" s="1222" t="inlineStr">
        <is>
          <t>골절진단</t>
        </is>
      </c>
      <c r="E103" s="1222" t="inlineStr">
        <is>
          <t>20만</t>
        </is>
      </c>
      <c r="F103" s="1222" t="n">
        <v>9</v>
      </c>
      <c r="G103" s="1222" t="n">
        <v>200000</v>
      </c>
      <c r="H103" s="1222" t="inlineStr">
        <is>
          <t>서상웅 님의 상품별 가입담보상세 2026-05-14 10:32:45 (55세 ,남자) ※ 기준담보/권장금액 : 기본형(37개)/표준형 하나손보</t>
        </is>
      </c>
      <c r="I103" s="1222" t="inlineStr">
        <is>
          <t>2023-11-23</t>
        </is>
      </c>
      <c r="J103" s="1222" t="inlineStr">
        <is>
          <t>무배당 하나 가득담은 운전자보험(2309)</t>
        </is>
      </c>
      <c r="K103" s="1222" t="inlineStr">
        <is>
          <t>33,618원</t>
        </is>
      </c>
      <c r="L103" s="1222" t="n">
        <v>33618</v>
      </c>
      <c r="M103" s="1222" t="inlineStr">
        <is>
          <t>골절/화상</t>
        </is>
      </c>
    </row>
    <row r="104">
      <c r="A104" s="1222" t="inlineStr">
        <is>
          <t>5</t>
        </is>
      </c>
      <c r="B104" s="1222" t="inlineStr">
        <is>
          <t>정액</t>
        </is>
      </c>
      <c r="C104" s="1222" t="inlineStr">
        <is>
          <t>골절진단비(치아파절포함)</t>
        </is>
      </c>
      <c r="D104" s="1222" t="inlineStr">
        <is>
          <t>골절진단</t>
        </is>
      </c>
      <c r="E104" s="1222" t="inlineStr">
        <is>
          <t>30만</t>
        </is>
      </c>
      <c r="F104" s="1222" t="n">
        <v>9</v>
      </c>
      <c r="G104" s="1222" t="n">
        <v>300000</v>
      </c>
      <c r="H104" s="1222" t="inlineStr">
        <is>
          <t>서상웅 님의 상품별 가입담보상세 2026-05-14 10:32:45 (55세 ,남자) ※ 기준담보/권장금액 : 기본형(37개)/표준형 하나손보</t>
        </is>
      </c>
      <c r="I104" s="1222" t="inlineStr">
        <is>
          <t>2023-11-23</t>
        </is>
      </c>
      <c r="J104" s="1222" t="inlineStr">
        <is>
          <t>무배당 하나 가득담은 운전자보험(2309)</t>
        </is>
      </c>
      <c r="K104" s="1222" t="inlineStr">
        <is>
          <t>33,618원</t>
        </is>
      </c>
      <c r="L104" s="1222" t="n">
        <v>33618</v>
      </c>
      <c r="M104" s="1222" t="inlineStr">
        <is>
          <t>골절/화상</t>
        </is>
      </c>
    </row>
    <row r="105">
      <c r="A105" s="1222" t="inlineStr">
        <is>
          <t>6</t>
        </is>
      </c>
      <c r="B105" s="1222" t="inlineStr">
        <is>
          <t>정액</t>
        </is>
      </c>
      <c r="C105" s="1222" t="inlineStr">
        <is>
          <t>화상진단비</t>
        </is>
      </c>
      <c r="D105" s="1222" t="inlineStr">
        <is>
          <t>화상진단</t>
        </is>
      </c>
      <c r="E105" s="1222" t="inlineStr">
        <is>
          <t>30만</t>
        </is>
      </c>
      <c r="F105" s="1222" t="n">
        <v>9</v>
      </c>
      <c r="G105" s="1222" t="n">
        <v>300000</v>
      </c>
      <c r="H105" s="1222" t="inlineStr">
        <is>
          <t>서상웅 님의 상품별 가입담보상세 2026-05-14 10:32:45 (55세 ,남자) ※ 기준담보/권장금액 : 기본형(37개)/표준형 하나손보</t>
        </is>
      </c>
      <c r="I105" s="1222" t="inlineStr">
        <is>
          <t>2023-11-23</t>
        </is>
      </c>
      <c r="J105" s="1222" t="inlineStr">
        <is>
          <t>무배당 하나 가득담은 운전자보험(2309)</t>
        </is>
      </c>
      <c r="K105" s="1222" t="inlineStr">
        <is>
          <t>33,618원</t>
        </is>
      </c>
      <c r="L105" s="1222" t="n">
        <v>33618</v>
      </c>
      <c r="M105" s="1222" t="inlineStr">
        <is>
          <t>골절/화상</t>
        </is>
      </c>
    </row>
    <row r="106">
      <c r="A106" s="1222" t="inlineStr">
        <is>
          <t>7</t>
        </is>
      </c>
      <c r="B106" s="1222" t="inlineStr">
        <is>
          <t>정액</t>
        </is>
      </c>
      <c r="C106" s="1222" t="inlineStr">
        <is>
          <t>5대골절진단비</t>
        </is>
      </c>
      <c r="D106" s="1222" t="inlineStr">
        <is>
          <t>중대골절진단</t>
        </is>
      </c>
      <c r="E106" s="1222" t="inlineStr">
        <is>
          <t>200만</t>
        </is>
      </c>
      <c r="F106" s="1222" t="n">
        <v>9</v>
      </c>
      <c r="G106" s="1222" t="n">
        <v>2000000</v>
      </c>
      <c r="H106" s="1222" t="inlineStr">
        <is>
          <t>서상웅 님의 상품별 가입담보상세 2026-05-14 10:32:45 (55세 ,남자) ※ 기준담보/권장금액 : 기본형(37개)/표준형 하나손보</t>
        </is>
      </c>
      <c r="I106" s="1222" t="inlineStr">
        <is>
          <t>2023-11-23</t>
        </is>
      </c>
      <c r="J106" s="1222" t="inlineStr">
        <is>
          <t>무배당 하나 가득담은 운전자보험(2309)</t>
        </is>
      </c>
      <c r="K106" s="1222" t="inlineStr">
        <is>
          <t>33,618원</t>
        </is>
      </c>
      <c r="L106" s="1222" t="n">
        <v>33618</v>
      </c>
      <c r="M106" s="1222" t="inlineStr">
        <is>
          <t>골절/화상</t>
        </is>
      </c>
    </row>
    <row r="107">
      <c r="A107" s="1222" t="inlineStr">
        <is>
          <t>8</t>
        </is>
      </c>
      <c r="B107" s="1222" t="inlineStr">
        <is>
          <t>정액</t>
        </is>
      </c>
      <c r="C107" s="1222" t="inlineStr">
        <is>
          <t>상해수술비</t>
        </is>
      </c>
      <c r="D107" s="1222" t="inlineStr">
        <is>
          <t>상해수술</t>
        </is>
      </c>
      <c r="E107" s="1222" t="inlineStr">
        <is>
          <t>150만</t>
        </is>
      </c>
      <c r="F107" s="1222" t="n">
        <v>9</v>
      </c>
      <c r="G107" s="1222" t="n">
        <v>1500000</v>
      </c>
      <c r="H107" s="1222" t="inlineStr">
        <is>
          <t>서상웅 님의 상품별 가입담보상세 2026-05-14 10:32:45 (55세 ,남자) ※ 기준담보/권장금액 : 기본형(37개)/표준형 하나손보</t>
        </is>
      </c>
      <c r="I107" s="1222" t="inlineStr">
        <is>
          <t>2023-11-23</t>
        </is>
      </c>
      <c r="J107" s="1222" t="inlineStr">
        <is>
          <t>무배당 하나 가득담은 운전자보험(2309)</t>
        </is>
      </c>
      <c r="K107" s="1222" t="inlineStr">
        <is>
          <t>33,618원</t>
        </is>
      </c>
      <c r="L107" s="1222" t="n">
        <v>33618</v>
      </c>
      <c r="M107" s="1222" t="inlineStr">
        <is>
          <t>상해수술비</t>
        </is>
      </c>
    </row>
    <row r="108">
      <c r="A108" s="1222" t="inlineStr">
        <is>
          <t>9</t>
        </is>
      </c>
      <c r="B108" s="1222" t="inlineStr">
        <is>
          <t>정액</t>
        </is>
      </c>
      <c r="C108" s="1222" t="inlineStr">
        <is>
          <t>골절수술비</t>
        </is>
      </c>
      <c r="D108" s="1222" t="inlineStr">
        <is>
          <t>골절수술</t>
        </is>
      </c>
      <c r="E108" s="1222" t="inlineStr">
        <is>
          <t>30만</t>
        </is>
      </c>
      <c r="F108" s="1222" t="n">
        <v>9</v>
      </c>
      <c r="G108" s="1222" t="n">
        <v>300000</v>
      </c>
      <c r="H108" s="1222" t="inlineStr">
        <is>
          <t>서상웅 님의 상품별 가입담보상세 2026-05-14 10:32:45 (55세 ,남자) ※ 기준담보/권장금액 : 기본형(37개)/표준형 하나손보</t>
        </is>
      </c>
      <c r="I108" s="1222" t="inlineStr">
        <is>
          <t>2023-11-23</t>
        </is>
      </c>
      <c r="J108" s="1222" t="inlineStr">
        <is>
          <t>무배당 하나 가득담은 운전자보험(2309)</t>
        </is>
      </c>
      <c r="K108" s="1222" t="inlineStr">
        <is>
          <t>33,618원</t>
        </is>
      </c>
      <c r="L108" s="1222" t="n">
        <v>33618</v>
      </c>
      <c r="M108" s="1222" t="inlineStr">
        <is>
          <t>골절/화상</t>
        </is>
      </c>
    </row>
    <row r="109">
      <c r="A109" s="1222" t="inlineStr">
        <is>
          <t>10</t>
        </is>
      </c>
      <c r="B109" s="1222" t="inlineStr">
        <is>
          <t>정액</t>
        </is>
      </c>
      <c r="C109" s="1222" t="inlineStr">
        <is>
          <t>화상수술비</t>
        </is>
      </c>
      <c r="D109" s="1222" t="inlineStr">
        <is>
          <t>화상수술</t>
        </is>
      </c>
      <c r="E109" s="1222" t="inlineStr">
        <is>
          <t>30만</t>
        </is>
      </c>
      <c r="F109" s="1222" t="n">
        <v>9</v>
      </c>
      <c r="G109" s="1222" t="n">
        <v>300000</v>
      </c>
      <c r="H109" s="1222" t="inlineStr">
        <is>
          <t>서상웅 님의 상품별 가입담보상세 2026-05-14 10:32:45 (55세 ,남자) ※ 기준담보/권장금액 : 기본형(37개)/표준형 하나손보</t>
        </is>
      </c>
      <c r="I109" s="1222" t="inlineStr">
        <is>
          <t>2023-11-23</t>
        </is>
      </c>
      <c r="J109" s="1222" t="inlineStr">
        <is>
          <t>무배당 하나 가득담은 운전자보험(2309)</t>
        </is>
      </c>
      <c r="K109" s="1222" t="inlineStr">
        <is>
          <t>33,618원</t>
        </is>
      </c>
      <c r="L109" s="1222" t="n">
        <v>33618</v>
      </c>
      <c r="M109" s="1222" t="inlineStr">
        <is>
          <t>골절/화상</t>
        </is>
      </c>
    </row>
    <row r="110">
      <c r="A110" s="1222" t="inlineStr">
        <is>
          <t>11</t>
        </is>
      </c>
      <c r="B110" s="1222" t="inlineStr">
        <is>
          <t>정액</t>
        </is>
      </c>
      <c r="C110" s="1222" t="inlineStr">
        <is>
          <t>상해수술비(1~8종,연간1회한)(8종)</t>
        </is>
      </c>
      <c r="D110" s="1222" t="inlineStr">
        <is>
          <t>상해종수술</t>
        </is>
      </c>
      <c r="E110" s="1222" t="inlineStr">
        <is>
          <t>2,000만</t>
        </is>
      </c>
      <c r="F110" s="1222" t="n">
        <v>9</v>
      </c>
      <c r="G110" s="1222" t="n">
        <v>20000000</v>
      </c>
      <c r="H110" s="1222" t="inlineStr">
        <is>
          <t>서상웅 님의 상품별 가입담보상세 2026-05-14 10:32:45 (55세 ,남자) ※ 기준담보/권장금액 : 기본형(37개)/표준형 하나손보</t>
        </is>
      </c>
      <c r="I110" s="1222" t="inlineStr">
        <is>
          <t>2023-11-23</t>
        </is>
      </c>
      <c r="J110" s="1222" t="inlineStr">
        <is>
          <t>무배당 하나 가득담은 운전자보험(2309)</t>
        </is>
      </c>
      <c r="K110" s="1222" t="inlineStr">
        <is>
          <t>33,618원</t>
        </is>
      </c>
      <c r="L110" s="1222" t="n">
        <v>33618</v>
      </c>
      <c r="M110" s="1222" t="inlineStr">
        <is>
          <t>상해수술비</t>
        </is>
      </c>
    </row>
    <row r="111">
      <c r="A111" s="1222" t="inlineStr">
        <is>
          <t>12</t>
        </is>
      </c>
      <c r="B111" s="1222" t="inlineStr">
        <is>
          <t>정액</t>
        </is>
      </c>
      <c r="C111" s="1222" t="inlineStr">
        <is>
          <t>5대골절수술비</t>
        </is>
      </c>
      <c r="D111" s="1222" t="inlineStr">
        <is>
          <t>특정상해수술</t>
        </is>
      </c>
      <c r="E111" s="1222" t="inlineStr">
        <is>
          <t>200만</t>
        </is>
      </c>
      <c r="F111" s="1222" t="n">
        <v>9</v>
      </c>
      <c r="G111" s="1222" t="n">
        <v>2000000</v>
      </c>
      <c r="H111" s="1222" t="inlineStr">
        <is>
          <t>서상웅 님의 상품별 가입담보상세 2026-05-14 10:32:45 (55세 ,남자) ※ 기준담보/권장금액 : 기본형(37개)/표준형 하나손보</t>
        </is>
      </c>
      <c r="I111" s="1222" t="inlineStr">
        <is>
          <t>2023-11-23</t>
        </is>
      </c>
      <c r="J111" s="1222" t="inlineStr">
        <is>
          <t>무배당 하나 가득담은 운전자보험(2309)</t>
        </is>
      </c>
      <c r="K111" s="1222" t="inlineStr">
        <is>
          <t>33,618원</t>
        </is>
      </c>
      <c r="L111" s="1222" t="n">
        <v>33618</v>
      </c>
      <c r="M111" s="1222" t="inlineStr">
        <is>
          <t>상해수술비</t>
        </is>
      </c>
    </row>
    <row r="112">
      <c r="A112" s="1222" t="inlineStr">
        <is>
          <t>13</t>
        </is>
      </c>
      <c r="B112" s="1222" t="inlineStr">
        <is>
          <t>정액</t>
        </is>
      </c>
      <c r="C112" s="1222" t="inlineStr">
        <is>
          <t>일반상해중환자실입원일당(1일이상180일한도)</t>
        </is>
      </c>
      <c r="D112" s="1222" t="inlineStr">
        <is>
          <t>상해중환자실입원일당</t>
        </is>
      </c>
      <c r="E112" s="1222" t="inlineStr">
        <is>
          <t>20만</t>
        </is>
      </c>
      <c r="F112" s="1222" t="n">
        <v>9</v>
      </c>
      <c r="G112" s="1222" t="n">
        <v>200000</v>
      </c>
      <c r="H112" s="1222" t="inlineStr">
        <is>
          <t>서상웅 님의 상품별 가입담보상세 2026-05-14 10:32:45 (55세 ,남자) ※ 기준담보/권장금액 : 기본형(37개)/표준형 하나손보</t>
        </is>
      </c>
      <c r="I112" s="1222" t="inlineStr">
        <is>
          <t>2023-11-23</t>
        </is>
      </c>
      <c r="J112" s="1222" t="inlineStr">
        <is>
          <t>무배당 하나 가득담은 운전자보험(2309)</t>
        </is>
      </c>
      <c r="K112" s="1222" t="inlineStr">
        <is>
          <t>33,618원</t>
        </is>
      </c>
      <c r="L112" s="1222" t="n">
        <v>33618</v>
      </c>
      <c r="M112" s="1222" t="inlineStr">
        <is>
          <t>미분류</t>
        </is>
      </c>
    </row>
    <row r="113">
      <c r="A113" s="1222" t="inlineStr">
        <is>
          <t>14</t>
        </is>
      </c>
      <c r="B113" s="1222" t="inlineStr">
        <is>
          <t>정액</t>
        </is>
      </c>
      <c r="C113" s="1222" t="inlineStr">
        <is>
          <t>교통상해입원일당(1일이상180일한도)</t>
        </is>
      </c>
      <c r="D113" s="1222" t="inlineStr">
        <is>
          <t>교통상해입원일당</t>
        </is>
      </c>
      <c r="E113" s="1222" t="inlineStr">
        <is>
          <t>3만</t>
        </is>
      </c>
      <c r="F113" s="1222" t="n">
        <v>9</v>
      </c>
      <c r="G113" s="1222" t="n">
        <v>30000</v>
      </c>
      <c r="H113" s="1222" t="inlineStr">
        <is>
          <t>서상웅 님의 상품별 가입담보상세 2026-05-14 10:32:45 (55세 ,남자) ※ 기준담보/권장금액 : 기본형(37개)/표준형 하나손보</t>
        </is>
      </c>
      <c r="I113" s="1222" t="inlineStr">
        <is>
          <t>2023-11-23</t>
        </is>
      </c>
      <c r="J113" s="1222" t="inlineStr">
        <is>
          <t>무배당 하나 가득담은 운전자보험(2309)</t>
        </is>
      </c>
      <c r="K113" s="1222" t="inlineStr">
        <is>
          <t>33,618원</t>
        </is>
      </c>
      <c r="L113" s="1222" t="n">
        <v>33618</v>
      </c>
      <c r="M113" s="1222" t="inlineStr">
        <is>
          <t>상해입원일당</t>
        </is>
      </c>
    </row>
    <row r="114">
      <c r="A114" s="1222" t="inlineStr">
        <is>
          <t>15</t>
        </is>
      </c>
      <c r="B114" s="1222" t="inlineStr">
        <is>
          <t>정액</t>
        </is>
      </c>
      <c r="C114" s="1222" t="inlineStr">
        <is>
          <t>신주말교통상해입원일당(1일이상180일한도)</t>
        </is>
      </c>
      <c r="D114" s="1222" t="inlineStr">
        <is>
          <t>교통상해입원일당</t>
        </is>
      </c>
      <c r="E114" s="1222" t="inlineStr">
        <is>
          <t>1만</t>
        </is>
      </c>
      <c r="F114" s="1222" t="n">
        <v>9</v>
      </c>
      <c r="G114" s="1222" t="n">
        <v>10000</v>
      </c>
      <c r="H114" s="1222" t="inlineStr">
        <is>
          <t>서상웅 님의 상품별 가입담보상세 2026-05-14 10:32:45 (55세 ,남자) ※ 기준담보/권장금액 : 기본형(37개)/표준형 하나손보</t>
        </is>
      </c>
      <c r="I114" s="1222" t="inlineStr">
        <is>
          <t>2023-11-23</t>
        </is>
      </c>
      <c r="J114" s="1222" t="inlineStr">
        <is>
          <t>무배당 하나 가득담은 운전자보험(2309)</t>
        </is>
      </c>
      <c r="K114" s="1222" t="inlineStr">
        <is>
          <t>33,618원</t>
        </is>
      </c>
      <c r="L114" s="1222" t="n">
        <v>33618</v>
      </c>
      <c r="M114" s="1222" t="inlineStr">
        <is>
          <t>상해입원일당</t>
        </is>
      </c>
    </row>
    <row r="115">
      <c r="A115" s="1222" t="inlineStr">
        <is>
          <t>16</t>
        </is>
      </c>
      <c r="B115" s="1222" t="inlineStr">
        <is>
          <t>정액</t>
        </is>
      </c>
      <c r="C115" s="1222" t="inlineStr">
        <is>
          <t>일반상해상급종합병원입원일당(1일이상180일한도)</t>
        </is>
      </c>
      <c r="D115" s="1222" t="inlineStr">
        <is>
          <t>상급종합병원 상해입원일당</t>
        </is>
      </c>
      <c r="E115" s="1222" t="inlineStr">
        <is>
          <t>5만</t>
        </is>
      </c>
      <c r="F115" s="1222" t="n">
        <v>9</v>
      </c>
      <c r="G115" s="1222" t="n">
        <v>50000</v>
      </c>
      <c r="H115" s="1222" t="inlineStr">
        <is>
          <t>서상웅 님의 상품별 가입담보상세 2026-05-14 10:32:45 (55세 ,남자) ※ 기준담보/권장금액 : 기본형(37개)/표준형 하나손보</t>
        </is>
      </c>
      <c r="I115" s="1222" t="inlineStr">
        <is>
          <t>2023-11-23</t>
        </is>
      </c>
      <c r="J115" s="1222" t="inlineStr">
        <is>
          <t>무배당 하나 가득담은 운전자보험(2309)</t>
        </is>
      </c>
      <c r="K115" s="1222" t="inlineStr">
        <is>
          <t>33,618원</t>
        </is>
      </c>
      <c r="L115" s="1222" t="n">
        <v>33618</v>
      </c>
      <c r="M115" s="1222" t="inlineStr">
        <is>
          <t>상해입원일당</t>
        </is>
      </c>
    </row>
    <row r="116">
      <c r="A116" s="1222" t="inlineStr">
        <is>
          <t>17</t>
        </is>
      </c>
      <c r="B116" s="1222" t="inlineStr">
        <is>
          <t>정액</t>
        </is>
      </c>
      <c r="C116" s="1222" t="inlineStr">
        <is>
          <t>일반상해수술입원일당(1일이상10일한도)</t>
        </is>
      </c>
      <c r="D116" s="1222" t="inlineStr">
        <is>
          <t>기타입원일당</t>
        </is>
      </c>
      <c r="E116" s="1222" t="inlineStr">
        <is>
          <t>3만</t>
        </is>
      </c>
      <c r="F116" s="1222" t="n">
        <v>9</v>
      </c>
      <c r="G116" s="1222" t="n">
        <v>30000</v>
      </c>
      <c r="H116" s="1222" t="inlineStr">
        <is>
          <t>서상웅 님의 상품별 가입담보상세 2026-05-14 10:32:45 (55세 ,남자) ※ 기준담보/권장금액 : 기본형(37개)/표준형 하나손보</t>
        </is>
      </c>
      <c r="I116" s="1222" t="inlineStr">
        <is>
          <t>2023-11-23</t>
        </is>
      </c>
      <c r="J116" s="1222" t="inlineStr">
        <is>
          <t>무배당 하나 가득담은 운전자보험(2309)</t>
        </is>
      </c>
      <c r="K116" s="1222" t="inlineStr">
        <is>
          <t>33,618원</t>
        </is>
      </c>
      <c r="L116" s="1222" t="n">
        <v>33618</v>
      </c>
      <c r="M116" s="1222" t="inlineStr">
        <is>
          <t>상해수술비</t>
        </is>
      </c>
    </row>
    <row r="117">
      <c r="A117" s="1222" t="inlineStr">
        <is>
          <t>18</t>
        </is>
      </c>
      <c r="B117" s="1222" t="inlineStr">
        <is>
          <t>정액</t>
        </is>
      </c>
      <c r="C117" s="1222" t="inlineStr">
        <is>
          <t>자동차사고부상치료비I</t>
        </is>
      </c>
      <c r="D117" s="1222" t="inlineStr">
        <is>
          <t>자동차사고부상위로금</t>
        </is>
      </c>
      <c r="E117" s="1222" t="inlineStr">
        <is>
          <t>30만</t>
        </is>
      </c>
      <c r="F117" s="1222" t="n">
        <v>9</v>
      </c>
      <c r="G117" s="1222" t="n">
        <v>300000</v>
      </c>
      <c r="H117" s="1222" t="inlineStr">
        <is>
          <t>서상웅 님의 상품별 가입담보상세 2026-05-14 10:32:45 (55세 ,남자) ※ 기준담보/권장금액 : 기본형(37개)/표준형 하나손보</t>
        </is>
      </c>
      <c r="I117" s="1222" t="inlineStr">
        <is>
          <t>2023-11-23</t>
        </is>
      </c>
      <c r="J117" s="1222" t="inlineStr">
        <is>
          <t>무배당 하나 가득담은 운전자보험(2309)</t>
        </is>
      </c>
      <c r="K117" s="1222" t="inlineStr">
        <is>
          <t>33,618원</t>
        </is>
      </c>
      <c r="L117" s="1222" t="n">
        <v>33618</v>
      </c>
      <c r="M117" s="1222" t="inlineStr">
        <is>
          <t>운전자 담보</t>
        </is>
      </c>
    </row>
    <row r="118">
      <c r="A118" s="1222" t="inlineStr">
        <is>
          <t>19</t>
        </is>
      </c>
      <c r="B118" s="1222" t="inlineStr">
        <is>
          <t>정액</t>
        </is>
      </c>
      <c r="C118" s="1222" t="inlineStr">
        <is>
          <t>깁스치료비</t>
        </is>
      </c>
      <c r="D118" s="1222" t="inlineStr">
        <is>
          <t>깁스치료</t>
        </is>
      </c>
      <c r="E118" s="1222" t="inlineStr">
        <is>
          <t>20만</t>
        </is>
      </c>
      <c r="F118" s="1222" t="n">
        <v>9</v>
      </c>
      <c r="G118" s="1222" t="n">
        <v>200000</v>
      </c>
      <c r="H118" s="1222" t="inlineStr">
        <is>
          <t>서상웅 님의 상품별 가입담보상세 2026-05-14 10:32:45 (55세 ,남자) ※ 기준담보/권장금액 : 기본형(37개)/표준형 하나손보</t>
        </is>
      </c>
      <c r="I118" s="1222" t="inlineStr">
        <is>
          <t>2023-11-23</t>
        </is>
      </c>
      <c r="J118" s="1222" t="inlineStr">
        <is>
          <t>무배당 하나 가득담은 운전자보험(2309)</t>
        </is>
      </c>
      <c r="K118" s="1222" t="inlineStr">
        <is>
          <t>33,618원</t>
        </is>
      </c>
      <c r="L118" s="1222" t="n">
        <v>33618</v>
      </c>
      <c r="M118" s="1222" t="inlineStr">
        <is>
          <t>미분류</t>
        </is>
      </c>
    </row>
    <row r="119">
      <c r="A119" s="1222" t="inlineStr">
        <is>
          <t>20</t>
        </is>
      </c>
      <c r="B119" s="1222" t="inlineStr">
        <is>
          <t>정액</t>
        </is>
      </c>
      <c r="C119" s="1222" t="inlineStr">
        <is>
          <t>자동차사고부상치료비(1~11급)</t>
        </is>
      </c>
      <c r="D119" s="1222" t="inlineStr">
        <is>
          <t>기타 인보험(정액)담보</t>
        </is>
      </c>
      <c r="E119" s="1222" t="inlineStr">
        <is>
          <t>500만</t>
        </is>
      </c>
      <c r="F119" s="1222" t="n">
        <v>9</v>
      </c>
      <c r="G119" s="1222" t="n">
        <v>5000000</v>
      </c>
      <c r="H119" s="1222" t="inlineStr">
        <is>
          <t>서상웅 님의 상품별 가입담보상세 2026-05-14 10:32:45 (55세 ,남자) ※ 기준담보/권장금액 : 기본형(37개)/표준형 하나손보</t>
        </is>
      </c>
      <c r="I119" s="1222" t="inlineStr">
        <is>
          <t>2023-11-23</t>
        </is>
      </c>
      <c r="J119" s="1222" t="inlineStr">
        <is>
          <t>무배당 하나 가득담은 운전자보험(2309)</t>
        </is>
      </c>
      <c r="K119" s="1222" t="inlineStr">
        <is>
          <t>33,618원</t>
        </is>
      </c>
      <c r="L119" s="1222" t="n">
        <v>33618</v>
      </c>
      <c r="M119" s="1222" t="inlineStr">
        <is>
          <t>운전자 담보</t>
        </is>
      </c>
    </row>
    <row r="120">
      <c r="A120" s="1222" t="inlineStr">
        <is>
          <t>21</t>
        </is>
      </c>
      <c r="B120" s="1222" t="inlineStr">
        <is>
          <t>정액</t>
        </is>
      </c>
      <c r="C120" s="1222" t="inlineStr">
        <is>
          <t>자동차사고부상치료비(1~7급)</t>
        </is>
      </c>
      <c r="D120" s="1222" t="inlineStr">
        <is>
          <t>기타 인보험(정액)담보</t>
        </is>
      </c>
      <c r="E120" s="1222" t="inlineStr">
        <is>
          <t>500만</t>
        </is>
      </c>
      <c r="F120" s="1222" t="n">
        <v>9</v>
      </c>
      <c r="G120" s="1222" t="n">
        <v>5000000</v>
      </c>
      <c r="H120" s="1222" t="inlineStr">
        <is>
          <t>서상웅 님의 상품별 가입담보상세 2026-05-14 10:32:45 (55세 ,남자) ※ 기준담보/권장금액 : 기본형(37개)/표준형 하나손보</t>
        </is>
      </c>
      <c r="I120" s="1222" t="inlineStr">
        <is>
          <t>2023-11-23</t>
        </is>
      </c>
      <c r="J120" s="1222" t="inlineStr">
        <is>
          <t>무배당 하나 가득담은 운전자보험(2309)</t>
        </is>
      </c>
      <c r="K120" s="1222" t="inlineStr">
        <is>
          <t>33,618원</t>
        </is>
      </c>
      <c r="L120" s="1222" t="n">
        <v>33618</v>
      </c>
      <c r="M120" s="1222" t="inlineStr">
        <is>
          <t>운전자 담보</t>
        </is>
      </c>
    </row>
    <row r="121">
      <c r="A121" s="1222" t="inlineStr">
        <is>
          <t>22</t>
        </is>
      </c>
      <c r="B121" s="1222" t="inlineStr">
        <is>
          <t>실손</t>
        </is>
      </c>
      <c r="C121" s="1222" t="inlineStr">
        <is>
          <t>과실치사상</t>
        </is>
      </c>
      <c r="D121" s="1222" t="inlineStr">
        <is>
          <t>벌금 과실치사상 벌금</t>
        </is>
      </c>
      <c r="E121" s="1222" t="inlineStr">
        <is>
          <t>700만</t>
        </is>
      </c>
      <c r="F121" s="1222" t="n">
        <v>9</v>
      </c>
      <c r="G121" s="1222" t="n">
        <v>7000000</v>
      </c>
      <c r="H121" s="1222" t="inlineStr">
        <is>
          <t>서상웅 님의 상품별 가입담보상세 2026-05-14 10:32:45 (55세 ,남자) ※ 기준담보/권장금액 : 기본형(37개)/표준형 하나손보</t>
        </is>
      </c>
      <c r="I121" s="1222" t="inlineStr">
        <is>
          <t>2023-11-23</t>
        </is>
      </c>
      <c r="J121" s="1222" t="inlineStr">
        <is>
          <t>무배당 하나 가득담은 운전자보험(2309)</t>
        </is>
      </c>
      <c r="K121" s="1222" t="inlineStr">
        <is>
          <t>33,618원</t>
        </is>
      </c>
      <c r="L121" s="1222" t="n">
        <v>33618</v>
      </c>
      <c r="M121" s="1222" t="inlineStr">
        <is>
          <t>운전자 담보</t>
        </is>
      </c>
    </row>
    <row r="122">
      <c r="A122" s="1222" t="inlineStr">
        <is>
          <t>23</t>
        </is>
      </c>
      <c r="B122" s="1222" t="inlineStr">
        <is>
          <t>실손</t>
        </is>
      </c>
      <c r="C122" s="1222" t="inlineStr">
        <is>
          <t>업무상과실</t>
        </is>
      </c>
      <c r="D122" s="1222" t="inlineStr">
        <is>
          <t>중과실치사상 벌금 업무상과실 중과실치사상 벌금</t>
        </is>
      </c>
      <c r="E122" s="1222" t="inlineStr">
        <is>
          <t>2,000만</t>
        </is>
      </c>
      <c r="F122" s="1222" t="n">
        <v>9</v>
      </c>
      <c r="G122" s="1222" t="n">
        <v>20000000</v>
      </c>
      <c r="H122" s="1222" t="inlineStr">
        <is>
          <t>서상웅 님의 상품별 가입담보상세 2026-05-14 10:32:45 (55세 ,남자) ※ 기준담보/권장금액 : 기본형(37개)/표준형 하나손보</t>
        </is>
      </c>
      <c r="I122" s="1222" t="inlineStr">
        <is>
          <t>2023-11-23</t>
        </is>
      </c>
      <c r="J122" s="1222" t="inlineStr">
        <is>
          <t>무배당 하나 가득담은 운전자보험(2309)</t>
        </is>
      </c>
      <c r="K122" s="1222" t="inlineStr">
        <is>
          <t>33,618원</t>
        </is>
      </c>
      <c r="L122" s="1222" t="n">
        <v>33618</v>
      </c>
      <c r="M122" s="1222" t="inlineStr">
        <is>
          <t>운전자 담보</t>
        </is>
      </c>
    </row>
    <row r="123">
      <c r="A123" s="1222" t="inlineStr">
        <is>
          <t>24</t>
        </is>
      </c>
      <c r="B123" s="1222" t="inlineStr">
        <is>
          <t>실손</t>
        </is>
      </c>
      <c r="C123" s="1222" t="inlineStr">
        <is>
          <t>가족생활배상책임</t>
        </is>
      </c>
      <c r="D123" s="1222" t="inlineStr">
        <is>
          <t>가족생활배상책임</t>
        </is>
      </c>
      <c r="E123" s="1222" t="inlineStr">
        <is>
          <t>1억</t>
        </is>
      </c>
      <c r="F123" s="1222" t="n">
        <v>9</v>
      </c>
      <c r="G123" s="1222" t="n">
        <v>100000000</v>
      </c>
      <c r="H123" s="1222" t="inlineStr">
        <is>
          <t>서상웅 님의 상품별 가입담보상세 2026-05-14 10:32:45 (55세 ,남자) ※ 기준담보/권장금액 : 기본형(37개)/표준형 하나손보</t>
        </is>
      </c>
      <c r="I123" s="1222" t="inlineStr">
        <is>
          <t>2023-11-23</t>
        </is>
      </c>
      <c r="J123" s="1222" t="inlineStr">
        <is>
          <t>무배당 하나 가득담은 운전자보험(2309)</t>
        </is>
      </c>
      <c r="K123" s="1222" t="inlineStr">
        <is>
          <t>33,618원</t>
        </is>
      </c>
      <c r="L123" s="1222" t="n">
        <v>33618</v>
      </c>
      <c r="M123" s="1222" t="inlineStr">
        <is>
          <t>미분류</t>
        </is>
      </c>
    </row>
    <row r="124">
      <c r="A124" s="1222" t="inlineStr">
        <is>
          <t>1</t>
        </is>
      </c>
      <c r="B124" s="1222" t="inlineStr">
        <is>
          <t>정액</t>
        </is>
      </c>
      <c r="C124" s="1222" t="inlineStr">
        <is>
          <t>SI재해사망</t>
        </is>
      </c>
      <c r="D124" s="1222" t="inlineStr">
        <is>
          <t>상해사망(유병자)</t>
        </is>
      </c>
      <c r="E124" s="1222" t="inlineStr">
        <is>
          <t>100만</t>
        </is>
      </c>
      <c r="F124" s="1222" t="n">
        <v>10</v>
      </c>
      <c r="G124" s="1222" t="n">
        <v>1000000</v>
      </c>
      <c r="H124" s="1222" t="inlineStr">
        <is>
          <t>서상웅 님의 상품별 가입담보상세 2026-05-14 10:32:45 (55세 ,남자) ※ 기준담보/권장금액 : 기본형(37개)/표준형 ABL생명</t>
        </is>
      </c>
      <c r="I124" s="1222" t="inlineStr">
        <is>
          <t>2023-02-14</t>
        </is>
      </c>
      <c r="J124" s="1222" t="inlineStr">
        <is>
          <t>DIY(무)ABL THE건강통합보험(갱신형)(간편심사형)2205</t>
        </is>
      </c>
      <c r="K124" s="1222" t="inlineStr">
        <is>
          <t>21,866원</t>
        </is>
      </c>
      <c r="L124" s="1222" t="n">
        <v>21866</v>
      </c>
      <c r="M124" s="1222" t="inlineStr">
        <is>
          <t>상해사망</t>
        </is>
      </c>
    </row>
    <row r="125">
      <c r="A125" s="1222" t="inlineStr">
        <is>
          <t>2</t>
        </is>
      </c>
      <c r="B125" s="1222" t="inlineStr">
        <is>
          <t>정액</t>
        </is>
      </c>
      <c r="C125" s="1222" t="inlineStr">
        <is>
          <t>SI질병종수술</t>
        </is>
      </c>
      <c r="D125" s="1222" t="inlineStr">
        <is>
          <t>질병종수술</t>
        </is>
      </c>
      <c r="E125" s="1222" t="inlineStr">
        <is>
          <t>250만</t>
        </is>
      </c>
      <c r="F125" s="1222" t="n">
        <v>10</v>
      </c>
      <c r="G125" s="1222" t="n">
        <v>2500000</v>
      </c>
      <c r="H125" s="1222" t="inlineStr">
        <is>
          <t>서상웅 님의 상품별 가입담보상세 2026-05-14 10:32:45 (55세 ,남자) ※ 기준담보/권장금액 : 기본형(37개)/표준형 ABL생명</t>
        </is>
      </c>
      <c r="I125" s="1222" t="inlineStr">
        <is>
          <t>2023-02-14</t>
        </is>
      </c>
      <c r="J125" s="1222" t="inlineStr">
        <is>
          <t>DIY(무)ABL THE건강통합보험(갱신형)(간편심사형)2205</t>
        </is>
      </c>
      <c r="K125" s="1222" t="inlineStr">
        <is>
          <t>21,866원</t>
        </is>
      </c>
      <c r="L125" s="1222" t="n">
        <v>21866</v>
      </c>
      <c r="M125" s="1222" t="inlineStr">
        <is>
          <t>미분류</t>
        </is>
      </c>
    </row>
    <row r="126">
      <c r="A126" s="1222" t="inlineStr">
        <is>
          <t>3</t>
        </is>
      </c>
      <c r="B126" s="1222" t="inlineStr">
        <is>
          <t>정액</t>
        </is>
      </c>
      <c r="C126" s="1222" t="inlineStr">
        <is>
          <t>SI상해종수술</t>
        </is>
      </c>
      <c r="D126" s="1222" t="inlineStr">
        <is>
          <t>상해종수술</t>
        </is>
      </c>
      <c r="E126" s="1222" t="inlineStr">
        <is>
          <t>250만</t>
        </is>
      </c>
      <c r="F126" s="1222" t="n">
        <v>10</v>
      </c>
      <c r="G126" s="1222" t="n">
        <v>2500000</v>
      </c>
      <c r="H126" s="1222" t="inlineStr">
        <is>
          <t>서상웅 님의 상품별 가입담보상세 2026-05-14 10:32:45 (55세 ,남자) ※ 기준담보/권장금액 : 기본형(37개)/표준형 ABL생명</t>
        </is>
      </c>
      <c r="I126" s="1222" t="inlineStr">
        <is>
          <t>2023-02-14</t>
        </is>
      </c>
      <c r="J126" s="1222" t="inlineStr">
        <is>
          <t>DIY(무)ABL THE건강통합보험(갱신형)(간편심사형)2205</t>
        </is>
      </c>
      <c r="K126" s="1222" t="inlineStr">
        <is>
          <t>21,866원</t>
        </is>
      </c>
      <c r="L126" s="1222" t="n">
        <v>21866</v>
      </c>
      <c r="M126" s="1222" t="inlineStr">
        <is>
          <t>미분류</t>
        </is>
      </c>
    </row>
    <row r="127">
      <c r="A127" s="1222" t="inlineStr">
        <is>
          <t>4</t>
        </is>
      </c>
      <c r="B127" s="1222" t="inlineStr">
        <is>
          <t>정액</t>
        </is>
      </c>
      <c r="C127" s="1222" t="inlineStr">
        <is>
          <t>SI입원비</t>
        </is>
      </c>
      <c r="D127" s="1222" t="inlineStr">
        <is>
          <t>질병입원일당(유병자)</t>
        </is>
      </c>
      <c r="E127" s="1222" t="inlineStr">
        <is>
          <t>3만</t>
        </is>
      </c>
      <c r="F127" s="1222" t="n">
        <v>10</v>
      </c>
      <c r="G127" s="1222" t="n">
        <v>30000</v>
      </c>
      <c r="H127" s="1222" t="inlineStr">
        <is>
          <t>서상웅 님의 상품별 가입담보상세 2026-05-14 10:32:45 (55세 ,남자) ※ 기준담보/권장금액 : 기본형(37개)/표준형 ABL생명</t>
        </is>
      </c>
      <c r="I127" s="1222" t="inlineStr">
        <is>
          <t>2023-02-14</t>
        </is>
      </c>
      <c r="J127" s="1222" t="inlineStr">
        <is>
          <t>DIY(무)ABL THE건강통합보험(갱신형)(간편심사형)2205</t>
        </is>
      </c>
      <c r="K127" s="1222" t="inlineStr">
        <is>
          <t>21,866원</t>
        </is>
      </c>
      <c r="L127" s="1222" t="n">
        <v>21866</v>
      </c>
      <c r="M127" s="1222" t="inlineStr">
        <is>
          <t>질병입원일당</t>
        </is>
      </c>
    </row>
    <row r="128">
      <c r="A128" s="1222" t="inlineStr">
        <is>
          <t>5</t>
        </is>
      </c>
      <c r="B128" s="1222" t="inlineStr">
        <is>
          <t>정액</t>
        </is>
      </c>
      <c r="C128" s="1222" t="inlineStr">
        <is>
          <t>SI입원비</t>
        </is>
      </c>
      <c r="D128" s="1222" t="inlineStr">
        <is>
          <t>상해입원일당(유병자)</t>
        </is>
      </c>
      <c r="E128" s="1222" t="inlineStr">
        <is>
          <t>3만</t>
        </is>
      </c>
      <c r="F128" s="1222" t="n">
        <v>10</v>
      </c>
      <c r="G128" s="1222" t="n">
        <v>30000</v>
      </c>
      <c r="H128" s="1222" t="inlineStr">
        <is>
          <t>서상웅 님의 상품별 가입담보상세 2026-05-14 10:32:45 (55세 ,남자) ※ 기준담보/권장금액 : 기본형(37개)/표준형 ABL생명</t>
        </is>
      </c>
      <c r="I128" s="1222" t="inlineStr">
        <is>
          <t>2023-02-14</t>
        </is>
      </c>
      <c r="J128" s="1222" t="inlineStr">
        <is>
          <t>DIY(무)ABL THE건강통합보험(갱신형)(간편심사형)2205</t>
        </is>
      </c>
      <c r="K128" s="1222" t="inlineStr">
        <is>
          <t>21,866원</t>
        </is>
      </c>
      <c r="L128" s="1222" t="n">
        <v>21866</v>
      </c>
      <c r="M128" s="1222" t="inlineStr">
        <is>
          <t>상해입원일당</t>
        </is>
      </c>
    </row>
    <row r="129">
      <c r="A129" s="1222" t="inlineStr">
        <is>
          <t>1</t>
        </is>
      </c>
      <c r="B129" s="1222" t="inlineStr">
        <is>
          <t>정액</t>
        </is>
      </c>
      <c r="C129" s="1222" t="inlineStr">
        <is>
          <t>M-케어 건강보험(간편고지형(0),</t>
        </is>
      </c>
      <c r="D129" s="1222" t="inlineStr">
        <is>
          <t>갱신형) 무배당 최초계약 상해사망(유병자)</t>
        </is>
      </c>
      <c r="E129" s="1222" t="inlineStr">
        <is>
          <t>2,000만</t>
        </is>
      </c>
      <c r="F129" s="1222" t="n">
        <v>11</v>
      </c>
      <c r="G129" s="1222" t="n">
        <v>20000000</v>
      </c>
      <c r="H129" s="1222" t="inlineStr">
        <is>
          <t>서상웅 님의 상품별 가입담보상세 2026-05-14 10:32:45 (55세 ,남자) ※ 기준담보/권장금액 : 기본형(37개)/표준형 미래에셋생명</t>
        </is>
      </c>
      <c r="I129" s="1222" t="inlineStr">
        <is>
          <t>2026-01-26</t>
        </is>
      </c>
      <c r="J129" s="1222" t="inlineStr">
        <is>
          <t>M-케어 건강보험(간편고지형(0),갱신형) 무배당</t>
        </is>
      </c>
      <c r="K129" s="1222" t="inlineStr">
        <is>
          <t>50,869원</t>
        </is>
      </c>
      <c r="L129" s="1222" t="n">
        <v>50869</v>
      </c>
      <c r="M129" s="1222" t="inlineStr">
        <is>
          <t>상해사망</t>
        </is>
      </c>
    </row>
    <row r="130">
      <c r="A130" s="1222" t="inlineStr">
        <is>
          <t>2</t>
        </is>
      </c>
      <c r="B130" s="1222" t="inlineStr">
        <is>
          <t>정액</t>
        </is>
      </c>
      <c r="C130" s="1222" t="inlineStr">
        <is>
          <t>질병수술특약(간편고지형(0),</t>
        </is>
      </c>
      <c r="D130" s="1222" t="inlineStr">
        <is>
          <t>갱신형) 최초계약 질병수술(유병자)</t>
        </is>
      </c>
      <c r="E130" s="1222" t="inlineStr">
        <is>
          <t>10만</t>
        </is>
      </c>
      <c r="F130" s="1222" t="n">
        <v>11</v>
      </c>
      <c r="G130" s="1222" t="n">
        <v>100000</v>
      </c>
      <c r="H130" s="1222" t="inlineStr">
        <is>
          <t>서상웅 님의 상품별 가입담보상세 2026-05-14 10:32:45 (55세 ,남자) ※ 기준담보/권장금액 : 기본형(37개)/표준형 미래에셋생명</t>
        </is>
      </c>
      <c r="I130" s="1222" t="inlineStr">
        <is>
          <t>2026-01-26</t>
        </is>
      </c>
      <c r="J130" s="1222" t="inlineStr">
        <is>
          <t>M-케어 건강보험(간편고지형(0),갱신형) 무배당</t>
        </is>
      </c>
      <c r="K130" s="1222" t="inlineStr">
        <is>
          <t>50,869원</t>
        </is>
      </c>
      <c r="L130" s="1222" t="n">
        <v>50869</v>
      </c>
      <c r="M130" s="1222" t="inlineStr">
        <is>
          <t>질병수술비</t>
        </is>
      </c>
    </row>
    <row r="131">
      <c r="A131" s="1222" t="inlineStr">
        <is>
          <t>3</t>
        </is>
      </c>
      <c r="B131" s="1222" t="inlineStr">
        <is>
          <t>정액</t>
        </is>
      </c>
      <c r="C131" s="1222" t="inlineStr">
        <is>
          <t>1-5종수술특약(1종)(간편고지형(0),</t>
        </is>
      </c>
      <c r="D131" s="1222" t="inlineStr">
        <is>
          <t>갱신형) 최초계약 질병종수술</t>
        </is>
      </c>
      <c r="E131" s="1222" t="inlineStr">
        <is>
          <t>20만</t>
        </is>
      </c>
      <c r="F131" s="1222" t="n">
        <v>11</v>
      </c>
      <c r="G131" s="1222" t="n">
        <v>200000</v>
      </c>
      <c r="H131" s="1222" t="inlineStr">
        <is>
          <t>서상웅 님의 상품별 가입담보상세 2026-05-14 10:32:45 (55세 ,남자) ※ 기준담보/권장금액 : 기본형(37개)/표준형 미래에셋생명</t>
        </is>
      </c>
      <c r="I131" s="1222" t="inlineStr">
        <is>
          <t>2026-01-26</t>
        </is>
      </c>
      <c r="J131" s="1222" t="inlineStr">
        <is>
          <t>M-케어 건강보험(간편고지형(0),갱신형) 무배당</t>
        </is>
      </c>
      <c r="K131" s="1222" t="inlineStr">
        <is>
          <t>50,869원</t>
        </is>
      </c>
      <c r="L131" s="1222" t="n">
        <v>50869</v>
      </c>
      <c r="M131" s="1222" t="inlineStr">
        <is>
          <t>미분류</t>
        </is>
      </c>
    </row>
    <row r="132">
      <c r="A132" s="1222" t="inlineStr">
        <is>
          <t>4</t>
        </is>
      </c>
      <c r="B132" s="1222" t="inlineStr">
        <is>
          <t>정액</t>
        </is>
      </c>
      <c r="C132" s="1222" t="inlineStr">
        <is>
          <t>1-5종수술특약(2종)(간편고지형(0),</t>
        </is>
      </c>
      <c r="D132" s="1222" t="inlineStr">
        <is>
          <t>갱신형) 최초계약 질병종수술</t>
        </is>
      </c>
      <c r="E132" s="1222" t="inlineStr">
        <is>
          <t>40만</t>
        </is>
      </c>
      <c r="F132" s="1222" t="n">
        <v>11</v>
      </c>
      <c r="G132" s="1222" t="n">
        <v>400000</v>
      </c>
      <c r="H132" s="1222" t="inlineStr">
        <is>
          <t>서상웅 님의 상품별 가입담보상세 2026-05-14 10:32:45 (55세 ,남자) ※ 기준담보/권장금액 : 기본형(37개)/표준형 미래에셋생명</t>
        </is>
      </c>
      <c r="I132" s="1222" t="inlineStr">
        <is>
          <t>2026-01-26</t>
        </is>
      </c>
      <c r="J132" s="1222" t="inlineStr">
        <is>
          <t>M-케어 건강보험(간편고지형(0),갱신형) 무배당</t>
        </is>
      </c>
      <c r="K132" s="1222" t="inlineStr">
        <is>
          <t>50,869원</t>
        </is>
      </c>
      <c r="L132" s="1222" t="n">
        <v>50869</v>
      </c>
      <c r="M132" s="1222" t="inlineStr">
        <is>
          <t>미분류</t>
        </is>
      </c>
    </row>
    <row r="133">
      <c r="A133" s="1222" t="inlineStr">
        <is>
          <t>5</t>
        </is>
      </c>
      <c r="B133" s="1222" t="inlineStr">
        <is>
          <t>정액</t>
        </is>
      </c>
      <c r="C133" s="1222" t="inlineStr">
        <is>
          <t>1-5종수술특약(3종)(간편고지형(0),</t>
        </is>
      </c>
      <c r="D133" s="1222" t="inlineStr">
        <is>
          <t>갱신형) 최초계약 질병종수술</t>
        </is>
      </c>
      <c r="E133" s="1222" t="inlineStr">
        <is>
          <t>300만</t>
        </is>
      </c>
      <c r="F133" s="1222" t="n">
        <v>11</v>
      </c>
      <c r="G133" s="1222" t="n">
        <v>3000000</v>
      </c>
      <c r="H133" s="1222" t="inlineStr">
        <is>
          <t>서상웅 님의 상품별 가입담보상세 2026-05-14 10:32:45 (55세 ,남자) ※ 기준담보/권장금액 : 기본형(37개)/표준형 미래에셋생명</t>
        </is>
      </c>
      <c r="I133" s="1222" t="inlineStr">
        <is>
          <t>2026-01-26</t>
        </is>
      </c>
      <c r="J133" s="1222" t="inlineStr">
        <is>
          <t>M-케어 건강보험(간편고지형(0),갱신형) 무배당</t>
        </is>
      </c>
      <c r="K133" s="1222" t="inlineStr">
        <is>
          <t>50,869원</t>
        </is>
      </c>
      <c r="L133" s="1222" t="n">
        <v>50869</v>
      </c>
      <c r="M133" s="1222" t="inlineStr">
        <is>
          <t>미분류</t>
        </is>
      </c>
    </row>
    <row r="134">
      <c r="A134" s="1222" t="inlineStr">
        <is>
          <t>6</t>
        </is>
      </c>
      <c r="B134" s="1222" t="inlineStr">
        <is>
          <t>정액</t>
        </is>
      </c>
      <c r="C134" s="1222" t="inlineStr">
        <is>
          <t>1-5종수술특약(4종)(간편고지형(0),</t>
        </is>
      </c>
      <c r="D134" s="1222" t="inlineStr">
        <is>
          <t>갱신형) 최초계약 질병종수술</t>
        </is>
      </c>
      <c r="E134" s="1222" t="inlineStr">
        <is>
          <t>500만</t>
        </is>
      </c>
      <c r="F134" s="1222" t="n">
        <v>11</v>
      </c>
      <c r="G134" s="1222" t="n">
        <v>5000000</v>
      </c>
      <c r="H134" s="1222" t="inlineStr">
        <is>
          <t>서상웅 님의 상품별 가입담보상세 2026-05-14 10:32:45 (55세 ,남자) ※ 기준담보/권장금액 : 기본형(37개)/표준형 미래에셋생명</t>
        </is>
      </c>
      <c r="I134" s="1222" t="inlineStr">
        <is>
          <t>2026-01-26</t>
        </is>
      </c>
      <c r="J134" s="1222" t="inlineStr">
        <is>
          <t>M-케어 건강보험(간편고지형(0),갱신형) 무배당</t>
        </is>
      </c>
      <c r="K134" s="1222" t="inlineStr">
        <is>
          <t>50,869원</t>
        </is>
      </c>
      <c r="L134" s="1222" t="n">
        <v>50869</v>
      </c>
      <c r="M134" s="1222" t="inlineStr">
        <is>
          <t>미분류</t>
        </is>
      </c>
    </row>
    <row r="135">
      <c r="A135" s="1222" t="inlineStr">
        <is>
          <t>7</t>
        </is>
      </c>
      <c r="B135" s="1222" t="inlineStr">
        <is>
          <t>정액</t>
        </is>
      </c>
      <c r="C135" s="1222" t="inlineStr">
        <is>
          <t>1-5종수술특약(5종)(간편고지형(0),</t>
        </is>
      </c>
      <c r="D135" s="1222" t="inlineStr">
        <is>
          <t>갱신형) 최초계약 질병종수술</t>
        </is>
      </c>
      <c r="E135" s="1222" t="inlineStr">
        <is>
          <t>1,000만</t>
        </is>
      </c>
      <c r="F135" s="1222" t="n">
        <v>11</v>
      </c>
      <c r="G135" s="1222" t="n">
        <v>10000000</v>
      </c>
      <c r="H135" s="1222" t="inlineStr">
        <is>
          <t>서상웅 님의 상품별 가입담보상세 2026-05-14 10:32:45 (55세 ,남자) ※ 기준담보/권장금액 : 기본형(37개)/표준형 미래에셋생명</t>
        </is>
      </c>
      <c r="I135" s="1222" t="inlineStr">
        <is>
          <t>2026-01-26</t>
        </is>
      </c>
      <c r="J135" s="1222" t="inlineStr">
        <is>
          <t>M-케어 건강보험(간편고지형(0),갱신형) 무배당</t>
        </is>
      </c>
      <c r="K135" s="1222" t="inlineStr">
        <is>
          <t>50,869원</t>
        </is>
      </c>
      <c r="L135" s="1222" t="n">
        <v>50869</v>
      </c>
      <c r="M135" s="1222" t="inlineStr">
        <is>
          <t>미분류</t>
        </is>
      </c>
    </row>
    <row r="136">
      <c r="A136" s="1222" t="inlineStr">
        <is>
          <t>8</t>
        </is>
      </c>
      <c r="B136" s="1222" t="inlineStr">
        <is>
          <t>정액</t>
        </is>
      </c>
      <c r="C136" s="1222" t="inlineStr">
        <is>
          <t>1-5종수술특약(1종)(간편고지형(0),</t>
        </is>
      </c>
      <c r="D136" s="1222" t="inlineStr">
        <is>
          <t>갱신형) 최초계약 상해종수술</t>
        </is>
      </c>
      <c r="E136" s="1222" t="inlineStr">
        <is>
          <t>20만</t>
        </is>
      </c>
      <c r="F136" s="1222" t="n">
        <v>11</v>
      </c>
      <c r="G136" s="1222" t="n">
        <v>200000</v>
      </c>
      <c r="H136" s="1222" t="inlineStr">
        <is>
          <t>서상웅 님의 상품별 가입담보상세 2026-05-14 10:32:45 (55세 ,남자) ※ 기준담보/권장금액 : 기본형(37개)/표준형 미래에셋생명</t>
        </is>
      </c>
      <c r="I136" s="1222" t="inlineStr">
        <is>
          <t>2026-01-26</t>
        </is>
      </c>
      <c r="J136" s="1222" t="inlineStr">
        <is>
          <t>M-케어 건강보험(간편고지형(0),갱신형) 무배당</t>
        </is>
      </c>
      <c r="K136" s="1222" t="inlineStr">
        <is>
          <t>50,869원</t>
        </is>
      </c>
      <c r="L136" s="1222" t="n">
        <v>50869</v>
      </c>
      <c r="M136" s="1222" t="inlineStr">
        <is>
          <t>미분류</t>
        </is>
      </c>
    </row>
    <row r="137">
      <c r="A137" s="1222" t="inlineStr">
        <is>
          <t>9</t>
        </is>
      </c>
      <c r="B137" s="1222" t="inlineStr">
        <is>
          <t>정액</t>
        </is>
      </c>
      <c r="C137" s="1222" t="inlineStr">
        <is>
          <t>1-5종수술특약(2종)(간편고지형(0),</t>
        </is>
      </c>
      <c r="D137" s="1222" t="inlineStr">
        <is>
          <t>갱신형) 최초계약 상해종수술</t>
        </is>
      </c>
      <c r="E137" s="1222" t="inlineStr">
        <is>
          <t>40만</t>
        </is>
      </c>
      <c r="F137" s="1222" t="n">
        <v>11</v>
      </c>
      <c r="G137" s="1222" t="n">
        <v>400000</v>
      </c>
      <c r="H137" s="1222" t="inlineStr">
        <is>
          <t>서상웅 님의 상품별 가입담보상세 2026-05-14 10:32:45 (55세 ,남자) ※ 기준담보/권장금액 : 기본형(37개)/표준형 미래에셋생명</t>
        </is>
      </c>
      <c r="I137" s="1222" t="inlineStr">
        <is>
          <t>2026-01-26</t>
        </is>
      </c>
      <c r="J137" s="1222" t="inlineStr">
        <is>
          <t>M-케어 건강보험(간편고지형(0),갱신형) 무배당</t>
        </is>
      </c>
      <c r="K137" s="1222" t="inlineStr">
        <is>
          <t>50,869원</t>
        </is>
      </c>
      <c r="L137" s="1222" t="n">
        <v>50869</v>
      </c>
      <c r="M137" s="1222" t="inlineStr">
        <is>
          <t>미분류</t>
        </is>
      </c>
    </row>
    <row r="138">
      <c r="A138" s="1222" t="inlineStr">
        <is>
          <t>10</t>
        </is>
      </c>
      <c r="B138" s="1222" t="inlineStr">
        <is>
          <t>정액</t>
        </is>
      </c>
      <c r="C138" s="1222" t="inlineStr">
        <is>
          <t>1-5종수술특약(3종)(간편고지형(0),</t>
        </is>
      </c>
      <c r="D138" s="1222" t="inlineStr">
        <is>
          <t>갱신형) 최초계약 상해종수술</t>
        </is>
      </c>
      <c r="E138" s="1222" t="inlineStr">
        <is>
          <t>300만</t>
        </is>
      </c>
      <c r="F138" s="1222" t="n">
        <v>11</v>
      </c>
      <c r="G138" s="1222" t="n">
        <v>3000000</v>
      </c>
      <c r="H138" s="1222" t="inlineStr">
        <is>
          <t>서상웅 님의 상품별 가입담보상세 2026-05-14 10:32:45 (55세 ,남자) ※ 기준담보/권장금액 : 기본형(37개)/표준형 미래에셋생명</t>
        </is>
      </c>
      <c r="I138" s="1222" t="inlineStr">
        <is>
          <t>2026-01-26</t>
        </is>
      </c>
      <c r="J138" s="1222" t="inlineStr">
        <is>
          <t>M-케어 건강보험(간편고지형(0),갱신형) 무배당</t>
        </is>
      </c>
      <c r="K138" s="1222" t="inlineStr">
        <is>
          <t>50,869원</t>
        </is>
      </c>
      <c r="L138" s="1222" t="n">
        <v>50869</v>
      </c>
      <c r="M138" s="1222" t="inlineStr">
        <is>
          <t>미분류</t>
        </is>
      </c>
    </row>
    <row r="139">
      <c r="A139" s="1222" t="inlineStr">
        <is>
          <t>11</t>
        </is>
      </c>
      <c r="B139" s="1222" t="inlineStr">
        <is>
          <t>정액</t>
        </is>
      </c>
      <c r="C139" s="1222" t="inlineStr">
        <is>
          <t>1-5종수술특약(4종)(간편고지형(0),</t>
        </is>
      </c>
      <c r="D139" s="1222" t="inlineStr">
        <is>
          <t>갱신형) 최초계약 상해종수술</t>
        </is>
      </c>
      <c r="E139" s="1222" t="inlineStr">
        <is>
          <t>500만</t>
        </is>
      </c>
      <c r="F139" s="1222" t="n">
        <v>11</v>
      </c>
      <c r="G139" s="1222" t="n">
        <v>5000000</v>
      </c>
      <c r="H139" s="1222" t="inlineStr">
        <is>
          <t>서상웅 님의 상품별 가입담보상세 2026-05-14 10:32:45 (55세 ,남자) ※ 기준담보/권장금액 : 기본형(37개)/표준형 미래에셋생명</t>
        </is>
      </c>
      <c r="I139" s="1222" t="inlineStr">
        <is>
          <t>2026-01-26</t>
        </is>
      </c>
      <c r="J139" s="1222" t="inlineStr">
        <is>
          <t>M-케어 건강보험(간편고지형(0),갱신형) 무배당</t>
        </is>
      </c>
      <c r="K139" s="1222" t="inlineStr">
        <is>
          <t>50,869원</t>
        </is>
      </c>
      <c r="L139" s="1222" t="n">
        <v>50869</v>
      </c>
      <c r="M139" s="1222" t="inlineStr">
        <is>
          <t>미분류</t>
        </is>
      </c>
    </row>
    <row r="140">
      <c r="A140" s="1222" t="inlineStr">
        <is>
          <t>12</t>
        </is>
      </c>
      <c r="B140" s="1222" t="inlineStr">
        <is>
          <t>정액</t>
        </is>
      </c>
      <c r="C140" s="1222" t="inlineStr">
        <is>
          <t>1-5종수술특약(5종)(간편고지형(0),</t>
        </is>
      </c>
      <c r="D140" s="1222" t="inlineStr">
        <is>
          <t>갱신형) 최초계약 상해종수술</t>
        </is>
      </c>
      <c r="E140" s="1222" t="inlineStr">
        <is>
          <t>1,000만</t>
        </is>
      </c>
      <c r="F140" s="1222" t="n">
        <v>11</v>
      </c>
      <c r="G140" s="1222" t="n">
        <v>10000000</v>
      </c>
      <c r="H140" s="1222" t="inlineStr">
        <is>
          <t>서상웅 님의 상품별 가입담보상세 2026-05-14 10:32:45 (55세 ,남자) ※ 기준담보/권장금액 : 기본형(37개)/표준형 미래에셋생명</t>
        </is>
      </c>
      <c r="I140" s="1222" t="inlineStr">
        <is>
          <t>2026-01-26</t>
        </is>
      </c>
      <c r="J140" s="1222" t="inlineStr">
        <is>
          <t>M-케어 건강보험(간편고지형(0),갱신형) 무배당</t>
        </is>
      </c>
      <c r="K140" s="1222" t="inlineStr">
        <is>
          <t>50,869원</t>
        </is>
      </c>
      <c r="L140" s="1222" t="n">
        <v>50869</v>
      </c>
      <c r="M140" s="1222" t="inlineStr">
        <is>
          <t>미분류</t>
        </is>
      </c>
    </row>
    <row r="141">
      <c r="A141" s="1222" t="inlineStr">
        <is>
          <t>1</t>
        </is>
      </c>
      <c r="B141" s="1222" t="inlineStr">
        <is>
          <t>정액</t>
        </is>
      </c>
      <c r="C141" s="1222" t="inlineStr">
        <is>
          <t>M-케어 건강보험(3.10.5 간편고지,</t>
        </is>
      </c>
      <c r="D141" s="1222" t="inlineStr">
        <is>
          <t>갱신형) 무배당 최초계약 상해사망(유병자)</t>
        </is>
      </c>
      <c r="E141" s="1222" t="inlineStr">
        <is>
          <t>2,000만</t>
        </is>
      </c>
      <c r="F141" s="1222" t="n">
        <v>12</v>
      </c>
      <c r="G141" s="1222" t="n">
        <v>20000000</v>
      </c>
      <c r="H141" s="1222" t="inlineStr">
        <is>
          <t>서상웅 님의 상품별 가입담보상세 2026-05-14 10:32:45 (55세 ,남자) ※ 기준담보/권장금액 : 기본형(37개)/표준형 미래에셋생명</t>
        </is>
      </c>
      <c r="I141" s="1222" t="inlineStr">
        <is>
          <t>2026-01-26</t>
        </is>
      </c>
      <c r="J141" s="1222" t="inlineStr">
        <is>
          <t>M-케어 건강보험(3.10.5 간편고지, 갱신형) 무배당</t>
        </is>
      </c>
      <c r="K141" s="1222" t="inlineStr">
        <is>
          <t>101,522원</t>
        </is>
      </c>
      <c r="L141" s="1222" t="n">
        <v>101522</v>
      </c>
      <c r="M141" s="1222" t="inlineStr">
        <is>
          <t>상해사망</t>
        </is>
      </c>
    </row>
    <row r="142">
      <c r="A142" s="1222" t="inlineStr">
        <is>
          <t>2</t>
        </is>
      </c>
      <c r="B142" s="1222" t="inlineStr">
        <is>
          <t>정액</t>
        </is>
      </c>
      <c r="C142" s="1222" t="inlineStr">
        <is>
          <t>암(유사암제외)진단특약(3.10.5 간편고지,</t>
        </is>
      </c>
      <c r="D142" s="1222" t="inlineStr">
        <is>
          <t>갱신형) 최초계약 암진단(유병자)</t>
        </is>
      </c>
      <c r="E142" s="1222" t="inlineStr">
        <is>
          <t>5,000만</t>
        </is>
      </c>
      <c r="F142" s="1222" t="n">
        <v>12</v>
      </c>
      <c r="G142" s="1222" t="n">
        <v>50000000</v>
      </c>
      <c r="H142" s="1222" t="inlineStr">
        <is>
          <t>서상웅 님의 상품별 가입담보상세 2026-05-14 10:32:45 (55세 ,남자) ※ 기준담보/권장금액 : 기본형(37개)/표준형 미래에셋생명</t>
        </is>
      </c>
      <c r="I142" s="1222" t="inlineStr">
        <is>
          <t>2026-01-26</t>
        </is>
      </c>
      <c r="J142" s="1222" t="inlineStr">
        <is>
          <t>M-케어 건강보험(3.10.5 간편고지, 갱신형) 무배당</t>
        </is>
      </c>
      <c r="K142" s="1222" t="inlineStr">
        <is>
          <t>101,522원</t>
        </is>
      </c>
      <c r="L142" s="1222" t="n">
        <v>101522</v>
      </c>
      <c r="M142" s="1222" t="inlineStr">
        <is>
          <t>일반암 진단비</t>
        </is>
      </c>
    </row>
    <row r="143">
      <c r="A143" s="1222" t="inlineStr">
        <is>
          <t>3</t>
        </is>
      </c>
      <c r="B143" s="1222" t="inlineStr">
        <is>
          <t>정액</t>
        </is>
      </c>
      <c r="C143" s="1222" t="inlineStr">
        <is>
          <t>유사암진단특약(3.10.5 간편고지,</t>
        </is>
      </c>
      <c r="D143" s="1222" t="inlineStr">
        <is>
          <t>갱신형) 최초계약 소액암진단(유사암진단)</t>
        </is>
      </c>
      <c r="E143" s="1222" t="inlineStr">
        <is>
          <t>1,000만</t>
        </is>
      </c>
      <c r="F143" s="1222" t="n">
        <v>12</v>
      </c>
      <c r="G143" s="1222" t="n">
        <v>10000000</v>
      </c>
      <c r="H143" s="1222" t="inlineStr">
        <is>
          <t>서상웅 님의 상품별 가입담보상세 2026-05-14 10:32:45 (55세 ,남자) ※ 기준담보/권장금액 : 기본형(37개)/표준형 미래에셋생명</t>
        </is>
      </c>
      <c r="I143" s="1222" t="inlineStr">
        <is>
          <t>2026-01-26</t>
        </is>
      </c>
      <c r="J143" s="1222" t="inlineStr">
        <is>
          <t>M-케어 건강보험(3.10.5 간편고지, 갱신형) 무배당</t>
        </is>
      </c>
      <c r="K143" s="1222" t="inlineStr">
        <is>
          <t>101,522원</t>
        </is>
      </c>
      <c r="L143" s="1222" t="n">
        <v>101522</v>
      </c>
      <c r="M143" s="1222" t="inlineStr">
        <is>
          <t>일반암 진단비</t>
        </is>
      </c>
    </row>
    <row r="144">
      <c r="A144" s="1222" t="inlineStr">
        <is>
          <t>4</t>
        </is>
      </c>
      <c r="B144" s="1222" t="inlineStr">
        <is>
          <t>정액</t>
        </is>
      </c>
      <c r="C144" s="1222" t="inlineStr">
        <is>
          <t>항암방사선치료특약(3.10.5 간편고지,</t>
        </is>
      </c>
      <c r="D144" s="1222" t="inlineStr">
        <is>
          <t>갱신형) 최초계약 항암방사선약물치료비</t>
        </is>
      </c>
      <c r="E144" s="1222" t="inlineStr">
        <is>
          <t>1,000만</t>
        </is>
      </c>
      <c r="F144" s="1222" t="n">
        <v>12</v>
      </c>
      <c r="G144" s="1222" t="n">
        <v>10000000</v>
      </c>
      <c r="H144" s="1222" t="inlineStr">
        <is>
          <t>서상웅 님의 상품별 가입담보상세 2026-05-14 10:32:45 (55세 ,남자) ※ 기준담보/권장금액 : 기본형(37개)/표준형 미래에셋생명</t>
        </is>
      </c>
      <c r="I144" s="1222" t="inlineStr">
        <is>
          <t>2026-01-26</t>
        </is>
      </c>
      <c r="J144" s="1222" t="inlineStr">
        <is>
          <t>M-케어 건강보험(3.10.5 간편고지, 갱신형) 무배당</t>
        </is>
      </c>
      <c r="K144" s="1222" t="inlineStr">
        <is>
          <t>101,522원</t>
        </is>
      </c>
      <c r="L144" s="1222" t="n">
        <v>101522</v>
      </c>
      <c r="M144" s="1222" t="inlineStr">
        <is>
          <t>항암방사선치료비</t>
        </is>
      </c>
    </row>
    <row r="145">
      <c r="A145" s="1222" t="inlineStr">
        <is>
          <t>5</t>
        </is>
      </c>
      <c r="B145" s="1222" t="inlineStr">
        <is>
          <t>정액</t>
        </is>
      </c>
      <c r="C145" s="1222" t="inlineStr">
        <is>
          <t>항암약물치료특약(3.10.5 간편고지,</t>
        </is>
      </c>
      <c r="D145" s="1222" t="inlineStr">
        <is>
          <t>갱신형) 최초계약 항암방사선약물치료비</t>
        </is>
      </c>
      <c r="E145" s="1222" t="inlineStr">
        <is>
          <t>1,000만</t>
        </is>
      </c>
      <c r="F145" s="1222" t="n">
        <v>12</v>
      </c>
      <c r="G145" s="1222" t="n">
        <v>10000000</v>
      </c>
      <c r="H145" s="1222" t="inlineStr">
        <is>
          <t>서상웅 님의 상품별 가입담보상세 2026-05-14 10:32:45 (55세 ,남자) ※ 기준담보/권장금액 : 기본형(37개)/표준형 미래에셋생명</t>
        </is>
      </c>
      <c r="I145" s="1222" t="inlineStr">
        <is>
          <t>2026-01-26</t>
        </is>
      </c>
      <c r="J145" s="1222" t="inlineStr">
        <is>
          <t>M-케어 건강보험(3.10.5 간편고지, 갱신형) 무배당</t>
        </is>
      </c>
      <c r="K145" s="1222" t="inlineStr">
        <is>
          <t>101,522원</t>
        </is>
      </c>
      <c r="L145" s="1222" t="n">
        <v>101522</v>
      </c>
      <c r="M145" s="1222" t="inlineStr">
        <is>
          <t>항암방사선치료비</t>
        </is>
      </c>
    </row>
    <row r="146">
      <c r="A146" s="1222" t="inlineStr">
        <is>
          <t>6</t>
        </is>
      </c>
      <c r="B146" s="1222" t="inlineStr">
        <is>
          <t>정액</t>
        </is>
      </c>
      <c r="C146" s="1222" t="inlineStr">
        <is>
          <t>항암호르몬약물치료비특약(연간1회한)(3.10.5 간편고지,</t>
        </is>
      </c>
      <c r="D146" s="1222" t="inlineStr">
        <is>
          <t>갱신형) 최초계약 항암방사선약물치료비</t>
        </is>
      </c>
      <c r="E146" s="1222" t="inlineStr">
        <is>
          <t>300만</t>
        </is>
      </c>
      <c r="F146" s="1222" t="n">
        <v>12</v>
      </c>
      <c r="G146" s="1222" t="n">
        <v>3000000</v>
      </c>
      <c r="H146" s="1222" t="inlineStr">
        <is>
          <t>서상웅 님의 상품별 가입담보상세 2026-05-14 10:32:45 (55세 ,남자) ※ 기준담보/권장금액 : 기본형(37개)/표준형 미래에셋생명</t>
        </is>
      </c>
      <c r="I146" s="1222" t="inlineStr">
        <is>
          <t>2026-01-26</t>
        </is>
      </c>
      <c r="J146" s="1222" t="inlineStr">
        <is>
          <t>M-케어 건강보험(3.10.5 간편고지, 갱신형) 무배당</t>
        </is>
      </c>
      <c r="K146" s="1222" t="inlineStr">
        <is>
          <t>101,522원</t>
        </is>
      </c>
      <c r="L146" s="1222" t="n">
        <v>101522</v>
      </c>
      <c r="M146" s="1222" t="inlineStr">
        <is>
          <t>항암방사선치료비</t>
        </is>
      </c>
    </row>
    <row r="147">
      <c r="A147" s="1222" t="inlineStr">
        <is>
          <t>7</t>
        </is>
      </c>
      <c r="B147" s="1222" t="inlineStr">
        <is>
          <t>정액</t>
        </is>
      </c>
      <c r="C147" s="1222" t="inlineStr">
        <is>
          <t>특정면역항암약물허가치료특약(3.10.5 간편고지,</t>
        </is>
      </c>
      <c r="D147" s="1222" t="inlineStr">
        <is>
          <t>갱신형) 최초계약 고액항암치료비</t>
        </is>
      </c>
      <c r="E147" s="1222" t="inlineStr">
        <is>
          <t>5,000만</t>
        </is>
      </c>
      <c r="F147" s="1222" t="n">
        <v>12</v>
      </c>
      <c r="G147" s="1222" t="n">
        <v>50000000</v>
      </c>
      <c r="H147" s="1222" t="inlineStr">
        <is>
          <t>서상웅 님의 상품별 가입담보상세 2026-05-14 10:32:45 (55세 ,남자) ※ 기준담보/권장금액 : 기본형(37개)/표준형 미래에셋생명</t>
        </is>
      </c>
      <c r="I147" s="1222" t="inlineStr">
        <is>
          <t>2026-01-26</t>
        </is>
      </c>
      <c r="J147" s="1222" t="inlineStr">
        <is>
          <t>M-케어 건강보험(3.10.5 간편고지, 갱신형) 무배당</t>
        </is>
      </c>
      <c r="K147" s="1222" t="inlineStr">
        <is>
          <t>101,522원</t>
        </is>
      </c>
      <c r="L147" s="1222" t="n">
        <v>101522</v>
      </c>
      <c r="M147" s="1222" t="inlineStr">
        <is>
          <t>항암약물치료비</t>
        </is>
      </c>
    </row>
    <row r="148">
      <c r="A148" s="1222" t="inlineStr">
        <is>
          <t>8</t>
        </is>
      </c>
      <c r="B148" s="1222" t="inlineStr">
        <is>
          <t>정액</t>
        </is>
      </c>
      <c r="C148" s="1222" t="inlineStr">
        <is>
          <t>표적항암약물허가치료특약(3.10.5 간편고지,</t>
        </is>
      </c>
      <c r="D148" s="1222" t="inlineStr">
        <is>
          <t>갱신형) 최초계약 고액항암치료비</t>
        </is>
      </c>
      <c r="E148" s="1222" t="inlineStr">
        <is>
          <t>5,000만</t>
        </is>
      </c>
      <c r="F148" s="1222" t="n">
        <v>12</v>
      </c>
      <c r="G148" s="1222" t="n">
        <v>50000000</v>
      </c>
      <c r="H148" s="1222" t="inlineStr">
        <is>
          <t>서상웅 님의 상품별 가입담보상세 2026-05-14 10:32:45 (55세 ,남자) ※ 기준담보/권장금액 : 기본형(37개)/표준형 미래에셋생명</t>
        </is>
      </c>
      <c r="I148" s="1222" t="inlineStr">
        <is>
          <t>2026-01-26</t>
        </is>
      </c>
      <c r="J148" s="1222" t="inlineStr">
        <is>
          <t>M-케어 건강보험(3.10.5 간편고지, 갱신형) 무배당</t>
        </is>
      </c>
      <c r="K148" s="1222" t="inlineStr">
        <is>
          <t>101,522원</t>
        </is>
      </c>
      <c r="L148" s="1222" t="n">
        <v>101522</v>
      </c>
      <c r="M148" s="1222" t="inlineStr">
        <is>
          <t>항암약물치료비</t>
        </is>
      </c>
    </row>
    <row r="149">
      <c r="A149" s="1222" t="inlineStr">
        <is>
          <t>9</t>
        </is>
      </c>
      <c r="B149" s="1222" t="inlineStr">
        <is>
          <t>정액</t>
        </is>
      </c>
      <c r="C149" s="1222" t="inlineStr">
        <is>
          <t>항암 세기조절방사선치료특약(3.10.5 간편고지,</t>
        </is>
      </c>
      <c r="D149" s="1222" t="inlineStr">
        <is>
          <t>갱신형) 최초계약 고액항암치료비</t>
        </is>
      </c>
      <c r="E149" s="1222" t="inlineStr">
        <is>
          <t>1,000만</t>
        </is>
      </c>
      <c r="F149" s="1222" t="n">
        <v>12</v>
      </c>
      <c r="G149" s="1222" t="n">
        <v>10000000</v>
      </c>
      <c r="H149" s="1222" t="inlineStr">
        <is>
          <t>서상웅 님의 상품별 가입담보상세 2026-05-14 10:32:45 (55세 ,남자) ※ 기준담보/권장금액 : 기본형(37개)/표준형 미래에셋생명</t>
        </is>
      </c>
      <c r="I149" s="1222" t="inlineStr">
        <is>
          <t>2026-01-26</t>
        </is>
      </c>
      <c r="J149" s="1222" t="inlineStr">
        <is>
          <t>M-케어 건강보험(3.10.5 간편고지, 갱신형) 무배당</t>
        </is>
      </c>
      <c r="K149" s="1222" t="inlineStr">
        <is>
          <t>101,522원</t>
        </is>
      </c>
      <c r="L149" s="1222" t="n">
        <v>101522</v>
      </c>
      <c r="M149" s="1222" t="inlineStr">
        <is>
          <t>세기조절방사선치료비</t>
        </is>
      </c>
    </row>
    <row r="150">
      <c r="A150" s="1222" t="inlineStr">
        <is>
          <t>10</t>
        </is>
      </c>
      <c r="B150" s="1222" t="inlineStr">
        <is>
          <t>정액</t>
        </is>
      </c>
      <c r="C150" s="1222" t="inlineStr">
        <is>
          <t>항암 양성자방사선치료특약(3.10.5 간편고지,</t>
        </is>
      </c>
      <c r="D150" s="1222" t="inlineStr">
        <is>
          <t>갱신형) 최초계약 고액항암치료비</t>
        </is>
      </c>
      <c r="E150" s="1222" t="inlineStr">
        <is>
          <t>2,000만</t>
        </is>
      </c>
      <c r="F150" s="1222" t="n">
        <v>12</v>
      </c>
      <c r="G150" s="1222" t="n">
        <v>20000000</v>
      </c>
      <c r="H150" s="1222" t="inlineStr">
        <is>
          <t>서상웅 님의 상품별 가입담보상세 2026-05-14 10:32:45 (55세 ,남자) ※ 기준담보/권장금액 : 기본형(37개)/표준형 미래에셋생명</t>
        </is>
      </c>
      <c r="I150" s="1222" t="inlineStr">
        <is>
          <t>2026-01-26</t>
        </is>
      </c>
      <c r="J150" s="1222" t="inlineStr">
        <is>
          <t>M-케어 건강보험(3.10.5 간편고지, 갱신형) 무배당</t>
        </is>
      </c>
      <c r="K150" s="1222" t="inlineStr">
        <is>
          <t>101,522원</t>
        </is>
      </c>
      <c r="L150" s="1222" t="n">
        <v>101522</v>
      </c>
      <c r="M150" s="1222" t="inlineStr">
        <is>
          <t>양성자치료비</t>
        </is>
      </c>
    </row>
    <row r="151">
      <c r="A151" s="1222" t="inlineStr">
        <is>
          <t>11</t>
        </is>
      </c>
      <c r="B151" s="1222" t="inlineStr">
        <is>
          <t>정액</t>
        </is>
      </c>
      <c r="C151" s="1222" t="inlineStr">
        <is>
          <t>항암 정위방사선치료특약(3.10.5 간편고지,</t>
        </is>
      </c>
      <c r="D151" s="1222" t="inlineStr">
        <is>
          <t>갱신형) 최초계약 고액항암치료비</t>
        </is>
      </c>
      <c r="E151" s="1222" t="inlineStr">
        <is>
          <t>2,000만</t>
        </is>
      </c>
      <c r="F151" s="1222" t="n">
        <v>12</v>
      </c>
      <c r="G151" s="1222" t="n">
        <v>20000000</v>
      </c>
      <c r="H151" s="1222" t="inlineStr">
        <is>
          <t>서상웅 님의 상품별 가입담보상세 2026-05-14 10:32:45 (55세 ,남자) ※ 기준담보/권장금액 : 기본형(37개)/표준형 미래에셋생명</t>
        </is>
      </c>
      <c r="I151" s="1222" t="inlineStr">
        <is>
          <t>2026-01-26</t>
        </is>
      </c>
      <c r="J151" s="1222" t="inlineStr">
        <is>
          <t>M-케어 건강보험(3.10.5 간편고지, 갱신형) 무배당</t>
        </is>
      </c>
      <c r="K151" s="1222" t="inlineStr">
        <is>
          <t>101,522원</t>
        </is>
      </c>
      <c r="L151" s="1222" t="n">
        <v>101522</v>
      </c>
      <c r="M151" s="1222" t="inlineStr">
        <is>
          <t>미분류</t>
        </is>
      </c>
    </row>
    <row r="152">
      <c r="A152" s="1222" t="inlineStr">
        <is>
          <t>12</t>
        </is>
      </c>
      <c r="B152" s="1222" t="inlineStr">
        <is>
          <t>정액</t>
        </is>
      </c>
      <c r="C152" s="1222" t="inlineStr">
        <is>
          <t>항암 중입자방사선치료특약(3.10.5 간편고지,</t>
        </is>
      </c>
      <c r="D152" s="1222" t="inlineStr">
        <is>
          <t>갱신형) 최초계약 고액항암치료비</t>
        </is>
      </c>
      <c r="E152" s="1222" t="inlineStr">
        <is>
          <t>5,000만</t>
        </is>
      </c>
      <c r="F152" s="1222" t="n">
        <v>12</v>
      </c>
      <c r="G152" s="1222" t="n">
        <v>50000000</v>
      </c>
      <c r="H152" s="1222" t="inlineStr">
        <is>
          <t>서상웅 님의 상품별 가입담보상세 2026-05-14 10:32:45 (55세 ,남자) ※ 기준담보/권장금액 : 기본형(37개)/표준형 미래에셋생명</t>
        </is>
      </c>
      <c r="I152" s="1222" t="inlineStr">
        <is>
          <t>2026-01-26</t>
        </is>
      </c>
      <c r="J152" s="1222" t="inlineStr">
        <is>
          <t>M-케어 건강보험(3.10.5 간편고지, 갱신형) 무배당</t>
        </is>
      </c>
      <c r="K152" s="1222" t="inlineStr">
        <is>
          <t>101,522원</t>
        </is>
      </c>
      <c r="L152" s="1222" t="n">
        <v>101522</v>
      </c>
      <c r="M152" s="1222" t="inlineStr">
        <is>
          <t>중입자치료비</t>
        </is>
      </c>
    </row>
    <row r="153">
      <c r="A153" s="1222" t="inlineStr">
        <is>
          <t>1</t>
        </is>
      </c>
      <c r="B153" s="1222" t="inlineStr">
        <is>
          <t>정액</t>
        </is>
      </c>
      <c r="C153" s="1222" t="inlineStr">
        <is>
          <t>특정질병사망</t>
        </is>
      </c>
      <c r="D153" s="1222" t="inlineStr">
        <is>
          <t>특정질병사망</t>
        </is>
      </c>
      <c r="E153" s="1222" t="inlineStr">
        <is>
          <t>6,100만</t>
        </is>
      </c>
      <c r="F153" s="1222" t="n">
        <v>13</v>
      </c>
      <c r="G153" s="1222" t="n">
        <v>61000000</v>
      </c>
      <c r="H153" s="1222" t="inlineStr">
        <is>
          <t>서상웅 님의 상품별 가입담보상세 2026-05-14 10:32:45 (55세 ,남자) ※ 기준담보/권장금액 : 기본형(37개)/표준형 NH농협생명</t>
        </is>
      </c>
      <c r="I153" s="1222" t="inlineStr">
        <is>
          <t>2025-08-29</t>
        </is>
      </c>
      <c r="J153" s="1222" t="inlineStr"/>
      <c r="K153" s="1222" t="inlineStr">
        <is>
          <t>96,500원</t>
        </is>
      </c>
      <c r="L153" s="1222" t="n">
        <v>96500</v>
      </c>
      <c r="M153" s="1222" t="inlineStr">
        <is>
          <t>미분류</t>
        </is>
      </c>
    </row>
    <row r="154">
      <c r="A154" s="1222" t="inlineStr">
        <is>
          <t>2</t>
        </is>
      </c>
      <c r="B154" s="1222" t="inlineStr">
        <is>
          <t>정액</t>
        </is>
      </c>
      <c r="C154" s="1222" t="inlineStr">
        <is>
          <t>특정상해사망</t>
        </is>
      </c>
      <c r="D154" s="1222" t="inlineStr">
        <is>
          <t>특정상해사망</t>
        </is>
      </c>
      <c r="E154" s="1222" t="inlineStr">
        <is>
          <t>6,100만</t>
        </is>
      </c>
      <c r="F154" s="1222" t="n">
        <v>13</v>
      </c>
      <c r="G154" s="1222" t="n">
        <v>61000000</v>
      </c>
      <c r="H154" s="1222" t="inlineStr">
        <is>
          <t>서상웅 님의 상품별 가입담보상세 2026-05-14 10:32:45 (55세 ,남자) ※ 기준담보/권장금액 : 기본형(37개)/표준형 NH농협생명</t>
        </is>
      </c>
      <c r="I154" s="1222" t="inlineStr">
        <is>
          <t>2025-08-29</t>
        </is>
      </c>
      <c r="J154" s="1222" t="inlineStr"/>
      <c r="K154" s="1222" t="inlineStr">
        <is>
          <t>96,500원</t>
        </is>
      </c>
      <c r="L154" s="1222" t="n">
        <v>96500</v>
      </c>
      <c r="M154" s="1222" t="inlineStr">
        <is>
          <t>상해사망</t>
        </is>
      </c>
    </row>
    <row r="155">
      <c r="A155" s="1222" t="inlineStr">
        <is>
          <t>3</t>
        </is>
      </c>
      <c r="B155" s="1222" t="inlineStr">
        <is>
          <t>정액</t>
        </is>
      </c>
      <c r="C155" s="1222" t="inlineStr">
        <is>
          <t>특정질병후유장해</t>
        </is>
      </c>
      <c r="D155" s="1222" t="inlineStr">
        <is>
          <t>특정질병후유장해</t>
        </is>
      </c>
      <c r="E155" s="1222" t="inlineStr">
        <is>
          <t>6,000만</t>
        </is>
      </c>
      <c r="F155" s="1222" t="n">
        <v>13</v>
      </c>
      <c r="G155" s="1222" t="n">
        <v>60000000</v>
      </c>
      <c r="H155" s="1222" t="inlineStr">
        <is>
          <t>서상웅 님의 상품별 가입담보상세 2026-05-14 10:32:45 (55세 ,남자) ※ 기준담보/권장금액 : 기본형(37개)/표준형 NH농협생명</t>
        </is>
      </c>
      <c r="I155" s="1222" t="inlineStr">
        <is>
          <t>2025-08-29</t>
        </is>
      </c>
      <c r="J155" s="1222" t="inlineStr"/>
      <c r="K155" s="1222" t="inlineStr">
        <is>
          <t>96,500원</t>
        </is>
      </c>
      <c r="L155" s="1222" t="n">
        <v>96500</v>
      </c>
      <c r="M155" s="1222" t="inlineStr">
        <is>
          <t>후유장해</t>
        </is>
      </c>
    </row>
    <row r="156">
      <c r="A156" s="1222" t="inlineStr">
        <is>
          <t>4</t>
        </is>
      </c>
      <c r="B156" s="1222" t="inlineStr">
        <is>
          <t>정액</t>
        </is>
      </c>
      <c r="C156" s="1222" t="inlineStr">
        <is>
          <t>특정상해후유장해</t>
        </is>
      </c>
      <c r="D156" s="1222" t="inlineStr">
        <is>
          <t>특정상해후유장해</t>
        </is>
      </c>
      <c r="E156" s="1222" t="inlineStr">
        <is>
          <t>6,000만</t>
        </is>
      </c>
      <c r="F156" s="1222" t="n">
        <v>13</v>
      </c>
      <c r="G156" s="1222" t="n">
        <v>60000000</v>
      </c>
      <c r="H156" s="1222" t="inlineStr">
        <is>
          <t>서상웅 님의 상품별 가입담보상세 2026-05-14 10:32:45 (55세 ,남자) ※ 기준담보/권장금액 : 기본형(37개)/표준형 NH농협생명</t>
        </is>
      </c>
      <c r="I156" s="1222" t="inlineStr">
        <is>
          <t>2025-08-29</t>
        </is>
      </c>
      <c r="J156" s="1222" t="inlineStr"/>
      <c r="K156" s="1222" t="inlineStr">
        <is>
          <t>96,500원</t>
        </is>
      </c>
      <c r="L156" s="1222" t="n">
        <v>96500</v>
      </c>
      <c r="M156" s="1222" t="inlineStr">
        <is>
          <t>후유장해</t>
        </is>
      </c>
    </row>
    <row r="157">
      <c r="A157" s="1222" t="inlineStr">
        <is>
          <t>5</t>
        </is>
      </c>
      <c r="B157" s="1222" t="inlineStr">
        <is>
          <t>정액</t>
        </is>
      </c>
      <c r="C157" s="1222" t="inlineStr">
        <is>
          <t>특정질병진단</t>
        </is>
      </c>
      <c r="D157" s="1222" t="inlineStr">
        <is>
          <t>특정질병진단</t>
        </is>
      </c>
      <c r="E157" s="1222" t="inlineStr">
        <is>
          <t>30만</t>
        </is>
      </c>
      <c r="F157" s="1222" t="n">
        <v>13</v>
      </c>
      <c r="G157" s="1222" t="n">
        <v>300000</v>
      </c>
      <c r="H157" s="1222" t="inlineStr">
        <is>
          <t>서상웅 님의 상품별 가입담보상세 2026-05-14 10:32:45 (55세 ,남자) ※ 기준담보/권장금액 : 기본형(37개)/표준형 NH농협생명</t>
        </is>
      </c>
      <c r="I157" s="1222" t="inlineStr">
        <is>
          <t>2025-08-29</t>
        </is>
      </c>
      <c r="J157" s="1222" t="inlineStr"/>
      <c r="K157" s="1222" t="inlineStr">
        <is>
          <t>96,500원</t>
        </is>
      </c>
      <c r="L157" s="1222" t="n">
        <v>96500</v>
      </c>
      <c r="M157" s="1222" t="inlineStr">
        <is>
          <t>미분류</t>
        </is>
      </c>
    </row>
    <row r="158">
      <c r="A158" s="1222" t="inlineStr">
        <is>
          <t>6</t>
        </is>
      </c>
      <c r="B158" s="1222" t="inlineStr">
        <is>
          <t>정액</t>
        </is>
      </c>
      <c r="C158" s="1222" t="inlineStr">
        <is>
          <t>특정상해진단</t>
        </is>
      </c>
      <c r="D158" s="1222" t="inlineStr">
        <is>
          <t>특정상해진단</t>
        </is>
      </c>
      <c r="E158" s="1222" t="inlineStr">
        <is>
          <t>30만</t>
        </is>
      </c>
      <c r="F158" s="1222" t="n">
        <v>13</v>
      </c>
      <c r="G158" s="1222" t="n">
        <v>300000</v>
      </c>
      <c r="H158" s="1222" t="inlineStr">
        <is>
          <t>서상웅 님의 상품별 가입담보상세 2026-05-14 10:32:45 (55세 ,남자) ※ 기준담보/권장금액 : 기본형(37개)/표준형 NH농협생명</t>
        </is>
      </c>
      <c r="I158" s="1222" t="inlineStr">
        <is>
          <t>2025-08-29</t>
        </is>
      </c>
      <c r="J158" s="1222" t="inlineStr"/>
      <c r="K158" s="1222" t="inlineStr">
        <is>
          <t>96,500원</t>
        </is>
      </c>
      <c r="L158" s="1222" t="n">
        <v>96500</v>
      </c>
      <c r="M158" s="1222" t="inlineStr">
        <is>
          <t>미분류</t>
        </is>
      </c>
    </row>
    <row r="159">
      <c r="A159" s="1222" t="inlineStr">
        <is>
          <t>7</t>
        </is>
      </c>
      <c r="B159" s="1222" t="inlineStr">
        <is>
          <t>정액</t>
        </is>
      </c>
      <c r="C159" s="1222" t="inlineStr">
        <is>
          <t>기타수술</t>
        </is>
      </c>
      <c r="D159" s="1222" t="inlineStr">
        <is>
          <t>기타수술</t>
        </is>
      </c>
      <c r="E159" s="1222" t="inlineStr">
        <is>
          <t>30만</t>
        </is>
      </c>
      <c r="F159" s="1222" t="n">
        <v>13</v>
      </c>
      <c r="G159" s="1222" t="n">
        <v>300000</v>
      </c>
      <c r="H159" s="1222" t="inlineStr">
        <is>
          <t>서상웅 님의 상품별 가입담보상세 2026-05-14 10:32:45 (55세 ,남자) ※ 기준담보/권장금액 : 기본형(37개)/표준형 NH농협생명</t>
        </is>
      </c>
      <c r="I159" s="1222" t="inlineStr">
        <is>
          <t>2025-08-29</t>
        </is>
      </c>
      <c r="J159" s="1222" t="inlineStr"/>
      <c r="K159" s="1222" t="inlineStr">
        <is>
          <t>96,500원</t>
        </is>
      </c>
      <c r="L159" s="1222" t="n">
        <v>96500</v>
      </c>
      <c r="M159" s="1222" t="inlineStr">
        <is>
          <t>미분류</t>
        </is>
      </c>
    </row>
    <row r="160">
      <c r="A160" s="1222" t="inlineStr">
        <is>
          <t>8</t>
        </is>
      </c>
      <c r="B160" s="1222" t="inlineStr">
        <is>
          <t>정액</t>
        </is>
      </c>
      <c r="C160" s="1222" t="inlineStr">
        <is>
          <t>특정상해입원일당</t>
        </is>
      </c>
      <c r="D160" s="1222" t="inlineStr">
        <is>
          <t>특정상해입원일당</t>
        </is>
      </c>
      <c r="E160" s="1222" t="inlineStr">
        <is>
          <t>2만</t>
        </is>
      </c>
      <c r="F160" s="1222" t="n">
        <v>13</v>
      </c>
      <c r="G160" s="1222" t="n">
        <v>20000</v>
      </c>
      <c r="H160" s="1222" t="inlineStr">
        <is>
          <t>서상웅 님의 상품별 가입담보상세 2026-05-14 10:32:45 (55세 ,남자) ※ 기준담보/권장금액 : 기본형(37개)/표준형 NH농협생명</t>
        </is>
      </c>
      <c r="I160" s="1222" t="inlineStr">
        <is>
          <t>2025-08-29</t>
        </is>
      </c>
      <c r="J160" s="1222" t="inlineStr"/>
      <c r="K160" s="1222" t="inlineStr">
        <is>
          <t>96,500원</t>
        </is>
      </c>
      <c r="L160" s="1222" t="n">
        <v>96500</v>
      </c>
      <c r="M160" s="1222" t="inlineStr">
        <is>
          <t>상해입원일당</t>
        </is>
      </c>
    </row>
    <row r="161">
      <c r="A161" s="1222" t="inlineStr">
        <is>
          <t>9</t>
        </is>
      </c>
      <c r="B161" s="1222" t="inlineStr">
        <is>
          <t>정액</t>
        </is>
      </c>
      <c r="C161" s="1222" t="inlineStr">
        <is>
          <t>기타입원일당</t>
        </is>
      </c>
      <c r="D161" s="1222" t="inlineStr">
        <is>
          <t>기타입원일당</t>
        </is>
      </c>
      <c r="E161" s="1222" t="inlineStr">
        <is>
          <t>2만</t>
        </is>
      </c>
      <c r="F161" s="1222" t="n">
        <v>13</v>
      </c>
      <c r="G161" s="1222" t="n">
        <v>20000</v>
      </c>
      <c r="H161" s="1222" t="inlineStr">
        <is>
          <t>서상웅 님의 상품별 가입담보상세 2026-05-14 10:32:45 (55세 ,남자) ※ 기준담보/권장금액 : 기본형(37개)/표준형 NH농협생명</t>
        </is>
      </c>
      <c r="I161" s="1222" t="inlineStr">
        <is>
          <t>2025-08-29</t>
        </is>
      </c>
      <c r="J161" s="1222" t="inlineStr"/>
      <c r="K161" s="1222" t="inlineStr">
        <is>
          <t>96,500원</t>
        </is>
      </c>
      <c r="L161" s="1222" t="n">
        <v>96500</v>
      </c>
      <c r="M161" s="1222" t="inlineStr">
        <is>
          <t>미분류</t>
        </is>
      </c>
    </row>
    <row r="162">
      <c r="A162" s="1222" t="inlineStr">
        <is>
          <t>10</t>
        </is>
      </c>
      <c r="B162" s="1222" t="inlineStr">
        <is>
          <t>실손</t>
        </is>
      </c>
      <c r="C162" s="1222" t="inlineStr">
        <is>
          <t>농업작업안전</t>
        </is>
      </c>
      <c r="D162" s="1222" t="inlineStr">
        <is>
          <t>재해 및 질병 농업작업안전 재해 및 질병입원의료비</t>
        </is>
      </c>
      <c r="E162" s="1222" t="inlineStr">
        <is>
          <t>5,000만</t>
        </is>
      </c>
      <c r="F162" s="1222" t="n">
        <v>13</v>
      </c>
      <c r="G162" s="1222" t="n">
        <v>50000000</v>
      </c>
      <c r="H162" s="1222" t="inlineStr">
        <is>
          <t>서상웅 님의 상품별 가입담보상세 2026-05-14 10:32:45 (55세 ,남자) ※ 기준담보/권장금액 : 기본형(37개)/표준형 NH농협생명</t>
        </is>
      </c>
      <c r="I162" s="1222" t="inlineStr">
        <is>
          <t>2025-08-29</t>
        </is>
      </c>
      <c r="J162" s="1222" t="inlineStr"/>
      <c r="K162" s="1222" t="inlineStr">
        <is>
          <t>96,500원</t>
        </is>
      </c>
      <c r="L162" s="1222" t="n">
        <v>96500</v>
      </c>
      <c r="M162" s="1222" t="inlineStr">
        <is>
          <t>실손의료비</t>
        </is>
      </c>
    </row>
    <row r="163">
      <c r="A163" s="1222" t="inlineStr">
        <is>
          <t>11</t>
        </is>
      </c>
      <c r="B163" s="1222" t="inlineStr">
        <is>
          <t>실손</t>
        </is>
      </c>
      <c r="C163" s="1222" t="inlineStr">
        <is>
          <t>농업작업안전</t>
        </is>
      </c>
      <c r="D163" s="1222" t="inlineStr">
        <is>
          <t>재해 및 질병 농업작업안전 재해 및 질병처방조제료</t>
        </is>
      </c>
      <c r="E163" s="1222" t="inlineStr">
        <is>
          <t>10만</t>
        </is>
      </c>
      <c r="F163" s="1222" t="n">
        <v>13</v>
      </c>
      <c r="G163" s="1222" t="n">
        <v>100000</v>
      </c>
      <c r="H163" s="1222" t="inlineStr">
        <is>
          <t>서상웅 님의 상품별 가입담보상세 2026-05-14 10:32:45 (55세 ,남자) ※ 기준담보/권장금액 : 기본형(37개)/표준형 NH농협생명</t>
        </is>
      </c>
      <c r="I163" s="1222" t="inlineStr">
        <is>
          <t>2025-08-29</t>
        </is>
      </c>
      <c r="J163" s="1222" t="inlineStr"/>
      <c r="K163" s="1222" t="inlineStr">
        <is>
          <t>96,500원</t>
        </is>
      </c>
      <c r="L163" s="1222" t="n">
        <v>96500</v>
      </c>
      <c r="M163" s="1222" t="inlineStr">
        <is>
          <t>실손의료비</t>
        </is>
      </c>
    </row>
    <row r="164">
      <c r="A164" s="1222" t="inlineStr">
        <is>
          <t>12</t>
        </is>
      </c>
      <c r="B164" s="1222" t="inlineStr">
        <is>
          <t>실손</t>
        </is>
      </c>
      <c r="C164" s="1222" t="inlineStr">
        <is>
          <t>농업작업안전</t>
        </is>
      </c>
      <c r="D164" s="1222" t="inlineStr">
        <is>
          <t>재해 및 질병 농업작업안전 재해 및 질병외래의료비</t>
        </is>
      </c>
      <c r="E164" s="1222" t="inlineStr">
        <is>
          <t>20만</t>
        </is>
      </c>
      <c r="F164" s="1222" t="n">
        <v>13</v>
      </c>
      <c r="G164" s="1222" t="n">
        <v>200000</v>
      </c>
      <c r="H164" s="1222" t="inlineStr">
        <is>
          <t>서상웅 님의 상품별 가입담보상세 2026-05-14 10:32:45 (55세 ,남자) ※ 기준담보/권장금액 : 기본형(37개)/표준형 NH농협생명</t>
        </is>
      </c>
      <c r="I164" s="1222" t="inlineStr">
        <is>
          <t>2025-08-29</t>
        </is>
      </c>
      <c r="J164" s="1222" t="inlineStr"/>
      <c r="K164" s="1222" t="inlineStr">
        <is>
          <t>96,500원</t>
        </is>
      </c>
      <c r="L164" s="1222" t="n">
        <v>96500</v>
      </c>
      <c r="M164" s="1222" t="inlineStr">
        <is>
          <t>실손의료비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705" min="1" max="1"/>
    <col width="13" customWidth="1" style="705" min="2" max="2"/>
    <col width="13" customWidth="1" style="705" min="3" max="3"/>
    <col width="45" customWidth="1" style="705" min="4" max="4"/>
  </cols>
  <sheetData>
    <row r="1">
      <c r="A1" s="1221" t="inlineStr">
        <is>
          <t>분류</t>
        </is>
      </c>
      <c r="B1" s="1221" t="inlineStr">
        <is>
          <t>가입금액합계</t>
        </is>
      </c>
      <c r="C1" s="1221" t="inlineStr">
        <is>
          <t>담보수</t>
        </is>
      </c>
      <c r="D1" s="1221" t="inlineStr">
        <is>
          <t>대표담보</t>
        </is>
      </c>
    </row>
    <row r="2">
      <c r="A2" s="1222" t="inlineStr">
        <is>
          <t>간병인 입원일당</t>
        </is>
      </c>
      <c r="B2" s="1222" t="n">
        <v>300000</v>
      </c>
      <c r="C2" s="1222" t="n">
        <v>2</v>
      </c>
      <c r="D2" s="1222" t="inlineStr">
        <is>
          <t>[간편]상해 입원 간병인 사용일당(181일이상,요양/정신/한방제외) / [간편]질병 입원 간병인 사용일당(181일이상,요양/정신/한방제외,1년감액)</t>
        </is>
      </c>
    </row>
    <row r="3">
      <c r="A3" s="1222" t="inlineStr">
        <is>
          <t>골절/화상</t>
        </is>
      </c>
      <c r="B3" s="1222" t="n">
        <v>5600000</v>
      </c>
      <c r="C3" s="1222" t="n">
        <v>14</v>
      </c>
      <c r="D3" s="1222" t="inlineStr">
        <is>
          <t>골절진단비(치아파절제외) / 골절진단비(치아파절포함) / 5대골절진단비 / 골절철심제거수술비(급여,연간1회한) / 골절진단비(치아파절제외)(통합간편가입형)(갱신형_20년</t>
        </is>
      </c>
    </row>
    <row r="4">
      <c r="A4" s="1222" t="inlineStr">
        <is>
          <t>뇌혈관 수술비</t>
        </is>
      </c>
      <c r="B4" s="1222" t="n">
        <v>10000000</v>
      </c>
      <c r="C4" s="1222" t="n">
        <v>1</v>
      </c>
      <c r="D4" s="1222" t="inlineStr">
        <is>
          <t>뇌혈관질환수술비Ⅱ(통합간편가입형)(갱신형_20년)</t>
        </is>
      </c>
    </row>
    <row r="5">
      <c r="A5" s="1222" t="inlineStr">
        <is>
          <t>뇌혈관 진단비</t>
        </is>
      </c>
      <c r="B5" s="1222" t="n">
        <v>10000000</v>
      </c>
      <c r="C5" s="1222" t="n">
        <v>1</v>
      </c>
      <c r="D5" s="1222" t="inlineStr">
        <is>
          <t>뇌혈관질환진단비Ⅱ(통합간편가입형)(갱신형_20년)</t>
        </is>
      </c>
    </row>
    <row r="6">
      <c r="A6" s="1222" t="inlineStr">
        <is>
          <t>미분류</t>
        </is>
      </c>
      <c r="B6" s="1222" t="n">
        <v>318500000</v>
      </c>
      <c r="C6" s="1222" t="n">
        <v>55</v>
      </c>
      <c r="D6" s="1222" t="inlineStr">
        <is>
          <t>가전제품고장수리비용 / 깁스치료비 / 조혈모세포이식수술비 / 갑상선 바늘생검 조직병리 진단비(급여_연간1회한)(통합 / 대상포진눈병진단비(통합간편가입형)(갱신형_20년)</t>
        </is>
      </c>
    </row>
    <row r="7">
      <c r="A7" s="1222" t="inlineStr">
        <is>
          <t>상해사망</t>
        </is>
      </c>
      <c r="B7" s="1222" t="n">
        <v>224000000</v>
      </c>
      <c r="C7" s="1222" t="n">
        <v>10</v>
      </c>
      <c r="D7" s="1222" t="inlineStr">
        <is>
          <t>운전자용 / 일반상해사망 / 일반상해사망(통합간편가입형)(갱신형_20년) / [유병자형]상해 / [간편]상해</t>
        </is>
      </c>
    </row>
    <row r="8">
      <c r="A8" s="1222" t="inlineStr">
        <is>
          <t>상해수술비</t>
        </is>
      </c>
      <c r="B8" s="1222" t="n">
        <v>24130000</v>
      </c>
      <c r="C8" s="1222" t="n">
        <v>6</v>
      </c>
      <c r="D8" s="1222" t="inlineStr">
        <is>
          <t>외모특정상해수술비[기본계약] / 상해수술비 / 상해수술비 / 상해수술비(1~8종,연간1회한)(8종) / 5대골절수술비</t>
        </is>
      </c>
    </row>
    <row r="9">
      <c r="A9" s="1222" t="inlineStr">
        <is>
          <t>상해입원일당</t>
        </is>
      </c>
      <c r="B9" s="1222" t="n">
        <v>1120000</v>
      </c>
      <c r="C9" s="1222" t="n">
        <v>14</v>
      </c>
      <c r="D9" s="1222" t="inlineStr">
        <is>
          <t>상해입원비(1일-180일) / 교통상해입원비(1일-180일) / 종합병원상해입원비(1일-180일) / 일반상해입원비(1일-180일) / [간편]상해</t>
        </is>
      </c>
    </row>
    <row r="10">
      <c r="A10" s="1222" t="inlineStr">
        <is>
          <t>세기조절방사선치료비</t>
        </is>
      </c>
      <c r="B10" s="1222" t="n">
        <v>10000000</v>
      </c>
      <c r="C10" s="1222" t="n">
        <v>1</v>
      </c>
      <c r="D10" s="1222" t="inlineStr">
        <is>
          <t>항암 세기조절방사선치료특약(3.10.5 간편고지,</t>
        </is>
      </c>
    </row>
    <row r="11">
      <c r="A11" s="1222" t="inlineStr">
        <is>
          <t>실손의료비</t>
        </is>
      </c>
      <c r="B11" s="1222" t="n">
        <v>150900000</v>
      </c>
      <c r="C11" s="1222" t="n">
        <v>9</v>
      </c>
      <c r="D11" s="1222" t="inlineStr">
        <is>
          <t>상해(일반상해,전체상해를 의미) 상해(일반상해,전체상해를 / 상해(일반상해,전체상해를 의미) 상해(일반상해,전체상해를 / 상해(일반상해,전체상해를 의미) 상해(일반상해,전체상해를 / 질병(전체질병을 / 질병(전체질병을</t>
        </is>
      </c>
    </row>
    <row r="12">
      <c r="A12" s="1222" t="inlineStr">
        <is>
          <t>양성자치료비</t>
        </is>
      </c>
      <c r="B12" s="1222" t="n">
        <v>20000000</v>
      </c>
      <c r="C12" s="1222" t="n">
        <v>1</v>
      </c>
      <c r="D12" s="1222" t="inlineStr">
        <is>
          <t>항암 양성자방사선치료특약(3.10.5 간편고지,</t>
        </is>
      </c>
    </row>
    <row r="13">
      <c r="A13" s="1222" t="inlineStr">
        <is>
          <t>운전자 담보</t>
        </is>
      </c>
      <c r="B13" s="1222" t="n">
        <v>372300000</v>
      </c>
      <c r="C13" s="1222" t="n">
        <v>13</v>
      </c>
      <c r="D13" s="1222" t="inlineStr">
        <is>
          <t>화재벌금담보 / 자동차사고부상Ⅱ(1~3급) / 자동차사고부상Ⅱ(1~7급) / 교통사고 / 자동차사고</t>
        </is>
      </c>
    </row>
    <row r="14">
      <c r="A14" s="1222" t="inlineStr">
        <is>
          <t>일반암 진단비</t>
        </is>
      </c>
      <c r="B14" s="1222" t="n">
        <v>171000000</v>
      </c>
      <c r="C14" s="1222" t="n">
        <v>11</v>
      </c>
      <c r="D14" s="1222" t="inlineStr">
        <is>
          <t>암진단비(유사암제외)(통합간편가입형)(갱신형_20년) / 유사암진단비(통합간편가입형)(갱신형_20년) / 암주요치료비Ⅱ(유사암제외)_암수술비(연간1회한)(통합간 / 암주요치료비Ⅱ(유사암제외)_암중환자실치료비(종합병원)( / 암주요치료비Ⅱ(유사암제외)_항암방사선치료비(연간1회한)</t>
        </is>
      </c>
    </row>
    <row r="15">
      <c r="A15" s="1222" t="inlineStr">
        <is>
          <t>중입자치료비</t>
        </is>
      </c>
      <c r="B15" s="1222" t="n">
        <v>50000000</v>
      </c>
      <c r="C15" s="1222" t="n">
        <v>1</v>
      </c>
      <c r="D15" s="1222" t="inlineStr">
        <is>
          <t>항암 중입자방사선치료특약(3.10.5 간편고지,</t>
        </is>
      </c>
    </row>
    <row r="16">
      <c r="A16" s="1222" t="inlineStr">
        <is>
          <t>질병수술비</t>
        </is>
      </c>
      <c r="B16" s="1222" t="n">
        <v>2100000</v>
      </c>
      <c r="C16" s="1222" t="n">
        <v>3</v>
      </c>
      <c r="D16" s="1222" t="inlineStr">
        <is>
          <t>다빈치로봇 / 심장부정맥 고주파·냉각절제술(급여_연간1회한)(통합간편 / 질병수술특약(간편고지형(0),</t>
        </is>
      </c>
    </row>
    <row r="17">
      <c r="A17" s="1222" t="inlineStr">
        <is>
          <t>질병입원일당</t>
        </is>
      </c>
      <c r="B17" s="1222" t="n">
        <v>970000</v>
      </c>
      <c r="C17" s="1222" t="n">
        <v>8</v>
      </c>
      <c r="D17" s="1222" t="inlineStr">
        <is>
          <t>질병입원비(1일-180일) / [간편]질병 종합병원 입원일당(1일이상)(1년50%) / [간편]질병 입원 간병인 사용일당(1일이상)(요양병원 제외)(1년50%) / [간편]상급종합병원 1인실 입원일당(1일이상, 30일한도)(1년50%) / [간편]상급종합병원 2~3인실 입원일당(1일이상, 30일한도)(1년50%)</t>
        </is>
      </c>
    </row>
    <row r="18">
      <c r="A18" s="1222" t="inlineStr">
        <is>
          <t>항암방사선치료비</t>
        </is>
      </c>
      <c r="B18" s="1222" t="n">
        <v>23000000</v>
      </c>
      <c r="C18" s="1222" t="n">
        <v>3</v>
      </c>
      <c r="D18" s="1222" t="inlineStr">
        <is>
          <t>항암방사선치료특약(3.10.5 간편고지, / 항암약물치료특약(3.10.5 간편고지, / 항암호르몬약물치료비특약(연간1회한)(3.10.5 간편고지,</t>
        </is>
      </c>
    </row>
    <row r="19">
      <c r="A19" s="1222" t="inlineStr">
        <is>
          <t>항암약물치료비</t>
        </is>
      </c>
      <c r="B19" s="1222" t="n">
        <v>100000000</v>
      </c>
      <c r="C19" s="1222" t="n">
        <v>2</v>
      </c>
      <c r="D19" s="1222" t="inlineStr">
        <is>
          <t>특정면역항암약물허가치료특약(3.10.5 간편고지, / 표적항암약물허가치료특약(3.10.5 간편고지,</t>
        </is>
      </c>
    </row>
    <row r="20">
      <c r="A20" s="1222" t="inlineStr">
        <is>
          <t>허혈성심장질환 수술비</t>
        </is>
      </c>
      <c r="B20" s="1222" t="n">
        <v>10000000</v>
      </c>
      <c r="C20" s="1222" t="n">
        <v>1</v>
      </c>
      <c r="D20" s="1222" t="inlineStr">
        <is>
          <t>허혈성심질환수술비Ⅱ(통합간편가입형)(갱신형_20년)</t>
        </is>
      </c>
    </row>
    <row r="21">
      <c r="A21" s="1222" t="inlineStr">
        <is>
          <t>허혈성심장질환 진단비</t>
        </is>
      </c>
      <c r="B21" s="1222" t="n">
        <v>10000000</v>
      </c>
      <c r="C21" s="1222" t="n">
        <v>1</v>
      </c>
      <c r="D21" s="1222" t="inlineStr">
        <is>
          <t>허혈성심질환진단비Ⅱ(통합간편가입형)(갱신형_20년)</t>
        </is>
      </c>
    </row>
    <row r="22">
      <c r="A22" s="1222" t="inlineStr">
        <is>
          <t>후유장해</t>
        </is>
      </c>
      <c r="B22" s="1222" t="n">
        <v>340000000</v>
      </c>
      <c r="C22" s="1222" t="n">
        <v>6</v>
      </c>
      <c r="D22" s="1222" t="inlineStr">
        <is>
          <t>일반상해후유장해 / 일반상해후유장해 / 일반상해후유장해(3~100%) / 교통상해50%이상후유장해생활지원금(10년,월지급형) / 특정질병후유장해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사용자</dc:creator>
  <dcterms:created xmlns:dcterms="http://purl.org/dc/terms/" xmlns:xsi="http://www.w3.org/2001/XMLSchema-instance" xsi:type="dcterms:W3CDTF">2018-02-09T01:25:59Z</dcterms:created>
  <dcterms:modified xmlns:dcterms="http://purl.org/dc/terms/" xmlns:xsi="http://www.w3.org/2001/XMLSchema-instance" xsi:type="dcterms:W3CDTF">2026-05-14T02:49:27Z</dcterms:modified>
  <cp:lastModifiedBy>도희 김</cp:lastModifiedBy>
  <cp:version>1100.0100.01</cp:version>
  <cp:revision>82</cp:revision>
  <cp:lastPrinted>2026-03-03T04:24:13Z</cp:lastPrinted>
</cp:coreProperties>
</file>