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office_crm\templates\"/>
    </mc:Choice>
  </mc:AlternateContent>
  <xr:revisionPtr revIDLastSave="0" documentId="13_ncr:1_{ADF8CA1B-244E-47DF-9E60-FB20446B2B1F}" xr6:coauthVersionLast="47" xr6:coauthVersionMax="47" xr10:uidLastSave="{00000000-0000-0000-0000-000000000000}"/>
  <bookViews>
    <workbookView xWindow="-108" yWindow="-108" windowWidth="30936" windowHeight="18696" tabRatio="751" xr2:uid="{00000000-000D-0000-FFFF-FFFF00000000}"/>
  </bookViews>
  <sheets>
    <sheet name="보장분석 비교" sheetId="2" r:id="rId1"/>
    <sheet name="전후비교" sheetId="34" r:id="rId2"/>
    <sheet name="해지할회사정리" sheetId="38" r:id="rId3"/>
    <sheet name="회사고객센터" sheetId="37" r:id="rId4"/>
    <sheet name="심뇌혈관보장범위" sheetId="23" r:id="rId5"/>
    <sheet name="암분류표" sheetId="24" r:id="rId6"/>
    <sheet name="후유장해지급률" sheetId="27" r:id="rId7"/>
  </sheets>
  <definedNames>
    <definedName name="_xlnm.Print_Area" localSheetId="0">'보장분석 비교'!$A$1:$AF$68</definedName>
    <definedName name="_xlnm.Print_Area" localSheetId="1">전후비교!$A$1:$J$65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9" i="2" l="1"/>
  <c r="R57" i="2"/>
  <c r="R51" i="2"/>
  <c r="V50" i="2"/>
  <c r="G46" i="34" s="1"/>
  <c r="J46" i="34" s="1"/>
  <c r="R50" i="2"/>
  <c r="E46" i="34" s="1"/>
  <c r="V49" i="2"/>
  <c r="G45" i="34" s="1"/>
  <c r="J45" i="34" s="1"/>
  <c r="R49" i="2"/>
  <c r="E45" i="34" s="1"/>
  <c r="V57" i="2"/>
  <c r="V17" i="2"/>
  <c r="R22" i="2"/>
  <c r="R17" i="2"/>
  <c r="D46" i="34" l="1"/>
  <c r="D45" i="34"/>
  <c r="V59" i="2"/>
  <c r="G4" i="34" s="1"/>
  <c r="G53" i="34"/>
  <c r="V56" i="2"/>
  <c r="G52" i="34" s="1"/>
  <c r="V55" i="2"/>
  <c r="G51" i="34" s="1"/>
  <c r="V54" i="2"/>
  <c r="G50" i="34" s="1"/>
  <c r="V53" i="2"/>
  <c r="G49" i="34" s="1"/>
  <c r="V52" i="2"/>
  <c r="G48" i="34" s="1"/>
  <c r="V51" i="2"/>
  <c r="G47" i="34" s="1"/>
  <c r="V48" i="2"/>
  <c r="G44" i="34" s="1"/>
  <c r="V47" i="2"/>
  <c r="G43" i="34" s="1"/>
  <c r="V46" i="2"/>
  <c r="G42" i="34" s="1"/>
  <c r="V45" i="2"/>
  <c r="G41" i="34" s="1"/>
  <c r="V44" i="2"/>
  <c r="G40" i="34" s="1"/>
  <c r="V43" i="2"/>
  <c r="G39" i="34" s="1"/>
  <c r="V42" i="2"/>
  <c r="G38" i="34" s="1"/>
  <c r="V41" i="2"/>
  <c r="G37" i="34" s="1"/>
  <c r="V40" i="2"/>
  <c r="G36" i="34" s="1"/>
  <c r="V39" i="2"/>
  <c r="V38" i="2"/>
  <c r="G34" i="34" s="1"/>
  <c r="V37" i="2"/>
  <c r="G33" i="34" s="1"/>
  <c r="V36" i="2"/>
  <c r="G32" i="34" s="1"/>
  <c r="V35" i="2"/>
  <c r="G31" i="34" s="1"/>
  <c r="V34" i="2"/>
  <c r="G30" i="34" s="1"/>
  <c r="V33" i="2"/>
  <c r="G29" i="34" s="1"/>
  <c r="V32" i="2"/>
  <c r="G28" i="34" s="1"/>
  <c r="V31" i="2"/>
  <c r="G27" i="34" s="1"/>
  <c r="V30" i="2"/>
  <c r="G26" i="34" s="1"/>
  <c r="V29" i="2"/>
  <c r="G25" i="34" s="1"/>
  <c r="V28" i="2"/>
  <c r="G24" i="34" s="1"/>
  <c r="V27" i="2"/>
  <c r="G23" i="34" s="1"/>
  <c r="V26" i="2"/>
  <c r="G22" i="34" s="1"/>
  <c r="V25" i="2"/>
  <c r="G21" i="34" s="1"/>
  <c r="V24" i="2"/>
  <c r="G20" i="34" s="1"/>
  <c r="V23" i="2"/>
  <c r="G19" i="34" s="1"/>
  <c r="V22" i="2"/>
  <c r="G18" i="34" s="1"/>
  <c r="V21" i="2"/>
  <c r="G17" i="34" s="1"/>
  <c r="V20" i="2"/>
  <c r="G16" i="34" s="1"/>
  <c r="G15" i="34"/>
  <c r="V19" i="2"/>
  <c r="V18" i="2"/>
  <c r="G14" i="34" s="1"/>
  <c r="G13" i="34"/>
  <c r="V16" i="2"/>
  <c r="G12" i="34" s="1"/>
  <c r="V15" i="2"/>
  <c r="V14" i="2"/>
  <c r="G10" i="34" s="1"/>
  <c r="V13" i="2"/>
  <c r="G9" i="34" s="1"/>
  <c r="V12" i="2"/>
  <c r="G8" i="34" s="1"/>
  <c r="V11" i="2"/>
  <c r="G7" i="34" s="1"/>
  <c r="G11" i="34" l="1"/>
  <c r="V67" i="2"/>
  <c r="G35" i="34"/>
  <c r="V63" i="2"/>
  <c r="E6" i="34" l="1"/>
  <c r="E15" i="34"/>
  <c r="R48" i="2" l="1"/>
  <c r="E44" i="34" s="1"/>
  <c r="R47" i="2" l="1"/>
  <c r="E43" i="34" s="1"/>
  <c r="R11" i="2" l="1"/>
  <c r="E7" i="34" s="1"/>
  <c r="R12" i="2"/>
  <c r="E8" i="34" s="1"/>
  <c r="R13" i="2"/>
  <c r="E9" i="34" s="1"/>
  <c r="R14" i="2"/>
  <c r="E10" i="34" s="1"/>
  <c r="R15" i="2"/>
  <c r="R16" i="2"/>
  <c r="E12" i="34" s="1"/>
  <c r="E13" i="34"/>
  <c r="R18" i="2"/>
  <c r="E14" i="34" s="1"/>
  <c r="R19" i="2"/>
  <c r="R20" i="2"/>
  <c r="E16" i="34" s="1"/>
  <c r="R21" i="2"/>
  <c r="E17" i="34" s="1"/>
  <c r="R24" i="2"/>
  <c r="E20" i="34" s="1"/>
  <c r="R25" i="2"/>
  <c r="E21" i="34" s="1"/>
  <c r="E18" i="34"/>
  <c r="R30" i="2"/>
  <c r="E26" i="34" s="1"/>
  <c r="R26" i="2"/>
  <c r="E22" i="34" s="1"/>
  <c r="R29" i="2"/>
  <c r="E25" i="34" s="1"/>
  <c r="R28" i="2"/>
  <c r="E24" i="34" s="1"/>
  <c r="R23" i="2"/>
  <c r="E19" i="34" s="1"/>
  <c r="R27" i="2"/>
  <c r="E23" i="34" s="1"/>
  <c r="R37" i="2"/>
  <c r="E33" i="34" s="1"/>
  <c r="R38" i="2"/>
  <c r="E34" i="34" s="1"/>
  <c r="R39" i="2"/>
  <c r="R40" i="2"/>
  <c r="E36" i="34" s="1"/>
  <c r="R41" i="2"/>
  <c r="E37" i="34" s="1"/>
  <c r="R42" i="2"/>
  <c r="E38" i="34" s="1"/>
  <c r="R31" i="2"/>
  <c r="E27" i="34" s="1"/>
  <c r="R32" i="2"/>
  <c r="E28" i="34" s="1"/>
  <c r="R33" i="2"/>
  <c r="E29" i="34" s="1"/>
  <c r="R34" i="2"/>
  <c r="E30" i="34" s="1"/>
  <c r="R35" i="2"/>
  <c r="E31" i="34" s="1"/>
  <c r="R36" i="2"/>
  <c r="E32" i="34" s="1"/>
  <c r="R45" i="2"/>
  <c r="E41" i="34" s="1"/>
  <c r="R46" i="2"/>
  <c r="E42" i="34" s="1"/>
  <c r="R44" i="2"/>
  <c r="E40" i="34" s="1"/>
  <c r="R43" i="2"/>
  <c r="E39" i="34" s="1"/>
  <c r="E47" i="34"/>
  <c r="R53" i="2"/>
  <c r="E49" i="34" s="1"/>
  <c r="R52" i="2"/>
  <c r="E48" i="34" s="1"/>
  <c r="R54" i="2"/>
  <c r="E50" i="34" s="1"/>
  <c r="R55" i="2"/>
  <c r="E51" i="34" s="1"/>
  <c r="R56" i="2"/>
  <c r="E52" i="34" s="1"/>
  <c r="E53" i="34"/>
  <c r="E11" i="34" l="1"/>
  <c r="R67" i="2"/>
  <c r="E4" i="34"/>
  <c r="S61" i="2"/>
  <c r="R63" i="2"/>
  <c r="E35" i="34"/>
  <c r="R65" i="2"/>
  <c r="R61" i="2"/>
  <c r="J7" i="34" l="1"/>
  <c r="J6" i="34"/>
  <c r="J40" i="34"/>
  <c r="J39" i="34"/>
  <c r="J23" i="34"/>
  <c r="J19" i="34"/>
  <c r="J16" i="34"/>
  <c r="J15" i="34"/>
  <c r="V65" i="2" l="1"/>
  <c r="V61" i="2"/>
  <c r="J13" i="34"/>
  <c r="J22" i="34"/>
  <c r="J27" i="34"/>
  <c r="J47" i="34"/>
  <c r="J48" i="34"/>
  <c r="J33" i="34"/>
  <c r="J18" i="34"/>
  <c r="J32" i="34"/>
  <c r="J17" i="34"/>
  <c r="J21" i="34"/>
  <c r="J25" i="34"/>
  <c r="J31" i="34"/>
  <c r="J30" i="34"/>
  <c r="J49" i="34"/>
  <c r="J50" i="34"/>
  <c r="J51" i="34"/>
  <c r="J52" i="34"/>
  <c r="J53" i="34"/>
  <c r="J14" i="34"/>
  <c r="J20" i="34"/>
  <c r="J24" i="34"/>
  <c r="J29" i="34"/>
  <c r="J28" i="34"/>
  <c r="J44" i="34"/>
  <c r="J41" i="34"/>
  <c r="J42" i="34"/>
  <c r="J34" i="34"/>
  <c r="J35" i="34"/>
  <c r="J36" i="34"/>
  <c r="J37" i="34"/>
  <c r="J38" i="34"/>
  <c r="D42" i="34" l="1"/>
  <c r="D52" i="34"/>
  <c r="D29" i="34"/>
  <c r="D16" i="34"/>
  <c r="D31" i="34"/>
  <c r="D28" i="34"/>
  <c r="D30" i="34"/>
  <c r="D39" i="34"/>
  <c r="D32" i="34"/>
  <c r="D33" i="34"/>
  <c r="D25" i="34"/>
  <c r="D24" i="34"/>
  <c r="D17" i="34"/>
  <c r="D38" i="34"/>
  <c r="D47" i="34"/>
  <c r="D48" i="34"/>
  <c r="D41" i="34"/>
  <c r="D53" i="34"/>
  <c r="D23" i="34"/>
  <c r="D36" i="34"/>
  <c r="D35" i="34"/>
  <c r="D37" i="34"/>
  <c r="D40" i="34"/>
  <c r="D27" i="34"/>
  <c r="D34" i="34"/>
  <c r="D44" i="34"/>
  <c r="D22" i="34"/>
  <c r="D21" i="34"/>
  <c r="D51" i="34"/>
  <c r="D50" i="34"/>
  <c r="D20" i="34"/>
  <c r="D19" i="34"/>
  <c r="D18" i="34"/>
  <c r="D49" i="34"/>
  <c r="D4" i="34" l="1"/>
  <c r="D14" i="34" l="1"/>
  <c r="J11" i="34"/>
  <c r="G6" i="34" l="1"/>
  <c r="D15" i="34"/>
  <c r="J12" i="34"/>
  <c r="D8" i="34" l="1"/>
  <c r="D12" i="34"/>
  <c r="D11" i="34"/>
  <c r="D9" i="34"/>
  <c r="D13" i="34" l="1"/>
  <c r="J9" i="34"/>
  <c r="D10" i="34" l="1"/>
  <c r="J10" i="34"/>
  <c r="J43" i="34"/>
  <c r="D43" i="34" l="1"/>
  <c r="D7" i="34"/>
  <c r="J26" i="34" l="1"/>
  <c r="D26" i="34" l="1"/>
</calcChain>
</file>

<file path=xl/sharedStrings.xml><?xml version="1.0" encoding="utf-8"?>
<sst xmlns="http://schemas.openxmlformats.org/spreadsheetml/2006/main" count="227" uniqueCount="207">
  <si>
    <t>뇌졸중</t>
  </si>
  <si>
    <t>뇌출혈</t>
  </si>
  <si>
    <t>일반사망</t>
  </si>
  <si>
    <t>후유장해 5%</t>
  </si>
  <si>
    <t>상해사망</t>
  </si>
  <si>
    <t>재해사망</t>
  </si>
  <si>
    <t>실비</t>
    <phoneticPr fontId="5" type="noConversion"/>
  </si>
  <si>
    <t>암수술</t>
    <phoneticPr fontId="5" type="noConversion"/>
  </si>
  <si>
    <t>질병사망</t>
  </si>
  <si>
    <t>항암방사선·항암약물</t>
  </si>
  <si>
    <t>표적항암약물</t>
  </si>
  <si>
    <t>급성심근경색</t>
    <phoneticPr fontId="5" type="noConversion"/>
  </si>
  <si>
    <t>질병수술(ALL)</t>
    <phoneticPr fontId="5" type="noConversion"/>
  </si>
  <si>
    <t>상해수술(ALL)</t>
    <phoneticPr fontId="5" type="noConversion"/>
  </si>
  <si>
    <t>자동차사고부상</t>
    <phoneticPr fontId="5" type="noConversion"/>
  </si>
  <si>
    <t>일반암(유사암제외)</t>
    <phoneticPr fontId="5" type="noConversion"/>
  </si>
  <si>
    <t>만기</t>
    <phoneticPr fontId="5" type="noConversion"/>
  </si>
  <si>
    <t>유사암 / 소액암</t>
    <phoneticPr fontId="5" type="noConversion"/>
  </si>
  <si>
    <t>골절진단/수술</t>
  </si>
  <si>
    <t>골절진단/수술</t>
    <phoneticPr fontId="5" type="noConversion"/>
  </si>
  <si>
    <t>체외충격파쇄석술</t>
    <phoneticPr fontId="5" type="noConversion"/>
  </si>
  <si>
    <t>대장용종제거</t>
    <phoneticPr fontId="5" type="noConversion"/>
  </si>
  <si>
    <t>변호사선임비용</t>
    <phoneticPr fontId="5" type="noConversion"/>
  </si>
  <si>
    <t>부정맥(I49)</t>
    <phoneticPr fontId="5" type="noConversion"/>
  </si>
  <si>
    <t>심혈관(심부전, 기타)</t>
    <phoneticPr fontId="5" type="noConversion"/>
  </si>
  <si>
    <t>DB손해</t>
    <phoneticPr fontId="5" type="noConversion"/>
  </si>
  <si>
    <t>한화손해</t>
    <phoneticPr fontId="5" type="noConversion"/>
  </si>
  <si>
    <t>납입완료</t>
    <phoneticPr fontId="5" type="noConversion"/>
  </si>
  <si>
    <t>현대해상</t>
    <phoneticPr fontId="5" type="noConversion"/>
  </si>
  <si>
    <t>미래에셋생명</t>
    <phoneticPr fontId="5" type="noConversion"/>
  </si>
  <si>
    <t>KDB생명</t>
    <phoneticPr fontId="5" type="noConversion"/>
  </si>
  <si>
    <t>동양생명</t>
    <phoneticPr fontId="5" type="noConversion"/>
  </si>
  <si>
    <t>메리츠</t>
    <phoneticPr fontId="5" type="noConversion"/>
  </si>
  <si>
    <t>한화생명</t>
    <phoneticPr fontId="5" type="noConversion"/>
  </si>
  <si>
    <t>KB손해</t>
    <phoneticPr fontId="5" type="noConversion"/>
  </si>
  <si>
    <t>* 해당 보장분석표는 중복된 내용을 포함하고 있습니다.</t>
    <phoneticPr fontId="9" type="noConversion"/>
  </si>
  <si>
    <t>기 타
특 약</t>
    <phoneticPr fontId="9" type="noConversion"/>
  </si>
  <si>
    <t>가족일상생활배상책임</t>
    <phoneticPr fontId="9" type="noConversion"/>
  </si>
  <si>
    <t>배상/보상</t>
    <phoneticPr fontId="9" type="noConversion"/>
  </si>
  <si>
    <t>변호사 선임비</t>
    <phoneticPr fontId="9" type="noConversion"/>
  </si>
  <si>
    <t>대물</t>
    <phoneticPr fontId="9" type="noConversion"/>
  </si>
  <si>
    <t>운전자
보험</t>
    <phoneticPr fontId="9" type="noConversion"/>
  </si>
  <si>
    <t>깁스 치료비</t>
    <phoneticPr fontId="9" type="noConversion"/>
  </si>
  <si>
    <t>화상 진단비</t>
    <phoneticPr fontId="9" type="noConversion"/>
  </si>
  <si>
    <t>골절 진단비</t>
    <phoneticPr fontId="9" type="noConversion"/>
  </si>
  <si>
    <t>응급실 내원비</t>
    <phoneticPr fontId="9" type="noConversion"/>
  </si>
  <si>
    <t>추가
보장</t>
    <phoneticPr fontId="9" type="noConversion"/>
  </si>
  <si>
    <t>질병 입원일당</t>
    <phoneticPr fontId="9" type="noConversion"/>
  </si>
  <si>
    <t>상해 입원일당</t>
    <phoneticPr fontId="9" type="noConversion"/>
  </si>
  <si>
    <t>입원</t>
    <phoneticPr fontId="9" type="noConversion"/>
  </si>
  <si>
    <t>5종 수술비</t>
  </si>
  <si>
    <t>4종 수술비</t>
  </si>
  <si>
    <t>3종 수술비</t>
  </si>
  <si>
    <t>2종 수술비</t>
  </si>
  <si>
    <t>1종 수술비</t>
    <phoneticPr fontId="9" type="noConversion"/>
  </si>
  <si>
    <t>질병 수술비</t>
    <phoneticPr fontId="9" type="noConversion"/>
  </si>
  <si>
    <t>상해 수술비</t>
    <phoneticPr fontId="9" type="noConversion"/>
  </si>
  <si>
    <t>수술비</t>
    <phoneticPr fontId="9" type="noConversion"/>
  </si>
  <si>
    <t>급성심근경색 진단비</t>
  </si>
  <si>
    <t>허혈성심장질환 수술비</t>
    <phoneticPr fontId="9" type="noConversion"/>
  </si>
  <si>
    <t>허혈성심장질환 진단비</t>
    <phoneticPr fontId="9" type="noConversion"/>
  </si>
  <si>
    <t>심질환</t>
    <phoneticPr fontId="9" type="noConversion"/>
  </si>
  <si>
    <t>뇌출혈 진단비</t>
  </si>
  <si>
    <t>뇌졸중 진단비</t>
  </si>
  <si>
    <t>뇌혈관질환 수술비</t>
    <phoneticPr fontId="9" type="noConversion"/>
  </si>
  <si>
    <t>뇌혈관질환 진단비</t>
    <phoneticPr fontId="9" type="noConversion"/>
  </si>
  <si>
    <t>뇌질환</t>
    <phoneticPr fontId="9" type="noConversion"/>
  </si>
  <si>
    <t>표적항암약물허가 치료비</t>
    <phoneticPr fontId="9" type="noConversion"/>
  </si>
  <si>
    <t>항암약물방사선 치료비</t>
    <phoneticPr fontId="9" type="noConversion"/>
  </si>
  <si>
    <t>암직접치료 입원일당</t>
    <phoneticPr fontId="9" type="noConversion"/>
  </si>
  <si>
    <t>소액/유사암 진단비</t>
    <phoneticPr fontId="9" type="noConversion"/>
  </si>
  <si>
    <t>일반암 진단비</t>
    <phoneticPr fontId="9" type="noConversion"/>
  </si>
  <si>
    <t>암</t>
    <phoneticPr fontId="9" type="noConversion"/>
  </si>
  <si>
    <t>질병후유장해</t>
    <phoneticPr fontId="9" type="noConversion"/>
  </si>
  <si>
    <t>상해(재해)후유장해</t>
    <phoneticPr fontId="9" type="noConversion"/>
  </si>
  <si>
    <t>후유장해</t>
    <phoneticPr fontId="9" type="noConversion"/>
  </si>
  <si>
    <t>질병 사망</t>
    <phoneticPr fontId="9" type="noConversion"/>
  </si>
  <si>
    <t>상해 사망</t>
    <phoneticPr fontId="9" type="noConversion"/>
  </si>
  <si>
    <t>일반 사망</t>
    <phoneticPr fontId="9" type="noConversion"/>
  </si>
  <si>
    <t>사망</t>
    <phoneticPr fontId="9" type="noConversion"/>
  </si>
  <si>
    <t>실손의료비</t>
    <phoneticPr fontId="9" type="noConversion"/>
  </si>
  <si>
    <t>실 비</t>
    <phoneticPr fontId="9" type="noConversion"/>
  </si>
  <si>
    <t>보험료</t>
    <phoneticPr fontId="9" type="noConversion"/>
  </si>
  <si>
    <t>구 성</t>
    <phoneticPr fontId="9" type="noConversion"/>
  </si>
  <si>
    <t>리모델링</t>
    <phoneticPr fontId="9" type="noConversion"/>
  </si>
  <si>
    <t>기존 보험</t>
    <phoneticPr fontId="9" type="noConversion"/>
  </si>
  <si>
    <t>전/후</t>
    <phoneticPr fontId="9" type="noConversion"/>
  </si>
  <si>
    <t>심장혈관 진단비</t>
    <phoneticPr fontId="5" type="noConversion"/>
  </si>
  <si>
    <t>부정맥 진단비</t>
    <phoneticPr fontId="5" type="noConversion"/>
  </si>
  <si>
    <t>상
해</t>
    <phoneticPr fontId="5" type="noConversion"/>
  </si>
  <si>
    <t>질
병</t>
    <phoneticPr fontId="5" type="noConversion"/>
  </si>
  <si>
    <t>대인</t>
    <phoneticPr fontId="9" type="noConversion"/>
  </si>
  <si>
    <t>사망/중상해</t>
    <phoneticPr fontId="9" type="noConversion"/>
  </si>
  <si>
    <t xml:space="preserve"> 6주미만</t>
    <phoneticPr fontId="5" type="noConversion"/>
  </si>
  <si>
    <t>교
사
처</t>
    <phoneticPr fontId="5" type="noConversion"/>
  </si>
  <si>
    <t>벌
금</t>
    <phoneticPr fontId="5" type="noConversion"/>
  </si>
  <si>
    <t>라이나생명</t>
    <phoneticPr fontId="5" type="noConversion"/>
  </si>
  <si>
    <t>롯데손해</t>
    <phoneticPr fontId="5" type="noConversion"/>
  </si>
  <si>
    <t>자동차사고부상</t>
    <phoneticPr fontId="9" type="noConversion"/>
  </si>
  <si>
    <t>권장
금액</t>
    <phoneticPr fontId="5" type="noConversion"/>
  </si>
  <si>
    <t>보장
진단</t>
    <phoneticPr fontId="5" type="noConversion"/>
  </si>
  <si>
    <t>1588-0220</t>
    <phoneticPr fontId="5" type="noConversion"/>
  </si>
  <si>
    <t>1588-4040</t>
    <phoneticPr fontId="5" type="noConversion"/>
  </si>
  <si>
    <t>1577-1004</t>
    <phoneticPr fontId="5" type="noConversion"/>
  </si>
  <si>
    <t>1566-8000</t>
    <phoneticPr fontId="5" type="noConversion"/>
  </si>
  <si>
    <t>1588-6363</t>
    <phoneticPr fontId="5" type="noConversion"/>
  </si>
  <si>
    <t>AIG손해</t>
    <phoneticPr fontId="5" type="noConversion"/>
  </si>
  <si>
    <t>농협화재</t>
    <phoneticPr fontId="5" type="noConversion"/>
  </si>
  <si>
    <t>삼성화재</t>
    <phoneticPr fontId="5" type="noConversion"/>
  </si>
  <si>
    <t>MG손해</t>
    <phoneticPr fontId="5" type="noConversion"/>
  </si>
  <si>
    <t>흥국화재</t>
    <phoneticPr fontId="5" type="noConversion"/>
  </si>
  <si>
    <t>1544-2792</t>
    <phoneticPr fontId="5" type="noConversion"/>
  </si>
  <si>
    <t>1588-3344</t>
    <phoneticPr fontId="5" type="noConversion"/>
  </si>
  <si>
    <t>1588-0100</t>
    <phoneticPr fontId="5" type="noConversion"/>
  </si>
  <si>
    <t>1588-5656</t>
    <phoneticPr fontId="5" type="noConversion"/>
  </si>
  <si>
    <t>1644-9000</t>
    <phoneticPr fontId="5" type="noConversion"/>
  </si>
  <si>
    <t>1588-5114</t>
    <phoneticPr fontId="5" type="noConversion"/>
  </si>
  <si>
    <t>1588-5959</t>
    <phoneticPr fontId="5" type="noConversion"/>
  </si>
  <si>
    <t>1544-0114</t>
    <phoneticPr fontId="5" type="noConversion"/>
  </si>
  <si>
    <t>1688-1688</t>
    <phoneticPr fontId="5" type="noConversion"/>
  </si>
  <si>
    <t>1566-7711</t>
    <phoneticPr fontId="5" type="noConversion"/>
  </si>
  <si>
    <t>손해보험사 고객센터</t>
    <phoneticPr fontId="5" type="noConversion"/>
  </si>
  <si>
    <t>생명보험사 고객센터</t>
    <phoneticPr fontId="5" type="noConversion"/>
  </si>
  <si>
    <t>흥국생명</t>
    <phoneticPr fontId="5" type="noConversion"/>
  </si>
  <si>
    <t>KB생명</t>
    <phoneticPr fontId="5" type="noConversion"/>
  </si>
  <si>
    <t>삼성생명</t>
    <phoneticPr fontId="5" type="noConversion"/>
  </si>
  <si>
    <t>교보생명</t>
    <phoneticPr fontId="5" type="noConversion"/>
  </si>
  <si>
    <t>농협생명</t>
    <phoneticPr fontId="5" type="noConversion"/>
  </si>
  <si>
    <t>메트라이프생명</t>
    <phoneticPr fontId="5" type="noConversion"/>
  </si>
  <si>
    <t>ABL생명</t>
    <phoneticPr fontId="5" type="noConversion"/>
  </si>
  <si>
    <t>푸르덴셜생명</t>
    <phoneticPr fontId="5" type="noConversion"/>
  </si>
  <si>
    <t>DGB생명</t>
    <phoneticPr fontId="5" type="noConversion"/>
  </si>
  <si>
    <t>1588-1001</t>
    <phoneticPr fontId="5" type="noConversion"/>
  </si>
  <si>
    <t>1588-3114</t>
    <phoneticPr fontId="5" type="noConversion"/>
  </si>
  <si>
    <t>1544-4000</t>
    <phoneticPr fontId="5" type="noConversion"/>
  </si>
  <si>
    <t>1588-0058</t>
    <phoneticPr fontId="5" type="noConversion"/>
  </si>
  <si>
    <t>1588-9600</t>
    <phoneticPr fontId="5" type="noConversion"/>
  </si>
  <si>
    <t>1588-2288</t>
    <phoneticPr fontId="5" type="noConversion"/>
  </si>
  <si>
    <t>1588-5580</t>
    <phoneticPr fontId="5" type="noConversion"/>
  </si>
  <si>
    <t>1588-3374</t>
    <phoneticPr fontId="5" type="noConversion"/>
  </si>
  <si>
    <t>1588-4770</t>
    <phoneticPr fontId="5" type="noConversion"/>
  </si>
  <si>
    <t>1588-6500</t>
    <phoneticPr fontId="5" type="noConversion"/>
  </si>
  <si>
    <t>DB생명</t>
    <phoneticPr fontId="5" type="noConversion"/>
  </si>
  <si>
    <t>1588-3131</t>
    <phoneticPr fontId="5" type="noConversion"/>
  </si>
  <si>
    <t>신한라이프</t>
    <phoneticPr fontId="5" type="noConversion"/>
  </si>
  <si>
    <t>전후비교</t>
    <phoneticPr fontId="5" type="noConversion"/>
  </si>
  <si>
    <t>깁스치료비</t>
    <phoneticPr fontId="5" type="noConversion"/>
  </si>
  <si>
    <t>허혈심장 수술비</t>
    <phoneticPr fontId="5" type="noConversion"/>
  </si>
  <si>
    <t>허혈성심장질환 진단비</t>
    <phoneticPr fontId="5" type="noConversion"/>
  </si>
  <si>
    <t>뇌혈관 진단비</t>
    <phoneticPr fontId="5" type="noConversion"/>
  </si>
  <si>
    <t>뇌혈관 수술비</t>
    <phoneticPr fontId="5" type="noConversion"/>
  </si>
  <si>
    <t>골절진단비</t>
    <phoneticPr fontId="5" type="noConversion"/>
  </si>
  <si>
    <t>응급실 내원비</t>
    <phoneticPr fontId="5" type="noConversion"/>
  </si>
  <si>
    <t>상해 후유장해 3%</t>
    <phoneticPr fontId="5" type="noConversion"/>
  </si>
  <si>
    <t>화상진단비</t>
    <phoneticPr fontId="5" type="noConversion"/>
  </si>
  <si>
    <t>전/후 차이금액</t>
    <phoneticPr fontId="5" type="noConversion"/>
  </si>
  <si>
    <t>보험사</t>
    <phoneticPr fontId="5" type="noConversion"/>
  </si>
  <si>
    <t>상품명</t>
    <phoneticPr fontId="5" type="noConversion"/>
  </si>
  <si>
    <t>가입일자</t>
    <phoneticPr fontId="5" type="noConversion"/>
  </si>
  <si>
    <t>납입기간(년)</t>
    <phoneticPr fontId="5" type="noConversion"/>
  </si>
  <si>
    <t>일상배상책임보험</t>
    <phoneticPr fontId="5" type="noConversion"/>
  </si>
  <si>
    <t>재해 사망</t>
    <phoneticPr fontId="5" type="noConversion"/>
  </si>
  <si>
    <t>질병 후유장해 3%</t>
    <phoneticPr fontId="5" type="noConversion"/>
  </si>
  <si>
    <t>상해 입원일당(1일이상)</t>
    <phoneticPr fontId="5" type="noConversion"/>
  </si>
  <si>
    <t>질병 입원일당(1일이상)</t>
    <phoneticPr fontId="5" type="noConversion"/>
  </si>
  <si>
    <t>대인</t>
    <phoneticPr fontId="5" type="noConversion"/>
  </si>
  <si>
    <t>대물</t>
    <phoneticPr fontId="5" type="noConversion"/>
  </si>
  <si>
    <t>사망/중상해</t>
    <phoneticPr fontId="5" type="noConversion"/>
  </si>
  <si>
    <t>6주미만</t>
    <phoneticPr fontId="5" type="noConversion"/>
  </si>
  <si>
    <t>상해 1-5종수술(1종)</t>
    <phoneticPr fontId="5" type="noConversion"/>
  </si>
  <si>
    <t>상해 1-5종수술(2종)</t>
    <phoneticPr fontId="5" type="noConversion"/>
  </si>
  <si>
    <t>상해 1-5종수술(3종)</t>
    <phoneticPr fontId="5" type="noConversion"/>
  </si>
  <si>
    <t>상해 1-5종수술(4종)</t>
    <phoneticPr fontId="5" type="noConversion"/>
  </si>
  <si>
    <t>상해 1-5종수술(5종)</t>
    <phoneticPr fontId="5" type="noConversion"/>
  </si>
  <si>
    <t>질병 1-5종수술(1종)</t>
    <phoneticPr fontId="5" type="noConversion"/>
  </si>
  <si>
    <t>질병 1-5종수술(2종)</t>
    <phoneticPr fontId="5" type="noConversion"/>
  </si>
  <si>
    <t>질병 1-5종수술(3종)</t>
    <phoneticPr fontId="5" type="noConversion"/>
  </si>
  <si>
    <t>질병 1-5종수술(4종)</t>
    <phoneticPr fontId="5" type="noConversion"/>
  </si>
  <si>
    <t>질병 1-5종수술(5종)</t>
    <phoneticPr fontId="5" type="noConversion"/>
  </si>
  <si>
    <t>비고</t>
    <phoneticPr fontId="5" type="noConversion"/>
  </si>
  <si>
    <t>고객센터</t>
    <phoneticPr fontId="5" type="noConversion"/>
  </si>
  <si>
    <t>배서이유</t>
    <phoneticPr fontId="5" type="noConversion"/>
  </si>
  <si>
    <t>납입보험료</t>
    <phoneticPr fontId="5" type="noConversion"/>
  </si>
  <si>
    <t>상품명이름</t>
    <phoneticPr fontId="5" type="noConversion"/>
  </si>
  <si>
    <t>회사이름</t>
    <phoneticPr fontId="5" type="noConversion"/>
  </si>
  <si>
    <r>
      <rPr>
        <u/>
        <sz val="16"/>
        <color rgb="FF000000"/>
        <rFont val="나눔바른고딕"/>
        <family val="3"/>
        <charset val="129"/>
      </rPr>
      <t>배서</t>
    </r>
    <r>
      <rPr>
        <sz val="14"/>
        <color rgb="FF000000"/>
        <rFont val="나눔바른고딕"/>
        <family val="3"/>
        <charset val="129"/>
      </rPr>
      <t>할 회사 목록</t>
    </r>
    <phoneticPr fontId="5" type="noConversion"/>
  </si>
  <si>
    <t>해지이유</t>
    <phoneticPr fontId="5" type="noConversion"/>
  </si>
  <si>
    <r>
      <rPr>
        <u/>
        <sz val="16"/>
        <color rgb="FF000000"/>
        <rFont val="나눔바른고딕"/>
        <family val="3"/>
        <charset val="129"/>
      </rPr>
      <t>해지</t>
    </r>
    <r>
      <rPr>
        <sz val="14"/>
        <color rgb="FF000000"/>
        <rFont val="나눔바른고딕"/>
        <family val="3"/>
        <charset val="129"/>
      </rPr>
      <t>할 회사 목록</t>
    </r>
    <phoneticPr fontId="5" type="noConversion"/>
  </si>
  <si>
    <r>
      <t xml:space="preserve">해지하실것들 알려드리겠습니다.
해지후 </t>
    </r>
    <r>
      <rPr>
        <u/>
        <sz val="16"/>
        <color rgb="FF000000"/>
        <rFont val="나눔고딕"/>
        <family val="3"/>
        <charset val="129"/>
      </rPr>
      <t>해지확인서 팩스발송</t>
    </r>
    <r>
      <rPr>
        <sz val="16"/>
        <color rgb="FF000000"/>
        <rFont val="나눔고딕"/>
        <family val="3"/>
        <charset val="129"/>
      </rPr>
      <t xml:space="preserve"> 부탁드리겠습니다 ^^</t>
    </r>
    <phoneticPr fontId="5" type="noConversion"/>
  </si>
  <si>
    <t>해지해야될 회사별 목록 정리</t>
    <phoneticPr fontId="5" type="noConversion"/>
  </si>
  <si>
    <t>세 님 보장 분석표 (리모델링)</t>
    <phoneticPr fontId="5" type="noConversion"/>
  </si>
  <si>
    <t>님 보장 분석표</t>
    <phoneticPr fontId="5" type="noConversion"/>
  </si>
  <si>
    <t>세</t>
    <phoneticPr fontId="5" type="noConversion"/>
  </si>
  <si>
    <t>세 님 보장 분석표(기존)</t>
    <phoneticPr fontId="5" type="noConversion"/>
  </si>
  <si>
    <t>간병사용(상해)</t>
    <phoneticPr fontId="5" type="noConversion"/>
  </si>
  <si>
    <t>간병사용(질병)</t>
    <phoneticPr fontId="5" type="noConversion"/>
  </si>
  <si>
    <t>간병</t>
    <phoneticPr fontId="9" type="noConversion"/>
  </si>
  <si>
    <t>상해 간병사용</t>
    <phoneticPr fontId="9" type="noConversion"/>
  </si>
  <si>
    <t>질병 간병사용</t>
    <phoneticPr fontId="9" type="noConversion"/>
  </si>
  <si>
    <t>원금융서비스 염하은 FC 010-7245-7173  / FAX 0504-094-7173</t>
    <phoneticPr fontId="9" type="noConversion"/>
  </si>
  <si>
    <r>
      <t xml:space="preserve">리모델링 </t>
    </r>
    <r>
      <rPr>
        <sz val="14"/>
        <color rgb="FF0000FF"/>
        <rFont val="YD윤고딕 140"/>
        <family val="1"/>
        <charset val="129"/>
      </rPr>
      <t>전</t>
    </r>
    <phoneticPr fontId="5" type="noConversion"/>
  </si>
  <si>
    <r>
      <t xml:space="preserve">리모델링 </t>
    </r>
    <r>
      <rPr>
        <sz val="14"/>
        <color rgb="FFFF0000"/>
        <rFont val="YD윤고딕 140"/>
        <family val="1"/>
        <charset val="129"/>
      </rPr>
      <t>후</t>
    </r>
    <phoneticPr fontId="5" type="noConversion"/>
  </si>
  <si>
    <t>합
의</t>
    <phoneticPr fontId="5" type="noConversion"/>
  </si>
  <si>
    <t>원금융서비스 입니다</t>
    <phoneticPr fontId="5" type="noConversion"/>
  </si>
  <si>
    <t xml:space="preserve">Fax. </t>
    <phoneticPr fontId="5" type="noConversion"/>
  </si>
  <si>
    <t xml:space="preserve">원금융서비스   / FAX </t>
    <phoneticPr fontId="5" type="noConversion"/>
  </si>
  <si>
    <t xml:space="preserve">원금융서비스     / FAX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</si>
</sst>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176" formatCode="&quot;₩&quot;#,##0_);[Red]\(&quot;₩&quot;#,##0\)"/>
    <numFmt numFmtId="179" formatCode="0&quot;년&quot;"/>
    <numFmt numFmtId="180" formatCode="0&quot;만원&quot;"/>
    <numFmt numFmtId="181" formatCode="#,##0&quot;만원&quot;"/>
    <numFmt numFmtId="182" formatCode="#,##0&quot;원&quot;"/>
    <numFmt numFmtId="183" formatCode="0&quot;세&quot;"/>
    <numFmt numFmtId="184" formatCode="mm&quot;월&quot;\ dd&quot;일&quot;"/>
  </numFmts>
  <fonts count="45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theme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헤드라인M"/>
      <family val="1"/>
      <charset val="129"/>
    </font>
    <font>
      <sz val="20"/>
      <color theme="1"/>
      <name val="HY헤드라인M"/>
      <family val="1"/>
      <charset val="129"/>
    </font>
    <font>
      <sz val="10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12"/>
      <color theme="1"/>
      <name val="HY헤드라인M"/>
      <family val="1"/>
      <charset val="129"/>
    </font>
    <font>
      <sz val="16"/>
      <color theme="1"/>
      <name val="HY헤드라인M"/>
      <family val="1"/>
      <charset val="129"/>
    </font>
    <font>
      <sz val="11"/>
      <color rgb="FFFF0000"/>
      <name val="HY헤드라인M"/>
      <family val="1"/>
      <charset val="129"/>
    </font>
    <font>
      <sz val="11"/>
      <color rgb="FF000000"/>
      <name val="HY헤드라인M"/>
      <family val="1"/>
      <charset val="129"/>
    </font>
    <font>
      <sz val="12"/>
      <color rgb="FF000000"/>
      <name val="HY헤드라인M"/>
      <family val="1"/>
      <charset val="129"/>
    </font>
    <font>
      <sz val="12"/>
      <color theme="0"/>
      <name val="HY헤드라인M"/>
      <family val="1"/>
      <charset val="129"/>
    </font>
    <font>
      <sz val="26"/>
      <color rgb="FF000000"/>
      <name val="HY헤드라인M"/>
      <family val="1"/>
      <charset val="129"/>
    </font>
    <font>
      <sz val="11"/>
      <color rgb="FF0000FF"/>
      <name val="HY헤드라인M"/>
      <family val="1"/>
      <charset val="129"/>
    </font>
    <font>
      <sz val="11"/>
      <color theme="0"/>
      <name val="HY헤드라인M"/>
      <family val="1"/>
      <charset val="129"/>
    </font>
    <font>
      <sz val="20"/>
      <color rgb="FF000000"/>
      <name val="나눔바른고딕"/>
      <family val="3"/>
      <charset val="129"/>
    </font>
    <font>
      <sz val="11"/>
      <color rgb="FF000000"/>
      <name val="나눔바른고딕"/>
      <family val="3"/>
      <charset val="129"/>
    </font>
    <font>
      <b/>
      <sz val="12"/>
      <color rgb="FF000000"/>
      <name val="나눔바른고딕"/>
      <family val="3"/>
      <charset val="129"/>
    </font>
    <font>
      <sz val="12"/>
      <color rgb="FF000000"/>
      <name val="나눔바른고딕"/>
      <family val="3"/>
      <charset val="129"/>
    </font>
    <font>
      <b/>
      <sz val="14"/>
      <color rgb="FF000000"/>
      <name val="나눔바른고딕"/>
      <family val="3"/>
      <charset val="129"/>
    </font>
    <font>
      <sz val="16"/>
      <color rgb="FF000000"/>
      <name val="나눔바른고딕"/>
      <family val="3"/>
      <charset val="129"/>
    </font>
    <font>
      <u/>
      <sz val="16"/>
      <color rgb="FF000000"/>
      <name val="나눔바른고딕"/>
      <family val="3"/>
      <charset val="129"/>
    </font>
    <font>
      <sz val="14"/>
      <color rgb="FF000000"/>
      <name val="나눔바른고딕"/>
      <family val="3"/>
      <charset val="129"/>
    </font>
    <font>
      <b/>
      <u/>
      <sz val="20"/>
      <color theme="9" tint="-0.249977111117893"/>
      <name val="나눔바른고딕"/>
      <family val="3"/>
      <charset val="129"/>
    </font>
    <font>
      <sz val="16"/>
      <color rgb="FF000000"/>
      <name val="나눔고딕"/>
      <family val="3"/>
      <charset val="129"/>
    </font>
    <font>
      <u/>
      <sz val="16"/>
      <color rgb="FF000000"/>
      <name val="나눔고딕"/>
      <family val="3"/>
      <charset val="129"/>
    </font>
    <font>
      <sz val="20"/>
      <color rgb="FF000000"/>
      <name val="나눔고딕 ExtraBold"/>
      <family val="3"/>
      <charset val="129"/>
    </font>
    <font>
      <sz val="10"/>
      <color theme="0"/>
      <name val="HY헤드라인M"/>
      <family val="1"/>
      <charset val="129"/>
    </font>
    <font>
      <sz val="12"/>
      <color rgb="FF000000"/>
      <name val="나눔고딕 ExtraBold"/>
      <family val="3"/>
      <charset val="129"/>
    </font>
    <font>
      <sz val="11"/>
      <color rgb="FF000000"/>
      <name val="나눔고딕 ExtraBold"/>
      <family val="3"/>
      <charset val="129"/>
    </font>
    <font>
      <sz val="14"/>
      <color rgb="FF000000"/>
      <name val="YD윤고딕 140"/>
      <family val="1"/>
      <charset val="129"/>
    </font>
    <font>
      <sz val="14"/>
      <color rgb="FF0000FF"/>
      <name val="YD윤고딕 140"/>
      <family val="1"/>
      <charset val="129"/>
    </font>
    <font>
      <sz val="14"/>
      <color theme="1"/>
      <name val="YD윤고딕 140"/>
      <family val="1"/>
      <charset val="129"/>
    </font>
    <font>
      <sz val="14"/>
      <color rgb="FFFF0000"/>
      <name val="YD윤고딕 140"/>
      <family val="1"/>
      <charset val="129"/>
    </font>
    <font>
      <sz val="14"/>
      <color rgb="FF002060"/>
      <name val="YD윤고딕 140"/>
      <family val="1"/>
      <charset val="129"/>
    </font>
    <font>
      <sz val="14"/>
      <color theme="0"/>
      <name val="YD윤고딕 140"/>
      <family val="1"/>
      <charset val="129"/>
    </font>
    <font>
      <sz val="14"/>
      <name val="YD윤고딕 140"/>
      <family val="1"/>
      <charset val="129"/>
    </font>
  </fonts>
  <fills count="2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E727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25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 style="thick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ck">
        <color theme="1" tint="0.499984740745262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24994659260841701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24994659260841701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theme="1" tint="0.499984740745262"/>
      </right>
      <top style="thin">
        <color theme="1" tint="0.24994659260841701"/>
      </top>
      <bottom/>
      <diagonal/>
    </border>
    <border>
      <left/>
      <right style="thin">
        <color theme="1" tint="0.499984740745262"/>
      </right>
      <top/>
      <bottom style="thin">
        <color theme="1" tint="0.24994659260841701"/>
      </bottom>
      <diagonal/>
    </border>
    <border>
      <left/>
      <right style="thin">
        <color theme="1" tint="0.499984740745262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2499465926084170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 tint="0.24994659260841701"/>
      </top>
      <bottom style="medium">
        <color theme="1"/>
      </bottom>
      <diagonal/>
    </border>
    <border>
      <left style="thin">
        <color theme="1" tint="0.499984740745262"/>
      </left>
      <right style="thin">
        <color indexed="64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/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theme="1" tint="0.24994659260841701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thin">
        <color theme="1" tint="0.24994659260841701"/>
      </bottom>
      <diagonal/>
    </border>
    <border>
      <left/>
      <right style="thin">
        <color theme="1" tint="0.499984740745262"/>
      </right>
      <top style="thin">
        <color theme="1" tint="0.24994659260841701"/>
      </top>
      <bottom style="medium">
        <color theme="1"/>
      </bottom>
      <diagonal/>
    </border>
    <border>
      <left/>
      <right style="thin">
        <color theme="1" tint="0.499984740745262"/>
      </right>
      <top style="thin">
        <color theme="1" tint="0.2499465926084170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499984740745262"/>
      </top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01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01"/>
      </top>
      <bottom/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0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/>
      <diagonal/>
    </border>
    <border>
      <left style="thin">
        <color theme="1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/>
      <bottom/>
      <diagonal/>
    </border>
    <border>
      <left style="thin">
        <color rgb="FF0070C0"/>
      </left>
      <right style="thin">
        <color theme="1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theme="1"/>
      </right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 tint="0.499984740745262"/>
      </right>
      <top style="thin">
        <color theme="1"/>
      </top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 tint="0.24994659260841701"/>
      </bottom>
      <diagonal/>
    </border>
    <border>
      <left/>
      <right style="thin">
        <color theme="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/>
      </right>
      <top style="thin">
        <color theme="1" tint="0.24994659260841701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 tint="0.24994659260841701"/>
      </bottom>
      <diagonal/>
    </border>
    <border>
      <left/>
      <right style="thin">
        <color theme="1"/>
      </right>
      <top style="thin">
        <color theme="1" tint="0.24994659260841701"/>
      </top>
      <bottom/>
      <diagonal/>
    </border>
    <border>
      <left/>
      <right style="thin">
        <color theme="1"/>
      </right>
      <top style="thin">
        <color theme="1" tint="0.24994659260841701"/>
      </top>
      <bottom style="thin">
        <color indexed="64"/>
      </bottom>
      <diagonal/>
    </border>
    <border>
      <left/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medium">
        <color theme="1"/>
      </bottom>
      <diagonal/>
    </border>
    <border>
      <left style="thin">
        <color theme="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theme="1" tint="0.499984740745262"/>
      </top>
      <bottom style="medium">
        <color indexed="64"/>
      </bottom>
      <diagonal/>
    </border>
    <border>
      <left/>
      <right/>
      <top style="thick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theme="1" tint="0.499984740745262"/>
      </top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 tint="0.24994659260841701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/>
      </right>
      <top style="medium">
        <color indexed="64"/>
      </top>
      <bottom style="thin">
        <color theme="1" tint="0.24994659260841701"/>
      </bottom>
      <diagonal/>
    </border>
    <border>
      <left style="thin">
        <color theme="1"/>
      </left>
      <right style="thin">
        <color theme="1" tint="0.499984740745262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 tint="0.24994659260841701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24994659260841701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70C0"/>
      </right>
      <top style="medium">
        <color indexed="64"/>
      </top>
      <bottom style="thin">
        <color rgb="FF0070C0"/>
      </bottom>
      <diagonal/>
    </border>
    <border>
      <left/>
      <right/>
      <top style="medium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theme="1"/>
      </right>
      <top style="medium">
        <color indexed="64"/>
      </top>
      <bottom style="thin">
        <color rgb="FF0070C0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1" tint="0.49998474074526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thin">
        <color theme="1" tint="0.2499465926084170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01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01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theme="1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theme="1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 style="thick">
        <color theme="1" tint="0.499984740745262"/>
      </bottom>
      <diagonal/>
    </border>
    <border>
      <left/>
      <right style="medium">
        <color indexed="64"/>
      </right>
      <top/>
      <bottom style="thick">
        <color theme="1" tint="0.499984740745262"/>
      </bottom>
      <diagonal/>
    </border>
    <border>
      <left style="medium">
        <color indexed="64"/>
      </left>
      <right/>
      <top style="thick">
        <color theme="1" tint="0.499984740745262"/>
      </top>
      <bottom/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0" fontId="2" fillId="2" borderId="0">
      <alignment vertical="center"/>
    </xf>
    <xf numFmtId="0" fontId="3" fillId="3" borderId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81" fontId="8" fillId="0" borderId="58" applyFont="0" applyBorder="0">
      <alignment horizontal="center" vertical="center"/>
    </xf>
    <xf numFmtId="0" fontId="1" fillId="0" borderId="0">
      <alignment vertical="center"/>
    </xf>
    <xf numFmtId="41" fontId="4" fillId="0" borderId="0">
      <alignment vertical="center"/>
    </xf>
  </cellStyleXfs>
  <cellXfs count="6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5">
      <alignment vertical="center"/>
    </xf>
    <xf numFmtId="0" fontId="4" fillId="0" borderId="0" xfId="0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2" fillId="0" borderId="84" xfId="7" applyFont="1" applyBorder="1" applyAlignment="1">
      <alignment horizontal="center" vertical="center"/>
    </xf>
    <xf numFmtId="0" fontId="10" fillId="0" borderId="0" xfId="7" applyFont="1">
      <alignment vertical="center"/>
    </xf>
    <xf numFmtId="0" fontId="10" fillId="0" borderId="0" xfId="7" applyFont="1" applyAlignment="1">
      <alignment horizontal="center" vertical="center"/>
    </xf>
    <xf numFmtId="0" fontId="12" fillId="0" borderId="77" xfId="7" applyFont="1" applyBorder="1" applyAlignment="1">
      <alignment horizontal="center" vertical="center"/>
    </xf>
    <xf numFmtId="0" fontId="18" fillId="0" borderId="0" xfId="0" applyFont="1">
      <alignment vertical="center"/>
    </xf>
    <xf numFmtId="41" fontId="18" fillId="0" borderId="0" xfId="1" applyFont="1">
      <alignment vertical="center"/>
    </xf>
    <xf numFmtId="184" fontId="18" fillId="0" borderId="0" xfId="0" applyNumberFormat="1" applyFont="1">
      <alignment vertical="center"/>
    </xf>
    <xf numFmtId="9" fontId="18" fillId="0" borderId="0" xfId="0" applyNumberFormat="1" applyFont="1">
      <alignment vertical="center"/>
    </xf>
    <xf numFmtId="41" fontId="18" fillId="0" borderId="0" xfId="0" applyNumberFormat="1" applyFont="1">
      <alignment vertical="center"/>
    </xf>
    <xf numFmtId="0" fontId="18" fillId="4" borderId="0" xfId="0" applyFont="1" applyFill="1">
      <alignment vertical="center"/>
    </xf>
    <xf numFmtId="0" fontId="18" fillId="4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4" borderId="0" xfId="0" applyFont="1" applyFill="1">
      <alignment vertical="center"/>
    </xf>
    <xf numFmtId="0" fontId="20" fillId="0" borderId="0" xfId="0" applyFont="1">
      <alignment vertical="center"/>
    </xf>
    <xf numFmtId="180" fontId="17" fillId="0" borderId="0" xfId="0" applyNumberFormat="1" applyFont="1">
      <alignment vertical="center"/>
    </xf>
    <xf numFmtId="176" fontId="21" fillId="0" borderId="49" xfId="1" applyNumberFormat="1" applyFont="1" applyBorder="1" applyAlignment="1">
      <alignment horizontal="center" vertical="center"/>
    </xf>
    <xf numFmtId="176" fontId="21" fillId="0" borderId="50" xfId="1" applyNumberFormat="1" applyFont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17" fillId="0" borderId="0" xfId="0" applyFont="1">
      <alignment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10" fillId="10" borderId="2" xfId="0" applyNumberFormat="1" applyFont="1" applyFill="1" applyBorder="1" applyAlignment="1">
      <alignment horizontal="center" vertical="center"/>
    </xf>
    <xf numFmtId="181" fontId="17" fillId="10" borderId="2" xfId="0" applyNumberFormat="1" applyFont="1" applyFill="1" applyBorder="1" applyAlignment="1">
      <alignment horizontal="center" vertical="center"/>
    </xf>
    <xf numFmtId="181" fontId="10" fillId="10" borderId="15" xfId="0" applyNumberFormat="1" applyFont="1" applyFill="1" applyBorder="1" applyAlignment="1">
      <alignment horizontal="center" vertical="center"/>
    </xf>
    <xf numFmtId="181" fontId="10" fillId="10" borderId="5" xfId="0" applyNumberFormat="1" applyFont="1" applyFill="1" applyBorder="1" applyAlignment="1">
      <alignment horizontal="center" vertical="center"/>
    </xf>
    <xf numFmtId="181" fontId="10" fillId="0" borderId="36" xfId="0" applyNumberFormat="1" applyFont="1" applyBorder="1" applyAlignment="1">
      <alignment horizontal="center" vertical="center"/>
    </xf>
    <xf numFmtId="181" fontId="10" fillId="0" borderId="47" xfId="0" applyNumberFormat="1" applyFont="1" applyBorder="1" applyAlignment="1">
      <alignment horizontal="center" vertical="center"/>
    </xf>
    <xf numFmtId="180" fontId="17" fillId="7" borderId="0" xfId="0" applyNumberFormat="1" applyFont="1" applyFill="1">
      <alignment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181" fontId="10" fillId="10" borderId="4" xfId="0" applyNumberFormat="1" applyFont="1" applyFill="1" applyBorder="1" applyAlignment="1">
      <alignment horizontal="center" vertical="center"/>
    </xf>
    <xf numFmtId="181" fontId="17" fillId="10" borderId="61" xfId="0" applyNumberFormat="1" applyFont="1" applyFill="1" applyBorder="1" applyAlignment="1">
      <alignment horizontal="center" vertical="center"/>
    </xf>
    <xf numFmtId="181" fontId="17" fillId="10" borderId="51" xfId="0" applyNumberFormat="1" applyFont="1" applyFill="1" applyBorder="1" applyAlignment="1">
      <alignment horizontal="center" vertical="center"/>
    </xf>
    <xf numFmtId="180" fontId="22" fillId="0" borderId="0" xfId="0" applyNumberFormat="1" applyFont="1">
      <alignment vertical="center"/>
    </xf>
    <xf numFmtId="14" fontId="17" fillId="0" borderId="60" xfId="0" applyNumberFormat="1" applyFont="1" applyBorder="1" applyAlignment="1">
      <alignment horizontal="center" vertical="center"/>
    </xf>
    <xf numFmtId="14" fontId="17" fillId="0" borderId="41" xfId="0" applyNumberFormat="1" applyFont="1" applyBorder="1" applyAlignment="1">
      <alignment horizontal="center" vertical="center"/>
    </xf>
    <xf numFmtId="14" fontId="17" fillId="0" borderId="0" xfId="0" applyNumberFormat="1" applyFont="1">
      <alignment vertical="center"/>
    </xf>
    <xf numFmtId="179" fontId="17" fillId="0" borderId="38" xfId="0" applyNumberFormat="1" applyFont="1" applyBorder="1" applyAlignment="1">
      <alignment horizontal="center" vertical="center"/>
    </xf>
    <xf numFmtId="179" fontId="17" fillId="0" borderId="42" xfId="0" applyNumberFormat="1" applyFont="1" applyBorder="1" applyAlignment="1">
      <alignment horizontal="center" vertical="center"/>
    </xf>
    <xf numFmtId="179" fontId="17" fillId="0" borderId="0" xfId="0" applyNumberFormat="1" applyFont="1">
      <alignment vertical="center"/>
    </xf>
    <xf numFmtId="183" fontId="17" fillId="0" borderId="38" xfId="0" applyNumberFormat="1" applyFont="1" applyBorder="1" applyAlignment="1">
      <alignment horizontal="center" vertical="center"/>
    </xf>
    <xf numFmtId="183" fontId="17" fillId="0" borderId="42" xfId="0" applyNumberFormat="1" applyFont="1" applyBorder="1" applyAlignment="1">
      <alignment horizontal="center" vertical="center"/>
    </xf>
    <xf numFmtId="0" fontId="12" fillId="0" borderId="121" xfId="7" applyFont="1" applyBorder="1" applyAlignment="1">
      <alignment horizontal="center" vertical="center"/>
    </xf>
    <xf numFmtId="0" fontId="12" fillId="0" borderId="114" xfId="7" applyFont="1" applyBorder="1" applyAlignment="1">
      <alignment horizontal="center" vertical="center"/>
    </xf>
    <xf numFmtId="0" fontId="12" fillId="0" borderId="111" xfId="7" applyFont="1" applyBorder="1" applyAlignment="1">
      <alignment horizontal="center" vertical="center"/>
    </xf>
    <xf numFmtId="0" fontId="12" fillId="0" borderId="113" xfId="7" applyFont="1" applyBorder="1" applyAlignment="1">
      <alignment horizontal="center" vertical="center"/>
    </xf>
    <xf numFmtId="41" fontId="10" fillId="8" borderId="29" xfId="7" applyNumberFormat="1" applyFont="1" applyFill="1" applyBorder="1">
      <alignment vertical="center"/>
    </xf>
    <xf numFmtId="41" fontId="10" fillId="8" borderId="127" xfId="7" applyNumberFormat="1" applyFont="1" applyFill="1" applyBorder="1">
      <alignment vertical="center"/>
    </xf>
    <xf numFmtId="41" fontId="10" fillId="8" borderId="128" xfId="7" applyNumberFormat="1" applyFont="1" applyFill="1" applyBorder="1">
      <alignment vertical="center"/>
    </xf>
    <xf numFmtId="41" fontId="10" fillId="8" borderId="129" xfId="7" applyNumberFormat="1" applyFont="1" applyFill="1" applyBorder="1">
      <alignment vertical="center"/>
    </xf>
    <xf numFmtId="41" fontId="10" fillId="8" borderId="1" xfId="7" applyNumberFormat="1" applyFont="1" applyFill="1" applyBorder="1">
      <alignment vertical="center"/>
    </xf>
    <xf numFmtId="41" fontId="10" fillId="8" borderId="23" xfId="7" applyNumberFormat="1" applyFont="1" applyFill="1" applyBorder="1">
      <alignment vertical="center"/>
    </xf>
    <xf numFmtId="41" fontId="10" fillId="8" borderId="18" xfId="7" applyNumberFormat="1" applyFont="1" applyFill="1" applyBorder="1">
      <alignment vertical="center"/>
    </xf>
    <xf numFmtId="0" fontId="11" fillId="0" borderId="35" xfId="7" applyFont="1" applyBorder="1">
      <alignment vertical="center"/>
    </xf>
    <xf numFmtId="41" fontId="10" fillId="13" borderId="162" xfId="7" applyNumberFormat="1" applyFont="1" applyFill="1" applyBorder="1">
      <alignment vertical="center"/>
    </xf>
    <xf numFmtId="41" fontId="10" fillId="13" borderId="163" xfId="7" applyNumberFormat="1" applyFont="1" applyFill="1" applyBorder="1">
      <alignment vertical="center"/>
    </xf>
    <xf numFmtId="41" fontId="10" fillId="13" borderId="164" xfId="7" applyNumberFormat="1" applyFont="1" applyFill="1" applyBorder="1">
      <alignment vertical="center"/>
    </xf>
    <xf numFmtId="41" fontId="10" fillId="13" borderId="165" xfId="7" applyNumberFormat="1" applyFont="1" applyFill="1" applyBorder="1">
      <alignment vertical="center"/>
    </xf>
    <xf numFmtId="41" fontId="10" fillId="13" borderId="166" xfId="7" applyNumberFormat="1" applyFont="1" applyFill="1" applyBorder="1">
      <alignment vertical="center"/>
    </xf>
    <xf numFmtId="41" fontId="10" fillId="13" borderId="167" xfId="7" applyNumberFormat="1" applyFont="1" applyFill="1" applyBorder="1">
      <alignment vertical="center"/>
    </xf>
    <xf numFmtId="41" fontId="10" fillId="13" borderId="168" xfId="7" applyNumberFormat="1" applyFont="1" applyFill="1" applyBorder="1">
      <alignment vertical="center"/>
    </xf>
    <xf numFmtId="0" fontId="12" fillId="0" borderId="163" xfId="7" applyFont="1" applyBorder="1" applyAlignment="1">
      <alignment horizontal="right" vertical="center"/>
    </xf>
    <xf numFmtId="0" fontId="12" fillId="0" borderId="164" xfId="7" applyFont="1" applyBorder="1" applyAlignment="1">
      <alignment horizontal="right" vertical="center"/>
    </xf>
    <xf numFmtId="0" fontId="12" fillId="0" borderId="167" xfId="7" applyFont="1" applyBorder="1" applyAlignment="1">
      <alignment horizontal="right" vertical="center"/>
    </xf>
    <xf numFmtId="0" fontId="12" fillId="0" borderId="166" xfId="7" applyFont="1" applyBorder="1" applyAlignment="1">
      <alignment horizontal="right" vertical="center"/>
    </xf>
    <xf numFmtId="181" fontId="17" fillId="10" borderId="49" xfId="0" applyNumberFormat="1" applyFont="1" applyFill="1" applyBorder="1" applyAlignment="1">
      <alignment horizontal="center" vertical="center"/>
    </xf>
    <xf numFmtId="181" fontId="17" fillId="10" borderId="50" xfId="0" applyNumberFormat="1" applyFont="1" applyFill="1" applyBorder="1" applyAlignment="1">
      <alignment horizontal="center" vertical="center"/>
    </xf>
    <xf numFmtId="181" fontId="10" fillId="10" borderId="24" xfId="0" applyNumberFormat="1" applyFont="1" applyFill="1" applyBorder="1" applyAlignment="1">
      <alignment horizontal="center" vertical="center"/>
    </xf>
    <xf numFmtId="181" fontId="10" fillId="0" borderId="4" xfId="0" applyNumberFormat="1" applyFont="1" applyBorder="1" applyAlignment="1">
      <alignment horizontal="center" vertical="center"/>
    </xf>
    <xf numFmtId="0" fontId="23" fillId="0" borderId="0" xfId="5" applyFont="1">
      <alignment vertical="center"/>
    </xf>
    <xf numFmtId="0" fontId="23" fillId="0" borderId="0" xfId="5" applyFont="1" applyAlignment="1">
      <alignment vertical="center" wrapText="1"/>
    </xf>
    <xf numFmtId="41" fontId="24" fillId="0" borderId="0" xfId="8" applyFont="1">
      <alignment vertical="center"/>
    </xf>
    <xf numFmtId="0" fontId="23" fillId="4" borderId="0" xfId="5" applyFont="1" applyFill="1">
      <alignment vertical="center"/>
    </xf>
    <xf numFmtId="41" fontId="25" fillId="4" borderId="0" xfId="8" applyFont="1" applyFill="1" applyAlignment="1">
      <alignment horizontal="center" vertical="center" wrapText="1"/>
    </xf>
    <xf numFmtId="41" fontId="25" fillId="4" borderId="0" xfId="8" applyFont="1" applyFill="1" applyAlignment="1">
      <alignment horizontal="center" vertical="center"/>
    </xf>
    <xf numFmtId="41" fontId="26" fillId="4" borderId="0" xfId="8" applyFont="1" applyFill="1" applyAlignment="1">
      <alignment horizontal="center" vertical="center"/>
    </xf>
    <xf numFmtId="41" fontId="26" fillId="17" borderId="2" xfId="8" applyFont="1" applyFill="1" applyBorder="1" applyAlignment="1">
      <alignment horizontal="center" vertical="center" wrapText="1"/>
    </xf>
    <xf numFmtId="41" fontId="25" fillId="17" borderId="2" xfId="8" applyFont="1" applyFill="1" applyBorder="1" applyAlignment="1">
      <alignment horizontal="center" vertical="center"/>
    </xf>
    <xf numFmtId="41" fontId="26" fillId="17" borderId="2" xfId="8" applyFont="1" applyFill="1" applyBorder="1" applyAlignment="1">
      <alignment horizontal="center" vertical="center"/>
    </xf>
    <xf numFmtId="41" fontId="27" fillId="0" borderId="2" xfId="8" applyFont="1" applyBorder="1" applyAlignment="1">
      <alignment horizontal="center" vertical="center" wrapText="1"/>
    </xf>
    <xf numFmtId="41" fontId="27" fillId="0" borderId="2" xfId="8" applyFont="1" applyBorder="1" applyAlignment="1">
      <alignment horizontal="center" vertical="center"/>
    </xf>
    <xf numFmtId="0" fontId="28" fillId="4" borderId="0" xfId="5" applyFont="1" applyFill="1" applyAlignment="1">
      <alignment horizontal="center" vertical="center" wrapText="1"/>
    </xf>
    <xf numFmtId="0" fontId="28" fillId="4" borderId="0" xfId="5" applyFont="1" applyFill="1" applyAlignment="1">
      <alignment horizontal="center" vertical="center"/>
    </xf>
    <xf numFmtId="41" fontId="25" fillId="0" borderId="2" xfId="8" applyFont="1" applyBorder="1" applyAlignment="1">
      <alignment horizontal="center" vertical="center" wrapText="1"/>
    </xf>
    <xf numFmtId="41" fontId="25" fillId="0" borderId="2" xfId="8" applyFont="1" applyBorder="1" applyAlignment="1">
      <alignment horizontal="center" vertical="center"/>
    </xf>
    <xf numFmtId="41" fontId="26" fillId="0" borderId="2" xfId="8" applyFont="1" applyBorder="1">
      <alignment vertical="center"/>
    </xf>
    <xf numFmtId="41" fontId="26" fillId="0" borderId="2" xfId="8" applyFont="1" applyBorder="1" applyAlignment="1">
      <alignment horizontal="center" vertical="center"/>
    </xf>
    <xf numFmtId="41" fontId="25" fillId="9" borderId="2" xfId="8" applyFont="1" applyFill="1" applyBorder="1" applyAlignment="1">
      <alignment horizontal="center" vertical="center" wrapText="1"/>
    </xf>
    <xf numFmtId="41" fontId="25" fillId="9" borderId="2" xfId="8" applyFont="1" applyFill="1" applyBorder="1" applyAlignment="1">
      <alignment horizontal="center" vertical="center"/>
    </xf>
    <xf numFmtId="41" fontId="26" fillId="9" borderId="2" xfId="8" applyFont="1" applyFill="1" applyBorder="1" applyAlignment="1">
      <alignment vertical="center" wrapText="1"/>
    </xf>
    <xf numFmtId="41" fontId="26" fillId="9" borderId="2" xfId="8" applyFont="1" applyFill="1" applyBorder="1" applyAlignment="1">
      <alignment horizontal="center" vertical="center"/>
    </xf>
    <xf numFmtId="41" fontId="26" fillId="9" borderId="24" xfId="8" applyFont="1" applyFill="1" applyBorder="1" applyAlignment="1">
      <alignment vertical="center" wrapText="1"/>
    </xf>
    <xf numFmtId="41" fontId="25" fillId="4" borderId="2" xfId="8" applyFont="1" applyFill="1" applyBorder="1" applyAlignment="1">
      <alignment horizontal="center" vertical="center" wrapText="1"/>
    </xf>
    <xf numFmtId="41" fontId="25" fillId="4" borderId="2" xfId="8" applyFont="1" applyFill="1" applyBorder="1">
      <alignment vertical="center"/>
    </xf>
    <xf numFmtId="41" fontId="26" fillId="4" borderId="2" xfId="8" applyFont="1" applyFill="1" applyBorder="1" applyAlignment="1">
      <alignment vertical="center" wrapText="1"/>
    </xf>
    <xf numFmtId="41" fontId="26" fillId="4" borderId="184" xfId="8" applyFont="1" applyFill="1" applyBorder="1" applyAlignment="1">
      <alignment horizontal="center" vertical="center"/>
    </xf>
    <xf numFmtId="41" fontId="26" fillId="4" borderId="2" xfId="8" applyFont="1" applyFill="1" applyBorder="1" applyAlignment="1">
      <alignment horizontal="center" vertical="center"/>
    </xf>
    <xf numFmtId="41" fontId="25" fillId="6" borderId="2" xfId="8" applyFont="1" applyFill="1" applyBorder="1" applyAlignment="1">
      <alignment horizontal="center" vertical="center" wrapText="1"/>
    </xf>
    <xf numFmtId="41" fontId="25" fillId="6" borderId="2" xfId="8" applyFont="1" applyFill="1" applyBorder="1">
      <alignment vertical="center"/>
    </xf>
    <xf numFmtId="41" fontId="26" fillId="6" borderId="2" xfId="8" applyFont="1" applyFill="1" applyBorder="1" applyAlignment="1">
      <alignment vertical="center" wrapText="1"/>
    </xf>
    <xf numFmtId="41" fontId="26" fillId="6" borderId="184" xfId="8" applyFont="1" applyFill="1" applyBorder="1" applyAlignment="1">
      <alignment horizontal="center" vertical="center"/>
    </xf>
    <xf numFmtId="41" fontId="26" fillId="6" borderId="2" xfId="8" applyFont="1" applyFill="1" applyBorder="1" applyAlignment="1">
      <alignment horizontal="center" vertical="center"/>
    </xf>
    <xf numFmtId="41" fontId="25" fillId="0" borderId="2" xfId="8" applyFont="1" applyBorder="1">
      <alignment vertical="center"/>
    </xf>
    <xf numFmtId="41" fontId="26" fillId="0" borderId="2" xfId="8" applyFont="1" applyBorder="1" applyAlignment="1">
      <alignment vertical="center" wrapText="1"/>
    </xf>
    <xf numFmtId="41" fontId="26" fillId="0" borderId="184" xfId="8" applyFont="1" applyBorder="1" applyAlignment="1">
      <alignment horizontal="center" vertical="center"/>
    </xf>
    <xf numFmtId="41" fontId="26" fillId="0" borderId="13" xfId="8" applyFont="1" applyBorder="1" applyAlignment="1">
      <alignment vertical="center" wrapText="1"/>
    </xf>
    <xf numFmtId="41" fontId="25" fillId="18" borderId="2" xfId="8" applyFont="1" applyFill="1" applyBorder="1" applyAlignment="1">
      <alignment horizontal="center" vertical="center" wrapText="1"/>
    </xf>
    <xf numFmtId="41" fontId="25" fillId="18" borderId="2" xfId="8" applyFont="1" applyFill="1" applyBorder="1" applyAlignment="1">
      <alignment horizontal="center" vertical="center"/>
    </xf>
    <xf numFmtId="41" fontId="26" fillId="18" borderId="2" xfId="8" applyFont="1" applyFill="1" applyBorder="1" applyAlignment="1">
      <alignment vertical="center" wrapText="1"/>
    </xf>
    <xf numFmtId="41" fontId="26" fillId="18" borderId="2" xfId="8" applyFont="1" applyFill="1" applyBorder="1" applyAlignment="1">
      <alignment horizontal="center" vertical="center"/>
    </xf>
    <xf numFmtId="41" fontId="25" fillId="8" borderId="2" xfId="8" applyFont="1" applyFill="1" applyBorder="1" applyAlignment="1">
      <alignment horizontal="center" vertical="center" wrapText="1"/>
    </xf>
    <xf numFmtId="41" fontId="25" fillId="8" borderId="2" xfId="8" applyFont="1" applyFill="1" applyBorder="1" applyAlignment="1">
      <alignment horizontal="center" vertical="center"/>
    </xf>
    <xf numFmtId="41" fontId="26" fillId="8" borderId="2" xfId="8" applyFont="1" applyFill="1" applyBorder="1">
      <alignment vertical="center"/>
    </xf>
    <xf numFmtId="41" fontId="26" fillId="8" borderId="2" xfId="8" applyFont="1" applyFill="1" applyBorder="1" applyAlignment="1">
      <alignment horizontal="center" vertical="center"/>
    </xf>
    <xf numFmtId="41" fontId="26" fillId="8" borderId="2" xfId="8" applyFont="1" applyFill="1" applyBorder="1" applyAlignment="1">
      <alignment vertical="center" wrapText="1"/>
    </xf>
    <xf numFmtId="0" fontId="28" fillId="0" borderId="0" xfId="5" applyFont="1" applyAlignment="1">
      <alignment horizontal="center" vertical="center" wrapText="1"/>
    </xf>
    <xf numFmtId="0" fontId="28" fillId="0" borderId="0" xfId="5" applyFont="1" applyAlignment="1">
      <alignment horizontal="center" vertical="center"/>
    </xf>
    <xf numFmtId="0" fontId="23" fillId="4" borderId="0" xfId="5" applyFont="1" applyFill="1" applyAlignment="1">
      <alignment vertical="center" wrapText="1"/>
    </xf>
    <xf numFmtId="41" fontId="24" fillId="4" borderId="0" xfId="8" applyFont="1" applyFill="1">
      <alignment vertical="center"/>
    </xf>
    <xf numFmtId="0" fontId="35" fillId="19" borderId="186" xfId="7" applyFont="1" applyFill="1" applyBorder="1" applyAlignment="1">
      <alignment vertical="center" wrapText="1"/>
    </xf>
    <xf numFmtId="41" fontId="4" fillId="0" borderId="0" xfId="1">
      <alignment vertical="center"/>
    </xf>
    <xf numFmtId="0" fontId="35" fillId="19" borderId="190" xfId="7" applyFont="1" applyFill="1" applyBorder="1" applyAlignment="1">
      <alignment vertical="center" wrapText="1"/>
    </xf>
    <xf numFmtId="0" fontId="12" fillId="0" borderId="165" xfId="7" applyFont="1" applyBorder="1" applyAlignment="1">
      <alignment horizontal="right" vertical="center"/>
    </xf>
    <xf numFmtId="41" fontId="10" fillId="13" borderId="196" xfId="7" applyNumberFormat="1" applyFont="1" applyFill="1" applyBorder="1">
      <alignment vertical="center"/>
    </xf>
    <xf numFmtId="41" fontId="10" fillId="8" borderId="65" xfId="7" applyNumberFormat="1" applyFont="1" applyFill="1" applyBorder="1">
      <alignment vertical="center"/>
    </xf>
    <xf numFmtId="0" fontId="12" fillId="8" borderId="54" xfId="7" applyFont="1" applyFill="1" applyBorder="1" applyAlignment="1">
      <alignment horizontal="center" vertical="center"/>
    </xf>
    <xf numFmtId="0" fontId="12" fillId="8" borderId="46" xfId="7" applyFont="1" applyFill="1" applyBorder="1" applyAlignment="1">
      <alignment horizontal="center" vertical="center"/>
    </xf>
    <xf numFmtId="0" fontId="12" fillId="8" borderId="100" xfId="7" applyFont="1" applyFill="1" applyBorder="1" applyAlignment="1">
      <alignment horizontal="center" vertical="center"/>
    </xf>
    <xf numFmtId="0" fontId="12" fillId="0" borderId="204" xfId="7" applyFont="1" applyBorder="1" applyAlignment="1">
      <alignment horizontal="right" vertical="center"/>
    </xf>
    <xf numFmtId="41" fontId="10" fillId="13" borderId="204" xfId="7" applyNumberFormat="1" applyFont="1" applyFill="1" applyBorder="1">
      <alignment vertical="center"/>
    </xf>
    <xf numFmtId="41" fontId="10" fillId="8" borderId="3" xfId="7" applyNumberFormat="1" applyFont="1" applyFill="1" applyBorder="1">
      <alignment vertical="center"/>
    </xf>
    <xf numFmtId="0" fontId="12" fillId="8" borderId="34" xfId="7" applyFont="1" applyFill="1" applyBorder="1" applyAlignment="1">
      <alignment horizontal="center" vertical="center"/>
    </xf>
    <xf numFmtId="41" fontId="10" fillId="13" borderId="209" xfId="7" applyNumberFormat="1" applyFont="1" applyFill="1" applyBorder="1">
      <alignment vertical="center"/>
    </xf>
    <xf numFmtId="0" fontId="12" fillId="8" borderId="182" xfId="7" applyFont="1" applyFill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/>
    </xf>
    <xf numFmtId="0" fontId="17" fillId="5" borderId="212" xfId="0" applyFont="1" applyFill="1" applyBorder="1" applyAlignment="1">
      <alignment horizontal="center" vertical="center"/>
    </xf>
    <xf numFmtId="14" fontId="17" fillId="0" borderId="214" xfId="0" applyNumberFormat="1" applyFont="1" applyBorder="1" applyAlignment="1">
      <alignment horizontal="center" vertical="center"/>
    </xf>
    <xf numFmtId="179" fontId="17" fillId="0" borderId="215" xfId="0" applyNumberFormat="1" applyFont="1" applyBorder="1" applyAlignment="1">
      <alignment horizontal="center" vertical="center"/>
    </xf>
    <xf numFmtId="183" fontId="17" fillId="0" borderId="215" xfId="0" applyNumberFormat="1" applyFont="1" applyBorder="1" applyAlignment="1">
      <alignment horizontal="center" vertical="center"/>
    </xf>
    <xf numFmtId="181" fontId="17" fillId="10" borderId="179" xfId="0" applyNumberFormat="1" applyFont="1" applyFill="1" applyBorder="1" applyAlignment="1">
      <alignment horizontal="center" vertical="center"/>
    </xf>
    <xf numFmtId="181" fontId="17" fillId="10" borderId="216" xfId="0" applyNumberFormat="1" applyFont="1" applyFill="1" applyBorder="1" applyAlignment="1">
      <alignment horizontal="center" vertical="center"/>
    </xf>
    <xf numFmtId="181" fontId="10" fillId="10" borderId="216" xfId="0" applyNumberFormat="1" applyFont="1" applyFill="1" applyBorder="1" applyAlignment="1">
      <alignment horizontal="center" vertical="center"/>
    </xf>
    <xf numFmtId="181" fontId="10" fillId="10" borderId="180" xfId="0" applyNumberFormat="1" applyFont="1" applyFill="1" applyBorder="1" applyAlignment="1">
      <alignment horizontal="center" vertical="center"/>
    </xf>
    <xf numFmtId="181" fontId="10" fillId="0" borderId="217" xfId="0" applyNumberFormat="1" applyFont="1" applyBorder="1" applyAlignment="1">
      <alignment horizontal="center" vertical="center"/>
    </xf>
    <xf numFmtId="181" fontId="10" fillId="0" borderId="180" xfId="0" applyNumberFormat="1" applyFont="1" applyBorder="1" applyAlignment="1">
      <alignment horizontal="center" vertical="center"/>
    </xf>
    <xf numFmtId="181" fontId="10" fillId="10" borderId="217" xfId="0" applyNumberFormat="1" applyFont="1" applyFill="1" applyBorder="1" applyAlignment="1">
      <alignment horizontal="center" vertical="center"/>
    </xf>
    <xf numFmtId="181" fontId="10" fillId="0" borderId="216" xfId="0" applyNumberFormat="1" applyFont="1" applyBorder="1" applyAlignment="1">
      <alignment horizontal="center" vertical="center"/>
    </xf>
    <xf numFmtId="181" fontId="10" fillId="10" borderId="20" xfId="0" applyNumberFormat="1" applyFont="1" applyFill="1" applyBorder="1" applyAlignment="1">
      <alignment horizontal="center" vertical="center"/>
    </xf>
    <xf numFmtId="181" fontId="10" fillId="0" borderId="59" xfId="0" applyNumberFormat="1" applyFont="1" applyBorder="1" applyAlignment="1">
      <alignment horizontal="center" vertical="center"/>
    </xf>
    <xf numFmtId="181" fontId="17" fillId="10" borderId="218" xfId="0" applyNumberFormat="1" applyFont="1" applyFill="1" applyBorder="1" applyAlignment="1">
      <alignment horizontal="center" vertical="center"/>
    </xf>
    <xf numFmtId="176" fontId="21" fillId="0" borderId="179" xfId="1" applyNumberFormat="1" applyFont="1" applyBorder="1" applyAlignment="1">
      <alignment horizontal="center" vertical="center"/>
    </xf>
    <xf numFmtId="181" fontId="17" fillId="10" borderId="184" xfId="0" applyNumberFormat="1" applyFont="1" applyFill="1" applyBorder="1" applyAlignment="1">
      <alignment horizontal="center" vertical="center"/>
    </xf>
    <xf numFmtId="181" fontId="10" fillId="10" borderId="184" xfId="0" applyNumberFormat="1" applyFont="1" applyFill="1" applyBorder="1" applyAlignment="1">
      <alignment horizontal="center" vertical="center"/>
    </xf>
    <xf numFmtId="181" fontId="10" fillId="0" borderId="219" xfId="0" applyNumberFormat="1" applyFont="1" applyBorder="1" applyAlignment="1">
      <alignment horizontal="center" vertical="center"/>
    </xf>
    <xf numFmtId="181" fontId="10" fillId="10" borderId="219" xfId="0" applyNumberFormat="1" applyFont="1" applyFill="1" applyBorder="1" applyAlignment="1">
      <alignment horizontal="center" vertical="center"/>
    </xf>
    <xf numFmtId="181" fontId="10" fillId="0" borderId="184" xfId="0" applyNumberFormat="1" applyFont="1" applyBorder="1" applyAlignment="1">
      <alignment horizontal="center" vertical="center"/>
    </xf>
    <xf numFmtId="181" fontId="10" fillId="10" borderId="16" xfId="0" applyNumberFormat="1" applyFont="1" applyFill="1" applyBorder="1" applyAlignment="1">
      <alignment horizontal="center" vertical="center"/>
    </xf>
    <xf numFmtId="0" fontId="18" fillId="19" borderId="20" xfId="0" applyFont="1" applyFill="1" applyBorder="1">
      <alignment vertical="center"/>
    </xf>
    <xf numFmtId="0" fontId="18" fillId="19" borderId="21" xfId="0" applyFont="1" applyFill="1" applyBorder="1">
      <alignment vertical="center"/>
    </xf>
    <xf numFmtId="0" fontId="11" fillId="0" borderId="35" xfId="7" applyFont="1" applyBorder="1" applyAlignment="1">
      <alignment horizontal="right" vertical="center"/>
    </xf>
    <xf numFmtId="0" fontId="11" fillId="0" borderId="224" xfId="7" applyFont="1" applyBorder="1">
      <alignment vertical="center"/>
    </xf>
    <xf numFmtId="41" fontId="12" fillId="8" borderId="46" xfId="7" applyNumberFormat="1" applyFont="1" applyFill="1" applyBorder="1" applyAlignment="1">
      <alignment horizontal="center" vertical="center"/>
    </xf>
    <xf numFmtId="41" fontId="12" fillId="8" borderId="230" xfId="7" applyNumberFormat="1" applyFont="1" applyFill="1" applyBorder="1" applyAlignment="1">
      <alignment horizontal="center" vertical="center"/>
    </xf>
    <xf numFmtId="0" fontId="10" fillId="0" borderId="231" xfId="7" applyFont="1" applyBorder="1" applyAlignment="1">
      <alignment horizontal="center" vertical="center"/>
    </xf>
    <xf numFmtId="0" fontId="12" fillId="8" borderId="232" xfId="7" applyFont="1" applyFill="1" applyBorder="1" applyAlignment="1">
      <alignment horizontal="center" vertical="center"/>
    </xf>
    <xf numFmtId="0" fontId="12" fillId="8" borderId="234" xfId="7" applyFont="1" applyFill="1" applyBorder="1" applyAlignment="1">
      <alignment horizontal="center" vertical="center"/>
    </xf>
    <xf numFmtId="0" fontId="12" fillId="8" borderId="189" xfId="7" applyFont="1" applyFill="1" applyBorder="1" applyAlignment="1">
      <alignment horizontal="center" vertical="center"/>
    </xf>
    <xf numFmtId="0" fontId="12" fillId="8" borderId="188" xfId="7" applyFont="1" applyFill="1" applyBorder="1" applyAlignment="1">
      <alignment horizontal="center" vertical="center"/>
    </xf>
    <xf numFmtId="0" fontId="12" fillId="8" borderId="230" xfId="7" applyFont="1" applyFill="1" applyBorder="1" applyAlignment="1">
      <alignment horizontal="center" vertical="center"/>
    </xf>
    <xf numFmtId="0" fontId="12" fillId="8" borderId="103" xfId="7" applyFont="1" applyFill="1" applyBorder="1" applyAlignment="1">
      <alignment horizontal="center" vertical="center"/>
    </xf>
    <xf numFmtId="0" fontId="12" fillId="8" borderId="108" xfId="7" applyFont="1" applyFill="1" applyBorder="1" applyAlignment="1">
      <alignment horizontal="center" vertical="center"/>
    </xf>
    <xf numFmtId="0" fontId="12" fillId="8" borderId="243" xfId="7" applyFont="1" applyFill="1" applyBorder="1" applyAlignment="1">
      <alignment horizontal="center" vertical="center"/>
    </xf>
    <xf numFmtId="0" fontId="10" fillId="0" borderId="244" xfId="7" applyFont="1" applyBorder="1" applyAlignment="1">
      <alignment horizontal="center" vertical="center" wrapText="1"/>
    </xf>
    <xf numFmtId="0" fontId="12" fillId="0" borderId="21" xfId="7" applyFont="1" applyBorder="1" applyAlignment="1">
      <alignment horizontal="center" vertical="center" wrapText="1"/>
    </xf>
    <xf numFmtId="41" fontId="10" fillId="13" borderId="245" xfId="7" applyNumberFormat="1" applyFont="1" applyFill="1" applyBorder="1">
      <alignment vertical="center"/>
    </xf>
    <xf numFmtId="41" fontId="10" fillId="8" borderId="249" xfId="7" applyNumberFormat="1" applyFont="1" applyFill="1" applyBorder="1">
      <alignment vertical="center"/>
    </xf>
    <xf numFmtId="0" fontId="10" fillId="0" borderId="46" xfId="7" applyFont="1" applyBorder="1" applyAlignment="1">
      <alignment horizontal="center" vertical="center"/>
    </xf>
    <xf numFmtId="0" fontId="36" fillId="0" borderId="0" xfId="0" applyFont="1">
      <alignment vertical="center"/>
    </xf>
    <xf numFmtId="14" fontId="37" fillId="0" borderId="0" xfId="0" applyNumberFormat="1" applyFont="1">
      <alignment vertical="center"/>
    </xf>
    <xf numFmtId="179" fontId="37" fillId="0" borderId="0" xfId="0" applyNumberFormat="1" applyFont="1">
      <alignment vertical="center"/>
    </xf>
    <xf numFmtId="180" fontId="37" fillId="0" borderId="0" xfId="0" applyNumberFormat="1" applyFont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5" borderId="65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14" xfId="0" applyFont="1" applyFill="1" applyBorder="1" applyAlignment="1">
      <alignment horizontal="center" vertical="center"/>
    </xf>
    <xf numFmtId="0" fontId="38" fillId="6" borderId="14" xfId="0" applyFont="1" applyFill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38" fillId="6" borderId="107" xfId="0" applyFont="1" applyFill="1" applyBorder="1" applyAlignment="1">
      <alignment horizontal="center" vertical="center"/>
    </xf>
    <xf numFmtId="14" fontId="38" fillId="0" borderId="66" xfId="0" applyNumberFormat="1" applyFont="1" applyBorder="1" applyAlignment="1">
      <alignment horizontal="center" vertical="center"/>
    </xf>
    <xf numFmtId="14" fontId="38" fillId="0" borderId="60" xfId="0" applyNumberFormat="1" applyFont="1" applyBorder="1" applyAlignment="1">
      <alignment horizontal="center" vertical="center"/>
    </xf>
    <xf numFmtId="14" fontId="38" fillId="0" borderId="43" xfId="0" applyNumberFormat="1" applyFont="1" applyBorder="1" applyAlignment="1">
      <alignment horizontal="center" vertical="center"/>
    </xf>
    <xf numFmtId="14" fontId="38" fillId="0" borderId="41" xfId="0" applyNumberFormat="1" applyFont="1" applyBorder="1" applyAlignment="1">
      <alignment horizontal="center" vertical="center"/>
    </xf>
    <xf numFmtId="14" fontId="42" fillId="5" borderId="44" xfId="0" applyNumberFormat="1" applyFont="1" applyFill="1" applyBorder="1" applyAlignment="1">
      <alignment horizontal="center" vertical="center" wrapText="1"/>
    </xf>
    <xf numFmtId="14" fontId="42" fillId="6" borderId="97" xfId="0" applyNumberFormat="1" applyFont="1" applyFill="1" applyBorder="1" applyAlignment="1">
      <alignment horizontal="center" vertical="center" wrapText="1"/>
    </xf>
    <xf numFmtId="14" fontId="38" fillId="0" borderId="68" xfId="0" applyNumberFormat="1" applyFont="1" applyBorder="1" applyAlignment="1">
      <alignment horizontal="center" vertical="center"/>
    </xf>
    <xf numFmtId="14" fontId="38" fillId="0" borderId="105" xfId="0" applyNumberFormat="1" applyFont="1" applyBorder="1" applyAlignment="1">
      <alignment horizontal="center" vertical="center"/>
    </xf>
    <xf numFmtId="179" fontId="38" fillId="0" borderId="40" xfId="0" applyNumberFormat="1" applyFont="1" applyBorder="1" applyAlignment="1">
      <alignment horizontal="center" vertical="center"/>
    </xf>
    <xf numFmtId="179" fontId="38" fillId="0" borderId="38" xfId="0" applyNumberFormat="1" applyFont="1" applyBorder="1" applyAlignment="1">
      <alignment horizontal="center" vertical="center"/>
    </xf>
    <xf numFmtId="179" fontId="38" fillId="0" borderId="39" xfId="0" applyNumberFormat="1" applyFont="1" applyBorder="1" applyAlignment="1">
      <alignment horizontal="center" vertical="center"/>
    </xf>
    <xf numFmtId="179" fontId="38" fillId="0" borderId="42" xfId="0" applyNumberFormat="1" applyFont="1" applyBorder="1" applyAlignment="1">
      <alignment horizontal="center" vertical="center"/>
    </xf>
    <xf numFmtId="179" fontId="42" fillId="5" borderId="45" xfId="0" applyNumberFormat="1" applyFont="1" applyFill="1" applyBorder="1" applyAlignment="1">
      <alignment horizontal="center" vertical="center" wrapText="1"/>
    </xf>
    <xf numFmtId="179" fontId="42" fillId="6" borderId="96" xfId="0" applyNumberFormat="1" applyFont="1" applyFill="1" applyBorder="1" applyAlignment="1">
      <alignment horizontal="center" vertical="center" wrapText="1"/>
    </xf>
    <xf numFmtId="179" fontId="38" fillId="0" borderId="62" xfId="0" applyNumberFormat="1" applyFont="1" applyBorder="1" applyAlignment="1">
      <alignment horizontal="center" vertical="center"/>
    </xf>
    <xf numFmtId="179" fontId="38" fillId="0" borderId="106" xfId="0" applyNumberFormat="1" applyFont="1" applyBorder="1" applyAlignment="1">
      <alignment horizontal="center" vertical="center"/>
    </xf>
    <xf numFmtId="183" fontId="38" fillId="0" borderId="40" xfId="0" applyNumberFormat="1" applyFont="1" applyBorder="1" applyAlignment="1">
      <alignment horizontal="center" vertical="center"/>
    </xf>
    <xf numFmtId="183" fontId="38" fillId="0" borderId="38" xfId="0" applyNumberFormat="1" applyFont="1" applyBorder="1" applyAlignment="1">
      <alignment horizontal="center" vertical="center"/>
    </xf>
    <xf numFmtId="183" fontId="38" fillId="0" borderId="39" xfId="0" applyNumberFormat="1" applyFont="1" applyBorder="1" applyAlignment="1">
      <alignment horizontal="center" vertical="center"/>
    </xf>
    <xf numFmtId="183" fontId="38" fillId="0" borderId="42" xfId="0" applyNumberFormat="1" applyFont="1" applyBorder="1" applyAlignment="1">
      <alignment horizontal="center" vertical="center"/>
    </xf>
    <xf numFmtId="183" fontId="38" fillId="0" borderId="62" xfId="0" applyNumberFormat="1" applyFont="1" applyBorder="1" applyAlignment="1">
      <alignment horizontal="center" vertical="center"/>
    </xf>
    <xf numFmtId="183" fontId="38" fillId="0" borderId="106" xfId="0" applyNumberFormat="1" applyFont="1" applyBorder="1" applyAlignment="1">
      <alignment horizontal="center" vertical="center"/>
    </xf>
    <xf numFmtId="181" fontId="38" fillId="10" borderId="25" xfId="0" applyNumberFormat="1" applyFont="1" applyFill="1" applyBorder="1" applyAlignment="1">
      <alignment horizontal="center" vertical="center"/>
    </xf>
    <xf numFmtId="181" fontId="38" fillId="10" borderId="49" xfId="0" applyNumberFormat="1" applyFont="1" applyFill="1" applyBorder="1" applyAlignment="1">
      <alignment horizontal="center" vertical="center"/>
    </xf>
    <xf numFmtId="181" fontId="38" fillId="10" borderId="37" xfId="0" applyNumberFormat="1" applyFont="1" applyFill="1" applyBorder="1" applyAlignment="1">
      <alignment horizontal="center" vertical="center"/>
    </xf>
    <xf numFmtId="181" fontId="38" fillId="10" borderId="50" xfId="0" applyNumberFormat="1" applyFont="1" applyFill="1" applyBorder="1" applyAlignment="1">
      <alignment horizontal="center" vertical="center"/>
    </xf>
    <xf numFmtId="181" fontId="38" fillId="10" borderId="177" xfId="0" applyNumberFormat="1" applyFont="1" applyFill="1" applyBorder="1" applyAlignment="1">
      <alignment horizontal="center" vertical="center"/>
    </xf>
    <xf numFmtId="181" fontId="43" fillId="14" borderId="27" xfId="0" applyNumberFormat="1" applyFont="1" applyFill="1" applyBorder="1" applyAlignment="1">
      <alignment horizontal="center" vertical="center" wrapText="1"/>
    </xf>
    <xf numFmtId="181" fontId="43" fillId="15" borderId="176" xfId="0" applyNumberFormat="1" applyFont="1" applyFill="1" applyBorder="1" applyAlignment="1">
      <alignment horizontal="center" vertical="center" wrapText="1"/>
    </xf>
    <xf numFmtId="181" fontId="40" fillId="10" borderId="50" xfId="0" applyNumberFormat="1" applyFont="1" applyFill="1" applyBorder="1" applyAlignment="1">
      <alignment horizontal="center" vertical="center"/>
    </xf>
    <xf numFmtId="181" fontId="40" fillId="10" borderId="49" xfId="0" applyNumberFormat="1" applyFont="1" applyFill="1" applyBorder="1" applyAlignment="1">
      <alignment horizontal="center" vertical="center"/>
    </xf>
    <xf numFmtId="181" fontId="40" fillId="10" borderId="177" xfId="0" applyNumberFormat="1" applyFont="1" applyFill="1" applyBorder="1" applyAlignment="1">
      <alignment horizontal="center" vertical="center"/>
    </xf>
    <xf numFmtId="181" fontId="38" fillId="10" borderId="2" xfId="0" applyNumberFormat="1" applyFont="1" applyFill="1" applyBorder="1" applyAlignment="1">
      <alignment horizontal="center" vertical="center"/>
    </xf>
    <xf numFmtId="181" fontId="38" fillId="10" borderId="100" xfId="0" applyNumberFormat="1" applyFont="1" applyFill="1" applyBorder="1" applyAlignment="1">
      <alignment horizontal="center" vertical="center"/>
    </xf>
    <xf numFmtId="181" fontId="44" fillId="5" borderId="12" xfId="0" applyNumberFormat="1" applyFont="1" applyFill="1" applyBorder="1" applyAlignment="1">
      <alignment horizontal="center" vertical="center" wrapText="1"/>
    </xf>
    <xf numFmtId="181" fontId="44" fillId="6" borderId="188" xfId="0" applyNumberFormat="1" applyFont="1" applyFill="1" applyBorder="1" applyAlignment="1">
      <alignment horizontal="center" vertical="center" wrapText="1"/>
    </xf>
    <xf numFmtId="181" fontId="38" fillId="10" borderId="1" xfId="0" applyNumberFormat="1" applyFont="1" applyFill="1" applyBorder="1" applyAlignment="1">
      <alignment horizontal="center" vertical="center"/>
    </xf>
    <xf numFmtId="181" fontId="40" fillId="10" borderId="2" xfId="0" applyNumberFormat="1" applyFont="1" applyFill="1" applyBorder="1" applyAlignment="1">
      <alignment horizontal="center" vertical="center"/>
    </xf>
    <xf numFmtId="181" fontId="40" fillId="10" borderId="100" xfId="0" applyNumberFormat="1" applyFont="1" applyFill="1" applyBorder="1" applyAlignment="1">
      <alignment horizontal="center" vertical="center"/>
    </xf>
    <xf numFmtId="181" fontId="40" fillId="10" borderId="4" xfId="0" applyNumberFormat="1" applyFont="1" applyFill="1" applyBorder="1" applyAlignment="1">
      <alignment horizontal="center" vertical="center"/>
    </xf>
    <xf numFmtId="181" fontId="38" fillId="10" borderId="4" xfId="0" applyNumberFormat="1" applyFont="1" applyFill="1" applyBorder="1" applyAlignment="1">
      <alignment horizontal="center" vertical="center"/>
    </xf>
    <xf numFmtId="181" fontId="38" fillId="10" borderId="182" xfId="0" applyNumberFormat="1" applyFont="1" applyFill="1" applyBorder="1" applyAlignment="1">
      <alignment horizontal="center" vertical="center"/>
    </xf>
    <xf numFmtId="181" fontId="44" fillId="5" borderId="7" xfId="0" applyNumberFormat="1" applyFont="1" applyFill="1" applyBorder="1" applyAlignment="1">
      <alignment horizontal="center" vertical="center" wrapText="1"/>
    </xf>
    <xf numFmtId="181" fontId="44" fillId="6" borderId="57" xfId="0" applyNumberFormat="1" applyFont="1" applyFill="1" applyBorder="1" applyAlignment="1">
      <alignment horizontal="center" vertical="center" wrapText="1"/>
    </xf>
    <xf numFmtId="181" fontId="38" fillId="10" borderId="3" xfId="0" applyNumberFormat="1" applyFont="1" applyFill="1" applyBorder="1" applyAlignment="1">
      <alignment horizontal="center" vertical="center"/>
    </xf>
    <xf numFmtId="181" fontId="40" fillId="10" borderId="182" xfId="0" applyNumberFormat="1" applyFont="1" applyFill="1" applyBorder="1" applyAlignment="1">
      <alignment horizontal="center" vertical="center"/>
    </xf>
    <xf numFmtId="181" fontId="40" fillId="0" borderId="24" xfId="0" applyNumberFormat="1" applyFont="1" applyBorder="1" applyAlignment="1">
      <alignment horizontal="center" vertical="center"/>
    </xf>
    <xf numFmtId="181" fontId="38" fillId="0" borderId="24" xfId="0" applyNumberFormat="1" applyFont="1" applyBorder="1" applyAlignment="1">
      <alignment horizontal="center" vertical="center"/>
    </xf>
    <xf numFmtId="181" fontId="38" fillId="0" borderId="108" xfId="0" applyNumberFormat="1" applyFont="1" applyBorder="1" applyAlignment="1">
      <alignment horizontal="center" vertical="center"/>
    </xf>
    <xf numFmtId="181" fontId="44" fillId="5" borderId="22" xfId="0" applyNumberFormat="1" applyFont="1" applyFill="1" applyBorder="1" applyAlignment="1">
      <alignment horizontal="center" vertical="center" wrapText="1"/>
    </xf>
    <xf numFmtId="181" fontId="44" fillId="6" borderId="189" xfId="0" applyNumberFormat="1" applyFont="1" applyFill="1" applyBorder="1" applyAlignment="1">
      <alignment horizontal="center" vertical="center" wrapText="1"/>
    </xf>
    <xf numFmtId="181" fontId="38" fillId="0" borderId="23" xfId="0" applyNumberFormat="1" applyFont="1" applyBorder="1" applyAlignment="1">
      <alignment horizontal="center" vertical="center"/>
    </xf>
    <xf numFmtId="181" fontId="40" fillId="0" borderId="108" xfId="0" applyNumberFormat="1" applyFont="1" applyBorder="1" applyAlignment="1">
      <alignment horizontal="center" vertical="center"/>
    </xf>
    <xf numFmtId="181" fontId="40" fillId="0" borderId="4" xfId="0" applyNumberFormat="1" applyFont="1" applyBorder="1" applyAlignment="1">
      <alignment horizontal="center" vertical="center"/>
    </xf>
    <xf numFmtId="181" fontId="38" fillId="0" borderId="4" xfId="0" applyNumberFormat="1" applyFont="1" applyBorder="1" applyAlignment="1">
      <alignment horizontal="center" vertical="center"/>
    </xf>
    <xf numFmtId="181" fontId="38" fillId="0" borderId="182" xfId="0" applyNumberFormat="1" applyFont="1" applyBorder="1" applyAlignment="1">
      <alignment horizontal="center" vertical="center"/>
    </xf>
    <xf numFmtId="181" fontId="38" fillId="0" borderId="3" xfId="0" applyNumberFormat="1" applyFont="1" applyBorder="1" applyAlignment="1">
      <alignment horizontal="center" vertical="center"/>
    </xf>
    <xf numFmtId="181" fontId="40" fillId="0" borderId="182" xfId="0" applyNumberFormat="1" applyFont="1" applyBorder="1" applyAlignment="1">
      <alignment horizontal="center" vertical="center"/>
    </xf>
    <xf numFmtId="181" fontId="40" fillId="10" borderId="24" xfId="0" applyNumberFormat="1" applyFont="1" applyFill="1" applyBorder="1" applyAlignment="1">
      <alignment horizontal="center" vertical="center"/>
    </xf>
    <xf numFmtId="181" fontId="44" fillId="10" borderId="24" xfId="0" applyNumberFormat="1" applyFont="1" applyFill="1" applyBorder="1" applyAlignment="1">
      <alignment horizontal="center" vertical="center"/>
    </xf>
    <xf numFmtId="181" fontId="38" fillId="10" borderId="24" xfId="0" applyNumberFormat="1" applyFont="1" applyFill="1" applyBorder="1" applyAlignment="1">
      <alignment horizontal="center" vertical="center"/>
    </xf>
    <xf numFmtId="181" fontId="44" fillId="10" borderId="108" xfId="0" applyNumberFormat="1" applyFont="1" applyFill="1" applyBorder="1" applyAlignment="1">
      <alignment horizontal="center" vertical="center"/>
    </xf>
    <xf numFmtId="181" fontId="43" fillId="14" borderId="22" xfId="0" applyNumberFormat="1" applyFont="1" applyFill="1" applyBorder="1" applyAlignment="1">
      <alignment horizontal="center" vertical="center" wrapText="1"/>
    </xf>
    <xf numFmtId="181" fontId="43" fillId="15" borderId="189" xfId="0" applyNumberFormat="1" applyFont="1" applyFill="1" applyBorder="1" applyAlignment="1">
      <alignment horizontal="center" vertical="center" wrapText="1"/>
    </xf>
    <xf numFmtId="181" fontId="44" fillId="10" borderId="23" xfId="0" applyNumberFormat="1" applyFont="1" applyFill="1" applyBorder="1" applyAlignment="1">
      <alignment horizontal="center" vertical="center"/>
    </xf>
    <xf numFmtId="181" fontId="40" fillId="10" borderId="108" xfId="0" applyNumberFormat="1" applyFont="1" applyFill="1" applyBorder="1" applyAlignment="1">
      <alignment horizontal="center" vertical="center"/>
    </xf>
    <xf numFmtId="181" fontId="44" fillId="10" borderId="2" xfId="0" applyNumberFormat="1" applyFont="1" applyFill="1" applyBorder="1" applyAlignment="1">
      <alignment horizontal="center" vertical="center"/>
    </xf>
    <xf numFmtId="181" fontId="44" fillId="10" borderId="100" xfId="0" applyNumberFormat="1" applyFont="1" applyFill="1" applyBorder="1" applyAlignment="1">
      <alignment horizontal="center" vertical="center"/>
    </xf>
    <xf numFmtId="181" fontId="44" fillId="10" borderId="1" xfId="0" applyNumberFormat="1" applyFont="1" applyFill="1" applyBorder="1" applyAlignment="1">
      <alignment horizontal="center" vertical="center"/>
    </xf>
    <xf numFmtId="181" fontId="44" fillId="10" borderId="4" xfId="0" applyNumberFormat="1" applyFont="1" applyFill="1" applyBorder="1" applyAlignment="1">
      <alignment horizontal="center" vertical="center"/>
    </xf>
    <xf numFmtId="181" fontId="44" fillId="10" borderId="182" xfId="0" applyNumberFormat="1" applyFont="1" applyFill="1" applyBorder="1" applyAlignment="1">
      <alignment horizontal="center" vertical="center"/>
    </xf>
    <xf numFmtId="181" fontId="44" fillId="10" borderId="3" xfId="0" applyNumberFormat="1" applyFont="1" applyFill="1" applyBorder="1" applyAlignment="1">
      <alignment horizontal="center" vertical="center"/>
    </xf>
    <xf numFmtId="181" fontId="40" fillId="0" borderId="2" xfId="0" applyNumberFormat="1" applyFont="1" applyBorder="1" applyAlignment="1">
      <alignment horizontal="center" vertical="center"/>
    </xf>
    <xf numFmtId="181" fontId="38" fillId="0" borderId="2" xfId="0" applyNumberFormat="1" applyFont="1" applyBorder="1" applyAlignment="1">
      <alignment horizontal="center" vertical="center"/>
    </xf>
    <xf numFmtId="181" fontId="38" fillId="0" borderId="100" xfId="0" applyNumberFormat="1" applyFont="1" applyBorder="1" applyAlignment="1">
      <alignment horizontal="center" vertical="center"/>
    </xf>
    <xf numFmtId="181" fontId="38" fillId="0" borderId="1" xfId="0" applyNumberFormat="1" applyFont="1" applyBorder="1" applyAlignment="1">
      <alignment horizontal="center" vertical="center"/>
    </xf>
    <xf numFmtId="181" fontId="40" fillId="0" borderId="100" xfId="0" applyNumberFormat="1" applyFont="1" applyBorder="1" applyAlignment="1">
      <alignment horizontal="center" vertical="center"/>
    </xf>
    <xf numFmtId="181" fontId="38" fillId="10" borderId="108" xfId="0" applyNumberFormat="1" applyFont="1" applyFill="1" applyBorder="1" applyAlignment="1">
      <alignment horizontal="center" vertical="center"/>
    </xf>
    <xf numFmtId="181" fontId="38" fillId="10" borderId="23" xfId="0" applyNumberFormat="1" applyFont="1" applyFill="1" applyBorder="1" applyAlignment="1">
      <alignment horizontal="center" vertical="center"/>
    </xf>
    <xf numFmtId="181" fontId="40" fillId="0" borderId="23" xfId="0" applyNumberFormat="1" applyFont="1" applyBorder="1" applyAlignment="1">
      <alignment horizontal="center" vertical="center"/>
    </xf>
    <xf numFmtId="181" fontId="40" fillId="5" borderId="12" xfId="0" applyNumberFormat="1" applyFont="1" applyFill="1" applyBorder="1" applyAlignment="1">
      <alignment horizontal="center" vertical="center" wrapText="1"/>
    </xf>
    <xf numFmtId="181" fontId="40" fillId="6" borderId="188" xfId="0" applyNumberFormat="1" applyFont="1" applyFill="1" applyBorder="1" applyAlignment="1">
      <alignment horizontal="center" vertical="center" wrapText="1"/>
    </xf>
    <xf numFmtId="181" fontId="40" fillId="0" borderId="1" xfId="0" applyNumberFormat="1" applyFont="1" applyBorder="1" applyAlignment="1">
      <alignment horizontal="center" vertical="center"/>
    </xf>
    <xf numFmtId="181" fontId="40" fillId="5" borderId="7" xfId="0" applyNumberFormat="1" applyFont="1" applyFill="1" applyBorder="1" applyAlignment="1">
      <alignment horizontal="center" vertical="center" wrapText="1"/>
    </xf>
    <xf numFmtId="181" fontId="40" fillId="6" borderId="57" xfId="0" applyNumberFormat="1" applyFont="1" applyFill="1" applyBorder="1" applyAlignment="1">
      <alignment horizontal="center" vertical="center" wrapText="1"/>
    </xf>
    <xf numFmtId="181" fontId="40" fillId="0" borderId="3" xfId="0" applyNumberFormat="1" applyFont="1" applyBorder="1" applyAlignment="1">
      <alignment horizontal="center" vertical="center"/>
    </xf>
    <xf numFmtId="181" fontId="40" fillId="10" borderId="23" xfId="0" applyNumberFormat="1" applyFont="1" applyFill="1" applyBorder="1" applyAlignment="1">
      <alignment horizontal="center" vertical="center"/>
    </xf>
    <xf numFmtId="181" fontId="40" fillId="10" borderId="1" xfId="0" applyNumberFormat="1" applyFont="1" applyFill="1" applyBorder="1" applyAlignment="1">
      <alignment horizontal="center" vertical="center"/>
    </xf>
    <xf numFmtId="181" fontId="40" fillId="10" borderId="3" xfId="0" applyNumberFormat="1" applyFont="1" applyFill="1" applyBorder="1" applyAlignment="1">
      <alignment horizontal="center" vertical="center"/>
    </xf>
    <xf numFmtId="181" fontId="40" fillId="10" borderId="17" xfId="0" applyNumberFormat="1" applyFont="1" applyFill="1" applyBorder="1" applyAlignment="1">
      <alignment horizontal="center" vertical="center"/>
    </xf>
    <xf numFmtId="181" fontId="40" fillId="10" borderId="15" xfId="0" applyNumberFormat="1" applyFont="1" applyFill="1" applyBorder="1" applyAlignment="1">
      <alignment horizontal="center" vertical="center"/>
    </xf>
    <xf numFmtId="181" fontId="38" fillId="10" borderId="15" xfId="0" applyNumberFormat="1" applyFont="1" applyFill="1" applyBorder="1" applyAlignment="1">
      <alignment horizontal="center" vertical="center"/>
    </xf>
    <xf numFmtId="181" fontId="38" fillId="10" borderId="21" xfId="0" applyNumberFormat="1" applyFont="1" applyFill="1" applyBorder="1" applyAlignment="1">
      <alignment horizontal="center" vertical="center"/>
    </xf>
    <xf numFmtId="181" fontId="38" fillId="10" borderId="16" xfId="0" applyNumberFormat="1" applyFont="1" applyFill="1" applyBorder="1" applyAlignment="1">
      <alignment horizontal="center" vertical="center"/>
    </xf>
    <xf numFmtId="181" fontId="38" fillId="10" borderId="104" xfId="0" applyNumberFormat="1" applyFont="1" applyFill="1" applyBorder="1" applyAlignment="1">
      <alignment horizontal="center" vertical="center"/>
    </xf>
    <xf numFmtId="181" fontId="44" fillId="5" borderId="8" xfId="0" applyNumberFormat="1" applyFont="1" applyFill="1" applyBorder="1" applyAlignment="1">
      <alignment horizontal="center" vertical="center" wrapText="1"/>
    </xf>
    <xf numFmtId="181" fontId="38" fillId="10" borderId="17" xfId="0" applyNumberFormat="1" applyFont="1" applyFill="1" applyBorder="1" applyAlignment="1">
      <alignment horizontal="center" vertical="center"/>
    </xf>
    <xf numFmtId="181" fontId="40" fillId="10" borderId="5" xfId="0" applyNumberFormat="1" applyFont="1" applyFill="1" applyBorder="1" applyAlignment="1">
      <alignment horizontal="center" vertical="center"/>
    </xf>
    <xf numFmtId="181" fontId="40" fillId="0" borderId="48" xfId="0" applyNumberFormat="1" applyFont="1" applyBorder="1" applyAlignment="1">
      <alignment horizontal="center" vertical="center"/>
    </xf>
    <xf numFmtId="181" fontId="40" fillId="0" borderId="36" xfId="0" applyNumberFormat="1" applyFont="1" applyBorder="1" applyAlignment="1">
      <alignment horizontal="center" vertical="center"/>
    </xf>
    <xf numFmtId="181" fontId="38" fillId="0" borderId="36" xfId="0" applyNumberFormat="1" applyFont="1" applyBorder="1" applyAlignment="1">
      <alignment horizontal="center" vertical="center"/>
    </xf>
    <xf numFmtId="181" fontId="38" fillId="0" borderId="35" xfId="0" applyNumberFormat="1" applyFont="1" applyBorder="1" applyAlignment="1">
      <alignment horizontal="center" vertical="center"/>
    </xf>
    <xf numFmtId="181" fontId="38" fillId="0" borderId="47" xfId="0" applyNumberFormat="1" applyFont="1" applyBorder="1" applyAlignment="1">
      <alignment horizontal="center" vertical="center"/>
    </xf>
    <xf numFmtId="181" fontId="38" fillId="0" borderId="109" xfId="0" applyNumberFormat="1" applyFont="1" applyBorder="1" applyAlignment="1">
      <alignment horizontal="center" vertical="center"/>
    </xf>
    <xf numFmtId="181" fontId="44" fillId="5" borderId="55" xfId="0" applyNumberFormat="1" applyFont="1" applyFill="1" applyBorder="1" applyAlignment="1">
      <alignment horizontal="center" vertical="center" wrapText="1"/>
    </xf>
    <xf numFmtId="181" fontId="44" fillId="6" borderId="102" xfId="0" applyNumberFormat="1" applyFont="1" applyFill="1" applyBorder="1" applyAlignment="1">
      <alignment horizontal="center" vertical="center" wrapText="1"/>
    </xf>
    <xf numFmtId="181" fontId="38" fillId="0" borderId="48" xfId="0" applyNumberFormat="1" applyFont="1" applyBorder="1" applyAlignment="1">
      <alignment horizontal="center" vertical="center"/>
    </xf>
    <xf numFmtId="181" fontId="40" fillId="0" borderId="47" xfId="0" applyNumberFormat="1" applyFont="1" applyBorder="1" applyAlignment="1">
      <alignment horizontal="center" vertical="center"/>
    </xf>
    <xf numFmtId="181" fontId="40" fillId="0" borderId="109" xfId="0" applyNumberFormat="1" applyFont="1" applyBorder="1" applyAlignment="1">
      <alignment horizontal="center" vertical="center"/>
    </xf>
    <xf numFmtId="181" fontId="38" fillId="10" borderId="67" xfId="0" applyNumberFormat="1" applyFont="1" applyFill="1" applyBorder="1" applyAlignment="1">
      <alignment horizontal="center" vertical="center"/>
    </xf>
    <xf numFmtId="181" fontId="38" fillId="10" borderId="61" xfId="0" applyNumberFormat="1" applyFont="1" applyFill="1" applyBorder="1" applyAlignment="1">
      <alignment horizontal="center" vertical="center"/>
    </xf>
    <xf numFmtId="181" fontId="38" fillId="10" borderId="52" xfId="0" applyNumberFormat="1" applyFont="1" applyFill="1" applyBorder="1" applyAlignment="1">
      <alignment horizontal="center" vertical="center"/>
    </xf>
    <xf numFmtId="181" fontId="38" fillId="10" borderId="51" xfId="0" applyNumberFormat="1" applyFont="1" applyFill="1" applyBorder="1" applyAlignment="1">
      <alignment horizontal="center" vertical="center"/>
    </xf>
    <xf numFmtId="181" fontId="38" fillId="10" borderId="178" xfId="0" applyNumberFormat="1" applyFont="1" applyFill="1" applyBorder="1" applyAlignment="1">
      <alignment horizontal="center" vertical="center"/>
    </xf>
    <xf numFmtId="181" fontId="38" fillId="5" borderId="99" xfId="0" applyNumberFormat="1" applyFont="1" applyFill="1" applyBorder="1" applyAlignment="1">
      <alignment horizontal="center" vertical="center" wrapText="1"/>
    </xf>
    <xf numFmtId="181" fontId="38" fillId="6" borderId="99" xfId="0" applyNumberFormat="1" applyFont="1" applyFill="1" applyBorder="1" applyAlignment="1">
      <alignment horizontal="center" vertical="center" wrapText="1"/>
    </xf>
    <xf numFmtId="181" fontId="38" fillId="10" borderId="73" xfId="0" applyNumberFormat="1" applyFont="1" applyFill="1" applyBorder="1" applyAlignment="1">
      <alignment horizontal="center" vertical="center"/>
    </xf>
    <xf numFmtId="181" fontId="40" fillId="10" borderId="51" xfId="0" applyNumberFormat="1" applyFont="1" applyFill="1" applyBorder="1" applyAlignment="1">
      <alignment horizontal="center" vertical="center"/>
    </xf>
    <xf numFmtId="181" fontId="40" fillId="10" borderId="61" xfId="0" applyNumberFormat="1" applyFont="1" applyFill="1" applyBorder="1" applyAlignment="1">
      <alignment horizontal="center" vertical="center"/>
    </xf>
    <xf numFmtId="181" fontId="40" fillId="10" borderId="178" xfId="0" applyNumberFormat="1" applyFont="1" applyFill="1" applyBorder="1" applyAlignment="1">
      <alignment horizontal="center" vertical="center"/>
    </xf>
    <xf numFmtId="176" fontId="39" fillId="0" borderId="25" xfId="1" applyNumberFormat="1" applyFont="1" applyBorder="1" applyAlignment="1">
      <alignment horizontal="center" vertical="center"/>
    </xf>
    <xf numFmtId="176" fontId="39" fillId="0" borderId="49" xfId="1" applyNumberFormat="1" applyFont="1" applyBorder="1" applyAlignment="1">
      <alignment horizontal="center" vertical="center"/>
    </xf>
    <xf numFmtId="176" fontId="39" fillId="0" borderId="110" xfId="1" applyNumberFormat="1" applyFont="1" applyBorder="1" applyAlignment="1">
      <alignment horizontal="center" vertical="center"/>
    </xf>
    <xf numFmtId="176" fontId="39" fillId="0" borderId="37" xfId="1" applyNumberFormat="1" applyFont="1" applyBorder="1" applyAlignment="1">
      <alignment horizontal="center" vertical="center"/>
    </xf>
    <xf numFmtId="176" fontId="39" fillId="0" borderId="50" xfId="1" applyNumberFormat="1" applyFont="1" applyBorder="1" applyAlignment="1">
      <alignment horizontal="center" vertical="center"/>
    </xf>
    <xf numFmtId="176" fontId="39" fillId="5" borderId="27" xfId="1" applyNumberFormat="1" applyFont="1" applyFill="1" applyBorder="1" applyAlignment="1">
      <alignment horizontal="center" vertical="center" wrapText="1"/>
    </xf>
    <xf numFmtId="176" fontId="41" fillId="6" borderId="176" xfId="1" applyNumberFormat="1" applyFont="1" applyFill="1" applyBorder="1" applyAlignment="1">
      <alignment horizontal="center" vertical="center" wrapText="1"/>
    </xf>
    <xf numFmtId="176" fontId="39" fillId="0" borderId="69" xfId="1" applyNumberFormat="1" applyFont="1" applyBorder="1" applyAlignment="1">
      <alignment horizontal="center" vertical="center"/>
    </xf>
    <xf numFmtId="176" fontId="41" fillId="0" borderId="50" xfId="1" applyNumberFormat="1" applyFont="1" applyBorder="1" applyAlignment="1">
      <alignment horizontal="center" vertical="center"/>
    </xf>
    <xf numFmtId="176" fontId="41" fillId="0" borderId="49" xfId="1" applyNumberFormat="1" applyFont="1" applyBorder="1" applyAlignment="1">
      <alignment horizontal="center" vertical="center"/>
    </xf>
    <xf numFmtId="176" fontId="41" fillId="0" borderId="177" xfId="1" applyNumberFormat="1" applyFont="1" applyBorder="1" applyAlignment="1">
      <alignment horizontal="center" vertical="center"/>
    </xf>
    <xf numFmtId="180" fontId="38" fillId="5" borderId="53" xfId="0" applyNumberFormat="1" applyFont="1" applyFill="1" applyBorder="1" applyAlignment="1">
      <alignment horizontal="center" vertical="center" wrapText="1"/>
    </xf>
    <xf numFmtId="180" fontId="38" fillId="6" borderId="98" xfId="0" applyNumberFormat="1" applyFont="1" applyFill="1" applyBorder="1" applyAlignment="1">
      <alignment horizontal="center" vertical="center" wrapText="1"/>
    </xf>
    <xf numFmtId="180" fontId="38" fillId="5" borderId="7" xfId="0" applyNumberFormat="1" applyFont="1" applyFill="1" applyBorder="1" applyAlignment="1">
      <alignment horizontal="center" vertical="center" wrapText="1"/>
    </xf>
    <xf numFmtId="180" fontId="38" fillId="6" borderId="57" xfId="0" applyNumberFormat="1" applyFont="1" applyFill="1" applyBorder="1" applyAlignment="1">
      <alignment horizontal="center" vertical="center" wrapText="1"/>
    </xf>
    <xf numFmtId="180" fontId="38" fillId="5" borderId="6" xfId="0" applyNumberFormat="1" applyFont="1" applyFill="1" applyBorder="1" applyAlignment="1">
      <alignment horizontal="center" vertical="center" wrapText="1"/>
    </xf>
    <xf numFmtId="180" fontId="38" fillId="6" borderId="54" xfId="0" applyNumberFormat="1" applyFont="1" applyFill="1" applyBorder="1" applyAlignment="1">
      <alignment horizontal="center" vertical="center" wrapText="1"/>
    </xf>
    <xf numFmtId="180" fontId="38" fillId="5" borderId="8" xfId="0" applyNumberFormat="1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17" fillId="0" borderId="17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17" fillId="5" borderId="183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22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38" fillId="5" borderId="13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0" borderId="177" xfId="0" applyFont="1" applyBorder="1" applyAlignment="1">
      <alignment horizontal="center" vertical="center" wrapText="1"/>
    </xf>
    <xf numFmtId="0" fontId="38" fillId="0" borderId="187" xfId="0" applyFont="1" applyBorder="1" applyAlignment="1">
      <alignment horizontal="center" vertical="center" wrapText="1"/>
    </xf>
    <xf numFmtId="0" fontId="38" fillId="0" borderId="104" xfId="0" applyFont="1" applyBorder="1" applyAlignment="1">
      <alignment horizontal="center" vertical="center" wrapText="1"/>
    </xf>
    <xf numFmtId="0" fontId="17" fillId="5" borderId="213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179" fontId="38" fillId="0" borderId="39" xfId="0" applyNumberFormat="1" applyFont="1" applyBorder="1" applyAlignment="1">
      <alignment horizontal="center" vertical="center" wrapText="1"/>
    </xf>
    <xf numFmtId="179" fontId="38" fillId="0" borderId="96" xfId="0" applyNumberFormat="1" applyFont="1" applyBorder="1" applyAlignment="1">
      <alignment horizontal="center" vertical="center" wrapText="1"/>
    </xf>
    <xf numFmtId="180" fontId="44" fillId="0" borderId="64" xfId="0" applyNumberFormat="1" applyFont="1" applyBorder="1" applyAlignment="1">
      <alignment horizontal="center" vertical="center" shrinkToFit="1"/>
    </xf>
    <xf numFmtId="180" fontId="44" fillId="0" borderId="4" xfId="0" applyNumberFormat="1" applyFont="1" applyBorder="1" applyAlignment="1">
      <alignment horizontal="center" vertical="center" shrinkToFit="1"/>
    </xf>
    <xf numFmtId="180" fontId="44" fillId="0" borderId="182" xfId="0" applyNumberFormat="1" applyFont="1" applyBorder="1" applyAlignment="1">
      <alignment horizontal="center" vertical="center" shrinkToFit="1"/>
    </xf>
    <xf numFmtId="180" fontId="44" fillId="0" borderId="71" xfId="0" applyNumberFormat="1" applyFont="1" applyBorder="1" applyAlignment="1">
      <alignment horizontal="center" vertical="center" shrinkToFit="1"/>
    </xf>
    <xf numFmtId="180" fontId="44" fillId="0" borderId="24" xfId="0" applyNumberFormat="1" applyFont="1" applyBorder="1" applyAlignment="1">
      <alignment horizontal="center" vertical="center" shrinkToFit="1"/>
    </xf>
    <xf numFmtId="180" fontId="44" fillId="0" borderId="108" xfId="0" applyNumberFormat="1" applyFont="1" applyBorder="1" applyAlignment="1">
      <alignment horizontal="center" vertical="center" shrinkToFit="1"/>
    </xf>
    <xf numFmtId="180" fontId="40" fillId="10" borderId="63" xfId="0" applyNumberFormat="1" applyFont="1" applyFill="1" applyBorder="1" applyAlignment="1">
      <alignment horizontal="center" vertical="center" shrinkToFit="1"/>
    </xf>
    <xf numFmtId="180" fontId="40" fillId="10" borderId="2" xfId="0" applyNumberFormat="1" applyFont="1" applyFill="1" applyBorder="1" applyAlignment="1">
      <alignment horizontal="center" vertical="center" shrinkToFit="1"/>
    </xf>
    <xf numFmtId="180" fontId="40" fillId="10" borderId="100" xfId="0" applyNumberFormat="1" applyFont="1" applyFill="1" applyBorder="1" applyAlignment="1">
      <alignment horizontal="center" vertical="center" shrinkToFit="1"/>
    </xf>
    <xf numFmtId="0" fontId="38" fillId="4" borderId="59" xfId="0" applyFont="1" applyFill="1" applyBorder="1" applyAlignment="1">
      <alignment horizontal="center" vertical="center" shrinkToFit="1"/>
    </xf>
    <xf numFmtId="0" fontId="38" fillId="4" borderId="35" xfId="0" applyFont="1" applyFill="1" applyBorder="1" applyAlignment="1">
      <alignment horizontal="center" vertical="center" shrinkToFit="1"/>
    </xf>
    <xf numFmtId="0" fontId="38" fillId="4" borderId="55" xfId="0" applyFont="1" applyFill="1" applyBorder="1" applyAlignment="1">
      <alignment horizontal="center" vertical="center" shrinkToFit="1"/>
    </xf>
    <xf numFmtId="0" fontId="38" fillId="4" borderId="19" xfId="0" applyFont="1" applyFill="1" applyBorder="1" applyAlignment="1">
      <alignment horizontal="center" vertical="center" shrinkToFit="1"/>
    </xf>
    <xf numFmtId="0" fontId="38" fillId="4" borderId="0" xfId="0" applyFont="1" applyFill="1" applyAlignment="1">
      <alignment horizontal="center" vertical="center" shrinkToFit="1"/>
    </xf>
    <xf numFmtId="0" fontId="38" fillId="4" borderId="46" xfId="0" applyFont="1" applyFill="1" applyBorder="1" applyAlignment="1">
      <alignment horizontal="center" vertical="center" shrinkToFit="1"/>
    </xf>
    <xf numFmtId="0" fontId="38" fillId="4" borderId="20" xfId="0" applyFont="1" applyFill="1" applyBorder="1" applyAlignment="1">
      <alignment horizontal="center" vertical="center" shrinkToFit="1"/>
    </xf>
    <xf numFmtId="0" fontId="38" fillId="4" borderId="21" xfId="0" applyFont="1" applyFill="1" applyBorder="1" applyAlignment="1">
      <alignment horizontal="center" vertical="center" shrinkToFit="1"/>
    </xf>
    <xf numFmtId="0" fontId="38" fillId="4" borderId="34" xfId="0" applyFont="1" applyFill="1" applyBorder="1" applyAlignment="1">
      <alignment horizontal="center" vertical="center" shrinkToFit="1"/>
    </xf>
    <xf numFmtId="180" fontId="44" fillId="10" borderId="64" xfId="0" applyNumberFormat="1" applyFont="1" applyFill="1" applyBorder="1" applyAlignment="1">
      <alignment horizontal="center" vertical="center" shrinkToFit="1"/>
    </xf>
    <xf numFmtId="180" fontId="44" fillId="10" borderId="4" xfId="0" applyNumberFormat="1" applyFont="1" applyFill="1" applyBorder="1" applyAlignment="1">
      <alignment horizontal="center" vertical="center" shrinkToFit="1"/>
    </xf>
    <xf numFmtId="180" fontId="44" fillId="10" borderId="182" xfId="0" applyNumberFormat="1" applyFont="1" applyFill="1" applyBorder="1" applyAlignment="1">
      <alignment horizontal="center" vertical="center" shrinkToFit="1"/>
    </xf>
    <xf numFmtId="180" fontId="44" fillId="0" borderId="63" xfId="0" applyNumberFormat="1" applyFont="1" applyBorder="1" applyAlignment="1">
      <alignment horizontal="center" vertical="center" shrinkToFit="1"/>
    </xf>
    <xf numFmtId="180" fontId="44" fillId="0" borderId="2" xfId="0" applyNumberFormat="1" applyFont="1" applyBorder="1" applyAlignment="1">
      <alignment horizontal="center" vertical="center" shrinkToFit="1"/>
    </xf>
    <xf numFmtId="180" fontId="44" fillId="0" borderId="100" xfId="0" applyNumberFormat="1" applyFont="1" applyBorder="1" applyAlignment="1">
      <alignment horizontal="center" vertical="center" shrinkToFit="1"/>
    </xf>
    <xf numFmtId="0" fontId="38" fillId="0" borderId="49" xfId="0" applyFont="1" applyBorder="1" applyAlignment="1">
      <alignment horizontal="center" vertical="center" wrapText="1" shrinkToFit="1"/>
    </xf>
    <xf numFmtId="0" fontId="38" fillId="0" borderId="11" xfId="0" applyFont="1" applyBorder="1" applyAlignment="1">
      <alignment horizontal="center" vertical="center" wrapText="1" shrinkToFit="1"/>
    </xf>
    <xf numFmtId="0" fontId="38" fillId="0" borderId="15" xfId="0" applyFont="1" applyBorder="1" applyAlignment="1">
      <alignment horizontal="center" vertical="center" wrapText="1" shrinkToFit="1"/>
    </xf>
    <xf numFmtId="0" fontId="38" fillId="0" borderId="69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70" xfId="0" applyFont="1" applyBorder="1" applyAlignment="1">
      <alignment horizontal="center" vertical="center" wrapText="1"/>
    </xf>
    <xf numFmtId="180" fontId="44" fillId="16" borderId="179" xfId="0" applyNumberFormat="1" applyFont="1" applyFill="1" applyBorder="1" applyAlignment="1">
      <alignment horizontal="center" vertical="center" shrinkToFit="1"/>
    </xf>
    <xf numFmtId="180" fontId="44" fillId="16" borderId="37" xfId="0" applyNumberFormat="1" applyFont="1" applyFill="1" applyBorder="1" applyAlignment="1">
      <alignment horizontal="center" vertical="center" shrinkToFit="1"/>
    </xf>
    <xf numFmtId="180" fontId="44" fillId="16" borderId="176" xfId="0" applyNumberFormat="1" applyFont="1" applyFill="1" applyBorder="1" applyAlignment="1">
      <alignment horizontal="center" vertical="center" shrinkToFit="1"/>
    </xf>
    <xf numFmtId="9" fontId="44" fillId="0" borderId="64" xfId="4" applyFont="1" applyBorder="1" applyAlignment="1">
      <alignment horizontal="center" vertical="center" shrinkToFit="1"/>
    </xf>
    <xf numFmtId="9" fontId="44" fillId="0" borderId="4" xfId="4" applyFont="1" applyBorder="1" applyAlignment="1">
      <alignment horizontal="center" vertical="center" shrinkToFit="1"/>
    </xf>
    <xf numFmtId="9" fontId="44" fillId="0" borderId="182" xfId="4" applyFont="1" applyBorder="1" applyAlignment="1">
      <alignment horizontal="center" vertical="center" shrinkToFit="1"/>
    </xf>
    <xf numFmtId="9" fontId="44" fillId="0" borderId="71" xfId="4" applyFont="1" applyBorder="1" applyAlignment="1">
      <alignment horizontal="center" vertical="center" shrinkToFit="1"/>
    </xf>
    <xf numFmtId="9" fontId="44" fillId="0" borderId="24" xfId="4" applyFont="1" applyBorder="1" applyAlignment="1">
      <alignment horizontal="center" vertical="center" shrinkToFit="1"/>
    </xf>
    <xf numFmtId="9" fontId="44" fillId="0" borderId="108" xfId="4" applyFont="1" applyBorder="1" applyAlignment="1">
      <alignment horizontal="center" vertical="center" shrinkToFit="1"/>
    </xf>
    <xf numFmtId="180" fontId="44" fillId="10" borderId="63" xfId="0" applyNumberFormat="1" applyFont="1" applyFill="1" applyBorder="1" applyAlignment="1">
      <alignment horizontal="center" vertical="center" shrinkToFit="1"/>
    </xf>
    <xf numFmtId="180" fontId="44" fillId="10" borderId="2" xfId="0" applyNumberFormat="1" applyFont="1" applyFill="1" applyBorder="1" applyAlignment="1">
      <alignment horizontal="center" vertical="center" shrinkToFit="1"/>
    </xf>
    <xf numFmtId="180" fontId="44" fillId="10" borderId="100" xfId="0" applyNumberFormat="1" applyFont="1" applyFill="1" applyBorder="1" applyAlignment="1">
      <alignment horizontal="center" vertical="center" shrinkToFit="1"/>
    </xf>
    <xf numFmtId="180" fontId="44" fillId="16" borderId="71" xfId="0" applyNumberFormat="1" applyFont="1" applyFill="1" applyBorder="1" applyAlignment="1">
      <alignment horizontal="center" vertical="center" shrinkToFit="1"/>
    </xf>
    <xf numFmtId="180" fontId="44" fillId="16" borderId="24" xfId="0" applyNumberFormat="1" applyFont="1" applyFill="1" applyBorder="1" applyAlignment="1">
      <alignment horizontal="center" vertical="center" shrinkToFit="1"/>
    </xf>
    <xf numFmtId="180" fontId="44" fillId="16" borderId="108" xfId="0" applyNumberFormat="1" applyFont="1" applyFill="1" applyBorder="1" applyAlignment="1">
      <alignment horizontal="center" vertical="center" shrinkToFit="1"/>
    </xf>
    <xf numFmtId="0" fontId="38" fillId="6" borderId="18" xfId="0" applyFont="1" applyFill="1" applyBorder="1" applyAlignment="1">
      <alignment horizontal="center" vertical="center" wrapText="1"/>
    </xf>
    <xf numFmtId="0" fontId="38" fillId="6" borderId="17" xfId="0" applyFont="1" applyFill="1" applyBorder="1" applyAlignment="1">
      <alignment horizontal="center" vertical="center" wrapText="1"/>
    </xf>
    <xf numFmtId="0" fontId="38" fillId="6" borderId="13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03" xfId="0" applyFont="1" applyFill="1" applyBorder="1" applyAlignment="1">
      <alignment horizontal="center" vertical="center" wrapText="1"/>
    </xf>
    <xf numFmtId="0" fontId="38" fillId="6" borderId="104" xfId="0" applyFont="1" applyFill="1" applyBorder="1" applyAlignment="1">
      <alignment horizontal="center" vertical="center" wrapText="1"/>
    </xf>
    <xf numFmtId="0" fontId="38" fillId="5" borderId="72" xfId="0" applyFont="1" applyFill="1" applyBorder="1" applyAlignment="1">
      <alignment horizontal="center" vertical="center" wrapText="1"/>
    </xf>
    <xf numFmtId="0" fontId="38" fillId="5" borderId="70" xfId="0" applyFont="1" applyFill="1" applyBorder="1" applyAlignment="1">
      <alignment horizontal="center" vertical="center" wrapText="1"/>
    </xf>
    <xf numFmtId="0" fontId="38" fillId="5" borderId="18" xfId="0" applyFont="1" applyFill="1" applyBorder="1" applyAlignment="1">
      <alignment horizontal="center" vertical="center" wrapText="1"/>
    </xf>
    <xf numFmtId="0" fontId="38" fillId="5" borderId="17" xfId="0" applyFont="1" applyFill="1" applyBorder="1" applyAlignment="1">
      <alignment horizontal="center" vertical="center" wrapText="1"/>
    </xf>
    <xf numFmtId="0" fontId="38" fillId="5" borderId="26" xfId="2" applyFont="1" applyFill="1" applyBorder="1" applyAlignment="1">
      <alignment horizontal="center" vertical="center" wrapText="1"/>
    </xf>
    <xf numFmtId="0" fontId="38" fillId="5" borderId="10" xfId="2" applyFont="1" applyFill="1" applyBorder="1" applyAlignment="1">
      <alignment horizontal="center" vertical="center" wrapText="1"/>
    </xf>
    <xf numFmtId="0" fontId="38" fillId="5" borderId="8" xfId="2" applyFont="1" applyFill="1" applyBorder="1" applyAlignment="1">
      <alignment horizontal="center" vertical="center" wrapText="1"/>
    </xf>
    <xf numFmtId="0" fontId="38" fillId="6" borderId="55" xfId="2" applyFont="1" applyFill="1" applyBorder="1" applyAlignment="1">
      <alignment horizontal="center" vertical="center" wrapText="1"/>
    </xf>
    <xf numFmtId="0" fontId="38" fillId="6" borderId="46" xfId="2" applyFont="1" applyFill="1" applyBorder="1" applyAlignment="1">
      <alignment horizontal="center" vertical="center" wrapText="1"/>
    </xf>
    <xf numFmtId="0" fontId="38" fillId="6" borderId="34" xfId="2" applyFont="1" applyFill="1" applyBorder="1" applyAlignment="1">
      <alignment horizontal="center" vertical="center" wrapText="1"/>
    </xf>
    <xf numFmtId="0" fontId="38" fillId="5" borderId="103" xfId="0" applyFont="1" applyFill="1" applyBorder="1" applyAlignment="1">
      <alignment horizontal="center" vertical="center" wrapText="1"/>
    </xf>
    <xf numFmtId="0" fontId="38" fillId="5" borderId="104" xfId="0" applyFont="1" applyFill="1" applyBorder="1" applyAlignment="1">
      <alignment horizontal="center" vertical="center" wrapText="1"/>
    </xf>
    <xf numFmtId="0" fontId="40" fillId="16" borderId="33" xfId="3" applyFont="1" applyFill="1" applyBorder="1" applyAlignment="1">
      <alignment horizontal="center" vertical="center" wrapText="1"/>
    </xf>
    <xf numFmtId="0" fontId="40" fillId="16" borderId="56" xfId="3" applyFont="1" applyFill="1" applyBorder="1" applyAlignment="1">
      <alignment horizontal="center" vertical="center" wrapText="1"/>
    </xf>
    <xf numFmtId="0" fontId="40" fillId="16" borderId="21" xfId="3" applyFont="1" applyFill="1" applyBorder="1" applyAlignment="1">
      <alignment horizontal="center" vertical="center" wrapText="1"/>
    </xf>
    <xf numFmtId="0" fontId="40" fillId="16" borderId="34" xfId="3" applyFont="1" applyFill="1" applyBorder="1" applyAlignment="1">
      <alignment horizontal="center" vertical="center" wrapText="1"/>
    </xf>
    <xf numFmtId="0" fontId="40" fillId="16" borderId="31" xfId="0" applyFont="1" applyFill="1" applyBorder="1" applyAlignment="1">
      <alignment horizontal="center" vertical="center"/>
    </xf>
    <xf numFmtId="0" fontId="40" fillId="16" borderId="54" xfId="0" applyFont="1" applyFill="1" applyBorder="1" applyAlignment="1">
      <alignment horizontal="center" vertical="center"/>
    </xf>
    <xf numFmtId="180" fontId="40" fillId="10" borderId="64" xfId="0" applyNumberFormat="1" applyFont="1" applyFill="1" applyBorder="1" applyAlignment="1">
      <alignment horizontal="center" vertical="center" shrinkToFit="1"/>
    </xf>
    <xf numFmtId="180" fontId="40" fillId="10" borderId="4" xfId="0" applyNumberFormat="1" applyFont="1" applyFill="1" applyBorder="1" applyAlignment="1">
      <alignment horizontal="center" vertical="center" shrinkToFit="1"/>
    </xf>
    <xf numFmtId="180" fontId="40" fillId="10" borderId="182" xfId="0" applyNumberFormat="1" applyFont="1" applyFill="1" applyBorder="1" applyAlignment="1">
      <alignment horizontal="center" vertical="center" shrinkToFit="1"/>
    </xf>
    <xf numFmtId="180" fontId="40" fillId="0" borderId="64" xfId="0" applyNumberFormat="1" applyFont="1" applyBorder="1" applyAlignment="1">
      <alignment horizontal="center" vertical="center" shrinkToFit="1"/>
    </xf>
    <xf numFmtId="180" fontId="40" fillId="0" borderId="4" xfId="0" applyNumberFormat="1" applyFont="1" applyBorder="1" applyAlignment="1">
      <alignment horizontal="center" vertical="center" shrinkToFit="1"/>
    </xf>
    <xf numFmtId="180" fontId="40" fillId="0" borderId="182" xfId="0" applyNumberFormat="1" applyFont="1" applyBorder="1" applyAlignment="1">
      <alignment horizontal="center" vertical="center" shrinkToFit="1"/>
    </xf>
    <xf numFmtId="180" fontId="40" fillId="0" borderId="63" xfId="0" applyNumberFormat="1" applyFont="1" applyBorder="1" applyAlignment="1">
      <alignment horizontal="center" vertical="center" shrinkToFit="1"/>
    </xf>
    <xf numFmtId="180" fontId="40" fillId="0" borderId="2" xfId="0" applyNumberFormat="1" applyFont="1" applyBorder="1" applyAlignment="1">
      <alignment horizontal="center" vertical="center" shrinkToFit="1"/>
    </xf>
    <xf numFmtId="180" fontId="40" fillId="0" borderId="100" xfId="0" applyNumberFormat="1" applyFont="1" applyBorder="1" applyAlignment="1">
      <alignment horizontal="center" vertical="center" shrinkToFit="1"/>
    </xf>
    <xf numFmtId="180" fontId="40" fillId="16" borderId="71" xfId="0" applyNumberFormat="1" applyFont="1" applyFill="1" applyBorder="1" applyAlignment="1">
      <alignment horizontal="center" vertical="center" shrinkToFit="1"/>
    </xf>
    <xf numFmtId="180" fontId="40" fillId="16" borderId="24" xfId="0" applyNumberFormat="1" applyFont="1" applyFill="1" applyBorder="1" applyAlignment="1">
      <alignment horizontal="center" vertical="center" shrinkToFit="1"/>
    </xf>
    <xf numFmtId="180" fontId="40" fillId="16" borderId="108" xfId="0" applyNumberFormat="1" applyFont="1" applyFill="1" applyBorder="1" applyAlignment="1">
      <alignment horizontal="center" vertical="center" shrinkToFit="1"/>
    </xf>
    <xf numFmtId="14" fontId="38" fillId="0" borderId="43" xfId="0" applyNumberFormat="1" applyFont="1" applyBorder="1" applyAlignment="1">
      <alignment horizontal="center" vertical="center" wrapText="1"/>
    </xf>
    <xf numFmtId="14" fontId="38" fillId="0" borderId="97" xfId="0" applyNumberFormat="1" applyFont="1" applyBorder="1" applyAlignment="1">
      <alignment horizontal="center" vertical="center" wrapText="1"/>
    </xf>
    <xf numFmtId="0" fontId="35" fillId="19" borderId="185" xfId="7" applyFont="1" applyFill="1" applyBorder="1" applyAlignment="1">
      <alignment horizontal="center" vertical="center" wrapText="1"/>
    </xf>
    <xf numFmtId="0" fontId="35" fillId="19" borderId="186" xfId="7" applyFont="1" applyFill="1" applyBorder="1" applyAlignment="1">
      <alignment horizontal="center" vertical="center" wrapText="1"/>
    </xf>
    <xf numFmtId="0" fontId="35" fillId="19" borderId="190" xfId="7" applyFont="1" applyFill="1" applyBorder="1" applyAlignment="1">
      <alignment horizontal="center" vertical="center" wrapText="1"/>
    </xf>
    <xf numFmtId="180" fontId="44" fillId="16" borderId="71" xfId="0" applyNumberFormat="1" applyFont="1" applyFill="1" applyBorder="1" applyAlignment="1">
      <alignment horizontal="center" vertical="center" wrapText="1"/>
    </xf>
    <xf numFmtId="180" fontId="44" fillId="16" borderId="24" xfId="0" applyNumberFormat="1" applyFont="1" applyFill="1" applyBorder="1" applyAlignment="1">
      <alignment horizontal="center" vertical="center" wrapText="1"/>
    </xf>
    <xf numFmtId="180" fontId="44" fillId="16" borderId="108" xfId="0" applyNumberFormat="1" applyFont="1" applyFill="1" applyBorder="1" applyAlignment="1">
      <alignment horizontal="center" vertical="center" wrapText="1"/>
    </xf>
    <xf numFmtId="180" fontId="44" fillId="10" borderId="63" xfId="0" applyNumberFormat="1" applyFont="1" applyFill="1" applyBorder="1" applyAlignment="1">
      <alignment horizontal="center" vertical="center" wrapText="1"/>
    </xf>
    <xf numFmtId="180" fontId="44" fillId="10" borderId="2" xfId="0" applyNumberFormat="1" applyFont="1" applyFill="1" applyBorder="1" applyAlignment="1">
      <alignment horizontal="center" vertical="center" wrapText="1"/>
    </xf>
    <xf numFmtId="180" fontId="44" fillId="10" borderId="100" xfId="0" applyNumberFormat="1" applyFont="1" applyFill="1" applyBorder="1" applyAlignment="1">
      <alignment horizontal="center" vertical="center" wrapText="1"/>
    </xf>
    <xf numFmtId="180" fontId="38" fillId="0" borderId="94" xfId="0" applyNumberFormat="1" applyFont="1" applyBorder="1" applyAlignment="1">
      <alignment horizontal="center" vertical="center" wrapText="1"/>
    </xf>
    <xf numFmtId="180" fontId="38" fillId="0" borderId="95" xfId="0" applyNumberFormat="1" applyFont="1" applyBorder="1" applyAlignment="1">
      <alignment horizontal="center" vertical="center" wrapText="1"/>
    </xf>
    <xf numFmtId="180" fontId="44" fillId="10" borderId="64" xfId="0" applyNumberFormat="1" applyFont="1" applyFill="1" applyBorder="1" applyAlignment="1">
      <alignment horizontal="center" vertical="center" wrapText="1"/>
    </xf>
    <xf numFmtId="180" fontId="44" fillId="10" borderId="4" xfId="0" applyNumberFormat="1" applyFont="1" applyFill="1" applyBorder="1" applyAlignment="1">
      <alignment horizontal="center" vertical="center" wrapText="1"/>
    </xf>
    <xf numFmtId="180" fontId="44" fillId="10" borderId="182" xfId="0" applyNumberFormat="1" applyFont="1" applyFill="1" applyBorder="1" applyAlignment="1">
      <alignment horizontal="center" vertical="center" wrapText="1"/>
    </xf>
    <xf numFmtId="180" fontId="44" fillId="0" borderId="181" xfId="0" applyNumberFormat="1" applyFont="1" applyBorder="1" applyAlignment="1">
      <alignment horizontal="center" vertical="center" wrapText="1"/>
    </xf>
    <xf numFmtId="180" fontId="44" fillId="0" borderId="101" xfId="0" applyNumberFormat="1" applyFont="1" applyBorder="1" applyAlignment="1">
      <alignment horizontal="center" vertical="center" wrapText="1"/>
    </xf>
    <xf numFmtId="180" fontId="44" fillId="0" borderId="102" xfId="0" applyNumberFormat="1" applyFont="1" applyBorder="1" applyAlignment="1">
      <alignment horizontal="center" vertical="center" wrapText="1"/>
    </xf>
    <xf numFmtId="180" fontId="44" fillId="10" borderId="180" xfId="0" applyNumberFormat="1" applyFont="1" applyFill="1" applyBorder="1" applyAlignment="1">
      <alignment horizontal="center" vertical="center" wrapText="1"/>
    </xf>
    <xf numFmtId="180" fontId="44" fillId="10" borderId="30" xfId="0" applyNumberFormat="1" applyFont="1" applyFill="1" applyBorder="1" applyAlignment="1">
      <alignment horizontal="center" vertical="center" wrapText="1"/>
    </xf>
    <xf numFmtId="180" fontId="44" fillId="10" borderId="57" xfId="0" applyNumberFormat="1" applyFont="1" applyFill="1" applyBorder="1" applyAlignment="1">
      <alignment horizontal="center" vertical="center" wrapText="1"/>
    </xf>
    <xf numFmtId="0" fontId="38" fillId="0" borderId="176" xfId="0" applyFont="1" applyBorder="1" applyAlignment="1">
      <alignment horizontal="center" vertical="center" wrapText="1" shrinkToFit="1"/>
    </xf>
    <xf numFmtId="0" fontId="38" fillId="0" borderId="46" xfId="0" applyFont="1" applyBorder="1" applyAlignment="1">
      <alignment horizontal="center" vertical="center" wrapText="1" shrinkToFit="1"/>
    </xf>
    <xf numFmtId="0" fontId="38" fillId="0" borderId="34" xfId="0" applyFont="1" applyBorder="1" applyAlignment="1">
      <alignment horizontal="center" vertical="center" wrapText="1" shrinkToFit="1"/>
    </xf>
    <xf numFmtId="180" fontId="38" fillId="10" borderId="52" xfId="0" applyNumberFormat="1" applyFont="1" applyFill="1" applyBorder="1" applyAlignment="1">
      <alignment horizontal="center" vertical="center" wrapText="1"/>
    </xf>
    <xf numFmtId="180" fontId="38" fillId="10" borderId="99" xfId="0" applyNumberFormat="1" applyFont="1" applyFill="1" applyBorder="1" applyAlignment="1">
      <alignment horizontal="center" vertical="center" wrapText="1"/>
    </xf>
    <xf numFmtId="180" fontId="38" fillId="0" borderId="32" xfId="0" applyNumberFormat="1" applyFont="1" applyBorder="1" applyAlignment="1">
      <alignment horizontal="center" vertical="center" wrapText="1"/>
    </xf>
    <xf numFmtId="180" fontId="38" fillId="0" borderId="98" xfId="0" applyNumberFormat="1" applyFont="1" applyBorder="1" applyAlignment="1">
      <alignment horizontal="center" vertical="center" wrapText="1"/>
    </xf>
    <xf numFmtId="182" fontId="41" fillId="0" borderId="30" xfId="0" applyNumberFormat="1" applyFont="1" applyBorder="1" applyAlignment="1">
      <alignment horizontal="center" vertical="center" wrapText="1"/>
    </xf>
    <xf numFmtId="182" fontId="41" fillId="0" borderId="57" xfId="0" applyNumberFormat="1" applyFont="1" applyBorder="1" applyAlignment="1">
      <alignment horizontal="center" vertical="center" wrapText="1"/>
    </xf>
    <xf numFmtId="41" fontId="13" fillId="8" borderId="81" xfId="7" applyNumberFormat="1" applyFont="1" applyFill="1" applyBorder="1" applyAlignment="1">
      <alignment horizontal="center" vertical="center"/>
    </xf>
    <xf numFmtId="41" fontId="13" fillId="8" borderId="46" xfId="7" applyNumberFormat="1" applyFont="1" applyFill="1" applyBorder="1" applyAlignment="1">
      <alignment horizontal="center" vertical="center"/>
    </xf>
    <xf numFmtId="41" fontId="13" fillId="8" borderId="80" xfId="7" applyNumberFormat="1" applyFont="1" applyFill="1" applyBorder="1" applyAlignment="1">
      <alignment horizontal="center" vertical="center"/>
    </xf>
    <xf numFmtId="41" fontId="13" fillId="8" borderId="251" xfId="7" applyNumberFormat="1" applyFont="1" applyFill="1" applyBorder="1" applyAlignment="1">
      <alignment horizontal="center" vertical="center"/>
    </xf>
    <xf numFmtId="0" fontId="15" fillId="8" borderId="161" xfId="7" applyFont="1" applyFill="1" applyBorder="1" applyAlignment="1">
      <alignment horizontal="center" vertical="center" wrapText="1"/>
    </xf>
    <xf numFmtId="0" fontId="15" fillId="8" borderId="149" xfId="7" applyFont="1" applyFill="1" applyBorder="1" applyAlignment="1">
      <alignment horizontal="center" vertical="center"/>
    </xf>
    <xf numFmtId="0" fontId="15" fillId="8" borderId="226" xfId="7" applyFont="1" applyFill="1" applyBorder="1" applyAlignment="1">
      <alignment horizontal="center" vertical="center" wrapText="1"/>
    </xf>
    <xf numFmtId="0" fontId="15" fillId="8" borderId="228" xfId="7" applyFont="1" applyFill="1" applyBorder="1" applyAlignment="1">
      <alignment horizontal="center" vertical="center"/>
    </xf>
    <xf numFmtId="0" fontId="13" fillId="0" borderId="82" xfId="7" applyFont="1" applyBorder="1" applyAlignment="1">
      <alignment horizontal="center" vertical="center"/>
    </xf>
    <xf numFmtId="0" fontId="13" fillId="0" borderId="76" xfId="7" applyFont="1" applyBorder="1" applyAlignment="1">
      <alignment horizontal="center" vertical="center"/>
    </xf>
    <xf numFmtId="0" fontId="13" fillId="0" borderId="83" xfId="7" applyFont="1" applyBorder="1" applyAlignment="1">
      <alignment horizontal="center" vertical="center"/>
    </xf>
    <xf numFmtId="0" fontId="13" fillId="0" borderId="74" xfId="7" applyFont="1" applyBorder="1" applyAlignment="1">
      <alignment horizontal="center" vertical="center"/>
    </xf>
    <xf numFmtId="41" fontId="10" fillId="12" borderId="125" xfId="7" applyNumberFormat="1" applyFont="1" applyFill="1" applyBorder="1" applyAlignment="1">
      <alignment horizontal="center" vertical="center"/>
    </xf>
    <xf numFmtId="0" fontId="10" fillId="12" borderId="136" xfId="7" applyFont="1" applyFill="1" applyBorder="1" applyAlignment="1">
      <alignment horizontal="center" vertical="center"/>
    </xf>
    <xf numFmtId="41" fontId="10" fillId="11" borderId="145" xfId="7" applyNumberFormat="1" applyFont="1" applyFill="1" applyBorder="1" applyAlignment="1">
      <alignment horizontal="center" vertical="center"/>
    </xf>
    <xf numFmtId="0" fontId="10" fillId="11" borderId="146" xfId="7" applyFont="1" applyFill="1" applyBorder="1" applyAlignment="1">
      <alignment horizontal="center" vertical="center"/>
    </xf>
    <xf numFmtId="41" fontId="10" fillId="11" borderId="147" xfId="7" applyNumberFormat="1" applyFont="1" applyFill="1" applyBorder="1" applyAlignment="1">
      <alignment horizontal="center" vertical="center"/>
    </xf>
    <xf numFmtId="0" fontId="10" fillId="11" borderId="148" xfId="7" applyFont="1" applyFill="1" applyBorder="1" applyAlignment="1">
      <alignment horizontal="center" vertical="center"/>
    </xf>
    <xf numFmtId="41" fontId="10" fillId="12" borderId="93" xfId="7" applyNumberFormat="1" applyFont="1" applyFill="1" applyBorder="1" applyAlignment="1">
      <alignment horizontal="center" vertical="center"/>
    </xf>
    <xf numFmtId="41" fontId="10" fillId="12" borderId="135" xfId="7" applyNumberFormat="1" applyFont="1" applyFill="1" applyBorder="1" applyAlignment="1">
      <alignment horizontal="center" vertical="center"/>
    </xf>
    <xf numFmtId="41" fontId="10" fillId="12" borderId="124" xfId="7" applyNumberFormat="1" applyFont="1" applyFill="1" applyBorder="1" applyAlignment="1">
      <alignment horizontal="center" vertical="center"/>
    </xf>
    <xf numFmtId="41" fontId="10" fillId="12" borderId="134" xfId="7" applyNumberFormat="1" applyFont="1" applyFill="1" applyBorder="1" applyAlignment="1">
      <alignment horizontal="center" vertical="center"/>
    </xf>
    <xf numFmtId="41" fontId="10" fillId="11" borderId="149" xfId="7" applyNumberFormat="1" applyFont="1" applyFill="1" applyBorder="1" applyAlignment="1">
      <alignment horizontal="center" vertical="center"/>
    </xf>
    <xf numFmtId="0" fontId="10" fillId="11" borderId="150" xfId="7" applyFont="1" applyFill="1" applyBorder="1" applyAlignment="1">
      <alignment horizontal="center" vertical="center"/>
    </xf>
    <xf numFmtId="0" fontId="12" fillId="0" borderId="82" xfId="7" applyFont="1" applyBorder="1" applyAlignment="1">
      <alignment horizontal="center" vertical="center"/>
    </xf>
    <xf numFmtId="0" fontId="12" fillId="0" borderId="131" xfId="7" applyFont="1" applyBorder="1" applyAlignment="1">
      <alignment horizontal="center" vertical="center"/>
    </xf>
    <xf numFmtId="0" fontId="12" fillId="0" borderId="116" xfId="7" applyFont="1" applyBorder="1" applyAlignment="1">
      <alignment horizontal="center" vertical="center"/>
    </xf>
    <xf numFmtId="0" fontId="12" fillId="0" borderId="132" xfId="7" applyFont="1" applyBorder="1" applyAlignment="1">
      <alignment horizontal="center" vertical="center"/>
    </xf>
    <xf numFmtId="41" fontId="10" fillId="12" borderId="91" xfId="7" applyNumberFormat="1" applyFont="1" applyFill="1" applyBorder="1" applyAlignment="1">
      <alignment horizontal="center" vertical="center"/>
    </xf>
    <xf numFmtId="41" fontId="10" fillId="12" borderId="138" xfId="7" applyNumberFormat="1" applyFont="1" applyFill="1" applyBorder="1" applyAlignment="1">
      <alignment horizontal="center" vertical="center"/>
    </xf>
    <xf numFmtId="41" fontId="10" fillId="11" borderId="248" xfId="7" applyNumberFormat="1" applyFont="1" applyFill="1" applyBorder="1" applyAlignment="1">
      <alignment horizontal="center" vertical="center"/>
    </xf>
    <xf numFmtId="0" fontId="10" fillId="11" borderId="206" xfId="7" applyFont="1" applyFill="1" applyBorder="1" applyAlignment="1">
      <alignment horizontal="center" vertical="center"/>
    </xf>
    <xf numFmtId="0" fontId="12" fillId="0" borderId="84" xfId="7" applyFont="1" applyBorder="1" applyAlignment="1">
      <alignment horizontal="right" vertical="center"/>
    </xf>
    <xf numFmtId="0" fontId="12" fillId="0" borderId="171" xfId="7" applyFont="1" applyBorder="1" applyAlignment="1">
      <alignment horizontal="right" vertical="center"/>
    </xf>
    <xf numFmtId="0" fontId="12" fillId="0" borderId="85" xfId="7" applyFont="1" applyBorder="1" applyAlignment="1">
      <alignment horizontal="center" vertical="center" wrapText="1"/>
    </xf>
    <xf numFmtId="0" fontId="12" fillId="0" borderId="85" xfId="7" applyFont="1" applyBorder="1" applyAlignment="1">
      <alignment horizontal="center" vertical="center"/>
    </xf>
    <xf numFmtId="0" fontId="12" fillId="0" borderId="86" xfId="7" applyFont="1" applyBorder="1" applyAlignment="1">
      <alignment horizontal="center" vertical="center"/>
    </xf>
    <xf numFmtId="41" fontId="10" fillId="11" borderId="151" xfId="7" applyNumberFormat="1" applyFont="1" applyFill="1" applyBorder="1" applyAlignment="1">
      <alignment horizontal="center" vertical="center"/>
    </xf>
    <xf numFmtId="0" fontId="10" fillId="11" borderId="152" xfId="7" applyFont="1" applyFill="1" applyBorder="1" applyAlignment="1">
      <alignment horizontal="center" vertical="center"/>
    </xf>
    <xf numFmtId="41" fontId="10" fillId="12" borderId="92" xfId="7" applyNumberFormat="1" applyFont="1" applyFill="1" applyBorder="1" applyAlignment="1">
      <alignment horizontal="center" vertical="center"/>
    </xf>
    <xf numFmtId="41" fontId="10" fillId="12" borderId="137" xfId="7" applyNumberFormat="1" applyFont="1" applyFill="1" applyBorder="1" applyAlignment="1">
      <alignment horizontal="center" vertical="center"/>
    </xf>
    <xf numFmtId="41" fontId="10" fillId="12" borderId="197" xfId="7" applyNumberFormat="1" applyFont="1" applyFill="1" applyBorder="1" applyAlignment="1">
      <alignment horizontal="center" vertical="center"/>
    </xf>
    <xf numFmtId="41" fontId="10" fillId="12" borderId="198" xfId="7" applyNumberFormat="1" applyFont="1" applyFill="1" applyBorder="1" applyAlignment="1">
      <alignment horizontal="center" vertical="center"/>
    </xf>
    <xf numFmtId="41" fontId="10" fillId="12" borderId="205" xfId="7" applyNumberFormat="1" applyFont="1" applyFill="1" applyBorder="1" applyAlignment="1">
      <alignment horizontal="center" vertical="center"/>
    </xf>
    <xf numFmtId="41" fontId="10" fillId="12" borderId="206" xfId="7" applyNumberFormat="1" applyFont="1" applyFill="1" applyBorder="1" applyAlignment="1">
      <alignment horizontal="center" vertical="center"/>
    </xf>
    <xf numFmtId="41" fontId="10" fillId="11" borderId="191" xfId="7" applyNumberFormat="1" applyFont="1" applyFill="1" applyBorder="1" applyAlignment="1">
      <alignment horizontal="center" vertical="center"/>
    </xf>
    <xf numFmtId="0" fontId="10" fillId="11" borderId="192" xfId="7" applyFont="1" applyFill="1" applyBorder="1" applyAlignment="1">
      <alignment horizontal="center" vertical="center"/>
    </xf>
    <xf numFmtId="41" fontId="10" fillId="11" borderId="199" xfId="7" applyNumberFormat="1" applyFont="1" applyFill="1" applyBorder="1" applyAlignment="1">
      <alignment horizontal="center" vertical="center"/>
    </xf>
    <xf numFmtId="0" fontId="10" fillId="11" borderId="200" xfId="7" applyFont="1" applyFill="1" applyBorder="1" applyAlignment="1">
      <alignment horizontal="center" vertical="center"/>
    </xf>
    <xf numFmtId="41" fontId="10" fillId="12" borderId="210" xfId="7" applyNumberFormat="1" applyFont="1" applyFill="1" applyBorder="1" applyAlignment="1">
      <alignment horizontal="center" vertical="center"/>
    </xf>
    <xf numFmtId="41" fontId="10" fillId="12" borderId="211" xfId="7" applyNumberFormat="1" applyFont="1" applyFill="1" applyBorder="1" applyAlignment="1">
      <alignment horizontal="center" vertical="center"/>
    </xf>
    <xf numFmtId="41" fontId="10" fillId="11" borderId="207" xfId="7" applyNumberFormat="1" applyFont="1" applyFill="1" applyBorder="1" applyAlignment="1">
      <alignment horizontal="center" vertical="center"/>
    </xf>
    <xf numFmtId="0" fontId="10" fillId="11" borderId="208" xfId="7" applyFont="1" applyFill="1" applyBorder="1" applyAlignment="1">
      <alignment horizontal="center" vertical="center"/>
    </xf>
    <xf numFmtId="0" fontId="12" fillId="0" borderId="111" xfId="7" applyFont="1" applyBorder="1" applyAlignment="1">
      <alignment horizontal="right" vertical="center"/>
    </xf>
    <xf numFmtId="0" fontId="12" fillId="0" borderId="169" xfId="7" applyFont="1" applyBorder="1" applyAlignment="1">
      <alignment horizontal="right" vertical="center"/>
    </xf>
    <xf numFmtId="0" fontId="12" fillId="0" borderId="87" xfId="7" applyFont="1" applyBorder="1" applyAlignment="1">
      <alignment horizontal="right" vertical="center"/>
    </xf>
    <xf numFmtId="0" fontId="12" fillId="0" borderId="170" xfId="7" applyFont="1" applyBorder="1" applyAlignment="1">
      <alignment horizontal="right" vertical="center"/>
    </xf>
    <xf numFmtId="41" fontId="10" fillId="12" borderId="136" xfId="7" applyNumberFormat="1" applyFont="1" applyFill="1" applyBorder="1" applyAlignment="1">
      <alignment horizontal="center" vertical="center"/>
    </xf>
    <xf numFmtId="9" fontId="12" fillId="0" borderId="120" xfId="7" applyNumberFormat="1" applyFont="1" applyBorder="1" applyAlignment="1">
      <alignment horizontal="center" vertical="center"/>
    </xf>
    <xf numFmtId="9" fontId="12" fillId="0" borderId="115" xfId="7" applyNumberFormat="1" applyFont="1" applyBorder="1" applyAlignment="1">
      <alignment horizontal="center" vertical="center"/>
    </xf>
    <xf numFmtId="0" fontId="12" fillId="0" borderId="115" xfId="7" applyFont="1" applyBorder="1" applyAlignment="1">
      <alignment horizontal="center" vertical="center"/>
    </xf>
    <xf numFmtId="0" fontId="10" fillId="0" borderId="201" xfId="7" applyFont="1" applyBorder="1" applyAlignment="1">
      <alignment horizontal="center" vertical="center" wrapText="1"/>
    </xf>
    <xf numFmtId="0" fontId="10" fillId="0" borderId="250" xfId="7" applyFont="1" applyBorder="1" applyAlignment="1">
      <alignment horizontal="center" vertical="center" wrapText="1"/>
    </xf>
    <xf numFmtId="41" fontId="10" fillId="12" borderId="246" xfId="7" applyNumberFormat="1" applyFont="1" applyFill="1" applyBorder="1" applyAlignment="1">
      <alignment horizontal="center" vertical="center"/>
    </xf>
    <xf numFmtId="41" fontId="10" fillId="12" borderId="247" xfId="7" applyNumberFormat="1" applyFont="1" applyFill="1" applyBorder="1" applyAlignment="1">
      <alignment horizontal="center" vertical="center"/>
    </xf>
    <xf numFmtId="0" fontId="10" fillId="0" borderId="242" xfId="7" applyFont="1" applyBorder="1" applyAlignment="1">
      <alignment horizontal="center" vertical="center"/>
    </xf>
    <xf numFmtId="0" fontId="10" fillId="0" borderId="239" xfId="7" applyFont="1" applyBorder="1" applyAlignment="1">
      <alignment horizontal="center" vertical="center"/>
    </xf>
    <xf numFmtId="0" fontId="10" fillId="0" borderId="240" xfId="7" applyFont="1" applyBorder="1" applyAlignment="1">
      <alignment horizontal="center" vertical="center"/>
    </xf>
    <xf numFmtId="0" fontId="12" fillId="0" borderId="82" xfId="7" applyFont="1" applyBorder="1" applyAlignment="1">
      <alignment horizontal="right" vertical="center"/>
    </xf>
    <xf numFmtId="0" fontId="12" fillId="0" borderId="131" xfId="7" applyFont="1" applyBorder="1" applyAlignment="1">
      <alignment horizontal="right" vertical="center"/>
    </xf>
    <xf numFmtId="0" fontId="12" fillId="0" borderId="88" xfId="7" applyFont="1" applyBorder="1" applyAlignment="1">
      <alignment horizontal="center" vertical="center" wrapText="1"/>
    </xf>
    <xf numFmtId="0" fontId="12" fillId="0" borderId="89" xfId="7" applyFont="1" applyBorder="1" applyAlignment="1">
      <alignment horizontal="center" vertical="center" wrapText="1"/>
    </xf>
    <xf numFmtId="0" fontId="12" fillId="0" borderId="112" xfId="7" applyFont="1" applyBorder="1" applyAlignment="1">
      <alignment horizontal="right" vertical="center"/>
    </xf>
    <xf numFmtId="0" fontId="12" fillId="0" borderId="165" xfId="7" applyFont="1" applyBorder="1" applyAlignment="1">
      <alignment horizontal="right" vertical="center"/>
    </xf>
    <xf numFmtId="0" fontId="12" fillId="0" borderId="203" xfId="7" applyFont="1" applyBorder="1" applyAlignment="1">
      <alignment horizontal="right" vertical="center"/>
    </xf>
    <xf numFmtId="0" fontId="12" fillId="0" borderId="204" xfId="7" applyFont="1" applyBorder="1" applyAlignment="1">
      <alignment horizontal="right" vertical="center"/>
    </xf>
    <xf numFmtId="0" fontId="12" fillId="0" borderId="194" xfId="7" applyFont="1" applyBorder="1" applyAlignment="1">
      <alignment horizontal="right" vertical="center"/>
    </xf>
    <xf numFmtId="0" fontId="12" fillId="0" borderId="195" xfId="7" applyFont="1" applyBorder="1" applyAlignment="1">
      <alignment horizontal="right" vertical="center"/>
    </xf>
    <xf numFmtId="41" fontId="13" fillId="12" borderId="81" xfId="7" applyNumberFormat="1" applyFont="1" applyFill="1" applyBorder="1" applyAlignment="1">
      <alignment horizontal="center" vertical="center"/>
    </xf>
    <xf numFmtId="41" fontId="13" fillId="12" borderId="76" xfId="7" applyNumberFormat="1" applyFont="1" applyFill="1" applyBorder="1" applyAlignment="1">
      <alignment horizontal="center" vertical="center"/>
    </xf>
    <xf numFmtId="41" fontId="13" fillId="12" borderId="80" xfId="7" applyNumberFormat="1" applyFont="1" applyFill="1" applyBorder="1" applyAlignment="1">
      <alignment horizontal="center" vertical="center"/>
    </xf>
    <xf numFmtId="41" fontId="13" fillId="12" borderId="74" xfId="7" applyNumberFormat="1" applyFont="1" applyFill="1" applyBorder="1" applyAlignment="1">
      <alignment horizontal="center" vertical="center"/>
    </xf>
    <xf numFmtId="0" fontId="10" fillId="0" borderId="193" xfId="7" applyFont="1" applyBorder="1" applyAlignment="1">
      <alignment horizontal="center" vertical="center" wrapText="1"/>
    </xf>
    <xf numFmtId="0" fontId="10" fillId="0" borderId="202" xfId="7" applyFont="1" applyBorder="1" applyAlignment="1">
      <alignment horizontal="center" vertical="center" wrapText="1"/>
    </xf>
    <xf numFmtId="41" fontId="16" fillId="13" borderId="131" xfId="7" applyNumberFormat="1" applyFont="1" applyFill="1" applyBorder="1" applyAlignment="1">
      <alignment horizontal="center" vertical="center"/>
    </xf>
    <xf numFmtId="41" fontId="16" fillId="13" borderId="132" xfId="7" applyNumberFormat="1" applyFont="1" applyFill="1" applyBorder="1" applyAlignment="1">
      <alignment horizontal="center" vertical="center"/>
    </xf>
    <xf numFmtId="41" fontId="10" fillId="12" borderId="0" xfId="7" applyNumberFormat="1" applyFont="1" applyFill="1" applyAlignment="1">
      <alignment horizontal="center" vertical="center"/>
    </xf>
    <xf numFmtId="41" fontId="10" fillId="12" borderId="131" xfId="7" applyNumberFormat="1" applyFont="1" applyFill="1" applyBorder="1" applyAlignment="1">
      <alignment horizontal="center" vertical="center"/>
    </xf>
    <xf numFmtId="41" fontId="10" fillId="12" borderId="113" xfId="7" applyNumberFormat="1" applyFont="1" applyFill="1" applyBorder="1" applyAlignment="1">
      <alignment horizontal="center" vertical="center"/>
    </xf>
    <xf numFmtId="41" fontId="10" fillId="12" borderId="132" xfId="7" applyNumberFormat="1" applyFont="1" applyFill="1" applyBorder="1" applyAlignment="1">
      <alignment horizontal="center" vertical="center"/>
    </xf>
    <xf numFmtId="41" fontId="10" fillId="11" borderId="142" xfId="7" applyNumberFormat="1" applyFont="1" applyFill="1" applyBorder="1" applyAlignment="1">
      <alignment horizontal="center" vertical="center"/>
    </xf>
    <xf numFmtId="41" fontId="10" fillId="11" borderId="131" xfId="7" applyNumberFormat="1" applyFont="1" applyFill="1" applyBorder="1" applyAlignment="1">
      <alignment horizontal="center" vertical="center"/>
    </xf>
    <xf numFmtId="41" fontId="10" fillId="11" borderId="143" xfId="7" applyNumberFormat="1" applyFont="1" applyFill="1" applyBorder="1" applyAlignment="1">
      <alignment horizontal="center" vertical="center"/>
    </xf>
    <xf numFmtId="41" fontId="10" fillId="11" borderId="132" xfId="7" applyNumberFormat="1" applyFont="1" applyFill="1" applyBorder="1" applyAlignment="1">
      <alignment horizontal="center" vertical="center"/>
    </xf>
    <xf numFmtId="0" fontId="12" fillId="0" borderId="116" xfId="7" applyFont="1" applyBorder="1" applyAlignment="1">
      <alignment horizontal="right" vertical="center"/>
    </xf>
    <xf numFmtId="0" fontId="12" fillId="0" borderId="132" xfId="7" applyFont="1" applyBorder="1" applyAlignment="1">
      <alignment horizontal="right" vertical="center"/>
    </xf>
    <xf numFmtId="41" fontId="10" fillId="11" borderId="144" xfId="7" applyNumberFormat="1" applyFont="1" applyFill="1" applyBorder="1" applyAlignment="1">
      <alignment horizontal="center" vertical="center"/>
    </xf>
    <xf numFmtId="0" fontId="10" fillId="11" borderId="133" xfId="7" applyFont="1" applyFill="1" applyBorder="1" applyAlignment="1">
      <alignment horizontal="center" vertical="center"/>
    </xf>
    <xf numFmtId="41" fontId="13" fillId="11" borderId="81" xfId="7" applyNumberFormat="1" applyFont="1" applyFill="1" applyBorder="1" applyAlignment="1">
      <alignment horizontal="center" vertical="center"/>
    </xf>
    <xf numFmtId="41" fontId="13" fillId="11" borderId="76" xfId="7" applyNumberFormat="1" applyFont="1" applyFill="1" applyBorder="1" applyAlignment="1">
      <alignment horizontal="center" vertical="center"/>
    </xf>
    <xf numFmtId="41" fontId="13" fillId="11" borderId="80" xfId="7" applyNumberFormat="1" applyFont="1" applyFill="1" applyBorder="1" applyAlignment="1">
      <alignment horizontal="center" vertical="center"/>
    </xf>
    <xf numFmtId="41" fontId="13" fillId="11" borderId="74" xfId="7" applyNumberFormat="1" applyFont="1" applyFill="1" applyBorder="1" applyAlignment="1">
      <alignment horizontal="center" vertical="center"/>
    </xf>
    <xf numFmtId="41" fontId="10" fillId="11" borderId="153" xfId="7" applyNumberFormat="1" applyFont="1" applyFill="1" applyBorder="1" applyAlignment="1">
      <alignment horizontal="center" vertical="center"/>
    </xf>
    <xf numFmtId="0" fontId="10" fillId="11" borderId="154" xfId="7" applyFont="1" applyFill="1" applyBorder="1" applyAlignment="1">
      <alignment horizontal="center" vertical="center"/>
    </xf>
    <xf numFmtId="0" fontId="10" fillId="0" borderId="233" xfId="7" applyFont="1" applyBorder="1" applyAlignment="1">
      <alignment horizontal="center" vertical="center"/>
    </xf>
    <xf numFmtId="0" fontId="10" fillId="0" borderId="201" xfId="7" applyFont="1" applyBorder="1" applyAlignment="1">
      <alignment horizontal="center" vertical="center"/>
    </xf>
    <xf numFmtId="0" fontId="10" fillId="0" borderId="229" xfId="7" applyFont="1" applyBorder="1" applyAlignment="1">
      <alignment horizontal="center" vertical="center"/>
    </xf>
    <xf numFmtId="0" fontId="10" fillId="0" borderId="221" xfId="7" applyFont="1" applyBorder="1" applyAlignment="1">
      <alignment horizontal="center" vertical="center"/>
    </xf>
    <xf numFmtId="0" fontId="10" fillId="0" borderId="222" xfId="7" applyFont="1" applyBorder="1" applyAlignment="1">
      <alignment horizontal="center" vertical="center"/>
    </xf>
    <xf numFmtId="0" fontId="10" fillId="0" borderId="223" xfId="7" applyFont="1" applyBorder="1" applyAlignment="1">
      <alignment horizontal="center" vertical="center"/>
    </xf>
    <xf numFmtId="0" fontId="10" fillId="0" borderId="225" xfId="7" applyFont="1" applyBorder="1" applyAlignment="1">
      <alignment horizontal="center" vertical="center"/>
    </xf>
    <xf numFmtId="0" fontId="10" fillId="0" borderId="90" xfId="7" applyFont="1" applyBorder="1" applyAlignment="1">
      <alignment horizontal="center" vertical="center"/>
    </xf>
    <xf numFmtId="0" fontId="10" fillId="0" borderId="156" xfId="7" applyFont="1" applyBorder="1" applyAlignment="1">
      <alignment horizontal="center" vertical="center"/>
    </xf>
    <xf numFmtId="0" fontId="10" fillId="0" borderId="227" xfId="7" applyFont="1" applyBorder="1" applyAlignment="1">
      <alignment horizontal="center" vertical="center"/>
    </xf>
    <xf numFmtId="0" fontId="10" fillId="0" borderId="117" xfId="7" applyFont="1" applyBorder="1" applyAlignment="1">
      <alignment horizontal="center" vertical="center"/>
    </xf>
    <xf numFmtId="0" fontId="10" fillId="0" borderId="157" xfId="7" applyFont="1" applyBorder="1" applyAlignment="1">
      <alignment horizontal="center" vertical="center"/>
    </xf>
    <xf numFmtId="0" fontId="10" fillId="0" borderId="235" xfId="7" applyFont="1" applyBorder="1" applyAlignment="1">
      <alignment horizontal="center" vertical="center"/>
    </xf>
    <xf numFmtId="0" fontId="10" fillId="0" borderId="236" xfId="7" applyFont="1" applyBorder="1" applyAlignment="1">
      <alignment horizontal="center" vertical="center"/>
    </xf>
    <xf numFmtId="0" fontId="10" fillId="0" borderId="237" xfId="7" applyFont="1" applyBorder="1" applyAlignment="1">
      <alignment horizontal="center" vertical="center"/>
    </xf>
    <xf numFmtId="0" fontId="10" fillId="0" borderId="238" xfId="7" applyFont="1" applyBorder="1" applyAlignment="1">
      <alignment horizontal="center" vertical="center"/>
    </xf>
    <xf numFmtId="0" fontId="10" fillId="0" borderId="241" xfId="7" applyFont="1" applyBorder="1" applyAlignment="1">
      <alignment horizontal="center" vertical="center"/>
    </xf>
    <xf numFmtId="0" fontId="11" fillId="12" borderId="122" xfId="7" applyFont="1" applyFill="1" applyBorder="1" applyAlignment="1">
      <alignment horizontal="center" vertical="center"/>
    </xf>
    <xf numFmtId="0" fontId="11" fillId="12" borderId="158" xfId="7" applyFont="1" applyFill="1" applyBorder="1" applyAlignment="1">
      <alignment horizontal="center" vertical="center"/>
    </xf>
    <xf numFmtId="0" fontId="11" fillId="12" borderId="123" xfId="7" applyFont="1" applyFill="1" applyBorder="1" applyAlignment="1">
      <alignment horizontal="center" vertical="center"/>
    </xf>
    <xf numFmtId="0" fontId="11" fillId="12" borderId="130" xfId="7" applyFont="1" applyFill="1" applyBorder="1" applyAlignment="1">
      <alignment horizontal="center" vertical="center"/>
    </xf>
    <xf numFmtId="0" fontId="14" fillId="13" borderId="172" xfId="7" applyFont="1" applyFill="1" applyBorder="1" applyAlignment="1">
      <alignment horizontal="center" vertical="center"/>
    </xf>
    <xf numFmtId="0" fontId="14" fillId="13" borderId="173" xfId="7" applyFont="1" applyFill="1" applyBorder="1" applyAlignment="1">
      <alignment horizontal="center" vertical="center"/>
    </xf>
    <xf numFmtId="41" fontId="10" fillId="12" borderId="119" xfId="7" applyNumberFormat="1" applyFont="1" applyFill="1" applyBorder="1" applyAlignment="1">
      <alignment horizontal="center" vertical="center"/>
    </xf>
    <xf numFmtId="41" fontId="10" fillId="12" borderId="133" xfId="7" applyNumberFormat="1" applyFont="1" applyFill="1" applyBorder="1" applyAlignment="1">
      <alignment horizontal="center" vertical="center"/>
    </xf>
    <xf numFmtId="0" fontId="12" fillId="0" borderId="118" xfId="7" applyFont="1" applyBorder="1" applyAlignment="1">
      <alignment horizontal="right" vertical="center"/>
    </xf>
    <xf numFmtId="0" fontId="12" fillId="0" borderId="162" xfId="7" applyFont="1" applyBorder="1" applyAlignment="1">
      <alignment horizontal="right" vertical="center"/>
    </xf>
    <xf numFmtId="0" fontId="11" fillId="0" borderId="160" xfId="7" applyFont="1" applyBorder="1" applyAlignment="1">
      <alignment horizontal="center" vertical="center"/>
    </xf>
    <xf numFmtId="41" fontId="10" fillId="12" borderId="174" xfId="7" applyNumberFormat="1" applyFont="1" applyFill="1" applyBorder="1" applyAlignment="1">
      <alignment horizontal="center" vertical="center"/>
    </xf>
    <xf numFmtId="41" fontId="10" fillId="12" borderId="164" xfId="7" applyNumberFormat="1" applyFont="1" applyFill="1" applyBorder="1" applyAlignment="1">
      <alignment horizontal="center" vertical="center"/>
    </xf>
    <xf numFmtId="41" fontId="10" fillId="11" borderId="175" xfId="7" applyNumberFormat="1" applyFont="1" applyFill="1" applyBorder="1" applyAlignment="1">
      <alignment horizontal="center" vertical="center"/>
    </xf>
    <xf numFmtId="41" fontId="10" fillId="11" borderId="170" xfId="7" applyNumberFormat="1" applyFont="1" applyFill="1" applyBorder="1" applyAlignment="1">
      <alignment horizontal="center" vertical="center"/>
    </xf>
    <xf numFmtId="0" fontId="11" fillId="11" borderId="159" xfId="7" applyFont="1" applyFill="1" applyBorder="1" applyAlignment="1">
      <alignment horizontal="center" vertical="center"/>
    </xf>
    <xf numFmtId="0" fontId="11" fillId="11" borderId="158" xfId="7" applyFont="1" applyFill="1" applyBorder="1" applyAlignment="1">
      <alignment horizontal="center" vertical="center"/>
    </xf>
    <xf numFmtId="0" fontId="11" fillId="11" borderId="141" xfId="7" applyFont="1" applyFill="1" applyBorder="1" applyAlignment="1">
      <alignment horizontal="center" vertical="center"/>
    </xf>
    <xf numFmtId="0" fontId="11" fillId="11" borderId="130" xfId="7" applyFont="1" applyFill="1" applyBorder="1" applyAlignment="1">
      <alignment horizontal="center" vertical="center"/>
    </xf>
    <xf numFmtId="0" fontId="10" fillId="0" borderId="252" xfId="7" applyFont="1" applyBorder="1" applyAlignment="1">
      <alignment horizontal="left" vertical="center" wrapText="1"/>
    </xf>
    <xf numFmtId="0" fontId="10" fillId="0" borderId="79" xfId="7" applyFont="1" applyBorder="1" applyAlignment="1">
      <alignment horizontal="left" vertical="center" wrapText="1"/>
    </xf>
    <xf numFmtId="41" fontId="10" fillId="12" borderId="126" xfId="7" applyNumberFormat="1" applyFont="1" applyFill="1" applyBorder="1" applyAlignment="1">
      <alignment horizontal="center" vertical="center"/>
    </xf>
    <xf numFmtId="41" fontId="10" fillId="12" borderId="139" xfId="7" applyNumberFormat="1" applyFont="1" applyFill="1" applyBorder="1" applyAlignment="1">
      <alignment horizontal="center" vertical="center"/>
    </xf>
    <xf numFmtId="41" fontId="10" fillId="11" borderId="155" xfId="7" applyNumberFormat="1" applyFont="1" applyFill="1" applyBorder="1" applyAlignment="1">
      <alignment horizontal="center" vertical="center"/>
    </xf>
    <xf numFmtId="0" fontId="10" fillId="11" borderId="140" xfId="7" applyFont="1" applyFill="1" applyBorder="1" applyAlignment="1">
      <alignment horizontal="center" vertical="center"/>
    </xf>
    <xf numFmtId="41" fontId="13" fillId="13" borderId="75" xfId="7" applyNumberFormat="1" applyFont="1" applyFill="1" applyBorder="1" applyAlignment="1">
      <alignment horizontal="center" vertical="center"/>
    </xf>
    <xf numFmtId="41" fontId="13" fillId="13" borderId="78" xfId="7" applyNumberFormat="1" applyFont="1" applyFill="1" applyBorder="1" applyAlignment="1">
      <alignment horizontal="center" vertical="center"/>
    </xf>
    <xf numFmtId="0" fontId="10" fillId="0" borderId="242" xfId="7" applyFont="1" applyBorder="1" applyAlignment="1">
      <alignment horizontal="center" vertical="center" wrapText="1"/>
    </xf>
    <xf numFmtId="0" fontId="10" fillId="0" borderId="239" xfId="7" applyFont="1" applyBorder="1" applyAlignment="1">
      <alignment horizontal="center" vertical="center" wrapText="1"/>
    </xf>
    <xf numFmtId="0" fontId="10" fillId="0" borderId="241" xfId="7" applyFont="1" applyBorder="1" applyAlignment="1">
      <alignment horizontal="center" vertical="center" wrapText="1"/>
    </xf>
    <xf numFmtId="0" fontId="34" fillId="4" borderId="0" xfId="5" applyFont="1" applyFill="1" applyAlignment="1">
      <alignment horizontal="center" vertical="center"/>
    </xf>
    <xf numFmtId="0" fontId="28" fillId="4" borderId="0" xfId="5" applyFont="1" applyFill="1" applyAlignment="1">
      <alignment horizontal="center" vertical="center"/>
    </xf>
    <xf numFmtId="0" fontId="32" fillId="4" borderId="0" xfId="5" applyFont="1" applyFill="1" applyAlignment="1">
      <alignment horizontal="left" vertical="center" wrapText="1"/>
    </xf>
    <xf numFmtId="0" fontId="32" fillId="4" borderId="0" xfId="5" applyFont="1" applyFill="1" applyAlignment="1">
      <alignment horizontal="left" vertical="center"/>
    </xf>
    <xf numFmtId="0" fontId="31" fillId="4" borderId="0" xfId="5" applyFont="1" applyFill="1" applyAlignment="1">
      <alignment horizontal="left" vertical="center"/>
    </xf>
  </cellXfs>
  <cellStyles count="9">
    <cellStyle name="나쁨" xfId="3" xr:uid="{00000000-0005-0000-0000-000003000000}"/>
    <cellStyle name="백분율" xfId="4" builtinId="5"/>
    <cellStyle name="쉼표 [0]" xfId="1" builtinId="6"/>
    <cellStyle name="쉼표 [0] 2" xfId="8" xr:uid="{5CD02BF2-2079-4FDA-9984-6730512DC88F}"/>
    <cellStyle name="스타일 1" xfId="6" xr:uid="{C1596361-0029-4267-854D-2363CEBFF748}"/>
    <cellStyle name="좋음" xfId="2" xr:uid="{00000000-0005-0000-0000-000002000000}"/>
    <cellStyle name="표준" xfId="0" builtinId="0"/>
    <cellStyle name="표준 2" xfId="5" xr:uid="{51522571-D4F3-4C1F-8101-C0CAAB23CBA5}"/>
    <cellStyle name="표준 3" xfId="7" xr:uid="{4D21DD0A-5100-414F-9B40-05782226D8EC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FFCC"/>
      <color rgb="FFFFFF99"/>
      <color rgb="FF0000FF"/>
      <color rgb="FFCE7270"/>
      <color rgb="FFFFCC66"/>
      <color rgb="FF006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190500</xdr:colOff>
      <xdr:row>63</xdr:row>
      <xdr:rowOff>63500</xdr:rowOff>
    </xdr:from>
    <xdr:to>
      <xdr:col>20</xdr:col>
      <xdr:colOff>444500</xdr:colOff>
      <xdr:row>64</xdr:row>
      <xdr:rowOff>191254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4E82EAE-93E4-436A-82E3-07E7FF06D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0700" y="17183100"/>
          <a:ext cx="1447800" cy="483354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1</xdr:row>
      <xdr:rowOff>127000</xdr:rowOff>
    </xdr:from>
    <xdr:to>
      <xdr:col>20</xdr:col>
      <xdr:colOff>381000</xdr:colOff>
      <xdr:row>3</xdr:row>
      <xdr:rowOff>140454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58FE119-FFBE-4288-A1BA-9DD30CFB8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0" y="203200"/>
          <a:ext cx="1447800" cy="4833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476250</xdr:rowOff>
    </xdr:from>
    <xdr:to>
      <xdr:col>2</xdr:col>
      <xdr:colOff>752475</xdr:colOff>
      <xdr:row>2</xdr:row>
      <xdr:rowOff>149979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48C34AA-9EC9-4E97-B9B1-41375C2C5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250"/>
          <a:ext cx="1447800" cy="4833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0</xdr:row>
      <xdr:rowOff>0</xdr:rowOff>
    </xdr:from>
    <xdr:to>
      <xdr:col>13</xdr:col>
      <xdr:colOff>579120</xdr:colOff>
      <xdr:row>13</xdr:row>
      <xdr:rowOff>175260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881FEFF-9796-4AB3-A996-C74DD7E0F036}"/>
            </a:ext>
          </a:extLst>
        </xdr:cNvPr>
        <xdr:cNvGrpSpPr/>
      </xdr:nvGrpSpPr>
      <xdr:grpSpPr>
        <a:xfrm>
          <a:off x="121920" y="0"/>
          <a:ext cx="9075420" cy="3048000"/>
          <a:chOff x="121920" y="0"/>
          <a:chExt cx="11724665" cy="385572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5DC19C38-5814-BB7C-D6B9-7CCE20F73C2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51137"/>
          <a:stretch/>
        </xdr:blipFill>
        <xdr:spPr>
          <a:xfrm>
            <a:off x="121920" y="0"/>
            <a:ext cx="5796304" cy="369259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26667E8-526D-ECC3-5D08-DF19987F004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48979"/>
          <a:stretch/>
        </xdr:blipFill>
        <xdr:spPr>
          <a:xfrm>
            <a:off x="6050280" y="0"/>
            <a:ext cx="5796305" cy="385572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567769</xdr:colOff>
      <xdr:row>45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4E95ABF-08F2-4526-A629-16246E478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73369" cy="1005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351360</xdr:colOff>
      <xdr:row>30</xdr:row>
      <xdr:rowOff>129540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C1B7A0-36FE-437A-A4E9-22FC59BE9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86400" cy="6758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</sheetPr>
  <dimension ref="A1:BG93"/>
  <sheetViews>
    <sheetView showGridLines="0" tabSelected="1" view="pageBreakPreview" zoomScale="75" zoomScaleNormal="73" zoomScaleSheetLayoutView="75" workbookViewId="0">
      <pane ySplit="7" topLeftCell="A8" activePane="bottomLeft" state="frozen"/>
      <selection activeCell="N18" sqref="N18"/>
      <selection pane="bottomLeft" activeCell="I22" sqref="I22"/>
    </sheetView>
  </sheetViews>
  <sheetFormatPr defaultColWidth="8.69921875" defaultRowHeight="15.6"/>
  <cols>
    <col min="1" max="1" width="1.59765625" style="12" customWidth="1"/>
    <col min="2" max="7" width="14.59765625" style="12" customWidth="1"/>
    <col min="8" max="8" width="18" style="12" customWidth="1"/>
    <col min="9" max="9" width="21.3984375" style="12" customWidth="1"/>
    <col min="10" max="10" width="14.59765625" style="12" customWidth="1"/>
    <col min="11" max="11" width="16.09765625" style="12" customWidth="1"/>
    <col min="12" max="12" width="27.59765625" style="12" customWidth="1"/>
    <col min="13" max="13" width="15.59765625" style="12" customWidth="1"/>
    <col min="14" max="14" width="20.69921875" style="12" customWidth="1"/>
    <col min="15" max="15" width="19.19921875" style="12" customWidth="1"/>
    <col min="16" max="16" width="17.5" style="12" customWidth="1"/>
    <col min="17" max="17" width="18.59765625" style="12" customWidth="1"/>
    <col min="18" max="18" width="18.19921875" style="12" customWidth="1"/>
    <col min="19" max="21" width="7.69921875" style="12" customWidth="1"/>
    <col min="22" max="22" width="18.09765625" style="12" customWidth="1"/>
    <col min="23" max="23" width="18.59765625" style="12" customWidth="1"/>
    <col min="24" max="24" width="22" style="12" customWidth="1"/>
    <col min="25" max="25" width="18.69921875" style="12" customWidth="1"/>
    <col min="26" max="26" width="21" style="12" customWidth="1"/>
    <col min="27" max="27" width="19.09765625" style="12" customWidth="1"/>
    <col min="28" max="32" width="14.59765625" style="12" customWidth="1"/>
    <col min="33" max="16384" width="8.69921875" style="12"/>
  </cols>
  <sheetData>
    <row r="1" spans="2:33" ht="6" customHeight="1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2:33" s="22" customFormat="1" ht="30" customHeight="1">
      <c r="B2" s="21"/>
      <c r="C2" s="21"/>
      <c r="D2" s="21"/>
      <c r="E2" s="21"/>
      <c r="F2" s="21"/>
      <c r="G2" s="21"/>
      <c r="H2" s="21"/>
      <c r="I2" s="21"/>
      <c r="J2" s="21"/>
      <c r="M2" s="21"/>
      <c r="N2" s="336" t="s">
        <v>193</v>
      </c>
      <c r="O2" s="336"/>
      <c r="P2" s="336"/>
      <c r="Q2" s="336"/>
      <c r="R2" s="21"/>
      <c r="W2" s="21"/>
      <c r="X2" s="21" t="s">
        <v>190</v>
      </c>
      <c r="Y2" s="21"/>
      <c r="Z2" s="21"/>
      <c r="AA2" s="21"/>
      <c r="AB2" s="21"/>
      <c r="AC2" s="21"/>
      <c r="AD2" s="21"/>
      <c r="AE2" s="21"/>
      <c r="AF2" s="21"/>
    </row>
    <row r="3" spans="2:33" ht="6.75" customHeight="1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X3" s="18"/>
      <c r="Y3" s="18"/>
      <c r="Z3" s="18"/>
      <c r="AA3" s="18"/>
      <c r="AB3" s="18"/>
      <c r="AC3" s="18"/>
      <c r="AD3" s="18"/>
      <c r="AE3" s="18"/>
      <c r="AF3" s="18"/>
    </row>
    <row r="4" spans="2:33" ht="20.25" customHeight="1" thickBot="1">
      <c r="B4" s="19"/>
      <c r="C4" s="19"/>
      <c r="D4" s="19"/>
      <c r="E4" s="19"/>
      <c r="F4" s="19"/>
      <c r="G4" s="19"/>
      <c r="H4" s="19"/>
      <c r="I4" s="19"/>
      <c r="J4" s="19"/>
      <c r="K4" s="20" t="s">
        <v>27</v>
      </c>
      <c r="L4" s="19"/>
      <c r="M4" s="20" t="s">
        <v>27</v>
      </c>
      <c r="N4" s="20" t="s">
        <v>27</v>
      </c>
      <c r="O4" s="19"/>
      <c r="P4" s="20" t="s">
        <v>27</v>
      </c>
      <c r="Q4" s="19"/>
      <c r="R4" s="19"/>
      <c r="S4" s="19"/>
      <c r="T4" s="19"/>
      <c r="U4" s="19"/>
      <c r="V4" s="19"/>
      <c r="W4" s="19"/>
      <c r="X4" s="20" t="s">
        <v>27</v>
      </c>
      <c r="Y4" s="19"/>
      <c r="Z4" s="20" t="s">
        <v>27</v>
      </c>
      <c r="AA4" s="19"/>
      <c r="AB4" s="19"/>
      <c r="AC4" s="19"/>
      <c r="AD4" s="19"/>
      <c r="AE4" s="19"/>
      <c r="AF4" s="19"/>
    </row>
    <row r="5" spans="2:33" ht="20.399999999999999" customHeight="1">
      <c r="B5" s="144"/>
      <c r="C5" s="37"/>
      <c r="D5" s="37"/>
      <c r="E5" s="37"/>
      <c r="F5" s="37"/>
      <c r="G5" s="38"/>
      <c r="H5" s="37"/>
      <c r="I5" s="192"/>
      <c r="J5" s="193"/>
      <c r="K5" s="193"/>
      <c r="L5" s="192"/>
      <c r="M5" s="193"/>
      <c r="N5" s="193"/>
      <c r="O5" s="192"/>
      <c r="P5" s="193"/>
      <c r="Q5" s="194"/>
      <c r="R5" s="420" t="s">
        <v>200</v>
      </c>
      <c r="S5" s="432" t="s">
        <v>156</v>
      </c>
      <c r="T5" s="432"/>
      <c r="U5" s="433"/>
      <c r="V5" s="423" t="s">
        <v>201</v>
      </c>
      <c r="W5" s="194"/>
      <c r="X5" s="193"/>
      <c r="Y5" s="192"/>
      <c r="Z5" s="193"/>
      <c r="AA5" s="195"/>
      <c r="AB5" s="196"/>
      <c r="AC5" s="195"/>
      <c r="AD5" s="195"/>
      <c r="AE5" s="195"/>
      <c r="AF5" s="197"/>
      <c r="AG5" s="186"/>
    </row>
    <row r="6" spans="2:33" ht="16.95" customHeight="1">
      <c r="B6" s="361"/>
      <c r="C6" s="340"/>
      <c r="D6" s="340"/>
      <c r="E6" s="340"/>
      <c r="F6" s="340"/>
      <c r="G6" s="351"/>
      <c r="H6" s="340"/>
      <c r="I6" s="356"/>
      <c r="J6" s="356"/>
      <c r="K6" s="356"/>
      <c r="L6" s="418"/>
      <c r="M6" s="356"/>
      <c r="N6" s="356"/>
      <c r="O6" s="356"/>
      <c r="P6" s="356"/>
      <c r="Q6" s="426"/>
      <c r="R6" s="421"/>
      <c r="S6" s="428" t="s">
        <v>157</v>
      </c>
      <c r="T6" s="428"/>
      <c r="U6" s="429"/>
      <c r="V6" s="424"/>
      <c r="W6" s="416"/>
      <c r="X6" s="356"/>
      <c r="Y6" s="418"/>
      <c r="Z6" s="356"/>
      <c r="AA6" s="410"/>
      <c r="AB6" s="412"/>
      <c r="AC6" s="412"/>
      <c r="AD6" s="412"/>
      <c r="AE6" s="412"/>
      <c r="AF6" s="414"/>
      <c r="AG6" s="186"/>
    </row>
    <row r="7" spans="2:33" ht="26.25" customHeight="1" thickBot="1">
      <c r="B7" s="362"/>
      <c r="C7" s="341"/>
      <c r="D7" s="341"/>
      <c r="E7" s="341"/>
      <c r="F7" s="341"/>
      <c r="G7" s="352"/>
      <c r="H7" s="341"/>
      <c r="I7" s="357"/>
      <c r="J7" s="357"/>
      <c r="K7" s="357"/>
      <c r="L7" s="419"/>
      <c r="M7" s="357"/>
      <c r="N7" s="357"/>
      <c r="O7" s="357"/>
      <c r="P7" s="357"/>
      <c r="Q7" s="427"/>
      <c r="R7" s="422"/>
      <c r="S7" s="430"/>
      <c r="T7" s="430"/>
      <c r="U7" s="431"/>
      <c r="V7" s="425"/>
      <c r="W7" s="417"/>
      <c r="X7" s="357"/>
      <c r="Y7" s="419"/>
      <c r="Z7" s="357"/>
      <c r="AA7" s="411"/>
      <c r="AB7" s="413"/>
      <c r="AC7" s="413"/>
      <c r="AD7" s="413"/>
      <c r="AE7" s="413"/>
      <c r="AF7" s="415"/>
      <c r="AG7" s="186"/>
    </row>
    <row r="8" spans="2:33" s="45" customFormat="1" ht="19.5" customHeight="1">
      <c r="B8" s="145"/>
      <c r="C8" s="43"/>
      <c r="D8" s="43"/>
      <c r="E8" s="43"/>
      <c r="F8" s="43"/>
      <c r="G8" s="44"/>
      <c r="H8" s="43"/>
      <c r="I8" s="198"/>
      <c r="J8" s="199"/>
      <c r="K8" s="198"/>
      <c r="L8" s="198"/>
      <c r="M8" s="199"/>
      <c r="N8" s="199"/>
      <c r="O8" s="200"/>
      <c r="P8" s="201"/>
      <c r="Q8" s="201"/>
      <c r="R8" s="202"/>
      <c r="S8" s="446" t="s">
        <v>158</v>
      </c>
      <c r="T8" s="446"/>
      <c r="U8" s="447"/>
      <c r="V8" s="203"/>
      <c r="W8" s="204"/>
      <c r="X8" s="199"/>
      <c r="Y8" s="200"/>
      <c r="Z8" s="199"/>
      <c r="AA8" s="201"/>
      <c r="AB8" s="199"/>
      <c r="AC8" s="201"/>
      <c r="AD8" s="201"/>
      <c r="AE8" s="201"/>
      <c r="AF8" s="205"/>
      <c r="AG8" s="187"/>
    </row>
    <row r="9" spans="2:33" s="48" customFormat="1" ht="19.5" customHeight="1">
      <c r="B9" s="146"/>
      <c r="C9" s="46"/>
      <c r="D9" s="46"/>
      <c r="E9" s="46"/>
      <c r="F9" s="46"/>
      <c r="G9" s="47"/>
      <c r="H9" s="46"/>
      <c r="I9" s="206"/>
      <c r="J9" s="207"/>
      <c r="K9" s="206"/>
      <c r="L9" s="206"/>
      <c r="M9" s="207"/>
      <c r="N9" s="207"/>
      <c r="O9" s="208"/>
      <c r="P9" s="209"/>
      <c r="Q9" s="209"/>
      <c r="R9" s="210"/>
      <c r="S9" s="363" t="s">
        <v>159</v>
      </c>
      <c r="T9" s="363"/>
      <c r="U9" s="364"/>
      <c r="V9" s="211"/>
      <c r="W9" s="212"/>
      <c r="X9" s="207"/>
      <c r="Y9" s="208"/>
      <c r="Z9" s="207"/>
      <c r="AA9" s="209"/>
      <c r="AB9" s="207"/>
      <c r="AC9" s="209"/>
      <c r="AD9" s="209"/>
      <c r="AE9" s="209"/>
      <c r="AF9" s="213"/>
      <c r="AG9" s="188"/>
    </row>
    <row r="10" spans="2:33" s="48" customFormat="1" ht="19.5" customHeight="1" thickBot="1">
      <c r="B10" s="147"/>
      <c r="C10" s="49"/>
      <c r="D10" s="49"/>
      <c r="E10" s="49"/>
      <c r="F10" s="49"/>
      <c r="G10" s="50"/>
      <c r="H10" s="49"/>
      <c r="I10" s="214"/>
      <c r="J10" s="215"/>
      <c r="K10" s="214"/>
      <c r="L10" s="214"/>
      <c r="M10" s="215"/>
      <c r="N10" s="215"/>
      <c r="O10" s="216"/>
      <c r="P10" s="217"/>
      <c r="Q10" s="217"/>
      <c r="R10" s="210"/>
      <c r="S10" s="363" t="s">
        <v>16</v>
      </c>
      <c r="T10" s="363"/>
      <c r="U10" s="364"/>
      <c r="V10" s="211"/>
      <c r="W10" s="218"/>
      <c r="X10" s="215"/>
      <c r="Y10" s="216"/>
      <c r="Z10" s="215"/>
      <c r="AA10" s="215"/>
      <c r="AB10" s="215"/>
      <c r="AC10" s="217"/>
      <c r="AD10" s="217"/>
      <c r="AE10" s="217"/>
      <c r="AF10" s="219"/>
      <c r="AG10" s="188"/>
    </row>
    <row r="11" spans="2:33" s="23" customFormat="1" ht="21" customHeight="1" thickTop="1">
      <c r="B11" s="148"/>
      <c r="C11" s="74"/>
      <c r="D11" s="74"/>
      <c r="E11" s="74"/>
      <c r="F11" s="74"/>
      <c r="G11" s="75"/>
      <c r="H11" s="74"/>
      <c r="I11" s="220"/>
      <c r="J11" s="221"/>
      <c r="K11" s="220"/>
      <c r="L11" s="220"/>
      <c r="M11" s="221"/>
      <c r="N11" s="221"/>
      <c r="O11" s="222"/>
      <c r="P11" s="223"/>
      <c r="Q11" s="224"/>
      <c r="R11" s="225">
        <f t="shared" ref="R11:R56" si="0">SUM(B11:Q11)</f>
        <v>0</v>
      </c>
      <c r="S11" s="395" t="s">
        <v>2</v>
      </c>
      <c r="T11" s="396"/>
      <c r="U11" s="397"/>
      <c r="V11" s="226">
        <f t="shared" ref="V11:V56" si="1">SUM(W11:AF11)</f>
        <v>0</v>
      </c>
      <c r="W11" s="220"/>
      <c r="X11" s="221"/>
      <c r="Y11" s="222"/>
      <c r="Z11" s="221"/>
      <c r="AA11" s="227"/>
      <c r="AB11" s="228"/>
      <c r="AC11" s="227"/>
      <c r="AD11" s="227"/>
      <c r="AE11" s="227"/>
      <c r="AF11" s="229"/>
      <c r="AG11" s="189"/>
    </row>
    <row r="12" spans="2:33" s="23" customFormat="1" ht="21" customHeight="1">
      <c r="B12" s="149"/>
      <c r="C12" s="31"/>
      <c r="D12" s="31"/>
      <c r="E12" s="31"/>
      <c r="F12" s="31"/>
      <c r="G12" s="160"/>
      <c r="H12" s="31"/>
      <c r="I12" s="230"/>
      <c r="J12" s="230"/>
      <c r="K12" s="230"/>
      <c r="L12" s="230"/>
      <c r="M12" s="230"/>
      <c r="N12" s="230"/>
      <c r="O12" s="230"/>
      <c r="P12" s="230"/>
      <c r="Q12" s="231"/>
      <c r="R12" s="232">
        <f t="shared" si="0"/>
        <v>0</v>
      </c>
      <c r="S12" s="404" t="s">
        <v>5</v>
      </c>
      <c r="T12" s="405"/>
      <c r="U12" s="406"/>
      <c r="V12" s="233">
        <f t="shared" si="1"/>
        <v>0</v>
      </c>
      <c r="W12" s="234"/>
      <c r="X12" s="230"/>
      <c r="Y12" s="230"/>
      <c r="Z12" s="230"/>
      <c r="AA12" s="235"/>
      <c r="AB12" s="235"/>
      <c r="AC12" s="235"/>
      <c r="AD12" s="235"/>
      <c r="AE12" s="235"/>
      <c r="AF12" s="236"/>
      <c r="AG12" s="189"/>
    </row>
    <row r="13" spans="2:33" s="23" customFormat="1" ht="21" customHeight="1">
      <c r="B13" s="150"/>
      <c r="C13" s="30"/>
      <c r="D13" s="30"/>
      <c r="E13" s="30"/>
      <c r="F13" s="30"/>
      <c r="G13" s="161"/>
      <c r="H13" s="30"/>
      <c r="I13" s="235"/>
      <c r="J13" s="235"/>
      <c r="K13" s="235"/>
      <c r="L13" s="235"/>
      <c r="M13" s="235"/>
      <c r="N13" s="230"/>
      <c r="O13" s="230"/>
      <c r="P13" s="230"/>
      <c r="Q13" s="231"/>
      <c r="R13" s="232">
        <f t="shared" si="0"/>
        <v>0</v>
      </c>
      <c r="S13" s="404" t="s">
        <v>8</v>
      </c>
      <c r="T13" s="405"/>
      <c r="U13" s="406"/>
      <c r="V13" s="233">
        <f t="shared" si="1"/>
        <v>0</v>
      </c>
      <c r="W13" s="234"/>
      <c r="X13" s="230"/>
      <c r="Y13" s="230"/>
      <c r="Z13" s="235"/>
      <c r="AA13" s="235"/>
      <c r="AB13" s="235"/>
      <c r="AC13" s="235"/>
      <c r="AD13" s="235"/>
      <c r="AE13" s="235"/>
      <c r="AF13" s="236"/>
      <c r="AG13" s="189"/>
    </row>
    <row r="14" spans="2:33" s="23" customFormat="1" ht="21" customHeight="1" thickBot="1">
      <c r="B14" s="151"/>
      <c r="C14" s="39"/>
      <c r="D14" s="39"/>
      <c r="E14" s="39"/>
      <c r="F14" s="39"/>
      <c r="G14" s="33"/>
      <c r="H14" s="39"/>
      <c r="I14" s="237"/>
      <c r="J14" s="237"/>
      <c r="K14" s="237"/>
      <c r="L14" s="237"/>
      <c r="M14" s="237"/>
      <c r="N14" s="238"/>
      <c r="O14" s="238"/>
      <c r="P14" s="238"/>
      <c r="Q14" s="239"/>
      <c r="R14" s="240">
        <f t="shared" si="0"/>
        <v>0</v>
      </c>
      <c r="S14" s="383" t="s">
        <v>4</v>
      </c>
      <c r="T14" s="384"/>
      <c r="U14" s="385"/>
      <c r="V14" s="241">
        <f t="shared" si="1"/>
        <v>0</v>
      </c>
      <c r="W14" s="242"/>
      <c r="X14" s="238"/>
      <c r="Y14" s="238"/>
      <c r="Z14" s="237"/>
      <c r="AA14" s="237"/>
      <c r="AB14" s="237"/>
      <c r="AC14" s="237"/>
      <c r="AD14" s="237"/>
      <c r="AE14" s="237"/>
      <c r="AF14" s="243"/>
      <c r="AG14" s="189"/>
    </row>
    <row r="15" spans="2:33" s="23" customFormat="1" ht="21" customHeight="1">
      <c r="B15" s="152"/>
      <c r="C15" s="29"/>
      <c r="D15" s="29"/>
      <c r="E15" s="29"/>
      <c r="F15" s="29"/>
      <c r="G15" s="162"/>
      <c r="H15" s="29"/>
      <c r="I15" s="244"/>
      <c r="J15" s="244"/>
      <c r="K15" s="244"/>
      <c r="L15" s="244"/>
      <c r="M15" s="244"/>
      <c r="N15" s="245"/>
      <c r="O15" s="245"/>
      <c r="P15" s="245"/>
      <c r="Q15" s="246"/>
      <c r="R15" s="247">
        <f t="shared" si="0"/>
        <v>0</v>
      </c>
      <c r="S15" s="401" t="s">
        <v>153</v>
      </c>
      <c r="T15" s="402"/>
      <c r="U15" s="403"/>
      <c r="V15" s="248">
        <f t="shared" si="1"/>
        <v>0</v>
      </c>
      <c r="W15" s="249"/>
      <c r="X15" s="245"/>
      <c r="Y15" s="245"/>
      <c r="Z15" s="244"/>
      <c r="AA15" s="244"/>
      <c r="AB15" s="244"/>
      <c r="AC15" s="244"/>
      <c r="AD15" s="244"/>
      <c r="AE15" s="244"/>
      <c r="AF15" s="250"/>
      <c r="AG15" s="189"/>
    </row>
    <row r="16" spans="2:33" s="23" customFormat="1" ht="21" customHeight="1" thickBot="1">
      <c r="B16" s="153"/>
      <c r="C16" s="77"/>
      <c r="D16" s="77"/>
      <c r="E16" s="77"/>
      <c r="F16" s="77"/>
      <c r="G16" s="143"/>
      <c r="H16" s="77"/>
      <c r="I16" s="251"/>
      <c r="J16" s="251"/>
      <c r="K16" s="251"/>
      <c r="L16" s="251"/>
      <c r="M16" s="251"/>
      <c r="N16" s="252"/>
      <c r="O16" s="252"/>
      <c r="P16" s="252"/>
      <c r="Q16" s="253"/>
      <c r="R16" s="240">
        <f t="shared" si="0"/>
        <v>0</v>
      </c>
      <c r="S16" s="398" t="s">
        <v>162</v>
      </c>
      <c r="T16" s="399"/>
      <c r="U16" s="400"/>
      <c r="V16" s="241">
        <f t="shared" si="1"/>
        <v>0</v>
      </c>
      <c r="W16" s="254"/>
      <c r="X16" s="252"/>
      <c r="Y16" s="252"/>
      <c r="Z16" s="251"/>
      <c r="AA16" s="251"/>
      <c r="AB16" s="251"/>
      <c r="AC16" s="251"/>
      <c r="AD16" s="251"/>
      <c r="AE16" s="251"/>
      <c r="AF16" s="255"/>
      <c r="AG16" s="189"/>
    </row>
    <row r="17" spans="2:33" s="23" customFormat="1" ht="21" customHeight="1">
      <c r="B17" s="154"/>
      <c r="C17" s="76"/>
      <c r="D17" s="76"/>
      <c r="E17" s="76"/>
      <c r="F17" s="76"/>
      <c r="G17" s="163"/>
      <c r="H17" s="76"/>
      <c r="I17" s="256"/>
      <c r="J17" s="256"/>
      <c r="K17" s="256"/>
      <c r="L17" s="256"/>
      <c r="M17" s="256"/>
      <c r="N17" s="257"/>
      <c r="O17" s="258"/>
      <c r="P17" s="257"/>
      <c r="Q17" s="259"/>
      <c r="R17" s="260">
        <f t="shared" si="0"/>
        <v>0</v>
      </c>
      <c r="S17" s="407" t="s">
        <v>15</v>
      </c>
      <c r="T17" s="408"/>
      <c r="U17" s="409"/>
      <c r="V17" s="261">
        <f t="shared" si="1"/>
        <v>0</v>
      </c>
      <c r="W17" s="262"/>
      <c r="X17" s="257"/>
      <c r="Y17" s="258"/>
      <c r="Z17" s="256"/>
      <c r="AA17" s="256"/>
      <c r="AB17" s="256"/>
      <c r="AC17" s="256"/>
      <c r="AD17" s="256"/>
      <c r="AE17" s="256"/>
      <c r="AF17" s="263"/>
      <c r="AG17" s="189"/>
    </row>
    <row r="18" spans="2:33" s="23" customFormat="1" ht="21" customHeight="1">
      <c r="B18" s="150"/>
      <c r="C18" s="30"/>
      <c r="D18" s="30"/>
      <c r="E18" s="30"/>
      <c r="F18" s="30"/>
      <c r="G18" s="161"/>
      <c r="H18" s="30"/>
      <c r="I18" s="235"/>
      <c r="J18" s="235"/>
      <c r="K18" s="235"/>
      <c r="L18" s="235"/>
      <c r="M18" s="235"/>
      <c r="N18" s="264"/>
      <c r="O18" s="230"/>
      <c r="P18" s="264"/>
      <c r="Q18" s="265"/>
      <c r="R18" s="232">
        <f t="shared" si="0"/>
        <v>0</v>
      </c>
      <c r="S18" s="404" t="s">
        <v>17</v>
      </c>
      <c r="T18" s="405"/>
      <c r="U18" s="406"/>
      <c r="V18" s="233">
        <f t="shared" si="1"/>
        <v>0</v>
      </c>
      <c r="W18" s="266"/>
      <c r="X18" s="264"/>
      <c r="Y18" s="230"/>
      <c r="Z18" s="235"/>
      <c r="AA18" s="235"/>
      <c r="AB18" s="235"/>
      <c r="AC18" s="235"/>
      <c r="AD18" s="235"/>
      <c r="AE18" s="235"/>
      <c r="AF18" s="236"/>
      <c r="AG18" s="189"/>
    </row>
    <row r="19" spans="2:33" s="23" customFormat="1" ht="21" customHeight="1">
      <c r="B19" s="150"/>
      <c r="C19" s="30"/>
      <c r="D19" s="30"/>
      <c r="E19" s="30"/>
      <c r="F19" s="30"/>
      <c r="G19" s="161"/>
      <c r="H19" s="30"/>
      <c r="I19" s="235"/>
      <c r="J19" s="235"/>
      <c r="K19" s="235"/>
      <c r="L19" s="235"/>
      <c r="M19" s="235"/>
      <c r="N19" s="264"/>
      <c r="O19" s="230"/>
      <c r="P19" s="264"/>
      <c r="Q19" s="265"/>
      <c r="R19" s="232">
        <f t="shared" si="0"/>
        <v>0</v>
      </c>
      <c r="S19" s="404" t="s">
        <v>7</v>
      </c>
      <c r="T19" s="405"/>
      <c r="U19" s="406"/>
      <c r="V19" s="233">
        <f t="shared" si="1"/>
        <v>0</v>
      </c>
      <c r="W19" s="266"/>
      <c r="X19" s="264"/>
      <c r="Y19" s="230"/>
      <c r="Z19" s="235"/>
      <c r="AA19" s="235"/>
      <c r="AB19" s="235"/>
      <c r="AC19" s="235"/>
      <c r="AD19" s="235"/>
      <c r="AE19" s="235"/>
      <c r="AF19" s="236"/>
      <c r="AG19" s="189"/>
    </row>
    <row r="20" spans="2:33" s="23" customFormat="1" ht="21" customHeight="1">
      <c r="B20" s="150"/>
      <c r="C20" s="30"/>
      <c r="D20" s="30"/>
      <c r="E20" s="30"/>
      <c r="F20" s="30"/>
      <c r="G20" s="161"/>
      <c r="H20" s="30"/>
      <c r="I20" s="235"/>
      <c r="J20" s="235"/>
      <c r="K20" s="235"/>
      <c r="L20" s="235"/>
      <c r="M20" s="235"/>
      <c r="N20" s="264"/>
      <c r="O20" s="230"/>
      <c r="P20" s="264"/>
      <c r="Q20" s="265"/>
      <c r="R20" s="232">
        <f t="shared" si="0"/>
        <v>0</v>
      </c>
      <c r="S20" s="404" t="s">
        <v>9</v>
      </c>
      <c r="T20" s="405"/>
      <c r="U20" s="406"/>
      <c r="V20" s="233">
        <f t="shared" si="1"/>
        <v>0</v>
      </c>
      <c r="W20" s="266"/>
      <c r="X20" s="264"/>
      <c r="Y20" s="230"/>
      <c r="Z20" s="235"/>
      <c r="AA20" s="235"/>
      <c r="AB20" s="235"/>
      <c r="AC20" s="235"/>
      <c r="AD20" s="235"/>
      <c r="AE20" s="235"/>
      <c r="AF20" s="236"/>
      <c r="AG20" s="189"/>
    </row>
    <row r="21" spans="2:33" s="23" customFormat="1" ht="21" customHeight="1" thickBot="1">
      <c r="B21" s="151"/>
      <c r="C21" s="39"/>
      <c r="D21" s="39"/>
      <c r="E21" s="39"/>
      <c r="F21" s="39"/>
      <c r="G21" s="33"/>
      <c r="H21" s="39"/>
      <c r="I21" s="237"/>
      <c r="J21" s="237"/>
      <c r="K21" s="237"/>
      <c r="L21" s="237"/>
      <c r="M21" s="237"/>
      <c r="N21" s="267"/>
      <c r="O21" s="238"/>
      <c r="P21" s="267"/>
      <c r="Q21" s="268"/>
      <c r="R21" s="240">
        <f t="shared" si="0"/>
        <v>0</v>
      </c>
      <c r="S21" s="383" t="s">
        <v>10</v>
      </c>
      <c r="T21" s="384"/>
      <c r="U21" s="385"/>
      <c r="V21" s="241">
        <f t="shared" si="1"/>
        <v>0</v>
      </c>
      <c r="W21" s="269"/>
      <c r="X21" s="267"/>
      <c r="Y21" s="238"/>
      <c r="Z21" s="237"/>
      <c r="AA21" s="237"/>
      <c r="AB21" s="237"/>
      <c r="AC21" s="237"/>
      <c r="AD21" s="237"/>
      <c r="AE21" s="237"/>
      <c r="AF21" s="243"/>
      <c r="AG21" s="189"/>
    </row>
    <row r="22" spans="2:33" s="23" customFormat="1" ht="21" customHeight="1">
      <c r="B22" s="152"/>
      <c r="C22" s="29"/>
      <c r="D22" s="29"/>
      <c r="E22" s="29"/>
      <c r="F22" s="29"/>
      <c r="G22" s="162"/>
      <c r="H22" s="29"/>
      <c r="I22" s="244"/>
      <c r="J22" s="244"/>
      <c r="K22" s="244"/>
      <c r="L22" s="244"/>
      <c r="M22" s="244"/>
      <c r="N22" s="245"/>
      <c r="O22" s="245"/>
      <c r="P22" s="245"/>
      <c r="Q22" s="246"/>
      <c r="R22" s="260">
        <f>SUM(B22:Q22)</f>
        <v>0</v>
      </c>
      <c r="S22" s="407" t="s">
        <v>149</v>
      </c>
      <c r="T22" s="408"/>
      <c r="U22" s="409"/>
      <c r="V22" s="261">
        <f t="shared" si="1"/>
        <v>0</v>
      </c>
      <c r="W22" s="249"/>
      <c r="X22" s="245"/>
      <c r="Y22" s="245"/>
      <c r="Z22" s="244"/>
      <c r="AA22" s="244"/>
      <c r="AB22" s="244"/>
      <c r="AC22" s="244"/>
      <c r="AD22" s="244"/>
      <c r="AE22" s="244"/>
      <c r="AF22" s="250"/>
      <c r="AG22" s="189"/>
    </row>
    <row r="23" spans="2:33" s="23" customFormat="1" ht="21" customHeight="1">
      <c r="B23" s="155"/>
      <c r="C23" s="28"/>
      <c r="D23" s="28"/>
      <c r="E23" s="28"/>
      <c r="F23" s="28"/>
      <c r="G23" s="164"/>
      <c r="H23" s="28"/>
      <c r="I23" s="270"/>
      <c r="J23" s="270"/>
      <c r="K23" s="270"/>
      <c r="L23" s="270"/>
      <c r="M23" s="270"/>
      <c r="N23" s="271"/>
      <c r="O23" s="271"/>
      <c r="P23" s="271"/>
      <c r="Q23" s="272"/>
      <c r="R23" s="232">
        <f t="shared" si="0"/>
        <v>0</v>
      </c>
      <c r="S23" s="386" t="s">
        <v>150</v>
      </c>
      <c r="T23" s="387"/>
      <c r="U23" s="388"/>
      <c r="V23" s="233">
        <f t="shared" si="1"/>
        <v>0</v>
      </c>
      <c r="W23" s="273"/>
      <c r="X23" s="271"/>
      <c r="Y23" s="271"/>
      <c r="Z23" s="270"/>
      <c r="AA23" s="270"/>
      <c r="AB23" s="270"/>
      <c r="AC23" s="270"/>
      <c r="AD23" s="270"/>
      <c r="AE23" s="270"/>
      <c r="AF23" s="274"/>
      <c r="AG23" s="189"/>
    </row>
    <row r="24" spans="2:33" s="23" customFormat="1" ht="21" customHeight="1">
      <c r="B24" s="155"/>
      <c r="C24" s="28"/>
      <c r="D24" s="28"/>
      <c r="E24" s="28"/>
      <c r="F24" s="28"/>
      <c r="G24" s="164"/>
      <c r="H24" s="28"/>
      <c r="I24" s="270"/>
      <c r="J24" s="270"/>
      <c r="K24" s="270"/>
      <c r="L24" s="270"/>
      <c r="M24" s="270"/>
      <c r="N24" s="271"/>
      <c r="O24" s="271"/>
      <c r="P24" s="271"/>
      <c r="Q24" s="272"/>
      <c r="R24" s="232">
        <f t="shared" si="0"/>
        <v>0</v>
      </c>
      <c r="S24" s="386" t="s">
        <v>0</v>
      </c>
      <c r="T24" s="387"/>
      <c r="U24" s="388"/>
      <c r="V24" s="233">
        <f t="shared" si="1"/>
        <v>0</v>
      </c>
      <c r="W24" s="273"/>
      <c r="X24" s="271"/>
      <c r="Y24" s="271"/>
      <c r="Z24" s="270"/>
      <c r="AA24" s="270"/>
      <c r="AB24" s="270"/>
      <c r="AC24" s="270"/>
      <c r="AD24" s="270"/>
      <c r="AE24" s="270"/>
      <c r="AF24" s="274"/>
      <c r="AG24" s="189"/>
    </row>
    <row r="25" spans="2:33" s="23" customFormat="1" ht="21" customHeight="1" thickBot="1">
      <c r="B25" s="153"/>
      <c r="C25" s="77"/>
      <c r="D25" s="77"/>
      <c r="E25" s="77"/>
      <c r="F25" s="77"/>
      <c r="G25" s="143"/>
      <c r="H25" s="77"/>
      <c r="I25" s="251"/>
      <c r="J25" s="251"/>
      <c r="K25" s="251"/>
      <c r="L25" s="251"/>
      <c r="M25" s="251"/>
      <c r="N25" s="252"/>
      <c r="O25" s="252"/>
      <c r="P25" s="252"/>
      <c r="Q25" s="253"/>
      <c r="R25" s="240">
        <f t="shared" si="0"/>
        <v>0</v>
      </c>
      <c r="S25" s="365" t="s">
        <v>1</v>
      </c>
      <c r="T25" s="366"/>
      <c r="U25" s="367"/>
      <c r="V25" s="241">
        <f t="shared" si="1"/>
        <v>0</v>
      </c>
      <c r="W25" s="254"/>
      <c r="X25" s="252"/>
      <c r="Y25" s="252"/>
      <c r="Z25" s="251"/>
      <c r="AA25" s="251"/>
      <c r="AB25" s="251"/>
      <c r="AC25" s="251"/>
      <c r="AD25" s="251"/>
      <c r="AE25" s="251"/>
      <c r="AF25" s="255"/>
      <c r="AG25" s="189"/>
    </row>
    <row r="26" spans="2:33" s="23" customFormat="1" ht="21" customHeight="1">
      <c r="B26" s="154"/>
      <c r="C26" s="76"/>
      <c r="D26" s="76"/>
      <c r="E26" s="76"/>
      <c r="F26" s="76"/>
      <c r="G26" s="163"/>
      <c r="H26" s="76"/>
      <c r="I26" s="256"/>
      <c r="J26" s="256"/>
      <c r="K26" s="256"/>
      <c r="L26" s="256"/>
      <c r="M26" s="256"/>
      <c r="N26" s="258"/>
      <c r="O26" s="258"/>
      <c r="P26" s="258"/>
      <c r="Q26" s="275"/>
      <c r="R26" s="260">
        <f t="shared" si="0"/>
        <v>0</v>
      </c>
      <c r="S26" s="407" t="s">
        <v>148</v>
      </c>
      <c r="T26" s="408"/>
      <c r="U26" s="409"/>
      <c r="V26" s="261">
        <f t="shared" si="1"/>
        <v>0</v>
      </c>
      <c r="W26" s="276"/>
      <c r="X26" s="258"/>
      <c r="Y26" s="258"/>
      <c r="Z26" s="256"/>
      <c r="AA26" s="256"/>
      <c r="AB26" s="256"/>
      <c r="AC26" s="256"/>
      <c r="AD26" s="256"/>
      <c r="AE26" s="256"/>
      <c r="AF26" s="263"/>
      <c r="AG26" s="189"/>
    </row>
    <row r="27" spans="2:33" s="23" customFormat="1" ht="21" customHeight="1">
      <c r="B27" s="150"/>
      <c r="C27" s="30"/>
      <c r="D27" s="30"/>
      <c r="E27" s="30"/>
      <c r="F27" s="30"/>
      <c r="G27" s="161"/>
      <c r="H27" s="30"/>
      <c r="I27" s="235"/>
      <c r="J27" s="235"/>
      <c r="K27" s="235"/>
      <c r="L27" s="235"/>
      <c r="M27" s="235"/>
      <c r="N27" s="230"/>
      <c r="O27" s="230"/>
      <c r="P27" s="230"/>
      <c r="Q27" s="231"/>
      <c r="R27" s="232">
        <f t="shared" si="0"/>
        <v>0</v>
      </c>
      <c r="S27" s="404" t="s">
        <v>147</v>
      </c>
      <c r="T27" s="405"/>
      <c r="U27" s="406"/>
      <c r="V27" s="233">
        <f t="shared" si="1"/>
        <v>0</v>
      </c>
      <c r="W27" s="234"/>
      <c r="X27" s="230"/>
      <c r="Y27" s="230"/>
      <c r="Z27" s="235"/>
      <c r="AA27" s="235"/>
      <c r="AB27" s="235"/>
      <c r="AC27" s="235"/>
      <c r="AD27" s="235"/>
      <c r="AE27" s="235"/>
      <c r="AF27" s="236"/>
      <c r="AG27" s="189"/>
    </row>
    <row r="28" spans="2:33" s="23" customFormat="1" ht="21" hidden="1" customHeight="1">
      <c r="B28" s="150"/>
      <c r="C28" s="30"/>
      <c r="D28" s="30"/>
      <c r="E28" s="30"/>
      <c r="F28" s="30"/>
      <c r="G28" s="161"/>
      <c r="H28" s="30"/>
      <c r="I28" s="235"/>
      <c r="J28" s="235"/>
      <c r="K28" s="235"/>
      <c r="L28" s="235"/>
      <c r="M28" s="235"/>
      <c r="N28" s="230"/>
      <c r="O28" s="230"/>
      <c r="P28" s="230"/>
      <c r="Q28" s="231"/>
      <c r="R28" s="232">
        <f t="shared" si="0"/>
        <v>0</v>
      </c>
      <c r="S28" s="404" t="s">
        <v>24</v>
      </c>
      <c r="T28" s="405"/>
      <c r="U28" s="406"/>
      <c r="V28" s="233">
        <f t="shared" si="1"/>
        <v>0</v>
      </c>
      <c r="W28" s="234"/>
      <c r="X28" s="230"/>
      <c r="Y28" s="230"/>
      <c r="Z28" s="235"/>
      <c r="AA28" s="235"/>
      <c r="AB28" s="235"/>
      <c r="AC28" s="235"/>
      <c r="AD28" s="235"/>
      <c r="AE28" s="235"/>
      <c r="AF28" s="236"/>
      <c r="AG28" s="189"/>
    </row>
    <row r="29" spans="2:33" s="23" customFormat="1" ht="21" customHeight="1">
      <c r="B29" s="150"/>
      <c r="C29" s="30"/>
      <c r="D29" s="30"/>
      <c r="E29" s="30"/>
      <c r="F29" s="30"/>
      <c r="G29" s="161"/>
      <c r="H29" s="30"/>
      <c r="I29" s="235"/>
      <c r="J29" s="235"/>
      <c r="K29" s="235"/>
      <c r="L29" s="235"/>
      <c r="M29" s="235"/>
      <c r="N29" s="235"/>
      <c r="O29" s="235"/>
      <c r="P29" s="235"/>
      <c r="Q29" s="231"/>
      <c r="R29" s="232">
        <f t="shared" si="0"/>
        <v>0</v>
      </c>
      <c r="S29" s="404" t="s">
        <v>23</v>
      </c>
      <c r="T29" s="405"/>
      <c r="U29" s="406"/>
      <c r="V29" s="233">
        <f t="shared" si="1"/>
        <v>0</v>
      </c>
      <c r="W29" s="234"/>
      <c r="X29" s="235"/>
      <c r="Y29" s="235"/>
      <c r="Z29" s="235"/>
      <c r="AA29" s="235"/>
      <c r="AB29" s="235"/>
      <c r="AC29" s="235"/>
      <c r="AD29" s="235"/>
      <c r="AE29" s="235"/>
      <c r="AF29" s="236"/>
      <c r="AG29" s="189"/>
    </row>
    <row r="30" spans="2:33" s="23" customFormat="1" ht="21" customHeight="1" thickBot="1">
      <c r="B30" s="151"/>
      <c r="C30" s="39"/>
      <c r="D30" s="39"/>
      <c r="E30" s="39"/>
      <c r="F30" s="39"/>
      <c r="G30" s="33"/>
      <c r="H30" s="39"/>
      <c r="I30" s="237"/>
      <c r="J30" s="237"/>
      <c r="K30" s="237"/>
      <c r="L30" s="237"/>
      <c r="M30" s="237"/>
      <c r="N30" s="238"/>
      <c r="O30" s="238"/>
      <c r="P30" s="238"/>
      <c r="Q30" s="239"/>
      <c r="R30" s="240">
        <f t="shared" si="0"/>
        <v>0</v>
      </c>
      <c r="S30" s="383" t="s">
        <v>11</v>
      </c>
      <c r="T30" s="384"/>
      <c r="U30" s="385"/>
      <c r="V30" s="241">
        <f t="shared" si="1"/>
        <v>0</v>
      </c>
      <c r="W30" s="242"/>
      <c r="X30" s="238"/>
      <c r="Y30" s="238"/>
      <c r="Z30" s="237"/>
      <c r="AA30" s="237"/>
      <c r="AB30" s="237"/>
      <c r="AC30" s="237"/>
      <c r="AD30" s="237"/>
      <c r="AE30" s="237"/>
      <c r="AF30" s="243"/>
      <c r="AG30" s="189"/>
    </row>
    <row r="31" spans="2:33" s="23" customFormat="1" ht="21" customHeight="1">
      <c r="B31" s="152"/>
      <c r="C31" s="29"/>
      <c r="D31" s="29"/>
      <c r="E31" s="29"/>
      <c r="F31" s="29"/>
      <c r="G31" s="162"/>
      <c r="H31" s="29"/>
      <c r="I31" s="244"/>
      <c r="J31" s="244"/>
      <c r="K31" s="244"/>
      <c r="L31" s="244"/>
      <c r="M31" s="244"/>
      <c r="N31" s="244"/>
      <c r="O31" s="245"/>
      <c r="P31" s="244"/>
      <c r="Q31" s="250"/>
      <c r="R31" s="260">
        <f t="shared" si="0"/>
        <v>0</v>
      </c>
      <c r="S31" s="443" t="s">
        <v>13</v>
      </c>
      <c r="T31" s="444"/>
      <c r="U31" s="445"/>
      <c r="V31" s="261">
        <f t="shared" si="1"/>
        <v>0</v>
      </c>
      <c r="W31" s="277"/>
      <c r="X31" s="244"/>
      <c r="Y31" s="245"/>
      <c r="Z31" s="244"/>
      <c r="AA31" s="244"/>
      <c r="AB31" s="244"/>
      <c r="AC31" s="244"/>
      <c r="AD31" s="244"/>
      <c r="AE31" s="244"/>
      <c r="AF31" s="250"/>
      <c r="AG31" s="189"/>
    </row>
    <row r="32" spans="2:33" s="23" customFormat="1" ht="21" customHeight="1">
      <c r="B32" s="155"/>
      <c r="C32" s="28"/>
      <c r="D32" s="28"/>
      <c r="E32" s="28"/>
      <c r="F32" s="28"/>
      <c r="G32" s="164"/>
      <c r="H32" s="28"/>
      <c r="I32" s="270"/>
      <c r="J32" s="270"/>
      <c r="K32" s="270"/>
      <c r="L32" s="270"/>
      <c r="M32" s="270"/>
      <c r="N32" s="270"/>
      <c r="O32" s="271"/>
      <c r="P32" s="270"/>
      <c r="Q32" s="274"/>
      <c r="R32" s="278">
        <f t="shared" si="0"/>
        <v>0</v>
      </c>
      <c r="S32" s="440" t="s">
        <v>169</v>
      </c>
      <c r="T32" s="441"/>
      <c r="U32" s="442"/>
      <c r="V32" s="279">
        <f t="shared" si="1"/>
        <v>0</v>
      </c>
      <c r="W32" s="280"/>
      <c r="X32" s="270"/>
      <c r="Y32" s="271"/>
      <c r="Z32" s="270"/>
      <c r="AA32" s="270"/>
      <c r="AB32" s="270"/>
      <c r="AC32" s="270"/>
      <c r="AD32" s="270"/>
      <c r="AE32" s="270"/>
      <c r="AF32" s="274"/>
      <c r="AG32" s="189"/>
    </row>
    <row r="33" spans="2:33" s="23" customFormat="1" ht="21" customHeight="1">
      <c r="B33" s="155"/>
      <c r="C33" s="28"/>
      <c r="D33" s="28"/>
      <c r="E33" s="28"/>
      <c r="F33" s="28"/>
      <c r="G33" s="164"/>
      <c r="H33" s="28"/>
      <c r="I33" s="270"/>
      <c r="J33" s="270"/>
      <c r="K33" s="270"/>
      <c r="L33" s="270"/>
      <c r="M33" s="270"/>
      <c r="N33" s="270"/>
      <c r="O33" s="271"/>
      <c r="P33" s="270"/>
      <c r="Q33" s="274"/>
      <c r="R33" s="278">
        <f t="shared" si="0"/>
        <v>0</v>
      </c>
      <c r="S33" s="440" t="s">
        <v>170</v>
      </c>
      <c r="T33" s="441"/>
      <c r="U33" s="442"/>
      <c r="V33" s="279">
        <f t="shared" si="1"/>
        <v>0</v>
      </c>
      <c r="W33" s="280"/>
      <c r="X33" s="270"/>
      <c r="Y33" s="271"/>
      <c r="Z33" s="270"/>
      <c r="AA33" s="270"/>
      <c r="AB33" s="270"/>
      <c r="AC33" s="270"/>
      <c r="AD33" s="270"/>
      <c r="AE33" s="270"/>
      <c r="AF33" s="274"/>
      <c r="AG33" s="189"/>
    </row>
    <row r="34" spans="2:33" s="23" customFormat="1" ht="21" customHeight="1">
      <c r="B34" s="155"/>
      <c r="C34" s="28"/>
      <c r="D34" s="28"/>
      <c r="E34" s="28"/>
      <c r="F34" s="28"/>
      <c r="G34" s="164"/>
      <c r="H34" s="28"/>
      <c r="I34" s="270"/>
      <c r="J34" s="270"/>
      <c r="K34" s="270"/>
      <c r="L34" s="270"/>
      <c r="M34" s="270"/>
      <c r="N34" s="270"/>
      <c r="O34" s="271"/>
      <c r="P34" s="270"/>
      <c r="Q34" s="274"/>
      <c r="R34" s="278">
        <f t="shared" si="0"/>
        <v>0</v>
      </c>
      <c r="S34" s="440" t="s">
        <v>171</v>
      </c>
      <c r="T34" s="441"/>
      <c r="U34" s="442"/>
      <c r="V34" s="279">
        <f t="shared" si="1"/>
        <v>0</v>
      </c>
      <c r="W34" s="280"/>
      <c r="X34" s="270"/>
      <c r="Y34" s="271"/>
      <c r="Z34" s="270"/>
      <c r="AA34" s="270"/>
      <c r="AB34" s="270"/>
      <c r="AC34" s="270"/>
      <c r="AD34" s="270"/>
      <c r="AE34" s="270"/>
      <c r="AF34" s="274"/>
      <c r="AG34" s="189"/>
    </row>
    <row r="35" spans="2:33" s="23" customFormat="1" ht="21" customHeight="1">
      <c r="B35" s="155"/>
      <c r="C35" s="28"/>
      <c r="D35" s="28"/>
      <c r="E35" s="28"/>
      <c r="F35" s="28"/>
      <c r="G35" s="164"/>
      <c r="H35" s="28"/>
      <c r="I35" s="270"/>
      <c r="J35" s="270"/>
      <c r="K35" s="270"/>
      <c r="L35" s="270"/>
      <c r="M35" s="270"/>
      <c r="N35" s="270"/>
      <c r="O35" s="271"/>
      <c r="P35" s="270"/>
      <c r="Q35" s="274"/>
      <c r="R35" s="278">
        <f t="shared" si="0"/>
        <v>0</v>
      </c>
      <c r="S35" s="440" t="s">
        <v>172</v>
      </c>
      <c r="T35" s="441"/>
      <c r="U35" s="442"/>
      <c r="V35" s="279">
        <f t="shared" si="1"/>
        <v>0</v>
      </c>
      <c r="W35" s="280"/>
      <c r="X35" s="270"/>
      <c r="Y35" s="271"/>
      <c r="Z35" s="270"/>
      <c r="AA35" s="270"/>
      <c r="AB35" s="270"/>
      <c r="AC35" s="270"/>
      <c r="AD35" s="270"/>
      <c r="AE35" s="270"/>
      <c r="AF35" s="274"/>
      <c r="AG35" s="189"/>
    </row>
    <row r="36" spans="2:33" s="23" customFormat="1" ht="21" customHeight="1" thickBot="1">
      <c r="B36" s="153"/>
      <c r="C36" s="77"/>
      <c r="D36" s="77"/>
      <c r="E36" s="77"/>
      <c r="F36" s="77"/>
      <c r="G36" s="143"/>
      <c r="H36" s="77"/>
      <c r="I36" s="251"/>
      <c r="J36" s="251"/>
      <c r="K36" s="251"/>
      <c r="L36" s="251"/>
      <c r="M36" s="251"/>
      <c r="N36" s="251"/>
      <c r="O36" s="252"/>
      <c r="P36" s="251"/>
      <c r="Q36" s="255"/>
      <c r="R36" s="281">
        <f t="shared" si="0"/>
        <v>0</v>
      </c>
      <c r="S36" s="437" t="s">
        <v>173</v>
      </c>
      <c r="T36" s="438"/>
      <c r="U36" s="439"/>
      <c r="V36" s="282">
        <f t="shared" si="1"/>
        <v>0</v>
      </c>
      <c r="W36" s="283"/>
      <c r="X36" s="251"/>
      <c r="Y36" s="252"/>
      <c r="Z36" s="251"/>
      <c r="AA36" s="251"/>
      <c r="AB36" s="251"/>
      <c r="AC36" s="251"/>
      <c r="AD36" s="251"/>
      <c r="AE36" s="251"/>
      <c r="AF36" s="255"/>
      <c r="AG36" s="189"/>
    </row>
    <row r="37" spans="2:33" s="23" customFormat="1" ht="21" customHeight="1">
      <c r="B37" s="154"/>
      <c r="C37" s="76"/>
      <c r="D37" s="76"/>
      <c r="E37" s="76"/>
      <c r="F37" s="76"/>
      <c r="G37" s="163"/>
      <c r="H37" s="76"/>
      <c r="I37" s="256"/>
      <c r="J37" s="256"/>
      <c r="K37" s="256"/>
      <c r="L37" s="256"/>
      <c r="M37" s="256"/>
      <c r="N37" s="256"/>
      <c r="O37" s="258"/>
      <c r="P37" s="256"/>
      <c r="Q37" s="263"/>
      <c r="R37" s="260">
        <f t="shared" si="0"/>
        <v>0</v>
      </c>
      <c r="S37" s="443" t="s">
        <v>12</v>
      </c>
      <c r="T37" s="444"/>
      <c r="U37" s="445"/>
      <c r="V37" s="261">
        <f t="shared" si="1"/>
        <v>0</v>
      </c>
      <c r="W37" s="284"/>
      <c r="X37" s="256"/>
      <c r="Y37" s="258"/>
      <c r="Z37" s="256"/>
      <c r="AA37" s="256"/>
      <c r="AB37" s="256"/>
      <c r="AC37" s="256"/>
      <c r="AD37" s="256"/>
      <c r="AE37" s="256"/>
      <c r="AF37" s="263"/>
      <c r="AG37" s="189"/>
    </row>
    <row r="38" spans="2:33" s="23" customFormat="1" ht="21" customHeight="1">
      <c r="B38" s="150"/>
      <c r="C38" s="30"/>
      <c r="D38" s="30"/>
      <c r="E38" s="30"/>
      <c r="F38" s="30"/>
      <c r="G38" s="161"/>
      <c r="H38" s="30"/>
      <c r="I38" s="235"/>
      <c r="J38" s="235"/>
      <c r="K38" s="235"/>
      <c r="L38" s="235"/>
      <c r="M38" s="235"/>
      <c r="N38" s="235"/>
      <c r="O38" s="230"/>
      <c r="P38" s="235"/>
      <c r="Q38" s="236"/>
      <c r="R38" s="278">
        <f t="shared" si="0"/>
        <v>0</v>
      </c>
      <c r="S38" s="371" t="s">
        <v>174</v>
      </c>
      <c r="T38" s="372"/>
      <c r="U38" s="373"/>
      <c r="V38" s="279">
        <f t="shared" si="1"/>
        <v>0</v>
      </c>
      <c r="W38" s="285"/>
      <c r="X38" s="235"/>
      <c r="Y38" s="230"/>
      <c r="Z38" s="235"/>
      <c r="AA38" s="235"/>
      <c r="AB38" s="235"/>
      <c r="AC38" s="235"/>
      <c r="AD38" s="235"/>
      <c r="AE38" s="235"/>
      <c r="AF38" s="236"/>
      <c r="AG38" s="189"/>
    </row>
    <row r="39" spans="2:33" s="23" customFormat="1" ht="21" customHeight="1">
      <c r="B39" s="150"/>
      <c r="C39" s="30"/>
      <c r="D39" s="30"/>
      <c r="E39" s="30"/>
      <c r="F39" s="30"/>
      <c r="G39" s="161"/>
      <c r="H39" s="30"/>
      <c r="I39" s="235"/>
      <c r="J39" s="235"/>
      <c r="K39" s="235"/>
      <c r="L39" s="235"/>
      <c r="M39" s="235"/>
      <c r="N39" s="235"/>
      <c r="O39" s="230"/>
      <c r="P39" s="235"/>
      <c r="Q39" s="236"/>
      <c r="R39" s="278">
        <f t="shared" si="0"/>
        <v>0</v>
      </c>
      <c r="S39" s="371" t="s">
        <v>175</v>
      </c>
      <c r="T39" s="372"/>
      <c r="U39" s="373"/>
      <c r="V39" s="279">
        <f t="shared" si="1"/>
        <v>0</v>
      </c>
      <c r="W39" s="285"/>
      <c r="X39" s="235"/>
      <c r="Y39" s="230"/>
      <c r="Z39" s="235"/>
      <c r="AA39" s="235"/>
      <c r="AB39" s="235"/>
      <c r="AC39" s="235"/>
      <c r="AD39" s="235"/>
      <c r="AE39" s="235"/>
      <c r="AF39" s="236"/>
      <c r="AG39" s="189"/>
    </row>
    <row r="40" spans="2:33" s="23" customFormat="1" ht="21" customHeight="1">
      <c r="B40" s="150"/>
      <c r="C40" s="30"/>
      <c r="D40" s="30"/>
      <c r="E40" s="30"/>
      <c r="F40" s="30"/>
      <c r="G40" s="161"/>
      <c r="H40" s="30"/>
      <c r="I40" s="235"/>
      <c r="J40" s="235"/>
      <c r="K40" s="235"/>
      <c r="L40" s="235"/>
      <c r="M40" s="235"/>
      <c r="N40" s="235"/>
      <c r="O40" s="230"/>
      <c r="P40" s="235"/>
      <c r="Q40" s="236"/>
      <c r="R40" s="278">
        <f t="shared" si="0"/>
        <v>0</v>
      </c>
      <c r="S40" s="371" t="s">
        <v>176</v>
      </c>
      <c r="T40" s="372"/>
      <c r="U40" s="373"/>
      <c r="V40" s="279">
        <f t="shared" si="1"/>
        <v>0</v>
      </c>
      <c r="W40" s="285"/>
      <c r="X40" s="235"/>
      <c r="Y40" s="230"/>
      <c r="Z40" s="235"/>
      <c r="AA40" s="235"/>
      <c r="AB40" s="235"/>
      <c r="AC40" s="235"/>
      <c r="AD40" s="235"/>
      <c r="AE40" s="235"/>
      <c r="AF40" s="236"/>
      <c r="AG40" s="189"/>
    </row>
    <row r="41" spans="2:33" s="23" customFormat="1" ht="21" customHeight="1">
      <c r="B41" s="150"/>
      <c r="C41" s="30"/>
      <c r="D41" s="30"/>
      <c r="E41" s="30"/>
      <c r="F41" s="30"/>
      <c r="G41" s="161"/>
      <c r="H41" s="30"/>
      <c r="I41" s="235"/>
      <c r="J41" s="235"/>
      <c r="K41" s="235"/>
      <c r="L41" s="235"/>
      <c r="M41" s="235"/>
      <c r="N41" s="235"/>
      <c r="O41" s="230"/>
      <c r="P41" s="235"/>
      <c r="Q41" s="236"/>
      <c r="R41" s="278">
        <f t="shared" si="0"/>
        <v>0</v>
      </c>
      <c r="S41" s="371" t="s">
        <v>177</v>
      </c>
      <c r="T41" s="372"/>
      <c r="U41" s="373"/>
      <c r="V41" s="279">
        <f t="shared" si="1"/>
        <v>0</v>
      </c>
      <c r="W41" s="285"/>
      <c r="X41" s="235"/>
      <c r="Y41" s="230"/>
      <c r="Z41" s="235"/>
      <c r="AA41" s="235"/>
      <c r="AB41" s="235"/>
      <c r="AC41" s="235"/>
      <c r="AD41" s="235"/>
      <c r="AE41" s="235"/>
      <c r="AF41" s="236"/>
      <c r="AG41" s="189"/>
    </row>
    <row r="42" spans="2:33" s="23" customFormat="1" ht="21" customHeight="1" thickBot="1">
      <c r="B42" s="151"/>
      <c r="C42" s="39"/>
      <c r="D42" s="39"/>
      <c r="E42" s="39"/>
      <c r="F42" s="39"/>
      <c r="G42" s="33"/>
      <c r="H42" s="39"/>
      <c r="I42" s="237"/>
      <c r="J42" s="237"/>
      <c r="K42" s="237"/>
      <c r="L42" s="237"/>
      <c r="M42" s="237"/>
      <c r="N42" s="237"/>
      <c r="O42" s="238"/>
      <c r="P42" s="237"/>
      <c r="Q42" s="243"/>
      <c r="R42" s="281">
        <f t="shared" si="0"/>
        <v>0</v>
      </c>
      <c r="S42" s="434" t="s">
        <v>178</v>
      </c>
      <c r="T42" s="435"/>
      <c r="U42" s="436"/>
      <c r="V42" s="282">
        <f t="shared" si="1"/>
        <v>0</v>
      </c>
      <c r="W42" s="286"/>
      <c r="X42" s="237"/>
      <c r="Y42" s="238"/>
      <c r="Z42" s="237"/>
      <c r="AA42" s="237"/>
      <c r="AB42" s="237"/>
      <c r="AC42" s="237"/>
      <c r="AD42" s="237"/>
      <c r="AE42" s="237"/>
      <c r="AF42" s="243"/>
      <c r="AG42" s="189"/>
    </row>
    <row r="43" spans="2:33" s="23" customFormat="1" ht="21" customHeight="1">
      <c r="B43" s="152"/>
      <c r="C43" s="29"/>
      <c r="D43" s="29"/>
      <c r="E43" s="29"/>
      <c r="F43" s="29"/>
      <c r="G43" s="162"/>
      <c r="H43" s="29"/>
      <c r="I43" s="244"/>
      <c r="J43" s="244"/>
      <c r="K43" s="244"/>
      <c r="L43" s="244"/>
      <c r="M43" s="244"/>
      <c r="N43" s="245"/>
      <c r="O43" s="245"/>
      <c r="P43" s="245"/>
      <c r="Q43" s="246"/>
      <c r="R43" s="247">
        <f t="shared" si="0"/>
        <v>0</v>
      </c>
      <c r="S43" s="368" t="s">
        <v>163</v>
      </c>
      <c r="T43" s="369"/>
      <c r="U43" s="370"/>
      <c r="V43" s="248">
        <f t="shared" si="1"/>
        <v>0</v>
      </c>
      <c r="W43" s="249"/>
      <c r="X43" s="245"/>
      <c r="Y43" s="245"/>
      <c r="Z43" s="244"/>
      <c r="AA43" s="244"/>
      <c r="AB43" s="244"/>
      <c r="AC43" s="244"/>
      <c r="AD43" s="244"/>
      <c r="AE43" s="244"/>
      <c r="AF43" s="250"/>
      <c r="AG43" s="189"/>
    </row>
    <row r="44" spans="2:33" s="23" customFormat="1" ht="21" customHeight="1" thickBot="1">
      <c r="B44" s="153"/>
      <c r="C44" s="77"/>
      <c r="D44" s="77"/>
      <c r="E44" s="77"/>
      <c r="F44" s="77"/>
      <c r="G44" s="143"/>
      <c r="H44" s="77"/>
      <c r="I44" s="251"/>
      <c r="J44" s="251"/>
      <c r="K44" s="251"/>
      <c r="L44" s="251"/>
      <c r="M44" s="251"/>
      <c r="N44" s="252"/>
      <c r="O44" s="252"/>
      <c r="P44" s="252"/>
      <c r="Q44" s="253"/>
      <c r="R44" s="240">
        <f t="shared" si="0"/>
        <v>0</v>
      </c>
      <c r="S44" s="365" t="s">
        <v>164</v>
      </c>
      <c r="T44" s="366"/>
      <c r="U44" s="367"/>
      <c r="V44" s="241">
        <f t="shared" si="1"/>
        <v>0</v>
      </c>
      <c r="W44" s="254"/>
      <c r="X44" s="252"/>
      <c r="Y44" s="252"/>
      <c r="Z44" s="251"/>
      <c r="AA44" s="251"/>
      <c r="AB44" s="251"/>
      <c r="AC44" s="251"/>
      <c r="AD44" s="251"/>
      <c r="AE44" s="251"/>
      <c r="AF44" s="255"/>
      <c r="AG44" s="189"/>
    </row>
    <row r="45" spans="2:33" s="23" customFormat="1" ht="21" customHeight="1">
      <c r="B45" s="154"/>
      <c r="C45" s="76"/>
      <c r="D45" s="76"/>
      <c r="E45" s="76"/>
      <c r="F45" s="76"/>
      <c r="G45" s="163"/>
      <c r="H45" s="76"/>
      <c r="I45" s="256"/>
      <c r="J45" s="256"/>
      <c r="K45" s="256"/>
      <c r="L45" s="256"/>
      <c r="M45" s="256"/>
      <c r="N45" s="258"/>
      <c r="O45" s="258"/>
      <c r="P45" s="258"/>
      <c r="Q45" s="275"/>
      <c r="R45" s="260">
        <f t="shared" si="0"/>
        <v>0</v>
      </c>
      <c r="S45" s="451" t="s">
        <v>151</v>
      </c>
      <c r="T45" s="452"/>
      <c r="U45" s="453"/>
      <c r="V45" s="261">
        <f t="shared" si="1"/>
        <v>0</v>
      </c>
      <c r="W45" s="276"/>
      <c r="X45" s="258"/>
      <c r="Y45" s="258"/>
      <c r="Z45" s="256"/>
      <c r="AA45" s="256"/>
      <c r="AB45" s="256"/>
      <c r="AC45" s="256"/>
      <c r="AD45" s="256"/>
      <c r="AE45" s="256"/>
      <c r="AF45" s="263"/>
      <c r="AG45" s="189"/>
    </row>
    <row r="46" spans="2:33" s="23" customFormat="1" ht="21" customHeight="1">
      <c r="B46" s="150"/>
      <c r="C46" s="30"/>
      <c r="D46" s="30"/>
      <c r="E46" s="30"/>
      <c r="F46" s="30"/>
      <c r="G46" s="161"/>
      <c r="H46" s="30"/>
      <c r="I46" s="235"/>
      <c r="J46" s="235"/>
      <c r="K46" s="235"/>
      <c r="L46" s="235"/>
      <c r="M46" s="235"/>
      <c r="N46" s="230"/>
      <c r="O46" s="230"/>
      <c r="P46" s="230"/>
      <c r="Q46" s="231"/>
      <c r="R46" s="232">
        <f t="shared" si="0"/>
        <v>0</v>
      </c>
      <c r="S46" s="454" t="s">
        <v>154</v>
      </c>
      <c r="T46" s="455"/>
      <c r="U46" s="456"/>
      <c r="V46" s="233">
        <f t="shared" si="1"/>
        <v>0</v>
      </c>
      <c r="W46" s="234"/>
      <c r="X46" s="230"/>
      <c r="Y46" s="230"/>
      <c r="Z46" s="235"/>
      <c r="AA46" s="235"/>
      <c r="AB46" s="235"/>
      <c r="AC46" s="235"/>
      <c r="AD46" s="235"/>
      <c r="AE46" s="235"/>
      <c r="AF46" s="236"/>
      <c r="AG46" s="189"/>
    </row>
    <row r="47" spans="2:33" s="23" customFormat="1" ht="21" customHeight="1">
      <c r="B47" s="150"/>
      <c r="C47" s="30"/>
      <c r="D47" s="30"/>
      <c r="E47" s="30"/>
      <c r="F47" s="30"/>
      <c r="G47" s="161"/>
      <c r="H47" s="30"/>
      <c r="I47" s="235"/>
      <c r="J47" s="235"/>
      <c r="K47" s="235"/>
      <c r="L47" s="235"/>
      <c r="M47" s="235"/>
      <c r="N47" s="230"/>
      <c r="O47" s="230"/>
      <c r="P47" s="230"/>
      <c r="Q47" s="231"/>
      <c r="R47" s="232">
        <f t="shared" si="0"/>
        <v>0</v>
      </c>
      <c r="S47" s="404" t="s">
        <v>146</v>
      </c>
      <c r="T47" s="405"/>
      <c r="U47" s="406"/>
      <c r="V47" s="233">
        <f t="shared" si="1"/>
        <v>0</v>
      </c>
      <c r="W47" s="234"/>
      <c r="X47" s="230"/>
      <c r="Y47" s="230"/>
      <c r="Z47" s="235"/>
      <c r="AA47" s="235"/>
      <c r="AB47" s="235"/>
      <c r="AC47" s="235"/>
      <c r="AD47" s="235"/>
      <c r="AE47" s="235"/>
      <c r="AF47" s="236"/>
      <c r="AG47" s="189"/>
    </row>
    <row r="48" spans="2:33" s="23" customFormat="1" ht="21" customHeight="1" thickBot="1">
      <c r="B48" s="151"/>
      <c r="C48" s="39"/>
      <c r="D48" s="39"/>
      <c r="E48" s="39"/>
      <c r="F48" s="39"/>
      <c r="G48" s="33"/>
      <c r="H48" s="39"/>
      <c r="I48" s="237"/>
      <c r="J48" s="237"/>
      <c r="K48" s="237"/>
      <c r="L48" s="237"/>
      <c r="M48" s="237"/>
      <c r="N48" s="238"/>
      <c r="O48" s="238"/>
      <c r="P48" s="238"/>
      <c r="Q48" s="239"/>
      <c r="R48" s="240">
        <f t="shared" si="0"/>
        <v>0</v>
      </c>
      <c r="S48" s="459" t="s">
        <v>152</v>
      </c>
      <c r="T48" s="460"/>
      <c r="U48" s="461"/>
      <c r="V48" s="241">
        <f t="shared" si="1"/>
        <v>0</v>
      </c>
      <c r="W48" s="242"/>
      <c r="X48" s="238"/>
      <c r="Y48" s="238"/>
      <c r="Z48" s="237"/>
      <c r="AA48" s="237"/>
      <c r="AB48" s="237"/>
      <c r="AC48" s="237"/>
      <c r="AD48" s="237"/>
      <c r="AE48" s="237"/>
      <c r="AF48" s="243"/>
      <c r="AG48" s="189"/>
    </row>
    <row r="49" spans="1:59" s="23" customFormat="1" ht="21" customHeight="1">
      <c r="B49" s="152"/>
      <c r="C49" s="29"/>
      <c r="D49" s="29"/>
      <c r="E49" s="29"/>
      <c r="F49" s="29"/>
      <c r="G49" s="162"/>
      <c r="H49" s="29"/>
      <c r="I49" s="244"/>
      <c r="J49" s="244"/>
      <c r="K49" s="244"/>
      <c r="L49" s="244"/>
      <c r="M49" s="244"/>
      <c r="N49" s="245"/>
      <c r="O49" s="245"/>
      <c r="P49" s="245"/>
      <c r="Q49" s="246"/>
      <c r="R49" s="247">
        <f t="shared" ref="R49:R50" si="2">SUM(B49:Q49)</f>
        <v>0</v>
      </c>
      <c r="S49" s="368" t="s">
        <v>194</v>
      </c>
      <c r="T49" s="369"/>
      <c r="U49" s="370"/>
      <c r="V49" s="248">
        <f t="shared" ref="V49:V50" si="3">SUM(W49:AF49)</f>
        <v>0</v>
      </c>
      <c r="W49" s="249"/>
      <c r="X49" s="245"/>
      <c r="Y49" s="245"/>
      <c r="Z49" s="244"/>
      <c r="AA49" s="244"/>
      <c r="AB49" s="244"/>
      <c r="AC49" s="244"/>
      <c r="AD49" s="244"/>
      <c r="AE49" s="244"/>
      <c r="AF49" s="250"/>
      <c r="AG49" s="189"/>
    </row>
    <row r="50" spans="1:59" s="23" customFormat="1" ht="21" customHeight="1" thickBot="1">
      <c r="B50" s="153"/>
      <c r="C50" s="77"/>
      <c r="D50" s="77"/>
      <c r="E50" s="77"/>
      <c r="F50" s="77"/>
      <c r="G50" s="143"/>
      <c r="H50" s="77"/>
      <c r="I50" s="251"/>
      <c r="J50" s="251"/>
      <c r="K50" s="251"/>
      <c r="L50" s="251"/>
      <c r="M50" s="251"/>
      <c r="N50" s="252"/>
      <c r="O50" s="252"/>
      <c r="P50" s="252"/>
      <c r="Q50" s="253"/>
      <c r="R50" s="240">
        <f t="shared" si="2"/>
        <v>0</v>
      </c>
      <c r="S50" s="365" t="s">
        <v>195</v>
      </c>
      <c r="T50" s="366"/>
      <c r="U50" s="367"/>
      <c r="V50" s="241">
        <f t="shared" si="3"/>
        <v>0</v>
      </c>
      <c r="W50" s="254"/>
      <c r="X50" s="252"/>
      <c r="Y50" s="252"/>
      <c r="Z50" s="251"/>
      <c r="AA50" s="251"/>
      <c r="AB50" s="251"/>
      <c r="AC50" s="251"/>
      <c r="AD50" s="251"/>
      <c r="AE50" s="251"/>
      <c r="AF50" s="255"/>
      <c r="AG50" s="189"/>
    </row>
    <row r="51" spans="1:59" s="23" customFormat="1" ht="21" customHeight="1">
      <c r="B51" s="154"/>
      <c r="C51" s="76"/>
      <c r="D51" s="76"/>
      <c r="E51" s="76"/>
      <c r="F51" s="76"/>
      <c r="G51" s="163"/>
      <c r="H51" s="76"/>
      <c r="I51" s="256"/>
      <c r="J51" s="256"/>
      <c r="K51" s="256"/>
      <c r="L51" s="256"/>
      <c r="M51" s="256"/>
      <c r="N51" s="258"/>
      <c r="O51" s="258"/>
      <c r="P51" s="258"/>
      <c r="Q51" s="275"/>
      <c r="R51" s="260">
        <f>SUM(B51:Q51)</f>
        <v>0</v>
      </c>
      <c r="S51" s="451" t="s">
        <v>14</v>
      </c>
      <c r="T51" s="452"/>
      <c r="U51" s="453"/>
      <c r="V51" s="261">
        <f t="shared" si="1"/>
        <v>0</v>
      </c>
      <c r="W51" s="276"/>
      <c r="X51" s="258"/>
      <c r="Y51" s="258"/>
      <c r="Z51" s="256"/>
      <c r="AA51" s="256"/>
      <c r="AB51" s="256"/>
      <c r="AC51" s="256"/>
      <c r="AD51" s="256"/>
      <c r="AE51" s="256"/>
      <c r="AF51" s="263"/>
      <c r="AG51" s="189"/>
    </row>
    <row r="52" spans="1:59" s="23" customFormat="1" ht="21" customHeight="1">
      <c r="B52" s="150"/>
      <c r="C52" s="30"/>
      <c r="D52" s="30"/>
      <c r="E52" s="30"/>
      <c r="F52" s="30"/>
      <c r="G52" s="161"/>
      <c r="H52" s="30"/>
      <c r="I52" s="235"/>
      <c r="J52" s="235"/>
      <c r="K52" s="235"/>
      <c r="L52" s="235"/>
      <c r="M52" s="235"/>
      <c r="N52" s="230"/>
      <c r="O52" s="230"/>
      <c r="P52" s="230"/>
      <c r="Q52" s="231"/>
      <c r="R52" s="232">
        <f t="shared" si="0"/>
        <v>0</v>
      </c>
      <c r="S52" s="454" t="s">
        <v>95</v>
      </c>
      <c r="T52" s="455" t="s">
        <v>165</v>
      </c>
      <c r="U52" s="456"/>
      <c r="V52" s="233">
        <f t="shared" si="1"/>
        <v>0</v>
      </c>
      <c r="W52" s="234"/>
      <c r="X52" s="230"/>
      <c r="Y52" s="230"/>
      <c r="Z52" s="235"/>
      <c r="AA52" s="235"/>
      <c r="AB52" s="235"/>
      <c r="AC52" s="235"/>
      <c r="AD52" s="235"/>
      <c r="AE52" s="235"/>
      <c r="AF52" s="236"/>
      <c r="AG52" s="189"/>
    </row>
    <row r="53" spans="1:59" s="23" customFormat="1" ht="21" customHeight="1">
      <c r="B53" s="150"/>
      <c r="C53" s="30"/>
      <c r="D53" s="30"/>
      <c r="E53" s="30"/>
      <c r="F53" s="30"/>
      <c r="G53" s="161"/>
      <c r="H53" s="30"/>
      <c r="I53" s="235"/>
      <c r="J53" s="235"/>
      <c r="K53" s="235"/>
      <c r="L53" s="235"/>
      <c r="M53" s="235"/>
      <c r="N53" s="230"/>
      <c r="O53" s="230"/>
      <c r="P53" s="230"/>
      <c r="Q53" s="231"/>
      <c r="R53" s="232">
        <f t="shared" si="0"/>
        <v>0</v>
      </c>
      <c r="S53" s="454"/>
      <c r="T53" s="455" t="s">
        <v>166</v>
      </c>
      <c r="U53" s="456"/>
      <c r="V53" s="233">
        <f t="shared" si="1"/>
        <v>0</v>
      </c>
      <c r="W53" s="234"/>
      <c r="X53" s="230"/>
      <c r="Y53" s="230"/>
      <c r="Z53" s="235"/>
      <c r="AA53" s="235"/>
      <c r="AB53" s="235"/>
      <c r="AC53" s="235"/>
      <c r="AD53" s="235"/>
      <c r="AE53" s="235"/>
      <c r="AF53" s="236"/>
      <c r="AG53" s="189"/>
    </row>
    <row r="54" spans="1:59" s="23" customFormat="1" ht="21" customHeight="1">
      <c r="B54" s="150"/>
      <c r="C54" s="30"/>
      <c r="D54" s="30"/>
      <c r="E54" s="30"/>
      <c r="F54" s="30"/>
      <c r="G54" s="161"/>
      <c r="H54" s="30"/>
      <c r="I54" s="235"/>
      <c r="J54" s="235"/>
      <c r="K54" s="235"/>
      <c r="L54" s="235"/>
      <c r="M54" s="235"/>
      <c r="N54" s="230"/>
      <c r="O54" s="230"/>
      <c r="P54" s="230"/>
      <c r="Q54" s="231"/>
      <c r="R54" s="232">
        <f t="shared" si="0"/>
        <v>0</v>
      </c>
      <c r="S54" s="454" t="s">
        <v>202</v>
      </c>
      <c r="T54" s="455" t="s">
        <v>167</v>
      </c>
      <c r="U54" s="456"/>
      <c r="V54" s="233">
        <f t="shared" si="1"/>
        <v>0</v>
      </c>
      <c r="W54" s="234"/>
      <c r="X54" s="230"/>
      <c r="Y54" s="230"/>
      <c r="Z54" s="235"/>
      <c r="AA54" s="235"/>
      <c r="AB54" s="235"/>
      <c r="AC54" s="235"/>
      <c r="AD54" s="235"/>
      <c r="AE54" s="235"/>
      <c r="AF54" s="236"/>
      <c r="AG54" s="189"/>
    </row>
    <row r="55" spans="1:59" s="23" customFormat="1" ht="21" customHeight="1">
      <c r="B55" s="150"/>
      <c r="C55" s="30"/>
      <c r="D55" s="30"/>
      <c r="E55" s="30"/>
      <c r="F55" s="30"/>
      <c r="G55" s="161"/>
      <c r="H55" s="30"/>
      <c r="I55" s="235"/>
      <c r="J55" s="235"/>
      <c r="K55" s="235"/>
      <c r="L55" s="235"/>
      <c r="M55" s="235"/>
      <c r="N55" s="230"/>
      <c r="O55" s="230"/>
      <c r="P55" s="230"/>
      <c r="Q55" s="231"/>
      <c r="R55" s="232">
        <f t="shared" si="0"/>
        <v>0</v>
      </c>
      <c r="S55" s="454"/>
      <c r="T55" s="455" t="s">
        <v>168</v>
      </c>
      <c r="U55" s="456"/>
      <c r="V55" s="233">
        <f t="shared" si="1"/>
        <v>0</v>
      </c>
      <c r="W55" s="234"/>
      <c r="X55" s="230"/>
      <c r="Y55" s="230"/>
      <c r="Z55" s="235"/>
      <c r="AA55" s="235"/>
      <c r="AB55" s="235"/>
      <c r="AC55" s="235"/>
      <c r="AD55" s="235"/>
      <c r="AE55" s="235"/>
      <c r="AF55" s="236"/>
      <c r="AG55" s="189"/>
    </row>
    <row r="56" spans="1:59" s="23" customFormat="1" ht="21" customHeight="1" thickBot="1">
      <c r="B56" s="156"/>
      <c r="C56" s="32"/>
      <c r="D56" s="32"/>
      <c r="E56" s="32"/>
      <c r="F56" s="32"/>
      <c r="G56" s="165"/>
      <c r="H56" s="32"/>
      <c r="I56" s="287"/>
      <c r="J56" s="288"/>
      <c r="K56" s="287"/>
      <c r="L56" s="287"/>
      <c r="M56" s="288"/>
      <c r="N56" s="289"/>
      <c r="O56" s="290"/>
      <c r="P56" s="291"/>
      <c r="Q56" s="292"/>
      <c r="R56" s="293">
        <f t="shared" si="0"/>
        <v>0</v>
      </c>
      <c r="S56" s="465" t="s">
        <v>22</v>
      </c>
      <c r="T56" s="466"/>
      <c r="U56" s="467"/>
      <c r="V56" s="241">
        <f t="shared" si="1"/>
        <v>0</v>
      </c>
      <c r="W56" s="294"/>
      <c r="X56" s="289"/>
      <c r="Y56" s="290"/>
      <c r="Z56" s="288"/>
      <c r="AA56" s="295"/>
      <c r="AB56" s="237"/>
      <c r="AC56" s="295"/>
      <c r="AD56" s="295"/>
      <c r="AE56" s="295"/>
      <c r="AF56" s="243"/>
      <c r="AG56" s="189"/>
    </row>
    <row r="57" spans="1:59" s="23" customFormat="1" ht="21" customHeight="1" thickBot="1">
      <c r="B57" s="157"/>
      <c r="C57" s="34"/>
      <c r="D57" s="34"/>
      <c r="E57" s="34"/>
      <c r="F57" s="34"/>
      <c r="G57" s="35"/>
      <c r="H57" s="34"/>
      <c r="I57" s="296"/>
      <c r="J57" s="297"/>
      <c r="K57" s="296"/>
      <c r="L57" s="296"/>
      <c r="M57" s="297"/>
      <c r="N57" s="298"/>
      <c r="O57" s="299"/>
      <c r="P57" s="300"/>
      <c r="Q57" s="301"/>
      <c r="R57" s="302">
        <f>SUM(B57:Q57)</f>
        <v>0</v>
      </c>
      <c r="S57" s="462" t="s">
        <v>160</v>
      </c>
      <c r="T57" s="463"/>
      <c r="U57" s="464"/>
      <c r="V57" s="303">
        <f>SUM(W57:AF57)</f>
        <v>0</v>
      </c>
      <c r="W57" s="304"/>
      <c r="X57" s="298"/>
      <c r="Y57" s="299"/>
      <c r="Z57" s="297"/>
      <c r="AA57" s="305"/>
      <c r="AB57" s="297"/>
      <c r="AC57" s="305"/>
      <c r="AD57" s="305"/>
      <c r="AE57" s="305"/>
      <c r="AF57" s="306"/>
      <c r="AG57" s="189"/>
    </row>
    <row r="58" spans="1:59" s="36" customFormat="1" ht="21" customHeight="1" thickBot="1">
      <c r="A58" s="42"/>
      <c r="B58" s="158"/>
      <c r="C58" s="40"/>
      <c r="D58" s="40"/>
      <c r="E58" s="40"/>
      <c r="F58" s="40"/>
      <c r="G58" s="41"/>
      <c r="H58" s="40"/>
      <c r="I58" s="307"/>
      <c r="J58" s="308"/>
      <c r="K58" s="307"/>
      <c r="L58" s="307"/>
      <c r="M58" s="308"/>
      <c r="N58" s="308"/>
      <c r="O58" s="309"/>
      <c r="P58" s="310"/>
      <c r="Q58" s="311"/>
      <c r="R58" s="312"/>
      <c r="S58" s="471" t="s">
        <v>6</v>
      </c>
      <c r="T58" s="471"/>
      <c r="U58" s="472"/>
      <c r="V58" s="313"/>
      <c r="W58" s="314"/>
      <c r="X58" s="308"/>
      <c r="Y58" s="309"/>
      <c r="Z58" s="308"/>
      <c r="AA58" s="315"/>
      <c r="AB58" s="316"/>
      <c r="AC58" s="315"/>
      <c r="AD58" s="315"/>
      <c r="AE58" s="315"/>
      <c r="AF58" s="317"/>
      <c r="AG58" s="189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</row>
    <row r="59" spans="1:59" s="26" customFormat="1" ht="21" customHeight="1" thickTop="1" thickBot="1">
      <c r="B59" s="159"/>
      <c r="C59" s="24"/>
      <c r="D59" s="24"/>
      <c r="E59" s="24"/>
      <c r="F59" s="24"/>
      <c r="G59" s="25"/>
      <c r="H59" s="24"/>
      <c r="I59" s="318"/>
      <c r="J59" s="319"/>
      <c r="K59" s="318"/>
      <c r="L59" s="318"/>
      <c r="M59" s="320"/>
      <c r="N59" s="319"/>
      <c r="O59" s="321"/>
      <c r="P59" s="322"/>
      <c r="Q59" s="322"/>
      <c r="R59" s="323">
        <f>SUM(B59:Q59)</f>
        <v>0</v>
      </c>
      <c r="S59" s="457"/>
      <c r="T59" s="457"/>
      <c r="U59" s="458"/>
      <c r="V59" s="324">
        <f>SUM(W59:AF59)</f>
        <v>0</v>
      </c>
      <c r="W59" s="325"/>
      <c r="X59" s="319"/>
      <c r="Y59" s="321"/>
      <c r="Z59" s="320"/>
      <c r="AA59" s="326"/>
      <c r="AB59" s="327"/>
      <c r="AC59" s="326"/>
      <c r="AD59" s="326"/>
      <c r="AE59" s="326"/>
      <c r="AF59" s="328"/>
      <c r="AG59" s="190"/>
    </row>
    <row r="60" spans="1:59" s="27" customFormat="1" ht="27.75" customHeight="1" thickTop="1">
      <c r="B60" s="337"/>
      <c r="C60" s="342"/>
      <c r="D60" s="342"/>
      <c r="E60" s="342"/>
      <c r="F60" s="342"/>
      <c r="G60" s="353"/>
      <c r="H60" s="342"/>
      <c r="I60" s="345"/>
      <c r="J60" s="348"/>
      <c r="K60" s="348"/>
      <c r="L60" s="345"/>
      <c r="M60" s="345"/>
      <c r="N60" s="348"/>
      <c r="O60" s="345"/>
      <c r="P60" s="348"/>
      <c r="Q60" s="358"/>
      <c r="R60" s="329" t="s">
        <v>21</v>
      </c>
      <c r="S60" s="473" t="s">
        <v>155</v>
      </c>
      <c r="T60" s="473"/>
      <c r="U60" s="474"/>
      <c r="V60" s="330" t="s">
        <v>21</v>
      </c>
      <c r="W60" s="392"/>
      <c r="X60" s="348"/>
      <c r="Y60" s="345"/>
      <c r="Z60" s="345"/>
      <c r="AA60" s="348"/>
      <c r="AB60" s="348"/>
      <c r="AC60" s="348"/>
      <c r="AD60" s="389"/>
      <c r="AE60" s="389"/>
      <c r="AF60" s="468"/>
      <c r="AG60" s="191"/>
    </row>
    <row r="61" spans="1:59" s="27" customFormat="1" ht="27.75" customHeight="1" thickBot="1">
      <c r="B61" s="338"/>
      <c r="C61" s="343"/>
      <c r="D61" s="343"/>
      <c r="E61" s="343"/>
      <c r="F61" s="343"/>
      <c r="G61" s="354"/>
      <c r="H61" s="343"/>
      <c r="I61" s="346"/>
      <c r="J61" s="349"/>
      <c r="K61" s="349"/>
      <c r="L61" s="346"/>
      <c r="M61" s="346"/>
      <c r="N61" s="349"/>
      <c r="O61" s="346"/>
      <c r="P61" s="349"/>
      <c r="Q61" s="359"/>
      <c r="R61" s="331">
        <f>R37+R39</f>
        <v>0</v>
      </c>
      <c r="S61" s="475">
        <f>V59-R59</f>
        <v>0</v>
      </c>
      <c r="T61" s="475"/>
      <c r="U61" s="476"/>
      <c r="V61" s="332">
        <f>V37+V39</f>
        <v>0</v>
      </c>
      <c r="W61" s="393"/>
      <c r="X61" s="349"/>
      <c r="Y61" s="346"/>
      <c r="Z61" s="346"/>
      <c r="AA61" s="349"/>
      <c r="AB61" s="349"/>
      <c r="AC61" s="349"/>
      <c r="AD61" s="390"/>
      <c r="AE61" s="390"/>
      <c r="AF61" s="469"/>
      <c r="AG61" s="191"/>
    </row>
    <row r="62" spans="1:59" s="27" customFormat="1" ht="27.75" customHeight="1">
      <c r="B62" s="338"/>
      <c r="C62" s="343"/>
      <c r="D62" s="343"/>
      <c r="E62" s="343"/>
      <c r="F62" s="343"/>
      <c r="G62" s="354"/>
      <c r="H62" s="343"/>
      <c r="I62" s="346"/>
      <c r="J62" s="349"/>
      <c r="K62" s="349"/>
      <c r="L62" s="346"/>
      <c r="M62" s="346"/>
      <c r="N62" s="349"/>
      <c r="O62" s="346"/>
      <c r="P62" s="349"/>
      <c r="Q62" s="359"/>
      <c r="R62" s="333" t="s">
        <v>20</v>
      </c>
      <c r="S62" s="374"/>
      <c r="T62" s="375"/>
      <c r="U62" s="376"/>
      <c r="V62" s="334" t="s">
        <v>20</v>
      </c>
      <c r="W62" s="393"/>
      <c r="X62" s="349"/>
      <c r="Y62" s="346"/>
      <c r="Z62" s="346"/>
      <c r="AA62" s="349"/>
      <c r="AB62" s="349"/>
      <c r="AC62" s="349"/>
      <c r="AD62" s="390"/>
      <c r="AE62" s="390"/>
      <c r="AF62" s="469"/>
      <c r="AG62" s="191"/>
    </row>
    <row r="63" spans="1:59" s="27" customFormat="1" ht="27.75" customHeight="1" thickBot="1">
      <c r="B63" s="338"/>
      <c r="C63" s="343"/>
      <c r="D63" s="343"/>
      <c r="E63" s="343"/>
      <c r="F63" s="343"/>
      <c r="G63" s="354"/>
      <c r="H63" s="343"/>
      <c r="I63" s="346"/>
      <c r="J63" s="349"/>
      <c r="K63" s="349"/>
      <c r="L63" s="346"/>
      <c r="M63" s="346"/>
      <c r="N63" s="349"/>
      <c r="O63" s="346"/>
      <c r="P63" s="349"/>
      <c r="Q63" s="359"/>
      <c r="R63" s="331">
        <f>R39</f>
        <v>0</v>
      </c>
      <c r="S63" s="377"/>
      <c r="T63" s="378"/>
      <c r="U63" s="379"/>
      <c r="V63" s="332">
        <f>V39</f>
        <v>0</v>
      </c>
      <c r="W63" s="393"/>
      <c r="X63" s="349"/>
      <c r="Y63" s="346"/>
      <c r="Z63" s="346"/>
      <c r="AA63" s="349"/>
      <c r="AB63" s="349"/>
      <c r="AC63" s="349"/>
      <c r="AD63" s="390"/>
      <c r="AE63" s="390"/>
      <c r="AF63" s="469"/>
      <c r="AG63" s="191"/>
    </row>
    <row r="64" spans="1:59" s="27" customFormat="1" ht="27.75" customHeight="1">
      <c r="B64" s="338"/>
      <c r="C64" s="343"/>
      <c r="D64" s="343"/>
      <c r="E64" s="343"/>
      <c r="F64" s="343"/>
      <c r="G64" s="354"/>
      <c r="H64" s="343"/>
      <c r="I64" s="346"/>
      <c r="J64" s="349"/>
      <c r="K64" s="349"/>
      <c r="L64" s="346"/>
      <c r="M64" s="346"/>
      <c r="N64" s="349"/>
      <c r="O64" s="346"/>
      <c r="P64" s="349"/>
      <c r="Q64" s="359"/>
      <c r="R64" s="333" t="s">
        <v>19</v>
      </c>
      <c r="S64" s="377"/>
      <c r="T64" s="378"/>
      <c r="U64" s="379"/>
      <c r="V64" s="334" t="s">
        <v>18</v>
      </c>
      <c r="W64" s="393"/>
      <c r="X64" s="349"/>
      <c r="Y64" s="346"/>
      <c r="Z64" s="346"/>
      <c r="AA64" s="349"/>
      <c r="AB64" s="349"/>
      <c r="AC64" s="349"/>
      <c r="AD64" s="390"/>
      <c r="AE64" s="390"/>
      <c r="AF64" s="469"/>
      <c r="AG64" s="191"/>
    </row>
    <row r="65" spans="2:33" s="27" customFormat="1" ht="27.75" customHeight="1" thickBot="1">
      <c r="B65" s="338"/>
      <c r="C65" s="343"/>
      <c r="D65" s="343"/>
      <c r="E65" s="343"/>
      <c r="F65" s="343"/>
      <c r="G65" s="354"/>
      <c r="H65" s="343"/>
      <c r="I65" s="346"/>
      <c r="J65" s="349"/>
      <c r="K65" s="349"/>
      <c r="L65" s="346"/>
      <c r="M65" s="346"/>
      <c r="N65" s="349"/>
      <c r="O65" s="346"/>
      <c r="P65" s="349"/>
      <c r="Q65" s="359"/>
      <c r="R65" s="331">
        <f>R45+R31</f>
        <v>0</v>
      </c>
      <c r="S65" s="377"/>
      <c r="T65" s="378"/>
      <c r="U65" s="379"/>
      <c r="V65" s="332">
        <f>V45+V31</f>
        <v>0</v>
      </c>
      <c r="W65" s="393"/>
      <c r="X65" s="349"/>
      <c r="Y65" s="346"/>
      <c r="Z65" s="346"/>
      <c r="AA65" s="349"/>
      <c r="AB65" s="349"/>
      <c r="AC65" s="349"/>
      <c r="AD65" s="390"/>
      <c r="AE65" s="390"/>
      <c r="AF65" s="469"/>
      <c r="AG65" s="191"/>
    </row>
    <row r="66" spans="2:33" s="27" customFormat="1" ht="27.75" customHeight="1">
      <c r="B66" s="338"/>
      <c r="C66" s="343"/>
      <c r="D66" s="343"/>
      <c r="E66" s="343"/>
      <c r="F66" s="343"/>
      <c r="G66" s="354"/>
      <c r="H66" s="343"/>
      <c r="I66" s="346"/>
      <c r="J66" s="349"/>
      <c r="K66" s="349"/>
      <c r="L66" s="346"/>
      <c r="M66" s="346"/>
      <c r="N66" s="349"/>
      <c r="O66" s="346"/>
      <c r="P66" s="349"/>
      <c r="Q66" s="359"/>
      <c r="R66" s="333" t="s">
        <v>3</v>
      </c>
      <c r="S66" s="377"/>
      <c r="T66" s="378"/>
      <c r="U66" s="379"/>
      <c r="V66" s="334" t="s">
        <v>3</v>
      </c>
      <c r="W66" s="393"/>
      <c r="X66" s="349"/>
      <c r="Y66" s="346"/>
      <c r="Z66" s="346"/>
      <c r="AA66" s="349"/>
      <c r="AB66" s="349"/>
      <c r="AC66" s="349"/>
      <c r="AD66" s="390"/>
      <c r="AE66" s="390"/>
      <c r="AF66" s="469"/>
      <c r="AG66" s="191"/>
    </row>
    <row r="67" spans="2:33" ht="27.75" customHeight="1" thickBot="1">
      <c r="B67" s="339"/>
      <c r="C67" s="344"/>
      <c r="D67" s="344"/>
      <c r="E67" s="344"/>
      <c r="F67" s="344"/>
      <c r="G67" s="355"/>
      <c r="H67" s="344"/>
      <c r="I67" s="347"/>
      <c r="J67" s="350"/>
      <c r="K67" s="350"/>
      <c r="L67" s="347"/>
      <c r="M67" s="347"/>
      <c r="N67" s="350"/>
      <c r="O67" s="347"/>
      <c r="P67" s="350"/>
      <c r="Q67" s="360"/>
      <c r="R67" s="335">
        <f>R15*0.05</f>
        <v>0</v>
      </c>
      <c r="S67" s="380"/>
      <c r="T67" s="381"/>
      <c r="U67" s="382"/>
      <c r="V67" s="332">
        <f>V15*0.05</f>
        <v>0</v>
      </c>
      <c r="W67" s="394"/>
      <c r="X67" s="350"/>
      <c r="Y67" s="347"/>
      <c r="Z67" s="347"/>
      <c r="AA67" s="350"/>
      <c r="AB67" s="350"/>
      <c r="AC67" s="350"/>
      <c r="AD67" s="391"/>
      <c r="AE67" s="391"/>
      <c r="AF67" s="470"/>
      <c r="AG67" s="186"/>
    </row>
    <row r="68" spans="2:33" ht="21" customHeight="1" thickTop="1" thickBot="1">
      <c r="B68" s="166"/>
      <c r="C68" s="167"/>
      <c r="D68" s="167"/>
      <c r="E68" s="167"/>
      <c r="F68" s="167"/>
      <c r="G68" s="167"/>
      <c r="H68" s="448" t="s">
        <v>205</v>
      </c>
      <c r="I68" s="449"/>
      <c r="J68" s="449"/>
      <c r="K68" s="449"/>
      <c r="L68" s="449"/>
      <c r="M68" s="449"/>
      <c r="N68" s="449"/>
      <c r="O68" s="449"/>
      <c r="P68" s="449"/>
      <c r="Q68" s="449"/>
      <c r="R68" s="449"/>
      <c r="S68" s="128"/>
      <c r="T68" s="128"/>
      <c r="U68" s="130"/>
      <c r="V68" s="449" t="s">
        <v>206</v>
      </c>
      <c r="W68" s="449"/>
      <c r="X68" s="449"/>
      <c r="Y68" s="449"/>
      <c r="Z68" s="449"/>
      <c r="AA68" s="449"/>
      <c r="AB68" s="449"/>
      <c r="AC68" s="449"/>
      <c r="AD68" s="449"/>
      <c r="AE68" s="449"/>
      <c r="AF68" s="450"/>
    </row>
    <row r="72" spans="2:33" ht="17.399999999999999">
      <c r="O72" s="129"/>
    </row>
    <row r="74" spans="2:33">
      <c r="Q74" s="14"/>
      <c r="W74" s="14"/>
    </row>
    <row r="76" spans="2:33">
      <c r="Q76" s="14"/>
      <c r="W76" s="14"/>
    </row>
    <row r="82" spans="17:23">
      <c r="V82" s="15"/>
    </row>
    <row r="83" spans="17:23">
      <c r="V83" s="15"/>
    </row>
    <row r="84" spans="17:23">
      <c r="Q84" s="13"/>
      <c r="V84" s="15"/>
      <c r="W84" s="13"/>
    </row>
    <row r="85" spans="17:23">
      <c r="Q85" s="13"/>
      <c r="V85" s="15"/>
      <c r="W85" s="13"/>
    </row>
    <row r="86" spans="17:23">
      <c r="Q86" s="13"/>
      <c r="V86" s="15"/>
      <c r="W86" s="13"/>
    </row>
    <row r="87" spans="17:23">
      <c r="Q87" s="13"/>
      <c r="V87" s="15"/>
      <c r="W87" s="13"/>
    </row>
    <row r="88" spans="17:23">
      <c r="Q88" s="13"/>
      <c r="V88" s="15"/>
      <c r="W88" s="13"/>
    </row>
    <row r="89" spans="17:23">
      <c r="Q89" s="13"/>
      <c r="W89" s="13"/>
    </row>
    <row r="90" spans="17:23">
      <c r="Q90" s="13"/>
      <c r="W90" s="13"/>
    </row>
    <row r="91" spans="17:23">
      <c r="Q91" s="13"/>
      <c r="W91" s="13"/>
    </row>
    <row r="93" spans="17:23">
      <c r="Q93" s="16"/>
      <c r="W93" s="16"/>
    </row>
  </sheetData>
  <mergeCells count="116">
    <mergeCell ref="H68:R68"/>
    <mergeCell ref="V68:AF68"/>
    <mergeCell ref="S45:U45"/>
    <mergeCell ref="S46:U46"/>
    <mergeCell ref="S47:U47"/>
    <mergeCell ref="S59:U59"/>
    <mergeCell ref="S48:U48"/>
    <mergeCell ref="S57:U57"/>
    <mergeCell ref="AB60:AB67"/>
    <mergeCell ref="AC60:AC67"/>
    <mergeCell ref="S56:U56"/>
    <mergeCell ref="S51:U51"/>
    <mergeCell ref="AF60:AF67"/>
    <mergeCell ref="AE60:AE67"/>
    <mergeCell ref="S58:U58"/>
    <mergeCell ref="S52:S53"/>
    <mergeCell ref="T52:U52"/>
    <mergeCell ref="T53:U53"/>
    <mergeCell ref="S54:S55"/>
    <mergeCell ref="T54:U54"/>
    <mergeCell ref="T55:U55"/>
    <mergeCell ref="S60:U60"/>
    <mergeCell ref="S61:U61"/>
    <mergeCell ref="K60:K67"/>
    <mergeCell ref="L6:L7"/>
    <mergeCell ref="S42:U42"/>
    <mergeCell ref="S41:U41"/>
    <mergeCell ref="S36:U36"/>
    <mergeCell ref="S35:U35"/>
    <mergeCell ref="S34:U34"/>
    <mergeCell ref="S33:U33"/>
    <mergeCell ref="S38:U38"/>
    <mergeCell ref="S32:U32"/>
    <mergeCell ref="S31:U31"/>
    <mergeCell ref="S37:U37"/>
    <mergeCell ref="S8:U8"/>
    <mergeCell ref="S18:U18"/>
    <mergeCell ref="S17:U17"/>
    <mergeCell ref="S27:U27"/>
    <mergeCell ref="S28:U28"/>
    <mergeCell ref="S29:U29"/>
    <mergeCell ref="S14:U14"/>
    <mergeCell ref="S13:U13"/>
    <mergeCell ref="S12:U12"/>
    <mergeCell ref="Z6:Z7"/>
    <mergeCell ref="M6:M7"/>
    <mergeCell ref="N6:N7"/>
    <mergeCell ref="AA6:AA7"/>
    <mergeCell ref="AD6:AD7"/>
    <mergeCell ref="AB6:AB7"/>
    <mergeCell ref="AE6:AE7"/>
    <mergeCell ref="AF6:AF7"/>
    <mergeCell ref="AC6:AC7"/>
    <mergeCell ref="W6:W7"/>
    <mergeCell ref="Y6:Y7"/>
    <mergeCell ref="X6:X7"/>
    <mergeCell ref="R5:R7"/>
    <mergeCell ref="V5:V7"/>
    <mergeCell ref="O6:O7"/>
    <mergeCell ref="Q6:Q7"/>
    <mergeCell ref="S6:U7"/>
    <mergeCell ref="S5:U5"/>
    <mergeCell ref="P6:P7"/>
    <mergeCell ref="Z60:Z67"/>
    <mergeCell ref="AD60:AD67"/>
    <mergeCell ref="AA60:AA67"/>
    <mergeCell ref="M60:M67"/>
    <mergeCell ref="N60:N67"/>
    <mergeCell ref="W60:W67"/>
    <mergeCell ref="Y60:Y67"/>
    <mergeCell ref="X60:X67"/>
    <mergeCell ref="S11:U11"/>
    <mergeCell ref="S16:U16"/>
    <mergeCell ref="S15:U15"/>
    <mergeCell ref="S19:U19"/>
    <mergeCell ref="S26:U26"/>
    <mergeCell ref="S21:U21"/>
    <mergeCell ref="S20:U20"/>
    <mergeCell ref="S22:U22"/>
    <mergeCell ref="S25:U25"/>
    <mergeCell ref="S24:U24"/>
    <mergeCell ref="S9:U9"/>
    <mergeCell ref="S44:U44"/>
    <mergeCell ref="S43:U43"/>
    <mergeCell ref="S40:U40"/>
    <mergeCell ref="S39:U39"/>
    <mergeCell ref="S62:U67"/>
    <mergeCell ref="S30:U30"/>
    <mergeCell ref="S23:U23"/>
    <mergeCell ref="S10:U10"/>
    <mergeCell ref="S49:U49"/>
    <mergeCell ref="S50:U50"/>
    <mergeCell ref="N2:Q2"/>
    <mergeCell ref="B60:B67"/>
    <mergeCell ref="D6:D7"/>
    <mergeCell ref="D60:D67"/>
    <mergeCell ref="C6:C7"/>
    <mergeCell ref="C60:C67"/>
    <mergeCell ref="I60:I67"/>
    <mergeCell ref="J60:J67"/>
    <mergeCell ref="G6:G7"/>
    <mergeCell ref="H6:H7"/>
    <mergeCell ref="G60:G67"/>
    <mergeCell ref="H60:H67"/>
    <mergeCell ref="E6:E7"/>
    <mergeCell ref="F6:F7"/>
    <mergeCell ref="E60:E67"/>
    <mergeCell ref="F60:F67"/>
    <mergeCell ref="K6:K7"/>
    <mergeCell ref="O60:O67"/>
    <mergeCell ref="Q60:Q67"/>
    <mergeCell ref="P60:P67"/>
    <mergeCell ref="I6:I7"/>
    <mergeCell ref="J6:J7"/>
    <mergeCell ref="B6:B7"/>
    <mergeCell ref="L60:L67"/>
  </mergeCells>
  <phoneticPr fontId="5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49" orientation="portrait" r:id="rId1"/>
  <colBreaks count="2" manualBreakCount="2">
    <brk id="21" max="79" man="1"/>
    <brk id="26" max="8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8DC3-0252-47A9-8B5B-DA4F38AB0AEC}">
  <sheetPr>
    <tabColor theme="8" tint="-0.249977111117893"/>
    <pageSetUpPr fitToPage="1"/>
  </sheetPr>
  <dimension ref="A1:J65"/>
  <sheetViews>
    <sheetView view="pageBreakPreview" zoomScaleNormal="100" zoomScaleSheetLayoutView="100" zoomScalePageLayoutView="85" workbookViewId="0">
      <selection activeCell="E51" sqref="E51:F51"/>
    </sheetView>
  </sheetViews>
  <sheetFormatPr defaultColWidth="8.69921875" defaultRowHeight="14.4"/>
  <cols>
    <col min="1" max="1" width="9.69921875" style="9" bestFit="1" customWidth="1"/>
    <col min="2" max="2" width="4.19921875" style="9" customWidth="1"/>
    <col min="3" max="3" width="15.19921875" style="9" customWidth="1"/>
    <col min="4" max="4" width="11.5" style="9" customWidth="1"/>
    <col min="5" max="9" width="11.59765625" style="9" customWidth="1"/>
    <col min="10" max="10" width="11.59765625" style="10" customWidth="1"/>
    <col min="11" max="16384" width="8.69921875" style="9"/>
  </cols>
  <sheetData>
    <row r="1" spans="1:10" ht="39" customHeight="1">
      <c r="A1" s="584"/>
      <c r="B1" s="585"/>
      <c r="C1" s="586"/>
      <c r="D1" s="168" t="s">
        <v>192</v>
      </c>
      <c r="E1" s="608" t="s">
        <v>191</v>
      </c>
      <c r="F1" s="608"/>
      <c r="G1" s="608"/>
      <c r="H1" s="608"/>
      <c r="I1" s="62" t="s">
        <v>145</v>
      </c>
      <c r="J1" s="169"/>
    </row>
    <row r="2" spans="1:10" ht="25.2" customHeight="1">
      <c r="A2" s="587"/>
      <c r="B2" s="588"/>
      <c r="C2" s="589"/>
      <c r="D2" s="602" t="s">
        <v>86</v>
      </c>
      <c r="E2" s="598" t="s">
        <v>85</v>
      </c>
      <c r="F2" s="599"/>
      <c r="G2" s="613" t="s">
        <v>84</v>
      </c>
      <c r="H2" s="614"/>
      <c r="I2" s="481" t="s">
        <v>99</v>
      </c>
      <c r="J2" s="483" t="s">
        <v>100</v>
      </c>
    </row>
    <row r="3" spans="1:10" ht="45" customHeight="1" thickBot="1">
      <c r="A3" s="590"/>
      <c r="B3" s="591"/>
      <c r="C3" s="592"/>
      <c r="D3" s="603"/>
      <c r="E3" s="600"/>
      <c r="F3" s="601"/>
      <c r="G3" s="615"/>
      <c r="H3" s="616"/>
      <c r="I3" s="482"/>
      <c r="J3" s="484"/>
    </row>
    <row r="4" spans="1:10" ht="18" customHeight="1">
      <c r="A4" s="582" t="s">
        <v>83</v>
      </c>
      <c r="B4" s="501" t="s">
        <v>82</v>
      </c>
      <c r="C4" s="502"/>
      <c r="D4" s="561">
        <f>G4-E4</f>
        <v>0</v>
      </c>
      <c r="E4" s="563">
        <f>SUM('보장분석 비교'!R59)</f>
        <v>0</v>
      </c>
      <c r="F4" s="564"/>
      <c r="G4" s="567">
        <f>'보장분석 비교'!V59</f>
        <v>0</v>
      </c>
      <c r="H4" s="568"/>
      <c r="I4" s="55"/>
      <c r="J4" s="170"/>
    </row>
    <row r="5" spans="1:10" ht="18" customHeight="1" thickBot="1">
      <c r="A5" s="583"/>
      <c r="B5" s="503"/>
      <c r="C5" s="504"/>
      <c r="D5" s="562"/>
      <c r="E5" s="565"/>
      <c r="F5" s="566"/>
      <c r="G5" s="569"/>
      <c r="H5" s="570"/>
      <c r="I5" s="56"/>
      <c r="J5" s="171"/>
    </row>
    <row r="6" spans="1:10" ht="18" customHeight="1" thickBot="1">
      <c r="A6" s="172" t="s">
        <v>81</v>
      </c>
      <c r="B6" s="606" t="s">
        <v>80</v>
      </c>
      <c r="C6" s="607"/>
      <c r="D6" s="63"/>
      <c r="E6" s="604">
        <f>'보장분석 비교'!Q58</f>
        <v>0</v>
      </c>
      <c r="F6" s="605"/>
      <c r="G6" s="573" t="e">
        <f>'보장분석 비교'!#REF!</f>
        <v>#REF!</v>
      </c>
      <c r="H6" s="574"/>
      <c r="I6" s="57"/>
      <c r="J6" s="173" t="str">
        <f t="shared" ref="J6:J12" si="0">IF(I6=0,"",IF(I6&gt;G6,"부족","!!충분!!"))</f>
        <v/>
      </c>
    </row>
    <row r="7" spans="1:10" ht="18" customHeight="1">
      <c r="A7" s="581" t="s">
        <v>79</v>
      </c>
      <c r="B7" s="530" t="s">
        <v>78</v>
      </c>
      <c r="C7" s="531"/>
      <c r="D7" s="64">
        <f t="shared" ref="D7:D53" si="1">G7-E7</f>
        <v>0</v>
      </c>
      <c r="E7" s="497">
        <f>'보장분석 비교'!$R11</f>
        <v>0</v>
      </c>
      <c r="F7" s="498"/>
      <c r="G7" s="491">
        <f>'보장분석 비교'!$V11</f>
        <v>0</v>
      </c>
      <c r="H7" s="492"/>
      <c r="I7" s="58"/>
      <c r="J7" s="174" t="str">
        <f t="shared" si="0"/>
        <v/>
      </c>
    </row>
    <row r="8" spans="1:10" ht="18" customHeight="1">
      <c r="A8" s="582"/>
      <c r="B8" s="532" t="s">
        <v>161</v>
      </c>
      <c r="C8" s="533"/>
      <c r="D8" s="67">
        <f t="shared" si="1"/>
        <v>0</v>
      </c>
      <c r="E8" s="609">
        <f>'보장분석 비교'!$R12</f>
        <v>0</v>
      </c>
      <c r="F8" s="610"/>
      <c r="G8" s="611">
        <f>'보장분석 비교'!$V12</f>
        <v>0</v>
      </c>
      <c r="H8" s="612"/>
      <c r="I8" s="60"/>
      <c r="J8" s="175"/>
    </row>
    <row r="9" spans="1:10" ht="18" customHeight="1">
      <c r="A9" s="582"/>
      <c r="B9" s="532" t="s">
        <v>77</v>
      </c>
      <c r="C9" s="533"/>
      <c r="D9" s="65">
        <f t="shared" si="1"/>
        <v>0</v>
      </c>
      <c r="E9" s="495">
        <f>'보장분석 비교'!$R13</f>
        <v>0</v>
      </c>
      <c r="F9" s="496"/>
      <c r="G9" s="493">
        <f>'보장분석 비교'!$V13</f>
        <v>0</v>
      </c>
      <c r="H9" s="494"/>
      <c r="I9" s="59">
        <v>20000</v>
      </c>
      <c r="J9" s="176" t="str">
        <f t="shared" si="0"/>
        <v>부족</v>
      </c>
    </row>
    <row r="10" spans="1:10" ht="18" customHeight="1" thickBot="1">
      <c r="A10" s="583"/>
      <c r="B10" s="571" t="s">
        <v>76</v>
      </c>
      <c r="C10" s="572"/>
      <c r="D10" s="66">
        <f t="shared" si="1"/>
        <v>0</v>
      </c>
      <c r="E10" s="489">
        <f>'보장분석 비교'!$R14</f>
        <v>0</v>
      </c>
      <c r="F10" s="490"/>
      <c r="G10" s="499">
        <f>'보장분석 비교'!$V14</f>
        <v>0</v>
      </c>
      <c r="H10" s="500"/>
      <c r="I10" s="56">
        <v>10000</v>
      </c>
      <c r="J10" s="177" t="str">
        <f t="shared" si="0"/>
        <v>부족</v>
      </c>
    </row>
    <row r="11" spans="1:10" ht="18" customHeight="1">
      <c r="A11" s="593" t="s">
        <v>75</v>
      </c>
      <c r="B11" s="535">
        <v>0.03</v>
      </c>
      <c r="C11" s="70" t="s">
        <v>74</v>
      </c>
      <c r="D11" s="64">
        <f t="shared" si="1"/>
        <v>0</v>
      </c>
      <c r="E11" s="497">
        <f>'보장분석 비교'!$R15</f>
        <v>0</v>
      </c>
      <c r="F11" s="498"/>
      <c r="G11" s="491">
        <f>'보장분석 비교'!$V15</f>
        <v>0</v>
      </c>
      <c r="H11" s="492"/>
      <c r="I11" s="58">
        <v>10000</v>
      </c>
      <c r="J11" s="174" t="str">
        <f t="shared" si="0"/>
        <v>부족</v>
      </c>
    </row>
    <row r="12" spans="1:10" ht="18" customHeight="1" thickBot="1">
      <c r="A12" s="594"/>
      <c r="B12" s="536"/>
      <c r="C12" s="131" t="s">
        <v>73</v>
      </c>
      <c r="D12" s="66">
        <f t="shared" si="1"/>
        <v>0</v>
      </c>
      <c r="E12" s="489">
        <f>'보장분석 비교'!$R16</f>
        <v>0</v>
      </c>
      <c r="F12" s="534"/>
      <c r="G12" s="499">
        <f>'보장분석 비교'!$V16</f>
        <v>0</v>
      </c>
      <c r="H12" s="500"/>
      <c r="I12" s="56">
        <v>5000</v>
      </c>
      <c r="J12" s="177" t="str">
        <f t="shared" si="0"/>
        <v>부족</v>
      </c>
    </row>
    <row r="13" spans="1:10" ht="18" customHeight="1">
      <c r="A13" s="593" t="s">
        <v>72</v>
      </c>
      <c r="B13" s="530" t="s">
        <v>71</v>
      </c>
      <c r="C13" s="531"/>
      <c r="D13" s="64">
        <f t="shared" si="1"/>
        <v>0</v>
      </c>
      <c r="E13" s="497">
        <f>'보장분석 비교'!$R17</f>
        <v>0</v>
      </c>
      <c r="F13" s="498"/>
      <c r="G13" s="491">
        <f>'보장분석 비교'!$V17</f>
        <v>0</v>
      </c>
      <c r="H13" s="492"/>
      <c r="I13" s="58">
        <v>10000</v>
      </c>
      <c r="J13" s="174" t="str">
        <f>IF(I13=0,"",IF(I13&gt;G13,"부족","!!충분!!"))</f>
        <v>부족</v>
      </c>
    </row>
    <row r="14" spans="1:10" ht="18" customHeight="1">
      <c r="A14" s="595"/>
      <c r="B14" s="532" t="s">
        <v>70</v>
      </c>
      <c r="C14" s="533"/>
      <c r="D14" s="65">
        <f t="shared" si="1"/>
        <v>0</v>
      </c>
      <c r="E14" s="495">
        <f>'보장분석 비교'!$R18</f>
        <v>0</v>
      </c>
      <c r="F14" s="496"/>
      <c r="G14" s="493">
        <f>'보장분석 비교'!$V18</f>
        <v>0</v>
      </c>
      <c r="H14" s="494"/>
      <c r="I14" s="59">
        <v>3000</v>
      </c>
      <c r="J14" s="176" t="str">
        <f t="shared" ref="J14:J53" si="2">IF(I14=0,"",IF(I14&gt;G14,"부족","!!충분!!"))</f>
        <v>부족</v>
      </c>
    </row>
    <row r="15" spans="1:10" ht="18" customHeight="1">
      <c r="A15" s="595"/>
      <c r="B15" s="532" t="s">
        <v>69</v>
      </c>
      <c r="C15" s="533"/>
      <c r="D15" s="65" t="e">
        <f t="shared" si="1"/>
        <v>#REF!</v>
      </c>
      <c r="E15" s="495" t="e">
        <f>'보장분석 비교'!#REF!</f>
        <v>#REF!</v>
      </c>
      <c r="F15" s="496"/>
      <c r="G15" s="493" t="e">
        <f>'보장분석 비교'!#REF!</f>
        <v>#REF!</v>
      </c>
      <c r="H15" s="494"/>
      <c r="I15" s="59"/>
      <c r="J15" s="176" t="str">
        <f t="shared" si="2"/>
        <v/>
      </c>
    </row>
    <row r="16" spans="1:10" ht="18" customHeight="1">
      <c r="A16" s="595"/>
      <c r="B16" s="532" t="s">
        <v>68</v>
      </c>
      <c r="C16" s="533"/>
      <c r="D16" s="65">
        <f t="shared" si="1"/>
        <v>0</v>
      </c>
      <c r="E16" s="495">
        <f>'보장분석 비교'!$R20</f>
        <v>0</v>
      </c>
      <c r="F16" s="496"/>
      <c r="G16" s="493">
        <f>'보장분석 비교'!$V20</f>
        <v>0</v>
      </c>
      <c r="H16" s="494"/>
      <c r="I16" s="59"/>
      <c r="J16" s="176" t="str">
        <f t="shared" si="2"/>
        <v/>
      </c>
    </row>
    <row r="17" spans="1:10" ht="18" customHeight="1" thickBot="1">
      <c r="A17" s="594"/>
      <c r="B17" s="571" t="s">
        <v>67</v>
      </c>
      <c r="C17" s="572"/>
      <c r="D17" s="66">
        <f t="shared" si="1"/>
        <v>0</v>
      </c>
      <c r="E17" s="489">
        <f>'보장분석 비교'!$R21</f>
        <v>0</v>
      </c>
      <c r="F17" s="534"/>
      <c r="G17" s="499">
        <f>'보장분석 비교'!$V21</f>
        <v>0</v>
      </c>
      <c r="H17" s="500"/>
      <c r="I17" s="56">
        <v>5000</v>
      </c>
      <c r="J17" s="177" t="str">
        <f t="shared" si="2"/>
        <v>부족</v>
      </c>
    </row>
    <row r="18" spans="1:10" ht="18" customHeight="1">
      <c r="A18" s="596" t="s">
        <v>66</v>
      </c>
      <c r="B18" s="51"/>
      <c r="C18" s="70" t="s">
        <v>65</v>
      </c>
      <c r="D18" s="64">
        <f t="shared" si="1"/>
        <v>0</v>
      </c>
      <c r="E18" s="497">
        <f>'보장분석 비교'!$R22</f>
        <v>0</v>
      </c>
      <c r="F18" s="498"/>
      <c r="G18" s="491">
        <f>'보장분석 비교'!$V22</f>
        <v>0</v>
      </c>
      <c r="H18" s="492"/>
      <c r="I18" s="58">
        <v>3000</v>
      </c>
      <c r="J18" s="174" t="str">
        <f t="shared" si="2"/>
        <v>부족</v>
      </c>
    </row>
    <row r="19" spans="1:10" ht="18" customHeight="1">
      <c r="A19" s="543"/>
      <c r="B19" s="11"/>
      <c r="C19" s="71" t="s">
        <v>64</v>
      </c>
      <c r="D19" s="65">
        <f t="shared" si="1"/>
        <v>0</v>
      </c>
      <c r="E19" s="495">
        <f>'보장분석 비교'!$R23</f>
        <v>0</v>
      </c>
      <c r="F19" s="496"/>
      <c r="G19" s="493">
        <f>'보장분석 비교'!$V23</f>
        <v>0</v>
      </c>
      <c r="H19" s="494"/>
      <c r="I19" s="59"/>
      <c r="J19" s="176" t="str">
        <f t="shared" si="2"/>
        <v/>
      </c>
    </row>
    <row r="20" spans="1:10" ht="18" customHeight="1">
      <c r="A20" s="543"/>
      <c r="B20" s="11"/>
      <c r="C20" s="71" t="s">
        <v>63</v>
      </c>
      <c r="D20" s="65">
        <f t="shared" si="1"/>
        <v>0</v>
      </c>
      <c r="E20" s="495">
        <f>'보장분석 비교'!$R24</f>
        <v>0</v>
      </c>
      <c r="F20" s="496"/>
      <c r="G20" s="493">
        <f>'보장분석 비교'!$V24</f>
        <v>0</v>
      </c>
      <c r="H20" s="494"/>
      <c r="I20" s="59">
        <v>1000</v>
      </c>
      <c r="J20" s="176" t="str">
        <f t="shared" si="2"/>
        <v>부족</v>
      </c>
    </row>
    <row r="21" spans="1:10" ht="18" customHeight="1" thickBot="1">
      <c r="A21" s="544"/>
      <c r="B21" s="52"/>
      <c r="C21" s="131" t="s">
        <v>62</v>
      </c>
      <c r="D21" s="66">
        <f t="shared" si="1"/>
        <v>0</v>
      </c>
      <c r="E21" s="489">
        <f>'보장분석 비교'!$R25</f>
        <v>0</v>
      </c>
      <c r="F21" s="534"/>
      <c r="G21" s="499">
        <f>'보장분석 비교'!$V25</f>
        <v>0</v>
      </c>
      <c r="H21" s="500"/>
      <c r="I21" s="56">
        <v>1000</v>
      </c>
      <c r="J21" s="177" t="str">
        <f t="shared" si="2"/>
        <v>부족</v>
      </c>
    </row>
    <row r="22" spans="1:10" ht="18" customHeight="1">
      <c r="A22" s="596" t="s">
        <v>61</v>
      </c>
      <c r="B22" s="53"/>
      <c r="C22" s="70" t="s">
        <v>60</v>
      </c>
      <c r="D22" s="64">
        <f t="shared" si="1"/>
        <v>0</v>
      </c>
      <c r="E22" s="497">
        <f>'보장분석 비교'!$R26</f>
        <v>0</v>
      </c>
      <c r="F22" s="498"/>
      <c r="G22" s="491">
        <f>'보장분석 비교'!$V26</f>
        <v>0</v>
      </c>
      <c r="H22" s="492"/>
      <c r="I22" s="58">
        <v>3000</v>
      </c>
      <c r="J22" s="174" t="str">
        <f t="shared" si="2"/>
        <v>부족</v>
      </c>
    </row>
    <row r="23" spans="1:10" ht="18" customHeight="1">
      <c r="A23" s="543"/>
      <c r="B23" s="8"/>
      <c r="C23" s="71" t="s">
        <v>59</v>
      </c>
      <c r="D23" s="65">
        <f t="shared" si="1"/>
        <v>0</v>
      </c>
      <c r="E23" s="495">
        <f>'보장분석 비교'!$R27</f>
        <v>0</v>
      </c>
      <c r="F23" s="496"/>
      <c r="G23" s="514">
        <f>'보장분석 비교'!$V27</f>
        <v>0</v>
      </c>
      <c r="H23" s="515"/>
      <c r="I23" s="60"/>
      <c r="J23" s="175" t="str">
        <f t="shared" si="2"/>
        <v/>
      </c>
    </row>
    <row r="24" spans="1:10" ht="18" hidden="1" customHeight="1">
      <c r="A24" s="543"/>
      <c r="B24" s="8"/>
      <c r="C24" s="71" t="s">
        <v>87</v>
      </c>
      <c r="D24" s="65">
        <f t="shared" si="1"/>
        <v>0</v>
      </c>
      <c r="E24" s="495">
        <f>'보장분석 비교'!$R28</f>
        <v>0</v>
      </c>
      <c r="F24" s="496"/>
      <c r="G24" s="493">
        <f>'보장분석 비교'!$V28</f>
        <v>0</v>
      </c>
      <c r="H24" s="494"/>
      <c r="I24" s="59">
        <v>1000</v>
      </c>
      <c r="J24" s="176" t="str">
        <f t="shared" si="2"/>
        <v>부족</v>
      </c>
    </row>
    <row r="25" spans="1:10" ht="18" customHeight="1">
      <c r="A25" s="597"/>
      <c r="B25" s="8"/>
      <c r="C25" s="72" t="s">
        <v>88</v>
      </c>
      <c r="D25" s="65">
        <f t="shared" si="1"/>
        <v>0</v>
      </c>
      <c r="E25" s="495">
        <f>'보장분석 비교'!$R29</f>
        <v>0</v>
      </c>
      <c r="F25" s="496"/>
      <c r="G25" s="493">
        <f>'보장분석 비교'!$V29</f>
        <v>0</v>
      </c>
      <c r="H25" s="494"/>
      <c r="I25" s="59">
        <v>1000</v>
      </c>
      <c r="J25" s="176" t="str">
        <f t="shared" si="2"/>
        <v>부족</v>
      </c>
    </row>
    <row r="26" spans="1:10" ht="18" customHeight="1" thickBot="1">
      <c r="A26" s="544"/>
      <c r="B26" s="54"/>
      <c r="C26" s="131" t="s">
        <v>58</v>
      </c>
      <c r="D26" s="66">
        <f t="shared" si="1"/>
        <v>0</v>
      </c>
      <c r="E26" s="489">
        <f>'보장분석 비교'!$R30</f>
        <v>0</v>
      </c>
      <c r="F26" s="534"/>
      <c r="G26" s="499">
        <f>'보장분석 비교'!$V30</f>
        <v>0</v>
      </c>
      <c r="H26" s="500"/>
      <c r="I26" s="56">
        <v>7000</v>
      </c>
      <c r="J26" s="177" t="str">
        <f t="shared" si="2"/>
        <v>부족</v>
      </c>
    </row>
    <row r="27" spans="1:10" ht="18" customHeight="1">
      <c r="A27" s="542" t="s">
        <v>57</v>
      </c>
      <c r="B27" s="511" t="s">
        <v>89</v>
      </c>
      <c r="C27" s="73" t="s">
        <v>56</v>
      </c>
      <c r="D27" s="67">
        <f t="shared" si="1"/>
        <v>0</v>
      </c>
      <c r="E27" s="516">
        <f>'보장분석 비교'!$R31</f>
        <v>0</v>
      </c>
      <c r="F27" s="517"/>
      <c r="G27" s="514">
        <f>'보장분석 비교'!$V31</f>
        <v>0</v>
      </c>
      <c r="H27" s="515"/>
      <c r="I27" s="60">
        <v>100</v>
      </c>
      <c r="J27" s="175" t="str">
        <f t="shared" si="2"/>
        <v>부족</v>
      </c>
    </row>
    <row r="28" spans="1:10" ht="18" customHeight="1">
      <c r="A28" s="542"/>
      <c r="B28" s="512"/>
      <c r="C28" s="71" t="s">
        <v>54</v>
      </c>
      <c r="D28" s="65">
        <f t="shared" si="1"/>
        <v>0</v>
      </c>
      <c r="E28" s="495">
        <f>'보장분석 비교'!$R32</f>
        <v>0</v>
      </c>
      <c r="F28" s="496"/>
      <c r="G28" s="493">
        <f>'보장분석 비교'!$V32</f>
        <v>0</v>
      </c>
      <c r="H28" s="494"/>
      <c r="I28" s="59">
        <v>50</v>
      </c>
      <c r="J28" s="176" t="str">
        <f t="shared" si="2"/>
        <v>부족</v>
      </c>
    </row>
    <row r="29" spans="1:10" ht="18" customHeight="1">
      <c r="A29" s="542"/>
      <c r="B29" s="512"/>
      <c r="C29" s="71" t="s">
        <v>53</v>
      </c>
      <c r="D29" s="65">
        <f t="shared" si="1"/>
        <v>0</v>
      </c>
      <c r="E29" s="495">
        <f>'보장분석 비교'!$R33</f>
        <v>0</v>
      </c>
      <c r="F29" s="496"/>
      <c r="G29" s="493">
        <f>'보장분석 비교'!$V33</f>
        <v>0</v>
      </c>
      <c r="H29" s="494"/>
      <c r="I29" s="59">
        <v>100</v>
      </c>
      <c r="J29" s="176" t="str">
        <f t="shared" si="2"/>
        <v>부족</v>
      </c>
    </row>
    <row r="30" spans="1:10" ht="18" customHeight="1">
      <c r="A30" s="542"/>
      <c r="B30" s="512"/>
      <c r="C30" s="71" t="s">
        <v>52</v>
      </c>
      <c r="D30" s="65">
        <f t="shared" si="1"/>
        <v>0</v>
      </c>
      <c r="E30" s="495">
        <f>'보장분석 비교'!$R34</f>
        <v>0</v>
      </c>
      <c r="F30" s="496"/>
      <c r="G30" s="493">
        <f>'보장분석 비교'!$V34</f>
        <v>0</v>
      </c>
      <c r="H30" s="494"/>
      <c r="I30" s="59">
        <v>200</v>
      </c>
      <c r="J30" s="176" t="str">
        <f t="shared" si="2"/>
        <v>부족</v>
      </c>
    </row>
    <row r="31" spans="1:10" ht="18" customHeight="1">
      <c r="A31" s="542"/>
      <c r="B31" s="512"/>
      <c r="C31" s="71" t="s">
        <v>51</v>
      </c>
      <c r="D31" s="65">
        <f t="shared" si="1"/>
        <v>0</v>
      </c>
      <c r="E31" s="495">
        <f>'보장분석 비교'!$R35</f>
        <v>0</v>
      </c>
      <c r="F31" s="496"/>
      <c r="G31" s="493">
        <f>'보장분석 비교'!$V35</f>
        <v>0</v>
      </c>
      <c r="H31" s="494"/>
      <c r="I31" s="59">
        <v>500</v>
      </c>
      <c r="J31" s="176" t="str">
        <f t="shared" si="2"/>
        <v>부족</v>
      </c>
    </row>
    <row r="32" spans="1:10" ht="18" customHeight="1">
      <c r="A32" s="542"/>
      <c r="B32" s="513"/>
      <c r="C32" s="71" t="s">
        <v>50</v>
      </c>
      <c r="D32" s="65">
        <f t="shared" si="1"/>
        <v>0</v>
      </c>
      <c r="E32" s="495">
        <f>'보장분석 비교'!$R36</f>
        <v>0</v>
      </c>
      <c r="F32" s="496"/>
      <c r="G32" s="514">
        <f>'보장분석 비교'!$V36</f>
        <v>0</v>
      </c>
      <c r="H32" s="515"/>
      <c r="I32" s="60">
        <v>1000</v>
      </c>
      <c r="J32" s="175" t="str">
        <f t="shared" si="2"/>
        <v>부족</v>
      </c>
    </row>
    <row r="33" spans="1:10" ht="18" customHeight="1">
      <c r="A33" s="543"/>
      <c r="B33" s="511" t="s">
        <v>90</v>
      </c>
      <c r="C33" s="71" t="s">
        <v>55</v>
      </c>
      <c r="D33" s="65">
        <f t="shared" si="1"/>
        <v>0</v>
      </c>
      <c r="E33" s="495">
        <f>'보장분석 비교'!$R37</f>
        <v>0</v>
      </c>
      <c r="F33" s="496"/>
      <c r="G33" s="493">
        <f>'보장분석 비교'!$V37</f>
        <v>0</v>
      </c>
      <c r="H33" s="494"/>
      <c r="I33" s="59">
        <v>50</v>
      </c>
      <c r="J33" s="176" t="str">
        <f t="shared" si="2"/>
        <v>부족</v>
      </c>
    </row>
    <row r="34" spans="1:10" ht="18" customHeight="1">
      <c r="A34" s="543"/>
      <c r="B34" s="512"/>
      <c r="C34" s="71" t="s">
        <v>54</v>
      </c>
      <c r="D34" s="65">
        <f t="shared" si="1"/>
        <v>0</v>
      </c>
      <c r="E34" s="495">
        <f>'보장분석 비교'!$R38</f>
        <v>0</v>
      </c>
      <c r="F34" s="496"/>
      <c r="G34" s="493">
        <f>'보장분석 비교'!$V38</f>
        <v>0</v>
      </c>
      <c r="H34" s="494"/>
      <c r="I34" s="59">
        <v>10</v>
      </c>
      <c r="J34" s="176" t="str">
        <f t="shared" si="2"/>
        <v>부족</v>
      </c>
    </row>
    <row r="35" spans="1:10" ht="18" customHeight="1">
      <c r="A35" s="543"/>
      <c r="B35" s="512"/>
      <c r="C35" s="71" t="s">
        <v>53</v>
      </c>
      <c r="D35" s="65">
        <f t="shared" si="1"/>
        <v>0</v>
      </c>
      <c r="E35" s="495">
        <f>'보장분석 비교'!$R39</f>
        <v>0</v>
      </c>
      <c r="F35" s="496"/>
      <c r="G35" s="493">
        <f>'보장분석 비교'!$V39</f>
        <v>0</v>
      </c>
      <c r="H35" s="494"/>
      <c r="I35" s="59">
        <v>20</v>
      </c>
      <c r="J35" s="176" t="str">
        <f t="shared" si="2"/>
        <v>부족</v>
      </c>
    </row>
    <row r="36" spans="1:10" ht="18" customHeight="1">
      <c r="A36" s="543"/>
      <c r="B36" s="512"/>
      <c r="C36" s="71" t="s">
        <v>52</v>
      </c>
      <c r="D36" s="65">
        <f t="shared" si="1"/>
        <v>0</v>
      </c>
      <c r="E36" s="495">
        <f>'보장분석 비교'!$R40</f>
        <v>0</v>
      </c>
      <c r="F36" s="496"/>
      <c r="G36" s="493">
        <f>'보장분석 비교'!$V40</f>
        <v>0</v>
      </c>
      <c r="H36" s="494"/>
      <c r="I36" s="59">
        <v>100</v>
      </c>
      <c r="J36" s="176" t="str">
        <f t="shared" si="2"/>
        <v>부족</v>
      </c>
    </row>
    <row r="37" spans="1:10" ht="18" customHeight="1">
      <c r="A37" s="543"/>
      <c r="B37" s="512"/>
      <c r="C37" s="71" t="s">
        <v>51</v>
      </c>
      <c r="D37" s="65">
        <f t="shared" si="1"/>
        <v>0</v>
      </c>
      <c r="E37" s="495">
        <f>'보장분석 비교'!$R41</f>
        <v>0</v>
      </c>
      <c r="F37" s="496"/>
      <c r="G37" s="493">
        <f>'보장분석 비교'!$V41</f>
        <v>0</v>
      </c>
      <c r="H37" s="494"/>
      <c r="I37" s="59">
        <v>500</v>
      </c>
      <c r="J37" s="176" t="str">
        <f t="shared" si="2"/>
        <v>부족</v>
      </c>
    </row>
    <row r="38" spans="1:10" ht="18" customHeight="1" thickBot="1">
      <c r="A38" s="544"/>
      <c r="B38" s="537"/>
      <c r="C38" s="131" t="s">
        <v>50</v>
      </c>
      <c r="D38" s="66">
        <f t="shared" si="1"/>
        <v>0</v>
      </c>
      <c r="E38" s="489">
        <f>'보장분석 비교'!$R42</f>
        <v>0</v>
      </c>
      <c r="F38" s="534"/>
      <c r="G38" s="499">
        <f>'보장분석 비교'!$V42</f>
        <v>0</v>
      </c>
      <c r="H38" s="500"/>
      <c r="I38" s="56">
        <v>1000</v>
      </c>
      <c r="J38" s="177" t="str">
        <f t="shared" si="2"/>
        <v>부족</v>
      </c>
    </row>
    <row r="39" spans="1:10" ht="18" customHeight="1">
      <c r="A39" s="538" t="s">
        <v>49</v>
      </c>
      <c r="B39" s="509" t="s">
        <v>48</v>
      </c>
      <c r="C39" s="510"/>
      <c r="D39" s="67">
        <f t="shared" si="1"/>
        <v>0</v>
      </c>
      <c r="E39" s="516">
        <f>'보장분석 비교'!$R43</f>
        <v>0</v>
      </c>
      <c r="F39" s="517"/>
      <c r="G39" s="514">
        <f>'보장분석 비교'!$V43</f>
        <v>0</v>
      </c>
      <c r="H39" s="515"/>
      <c r="I39" s="60">
        <v>7</v>
      </c>
      <c r="J39" s="175" t="str">
        <f t="shared" si="2"/>
        <v>부족</v>
      </c>
    </row>
    <row r="40" spans="1:10" ht="18" customHeight="1" thickBot="1">
      <c r="A40" s="538"/>
      <c r="B40" s="545" t="s">
        <v>47</v>
      </c>
      <c r="C40" s="546"/>
      <c r="D40" s="68">
        <f t="shared" si="1"/>
        <v>0</v>
      </c>
      <c r="E40" s="505">
        <f>'보장분석 비교'!$R44</f>
        <v>0</v>
      </c>
      <c r="F40" s="506"/>
      <c r="G40" s="522">
        <f>'보장분석 비교'!$V44</f>
        <v>0</v>
      </c>
      <c r="H40" s="523"/>
      <c r="I40" s="61">
        <v>7</v>
      </c>
      <c r="J40" s="178" t="str">
        <f t="shared" si="2"/>
        <v>부족</v>
      </c>
    </row>
    <row r="41" spans="1:10" ht="18" customHeight="1">
      <c r="A41" s="559" t="s">
        <v>46</v>
      </c>
      <c r="B41" s="553" t="s">
        <v>44</v>
      </c>
      <c r="C41" s="554"/>
      <c r="D41" s="132">
        <f t="shared" si="1"/>
        <v>0</v>
      </c>
      <c r="E41" s="518">
        <f>'보장분석 비교'!$R45</f>
        <v>0</v>
      </c>
      <c r="F41" s="519"/>
      <c r="G41" s="524">
        <f>'보장분석 비교'!$V45</f>
        <v>0</v>
      </c>
      <c r="H41" s="525"/>
      <c r="I41" s="133">
        <v>50</v>
      </c>
      <c r="J41" s="134" t="str">
        <f t="shared" si="2"/>
        <v>부족</v>
      </c>
    </row>
    <row r="42" spans="1:10" ht="18" customHeight="1">
      <c r="A42" s="538"/>
      <c r="B42" s="532" t="s">
        <v>43</v>
      </c>
      <c r="C42" s="533"/>
      <c r="D42" s="65">
        <f t="shared" si="1"/>
        <v>0</v>
      </c>
      <c r="E42" s="495">
        <f>'보장분석 비교'!$R46</f>
        <v>0</v>
      </c>
      <c r="F42" s="496"/>
      <c r="G42" s="621">
        <f>'보장분석 비교'!$V46</f>
        <v>0</v>
      </c>
      <c r="H42" s="622"/>
      <c r="I42" s="55">
        <v>20</v>
      </c>
      <c r="J42" s="135" t="str">
        <f t="shared" si="2"/>
        <v>부족</v>
      </c>
    </row>
    <row r="43" spans="1:10" ht="18" customHeight="1">
      <c r="A43" s="538"/>
      <c r="B43" s="532" t="s">
        <v>42</v>
      </c>
      <c r="C43" s="533"/>
      <c r="D43" s="69">
        <f t="shared" si="1"/>
        <v>0</v>
      </c>
      <c r="E43" s="619">
        <f>'보장분석 비교'!$R47</f>
        <v>0</v>
      </c>
      <c r="F43" s="620"/>
      <c r="G43" s="493">
        <f>'보장분석 비교'!$V47</f>
        <v>0</v>
      </c>
      <c r="H43" s="494"/>
      <c r="I43" s="61">
        <v>50</v>
      </c>
      <c r="J43" s="136" t="str">
        <f t="shared" si="2"/>
        <v>부족</v>
      </c>
    </row>
    <row r="44" spans="1:10" ht="18" customHeight="1" thickBot="1">
      <c r="A44" s="560"/>
      <c r="B44" s="551" t="s">
        <v>45</v>
      </c>
      <c r="C44" s="552"/>
      <c r="D44" s="138">
        <f>G44-E44</f>
        <v>0</v>
      </c>
      <c r="E44" s="520">
        <f>'보장분석 비교'!$R48</f>
        <v>0</v>
      </c>
      <c r="F44" s="521"/>
      <c r="G44" s="528">
        <f>'보장분석 비교'!$V48</f>
        <v>0</v>
      </c>
      <c r="H44" s="529"/>
      <c r="I44" s="139">
        <v>3</v>
      </c>
      <c r="J44" s="140" t="str">
        <f>IF(I44=0,"",IF(I44&gt;G44,"부족","!!충분!!"))</f>
        <v>부족</v>
      </c>
    </row>
    <row r="45" spans="1:10" ht="18" customHeight="1">
      <c r="A45" s="559" t="s">
        <v>196</v>
      </c>
      <c r="B45" s="553" t="s">
        <v>197</v>
      </c>
      <c r="C45" s="554"/>
      <c r="D45" s="132">
        <f t="shared" ref="D45:D46" si="3">G45-E45</f>
        <v>0</v>
      </c>
      <c r="E45" s="518">
        <f>'보장분석 비교'!$R49</f>
        <v>0</v>
      </c>
      <c r="F45" s="519"/>
      <c r="G45" s="524">
        <f>'보장분석 비교'!$V49</f>
        <v>0</v>
      </c>
      <c r="H45" s="525"/>
      <c r="I45" s="133">
        <v>20</v>
      </c>
      <c r="J45" s="134" t="str">
        <f t="shared" ref="J45:J46" si="4">IF(I45=0,"",IF(I45&gt;G45,"부족","!!충분!!"))</f>
        <v>부족</v>
      </c>
    </row>
    <row r="46" spans="1:10" ht="18" customHeight="1" thickBot="1">
      <c r="A46" s="560"/>
      <c r="B46" s="551" t="s">
        <v>198</v>
      </c>
      <c r="C46" s="552"/>
      <c r="D46" s="141">
        <f t="shared" si="3"/>
        <v>0</v>
      </c>
      <c r="E46" s="526">
        <f>'보장분석 비교'!$R50</f>
        <v>0</v>
      </c>
      <c r="F46" s="527"/>
      <c r="G46" s="528">
        <f>'보장분석 비교'!$V50</f>
        <v>0</v>
      </c>
      <c r="H46" s="529"/>
      <c r="I46" s="139">
        <v>20</v>
      </c>
      <c r="J46" s="142" t="str">
        <f t="shared" si="4"/>
        <v>부족</v>
      </c>
    </row>
    <row r="47" spans="1:10" ht="18" customHeight="1">
      <c r="A47" s="625" t="s">
        <v>41</v>
      </c>
      <c r="B47" s="509" t="s">
        <v>98</v>
      </c>
      <c r="C47" s="510"/>
      <c r="D47" s="67">
        <f t="shared" si="1"/>
        <v>0</v>
      </c>
      <c r="E47" s="516">
        <f>'보장분석 비교'!$R51</f>
        <v>0</v>
      </c>
      <c r="F47" s="517"/>
      <c r="G47" s="514">
        <f>'보장분석 비교'!$V51</f>
        <v>0</v>
      </c>
      <c r="H47" s="515"/>
      <c r="I47" s="60">
        <v>30</v>
      </c>
      <c r="J47" s="179" t="str">
        <f t="shared" si="2"/>
        <v>부족</v>
      </c>
    </row>
    <row r="48" spans="1:10" ht="18" customHeight="1">
      <c r="A48" s="625"/>
      <c r="B48" s="511" t="s">
        <v>95</v>
      </c>
      <c r="C48" s="73" t="s">
        <v>91</v>
      </c>
      <c r="D48" s="65">
        <f t="shared" si="1"/>
        <v>0</v>
      </c>
      <c r="E48" s="495">
        <f>'보장분석 비교'!$R52</f>
        <v>0</v>
      </c>
      <c r="F48" s="496"/>
      <c r="G48" s="514">
        <f>'보장분석 비교'!$V52</f>
        <v>0</v>
      </c>
      <c r="H48" s="515"/>
      <c r="I48" s="60">
        <v>3000</v>
      </c>
      <c r="J48" s="175" t="str">
        <f t="shared" si="2"/>
        <v>부족</v>
      </c>
    </row>
    <row r="49" spans="1:10" ht="18" customHeight="1">
      <c r="A49" s="626"/>
      <c r="B49" s="547"/>
      <c r="C49" s="71" t="s">
        <v>40</v>
      </c>
      <c r="D49" s="65">
        <f t="shared" si="1"/>
        <v>0</v>
      </c>
      <c r="E49" s="495">
        <f>'보장분석 비교'!$R53</f>
        <v>0</v>
      </c>
      <c r="F49" s="496"/>
      <c r="G49" s="493">
        <f>'보장분석 비교'!$V53</f>
        <v>0</v>
      </c>
      <c r="H49" s="494"/>
      <c r="I49" s="59">
        <v>500</v>
      </c>
      <c r="J49" s="176" t="str">
        <f t="shared" si="2"/>
        <v>부족</v>
      </c>
    </row>
    <row r="50" spans="1:10" ht="18" customHeight="1">
      <c r="A50" s="626"/>
      <c r="B50" s="548" t="s">
        <v>94</v>
      </c>
      <c r="C50" s="71" t="s">
        <v>92</v>
      </c>
      <c r="D50" s="65">
        <f t="shared" si="1"/>
        <v>0</v>
      </c>
      <c r="E50" s="495">
        <f>'보장분석 비교'!$R54</f>
        <v>0</v>
      </c>
      <c r="F50" s="496"/>
      <c r="G50" s="514">
        <f>'보장분석 비교'!$V54</f>
        <v>0</v>
      </c>
      <c r="H50" s="515"/>
      <c r="I50" s="60">
        <v>20000</v>
      </c>
      <c r="J50" s="175" t="str">
        <f t="shared" si="2"/>
        <v>부족</v>
      </c>
    </row>
    <row r="51" spans="1:10" ht="18" customHeight="1">
      <c r="A51" s="626"/>
      <c r="B51" s="547"/>
      <c r="C51" s="72" t="s">
        <v>93</v>
      </c>
      <c r="D51" s="65">
        <f t="shared" si="1"/>
        <v>0</v>
      </c>
      <c r="E51" s="495">
        <f>'보장분석 비교'!$R55</f>
        <v>0</v>
      </c>
      <c r="F51" s="496"/>
      <c r="G51" s="493">
        <f>'보장분석 비교'!$V55</f>
        <v>0</v>
      </c>
      <c r="H51" s="494"/>
      <c r="I51" s="59">
        <v>1000</v>
      </c>
      <c r="J51" s="176" t="str">
        <f t="shared" si="2"/>
        <v>부족</v>
      </c>
    </row>
    <row r="52" spans="1:10" ht="18" customHeight="1" thickBot="1">
      <c r="A52" s="627"/>
      <c r="B52" s="549" t="s">
        <v>39</v>
      </c>
      <c r="C52" s="550"/>
      <c r="D52" s="68">
        <f t="shared" si="1"/>
        <v>0</v>
      </c>
      <c r="E52" s="505">
        <f>'보장분석 비교'!$R56</f>
        <v>0</v>
      </c>
      <c r="F52" s="506"/>
      <c r="G52" s="579">
        <f>'보장분석 비교'!$V56</f>
        <v>0</v>
      </c>
      <c r="H52" s="580"/>
      <c r="I52" s="55">
        <v>5000</v>
      </c>
      <c r="J52" s="180" t="str">
        <f t="shared" si="2"/>
        <v>부족</v>
      </c>
    </row>
    <row r="53" spans="1:10" ht="18" customHeight="1" thickBot="1">
      <c r="A53" s="181" t="s">
        <v>38</v>
      </c>
      <c r="B53" s="182"/>
      <c r="C53" s="137" t="s">
        <v>37</v>
      </c>
      <c r="D53" s="183">
        <f t="shared" si="1"/>
        <v>0</v>
      </c>
      <c r="E53" s="540">
        <f>'보장분석 비교'!$R57</f>
        <v>0</v>
      </c>
      <c r="F53" s="541"/>
      <c r="G53" s="507">
        <f>'보장분석 비교'!$V57</f>
        <v>0</v>
      </c>
      <c r="H53" s="508"/>
      <c r="I53" s="184">
        <v>10000</v>
      </c>
      <c r="J53" s="140" t="str">
        <f t="shared" si="2"/>
        <v>부족</v>
      </c>
    </row>
    <row r="54" spans="1:10" ht="18" hidden="1" customHeight="1" thickTop="1">
      <c r="A54" s="538" t="s">
        <v>36</v>
      </c>
      <c r="B54" s="485"/>
      <c r="C54" s="486"/>
      <c r="D54" s="623"/>
      <c r="E54" s="555"/>
      <c r="F54" s="556"/>
      <c r="G54" s="575"/>
      <c r="H54" s="576"/>
      <c r="I54" s="477"/>
      <c r="J54" s="478"/>
    </row>
    <row r="55" spans="1:10" ht="18" hidden="1" customHeight="1">
      <c r="A55" s="538"/>
      <c r="B55" s="485"/>
      <c r="C55" s="486"/>
      <c r="D55" s="623"/>
      <c r="E55" s="555"/>
      <c r="F55" s="556"/>
      <c r="G55" s="575"/>
      <c r="H55" s="576"/>
      <c r="I55" s="477"/>
      <c r="J55" s="478"/>
    </row>
    <row r="56" spans="1:10" ht="18" hidden="1" customHeight="1">
      <c r="A56" s="538"/>
      <c r="B56" s="485"/>
      <c r="C56" s="486"/>
      <c r="D56" s="623"/>
      <c r="E56" s="555"/>
      <c r="F56" s="556"/>
      <c r="G56" s="575"/>
      <c r="H56" s="576"/>
      <c r="I56" s="477"/>
      <c r="J56" s="478"/>
    </row>
    <row r="57" spans="1:10" ht="18" hidden="1" customHeight="1">
      <c r="A57" s="538"/>
      <c r="B57" s="485"/>
      <c r="C57" s="486"/>
      <c r="D57" s="623"/>
      <c r="E57" s="555"/>
      <c r="F57" s="556"/>
      <c r="G57" s="575"/>
      <c r="H57" s="576"/>
      <c r="I57" s="477"/>
      <c r="J57" s="478"/>
    </row>
    <row r="58" spans="1:10" ht="18" hidden="1" customHeight="1">
      <c r="A58" s="538"/>
      <c r="B58" s="485"/>
      <c r="C58" s="486"/>
      <c r="D58" s="623"/>
      <c r="E58" s="555"/>
      <c r="F58" s="556"/>
      <c r="G58" s="575"/>
      <c r="H58" s="576"/>
      <c r="I58" s="477"/>
      <c r="J58" s="478"/>
    </row>
    <row r="59" spans="1:10" ht="18" hidden="1" customHeight="1">
      <c r="A59" s="538"/>
      <c r="B59" s="485"/>
      <c r="C59" s="486"/>
      <c r="D59" s="623"/>
      <c r="E59" s="555"/>
      <c r="F59" s="556"/>
      <c r="G59" s="575"/>
      <c r="H59" s="576"/>
      <c r="I59" s="477"/>
      <c r="J59" s="478"/>
    </row>
    <row r="60" spans="1:10" ht="18" hidden="1" customHeight="1">
      <c r="A60" s="538"/>
      <c r="B60" s="485"/>
      <c r="C60" s="486"/>
      <c r="D60" s="623"/>
      <c r="E60" s="555"/>
      <c r="F60" s="556"/>
      <c r="G60" s="575"/>
      <c r="H60" s="576"/>
      <c r="I60" s="477"/>
      <c r="J60" s="478"/>
    </row>
    <row r="61" spans="1:10" ht="18" hidden="1" customHeight="1">
      <c r="A61" s="538"/>
      <c r="B61" s="485"/>
      <c r="C61" s="486"/>
      <c r="D61" s="623"/>
      <c r="E61" s="555"/>
      <c r="F61" s="556"/>
      <c r="G61" s="575"/>
      <c r="H61" s="576"/>
      <c r="I61" s="477"/>
      <c r="J61" s="478"/>
    </row>
    <row r="62" spans="1:10" ht="18" hidden="1" customHeight="1">
      <c r="A62" s="538"/>
      <c r="B62" s="485"/>
      <c r="C62" s="486"/>
      <c r="D62" s="623"/>
      <c r="E62" s="555"/>
      <c r="F62" s="556"/>
      <c r="G62" s="575"/>
      <c r="H62" s="576"/>
      <c r="I62" s="477"/>
      <c r="J62" s="478"/>
    </row>
    <row r="63" spans="1:10" ht="18" hidden="1" customHeight="1" thickBot="1">
      <c r="A63" s="539"/>
      <c r="B63" s="487"/>
      <c r="C63" s="488"/>
      <c r="D63" s="624"/>
      <c r="E63" s="557"/>
      <c r="F63" s="558"/>
      <c r="G63" s="577"/>
      <c r="H63" s="578"/>
      <c r="I63" s="479"/>
      <c r="J63" s="480"/>
    </row>
    <row r="64" spans="1:10" ht="18" hidden="1" customHeight="1" thickTop="1">
      <c r="A64" s="617" t="s">
        <v>35</v>
      </c>
      <c r="B64" s="618"/>
      <c r="C64" s="618"/>
      <c r="D64" s="618"/>
      <c r="E64" s="618"/>
      <c r="F64" s="618"/>
      <c r="G64" s="618"/>
      <c r="H64" s="618"/>
      <c r="J64" s="185"/>
    </row>
    <row r="65" spans="1:10" ht="15.6" thickTop="1" thickBot="1">
      <c r="A65" s="448" t="s">
        <v>199</v>
      </c>
      <c r="B65" s="449"/>
      <c r="C65" s="449"/>
      <c r="D65" s="449"/>
      <c r="E65" s="449"/>
      <c r="F65" s="449"/>
      <c r="G65" s="449"/>
      <c r="H65" s="449"/>
      <c r="I65" s="449"/>
      <c r="J65" s="450"/>
    </row>
  </sheetData>
  <mergeCells count="151">
    <mergeCell ref="A65:J65"/>
    <mergeCell ref="G24:H24"/>
    <mergeCell ref="G23:H23"/>
    <mergeCell ref="G2:H3"/>
    <mergeCell ref="G15:H15"/>
    <mergeCell ref="A64:H64"/>
    <mergeCell ref="E40:F40"/>
    <mergeCell ref="G39:H39"/>
    <mergeCell ref="G38:H38"/>
    <mergeCell ref="G37:H37"/>
    <mergeCell ref="E38:F38"/>
    <mergeCell ref="E37:F37"/>
    <mergeCell ref="E42:F42"/>
    <mergeCell ref="E43:F43"/>
    <mergeCell ref="E47:F47"/>
    <mergeCell ref="E49:F49"/>
    <mergeCell ref="G44:H44"/>
    <mergeCell ref="G42:H42"/>
    <mergeCell ref="G41:H41"/>
    <mergeCell ref="E48:F48"/>
    <mergeCell ref="G48:H48"/>
    <mergeCell ref="D54:D63"/>
    <mergeCell ref="A41:A44"/>
    <mergeCell ref="A47:A52"/>
    <mergeCell ref="G54:H63"/>
    <mergeCell ref="G52:H52"/>
    <mergeCell ref="A7:A10"/>
    <mergeCell ref="A1:C3"/>
    <mergeCell ref="A4:A5"/>
    <mergeCell ref="A11:A12"/>
    <mergeCell ref="A13:A17"/>
    <mergeCell ref="A18:A21"/>
    <mergeCell ref="A22:A26"/>
    <mergeCell ref="E2:F3"/>
    <mergeCell ref="D2:D3"/>
    <mergeCell ref="E6:F6"/>
    <mergeCell ref="E11:F11"/>
    <mergeCell ref="B6:C6"/>
    <mergeCell ref="E1:H1"/>
    <mergeCell ref="B8:C8"/>
    <mergeCell ref="E8:F8"/>
    <mergeCell ref="G8:H8"/>
    <mergeCell ref="E21:F21"/>
    <mergeCell ref="E23:F23"/>
    <mergeCell ref="E24:F24"/>
    <mergeCell ref="E25:F25"/>
    <mergeCell ref="G25:H25"/>
    <mergeCell ref="G19:H19"/>
    <mergeCell ref="D4:D5"/>
    <mergeCell ref="E4:F5"/>
    <mergeCell ref="G4:H5"/>
    <mergeCell ref="B16:C16"/>
    <mergeCell ref="B17:C17"/>
    <mergeCell ref="G14:H14"/>
    <mergeCell ref="G13:H13"/>
    <mergeCell ref="G12:H12"/>
    <mergeCell ref="G50:H50"/>
    <mergeCell ref="G36:H36"/>
    <mergeCell ref="G35:H35"/>
    <mergeCell ref="G34:H34"/>
    <mergeCell ref="G33:H33"/>
    <mergeCell ref="E19:F19"/>
    <mergeCell ref="G26:H26"/>
    <mergeCell ref="G22:H22"/>
    <mergeCell ref="B10:C10"/>
    <mergeCell ref="B15:C15"/>
    <mergeCell ref="B13:C13"/>
    <mergeCell ref="G6:H6"/>
    <mergeCell ref="G11:H11"/>
    <mergeCell ref="E13:F13"/>
    <mergeCell ref="E14:F14"/>
    <mergeCell ref="G21:H21"/>
    <mergeCell ref="E26:F26"/>
    <mergeCell ref="B33:B38"/>
    <mergeCell ref="A39:A40"/>
    <mergeCell ref="A54:A63"/>
    <mergeCell ref="E53:F53"/>
    <mergeCell ref="A27:A38"/>
    <mergeCell ref="B39:C39"/>
    <mergeCell ref="B40:C40"/>
    <mergeCell ref="B48:B49"/>
    <mergeCell ref="B50:B51"/>
    <mergeCell ref="B52:C52"/>
    <mergeCell ref="B44:C44"/>
    <mergeCell ref="B41:C41"/>
    <mergeCell ref="E51:F51"/>
    <mergeCell ref="B43:C43"/>
    <mergeCell ref="B42:C42"/>
    <mergeCell ref="E54:F63"/>
    <mergeCell ref="A45:A46"/>
    <mergeCell ref="B45:C45"/>
    <mergeCell ref="B46:C46"/>
    <mergeCell ref="B7:C7"/>
    <mergeCell ref="B9:C9"/>
    <mergeCell ref="E15:F15"/>
    <mergeCell ref="E17:F17"/>
    <mergeCell ref="E18:F18"/>
    <mergeCell ref="G17:H17"/>
    <mergeCell ref="E12:F12"/>
    <mergeCell ref="G20:H20"/>
    <mergeCell ref="G18:H18"/>
    <mergeCell ref="G16:H16"/>
    <mergeCell ref="E16:F16"/>
    <mergeCell ref="B14:C14"/>
    <mergeCell ref="B11:B12"/>
    <mergeCell ref="G51:H51"/>
    <mergeCell ref="G49:H49"/>
    <mergeCell ref="G47:H47"/>
    <mergeCell ref="E50:F50"/>
    <mergeCell ref="G32:H32"/>
    <mergeCell ref="E33:F33"/>
    <mergeCell ref="E27:F27"/>
    <mergeCell ref="E39:F39"/>
    <mergeCell ref="G43:H43"/>
    <mergeCell ref="E41:F41"/>
    <mergeCell ref="E44:F44"/>
    <mergeCell ref="G27:H27"/>
    <mergeCell ref="E31:F31"/>
    <mergeCell ref="E30:F30"/>
    <mergeCell ref="G30:H30"/>
    <mergeCell ref="G31:H31"/>
    <mergeCell ref="E32:F32"/>
    <mergeCell ref="G40:H40"/>
    <mergeCell ref="E45:F45"/>
    <mergeCell ref="G45:H45"/>
    <mergeCell ref="E46:F46"/>
    <mergeCell ref="G46:H46"/>
    <mergeCell ref="I54:J63"/>
    <mergeCell ref="I2:I3"/>
    <mergeCell ref="J2:J3"/>
    <mergeCell ref="B54:C63"/>
    <mergeCell ref="E10:F10"/>
    <mergeCell ref="G7:H7"/>
    <mergeCell ref="G9:H9"/>
    <mergeCell ref="E9:F9"/>
    <mergeCell ref="E7:F7"/>
    <mergeCell ref="G10:H10"/>
    <mergeCell ref="E28:F28"/>
    <mergeCell ref="G28:H28"/>
    <mergeCell ref="E29:F29"/>
    <mergeCell ref="G29:H29"/>
    <mergeCell ref="B4:C5"/>
    <mergeCell ref="E20:F20"/>
    <mergeCell ref="E22:F22"/>
    <mergeCell ref="E35:F35"/>
    <mergeCell ref="E36:F36"/>
    <mergeCell ref="E34:F34"/>
    <mergeCell ref="E52:F52"/>
    <mergeCell ref="G53:H53"/>
    <mergeCell ref="B47:C47"/>
    <mergeCell ref="B27:B32"/>
  </mergeCells>
  <phoneticPr fontId="5" type="noConversion"/>
  <printOptions horizontalCentered="1" verticalCentered="1"/>
  <pageMargins left="0.15748031496062992" right="0.15748031496062992" top="0.74803149606299213" bottom="0.74803149606299213" header="0.35433070866141736" footer="0.31496062992125984"/>
  <pageSetup paperSize="9"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0ECE-80C3-41BC-AF63-69168CA4D9AB}">
  <sheetPr>
    <tabColor rgb="FF92D050"/>
  </sheetPr>
  <dimension ref="A1:H32"/>
  <sheetViews>
    <sheetView zoomScaleNormal="100" zoomScaleSheetLayoutView="118" workbookViewId="0">
      <selection activeCell="C9" sqref="C9"/>
    </sheetView>
  </sheetViews>
  <sheetFormatPr defaultColWidth="9" defaultRowHeight="25.8"/>
  <cols>
    <col min="1" max="1" width="3.59765625" style="78" customWidth="1"/>
    <col min="2" max="2" width="16" style="78" customWidth="1"/>
    <col min="3" max="3" width="32.09765625" style="78" customWidth="1"/>
    <col min="4" max="4" width="14.69921875" style="80" customWidth="1"/>
    <col min="5" max="5" width="36.19921875" style="80" customWidth="1"/>
    <col min="6" max="6" width="14.3984375" style="78" customWidth="1"/>
    <col min="7" max="7" width="18.3984375" style="79" customWidth="1"/>
    <col min="8" max="8" width="2.59765625" style="78" customWidth="1"/>
    <col min="9" max="16384" width="9" style="78"/>
  </cols>
  <sheetData>
    <row r="1" spans="1:8">
      <c r="A1" s="81"/>
      <c r="B1" s="81"/>
      <c r="C1" s="81"/>
      <c r="D1" s="127"/>
      <c r="E1" s="127"/>
      <c r="F1" s="81"/>
      <c r="G1" s="126"/>
      <c r="H1" s="81"/>
    </row>
    <row r="2" spans="1:8">
      <c r="A2" s="81"/>
      <c r="B2" s="628" t="s">
        <v>189</v>
      </c>
      <c r="C2" s="628"/>
      <c r="D2" s="628"/>
      <c r="E2" s="628"/>
      <c r="F2" s="628"/>
      <c r="G2" s="628"/>
      <c r="H2" s="81"/>
    </row>
    <row r="3" spans="1:8" ht="14.25" customHeight="1">
      <c r="A3" s="81"/>
      <c r="B3" s="81"/>
      <c r="C3" s="81"/>
      <c r="D3" s="127"/>
      <c r="E3" s="127"/>
      <c r="F3" s="81"/>
      <c r="G3" s="126"/>
      <c r="H3" s="81"/>
    </row>
    <row r="4" spans="1:8">
      <c r="A4" s="81"/>
      <c r="B4" s="631" t="s">
        <v>203</v>
      </c>
      <c r="C4" s="631"/>
      <c r="D4" s="631"/>
      <c r="E4" s="631"/>
      <c r="F4" s="631"/>
      <c r="G4" s="631"/>
      <c r="H4" s="81"/>
    </row>
    <row r="5" spans="1:8" ht="54.75" customHeight="1">
      <c r="A5" s="81"/>
      <c r="B5" s="630" t="s">
        <v>188</v>
      </c>
      <c r="C5" s="630"/>
      <c r="D5" s="630"/>
      <c r="E5" s="630"/>
      <c r="F5" s="630"/>
      <c r="G5" s="630"/>
      <c r="H5" s="81"/>
    </row>
    <row r="6" spans="1:8">
      <c r="A6" s="81"/>
      <c r="B6" s="632" t="s">
        <v>204</v>
      </c>
      <c r="C6" s="632"/>
      <c r="D6" s="632"/>
      <c r="E6" s="632"/>
      <c r="F6" s="632"/>
      <c r="G6" s="632"/>
      <c r="H6" s="81"/>
    </row>
    <row r="7" spans="1:8">
      <c r="A7" s="81"/>
      <c r="B7" s="81"/>
      <c r="C7" s="81"/>
      <c r="D7" s="127"/>
      <c r="E7" s="127"/>
      <c r="F7" s="81"/>
      <c r="G7" s="126"/>
      <c r="H7" s="81"/>
    </row>
    <row r="8" spans="1:8">
      <c r="A8" s="81"/>
      <c r="B8" s="629" t="s">
        <v>187</v>
      </c>
      <c r="C8" s="629"/>
      <c r="D8" s="629"/>
      <c r="E8" s="629"/>
      <c r="F8" s="629"/>
      <c r="G8" s="629"/>
      <c r="H8" s="81"/>
    </row>
    <row r="9" spans="1:8" ht="6" customHeight="1">
      <c r="A9" s="81"/>
      <c r="B9" s="125"/>
      <c r="C9" s="125"/>
      <c r="D9" s="125"/>
      <c r="E9" s="125"/>
      <c r="F9" s="125"/>
      <c r="G9" s="124"/>
      <c r="H9" s="81"/>
    </row>
    <row r="10" spans="1:8">
      <c r="A10" s="81"/>
      <c r="B10" s="89" t="s">
        <v>184</v>
      </c>
      <c r="C10" s="89" t="s">
        <v>183</v>
      </c>
      <c r="D10" s="89" t="s">
        <v>182</v>
      </c>
      <c r="E10" s="89" t="s">
        <v>186</v>
      </c>
      <c r="F10" s="89" t="s">
        <v>180</v>
      </c>
      <c r="G10" s="88" t="s">
        <v>179</v>
      </c>
      <c r="H10" s="81"/>
    </row>
    <row r="11" spans="1:8">
      <c r="A11" s="81"/>
      <c r="B11" s="122"/>
      <c r="C11" s="122"/>
      <c r="D11" s="122"/>
      <c r="E11" s="123"/>
      <c r="F11" s="120"/>
      <c r="G11" s="119"/>
      <c r="H11" s="81"/>
    </row>
    <row r="12" spans="1:8" ht="31.5" customHeight="1">
      <c r="A12" s="81"/>
      <c r="B12" s="122"/>
      <c r="C12" s="122"/>
      <c r="D12" s="122"/>
      <c r="E12" s="121"/>
      <c r="F12" s="120"/>
      <c r="G12" s="119"/>
      <c r="H12" s="81"/>
    </row>
    <row r="13" spans="1:8" ht="33.75" customHeight="1">
      <c r="A13" s="81"/>
      <c r="B13" s="95"/>
      <c r="C13" s="95"/>
      <c r="D13" s="95"/>
      <c r="E13" s="94"/>
      <c r="F13" s="93"/>
      <c r="G13" s="92"/>
      <c r="H13" s="81"/>
    </row>
    <row r="14" spans="1:8">
      <c r="A14" s="81"/>
      <c r="B14" s="95"/>
      <c r="C14" s="95"/>
      <c r="D14" s="95"/>
      <c r="E14" s="112"/>
      <c r="F14" s="93"/>
      <c r="G14" s="92"/>
      <c r="H14" s="81"/>
    </row>
    <row r="15" spans="1:8">
      <c r="A15" s="81"/>
      <c r="B15" s="118"/>
      <c r="C15" s="118"/>
      <c r="D15" s="118"/>
      <c r="E15" s="117"/>
      <c r="F15" s="116"/>
      <c r="G15" s="115"/>
      <c r="H15" s="81"/>
    </row>
    <row r="16" spans="1:8">
      <c r="A16" s="81"/>
      <c r="B16" s="118"/>
      <c r="C16" s="118"/>
      <c r="D16" s="118"/>
      <c r="E16" s="117"/>
      <c r="F16" s="116"/>
      <c r="G16" s="115"/>
      <c r="H16" s="81"/>
    </row>
    <row r="17" spans="1:8">
      <c r="A17" s="81"/>
      <c r="B17" s="95"/>
      <c r="C17" s="95"/>
      <c r="D17" s="95"/>
      <c r="E17" s="114"/>
      <c r="F17" s="93"/>
      <c r="G17" s="92"/>
      <c r="H17" s="81"/>
    </row>
    <row r="18" spans="1:8">
      <c r="A18" s="81"/>
      <c r="B18" s="95"/>
      <c r="C18" s="95"/>
      <c r="D18" s="113"/>
      <c r="E18" s="112"/>
      <c r="F18" s="111"/>
      <c r="G18" s="92"/>
      <c r="H18" s="81"/>
    </row>
    <row r="19" spans="1:8" ht="30" customHeight="1">
      <c r="A19" s="81"/>
      <c r="B19" s="110"/>
      <c r="C19" s="110"/>
      <c r="D19" s="109"/>
      <c r="E19" s="108"/>
      <c r="F19" s="107"/>
      <c r="G19" s="106"/>
      <c r="H19" s="81"/>
    </row>
    <row r="20" spans="1:8">
      <c r="A20" s="81"/>
      <c r="B20" s="110"/>
      <c r="C20" s="110"/>
      <c r="D20" s="109"/>
      <c r="E20" s="108"/>
      <c r="F20" s="107"/>
      <c r="G20" s="106"/>
      <c r="H20" s="81"/>
    </row>
    <row r="21" spans="1:8">
      <c r="A21" s="81"/>
      <c r="B21" s="105"/>
      <c r="C21" s="105"/>
      <c r="D21" s="104"/>
      <c r="E21" s="103"/>
      <c r="F21" s="102"/>
      <c r="G21" s="101"/>
      <c r="H21" s="81"/>
    </row>
    <row r="22" spans="1:8">
      <c r="A22" s="81"/>
      <c r="B22" s="105"/>
      <c r="C22" s="105"/>
      <c r="D22" s="104"/>
      <c r="E22" s="103"/>
      <c r="F22" s="102"/>
      <c r="G22" s="101"/>
      <c r="H22" s="81"/>
    </row>
    <row r="23" spans="1:8">
      <c r="A23" s="81"/>
      <c r="B23" s="99"/>
      <c r="C23" s="99"/>
      <c r="D23" s="99"/>
      <c r="E23" s="100"/>
      <c r="F23" s="97"/>
      <c r="G23" s="96"/>
      <c r="H23" s="81"/>
    </row>
    <row r="24" spans="1:8" ht="33.75" customHeight="1">
      <c r="A24" s="81"/>
      <c r="B24" s="99"/>
      <c r="C24" s="99"/>
      <c r="D24" s="99"/>
      <c r="E24" s="98"/>
      <c r="F24" s="97"/>
      <c r="G24" s="96"/>
      <c r="H24" s="81"/>
    </row>
    <row r="25" spans="1:8">
      <c r="A25" s="81"/>
      <c r="B25" s="95"/>
      <c r="C25" s="95"/>
      <c r="D25" s="95"/>
      <c r="E25" s="94"/>
      <c r="F25" s="93"/>
      <c r="G25" s="92"/>
      <c r="H25" s="81"/>
    </row>
    <row r="26" spans="1:8">
      <c r="A26" s="81"/>
      <c r="B26" s="95"/>
      <c r="C26" s="95"/>
      <c r="D26" s="95"/>
      <c r="E26" s="94"/>
      <c r="F26" s="93"/>
      <c r="G26" s="92"/>
      <c r="H26" s="81"/>
    </row>
    <row r="27" spans="1:8">
      <c r="A27" s="81"/>
      <c r="B27" s="84"/>
      <c r="C27" s="84"/>
      <c r="D27" s="84"/>
      <c r="E27" s="84"/>
      <c r="F27" s="83"/>
      <c r="G27" s="82"/>
      <c r="H27" s="81"/>
    </row>
    <row r="28" spans="1:8">
      <c r="A28" s="81"/>
      <c r="B28" s="629" t="s">
        <v>185</v>
      </c>
      <c r="C28" s="629"/>
      <c r="D28" s="629"/>
      <c r="E28" s="629"/>
      <c r="F28" s="629"/>
      <c r="G28" s="629"/>
      <c r="H28" s="81"/>
    </row>
    <row r="29" spans="1:8" ht="6.75" customHeight="1">
      <c r="A29" s="81"/>
      <c r="B29" s="91"/>
      <c r="C29" s="91"/>
      <c r="D29" s="91"/>
      <c r="E29" s="91"/>
      <c r="F29" s="91"/>
      <c r="G29" s="90"/>
      <c r="H29" s="81"/>
    </row>
    <row r="30" spans="1:8">
      <c r="A30" s="81"/>
      <c r="B30" s="89" t="s">
        <v>184</v>
      </c>
      <c r="C30" s="89" t="s">
        <v>183</v>
      </c>
      <c r="D30" s="89" t="s">
        <v>182</v>
      </c>
      <c r="E30" s="89" t="s">
        <v>181</v>
      </c>
      <c r="F30" s="89" t="s">
        <v>180</v>
      </c>
      <c r="G30" s="88" t="s">
        <v>179</v>
      </c>
      <c r="H30" s="81"/>
    </row>
    <row r="31" spans="1:8">
      <c r="A31" s="81"/>
      <c r="B31" s="87"/>
      <c r="C31" s="87"/>
      <c r="D31" s="87"/>
      <c r="E31" s="85"/>
      <c r="F31" s="86"/>
      <c r="G31" s="85"/>
      <c r="H31" s="81"/>
    </row>
    <row r="32" spans="1:8">
      <c r="A32" s="81"/>
      <c r="B32" s="84"/>
      <c r="C32" s="84"/>
      <c r="D32" s="84"/>
      <c r="E32" s="84"/>
      <c r="F32" s="83"/>
      <c r="G32" s="82"/>
      <c r="H32" s="81"/>
    </row>
  </sheetData>
  <mergeCells count="6">
    <mergeCell ref="B2:G2"/>
    <mergeCell ref="B8:G8"/>
    <mergeCell ref="B28:G28"/>
    <mergeCell ref="B5:G5"/>
    <mergeCell ref="B4:G4"/>
    <mergeCell ref="B6:G6"/>
  </mergeCells>
  <phoneticPr fontId="5" type="noConversion"/>
  <printOptions horizontalCentered="1" verticalCentered="1"/>
  <pageMargins left="0.23622047244094491" right="0.23622047244094491" top="0.35433070866141736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E71F-7C07-4E1F-8886-6213EA3F2B86}">
  <dimension ref="A1:E31"/>
  <sheetViews>
    <sheetView workbookViewId="0">
      <selection activeCell="H5" sqref="H5"/>
    </sheetView>
  </sheetViews>
  <sheetFormatPr defaultRowHeight="17.399999999999999"/>
  <cols>
    <col min="1" max="2" width="18.59765625" style="1" customWidth="1"/>
    <col min="4" max="5" width="16.3984375" customWidth="1"/>
  </cols>
  <sheetData>
    <row r="1" spans="1:5" ht="32.25" customHeight="1">
      <c r="A1" s="7" t="s">
        <v>121</v>
      </c>
      <c r="B1" s="7"/>
      <c r="D1" s="7" t="s">
        <v>122</v>
      </c>
      <c r="E1" s="7"/>
    </row>
    <row r="2" spans="1:5" ht="29.25" customHeight="1">
      <c r="A2" s="4" t="s">
        <v>26</v>
      </c>
      <c r="B2" s="6" t="s">
        <v>104</v>
      </c>
      <c r="D2" s="5" t="s">
        <v>31</v>
      </c>
      <c r="E2" s="6" t="s">
        <v>103</v>
      </c>
    </row>
    <row r="3" spans="1:5" ht="29.25" customHeight="1">
      <c r="A3" s="4" t="s">
        <v>106</v>
      </c>
      <c r="B3" s="6" t="s">
        <v>111</v>
      </c>
      <c r="D3" s="5" t="s">
        <v>123</v>
      </c>
      <c r="E3" s="6" t="s">
        <v>137</v>
      </c>
    </row>
    <row r="4" spans="1:5" ht="29.25" customHeight="1">
      <c r="A4" s="4" t="s">
        <v>97</v>
      </c>
      <c r="B4" s="6" t="s">
        <v>112</v>
      </c>
      <c r="D4" s="5" t="s">
        <v>144</v>
      </c>
      <c r="E4" s="6" t="s">
        <v>138</v>
      </c>
    </row>
    <row r="5" spans="1:5" ht="29.25" customHeight="1">
      <c r="A5" s="4" t="s">
        <v>25</v>
      </c>
      <c r="B5" s="6" t="s">
        <v>113</v>
      </c>
      <c r="D5" s="5" t="s">
        <v>124</v>
      </c>
      <c r="E5" s="6" t="s">
        <v>139</v>
      </c>
    </row>
    <row r="6" spans="1:5" ht="29.25" customHeight="1">
      <c r="A6" s="4" t="s">
        <v>28</v>
      </c>
      <c r="B6" s="6" t="s">
        <v>114</v>
      </c>
      <c r="D6" s="5" t="s">
        <v>30</v>
      </c>
      <c r="E6" s="6" t="s">
        <v>102</v>
      </c>
    </row>
    <row r="7" spans="1:5" ht="29.25" customHeight="1">
      <c r="A7" s="4" t="s">
        <v>107</v>
      </c>
      <c r="B7" s="6" t="s">
        <v>115</v>
      </c>
      <c r="D7" s="5" t="s">
        <v>129</v>
      </c>
      <c r="E7" s="6" t="s">
        <v>141</v>
      </c>
    </row>
    <row r="8" spans="1:5" ht="29.25" customHeight="1">
      <c r="A8" s="4" t="s">
        <v>108</v>
      </c>
      <c r="B8" s="6" t="s">
        <v>116</v>
      </c>
      <c r="D8" s="5" t="s">
        <v>130</v>
      </c>
      <c r="E8" s="6" t="s">
        <v>139</v>
      </c>
    </row>
    <row r="9" spans="1:5" ht="29.25" customHeight="1">
      <c r="A9" s="4" t="s">
        <v>109</v>
      </c>
      <c r="B9" s="6" t="s">
        <v>117</v>
      </c>
      <c r="D9" s="5" t="s">
        <v>131</v>
      </c>
      <c r="E9" s="6" t="s">
        <v>140</v>
      </c>
    </row>
    <row r="10" spans="1:5" ht="29.25" customHeight="1">
      <c r="A10" s="4" t="s">
        <v>34</v>
      </c>
      <c r="B10" s="6" t="s">
        <v>118</v>
      </c>
      <c r="D10" s="5" t="s">
        <v>33</v>
      </c>
      <c r="E10" s="6" t="s">
        <v>105</v>
      </c>
    </row>
    <row r="11" spans="1:5" ht="29.25" customHeight="1">
      <c r="A11" s="4" t="s">
        <v>110</v>
      </c>
      <c r="B11" s="6" t="s">
        <v>119</v>
      </c>
      <c r="D11" s="5" t="s">
        <v>125</v>
      </c>
      <c r="E11" s="6" t="s">
        <v>133</v>
      </c>
    </row>
    <row r="12" spans="1:5" ht="29.25" customHeight="1">
      <c r="A12" s="4" t="s">
        <v>32</v>
      </c>
      <c r="B12" s="6" t="s">
        <v>120</v>
      </c>
      <c r="D12" s="5" t="s">
        <v>126</v>
      </c>
      <c r="E12" s="6" t="s">
        <v>132</v>
      </c>
    </row>
    <row r="13" spans="1:5" ht="29.25" customHeight="1">
      <c r="D13" s="5" t="s">
        <v>29</v>
      </c>
      <c r="E13" s="6" t="s">
        <v>101</v>
      </c>
    </row>
    <row r="14" spans="1:5" ht="29.25" customHeight="1">
      <c r="D14" s="5" t="s">
        <v>127</v>
      </c>
      <c r="E14" s="6" t="s">
        <v>134</v>
      </c>
    </row>
    <row r="15" spans="1:5" ht="29.25" customHeight="1">
      <c r="D15" s="5" t="s">
        <v>96</v>
      </c>
      <c r="E15" s="6" t="s">
        <v>135</v>
      </c>
    </row>
    <row r="16" spans="1:5" ht="29.25" customHeight="1">
      <c r="D16" s="5" t="s">
        <v>128</v>
      </c>
      <c r="E16" s="6" t="s">
        <v>136</v>
      </c>
    </row>
    <row r="17" spans="1:5" ht="29.25" customHeight="1">
      <c r="D17" s="5" t="s">
        <v>142</v>
      </c>
      <c r="E17" s="6" t="s">
        <v>143</v>
      </c>
    </row>
    <row r="18" spans="1:5" ht="29.25" customHeight="1"/>
    <row r="19" spans="1:5" ht="29.25" customHeight="1"/>
    <row r="20" spans="1:5" ht="29.25" customHeight="1"/>
    <row r="21" spans="1:5" ht="29.25" customHeight="1"/>
    <row r="22" spans="1:5" ht="29.25" customHeight="1"/>
    <row r="23" spans="1:5" ht="29.25" customHeight="1"/>
    <row r="24" spans="1:5" ht="29.25" customHeight="1"/>
    <row r="25" spans="1:5" ht="29.25" customHeight="1"/>
    <row r="26" spans="1:5" ht="29.25" customHeight="1"/>
    <row r="27" spans="1:5" ht="29.25" customHeight="1"/>
    <row r="28" spans="1:5" ht="29.25" customHeight="1"/>
    <row r="29" spans="1:5" ht="29.25" customHeight="1"/>
    <row r="30" spans="1:5" ht="29.25" customHeight="1"/>
    <row r="31" spans="1:5">
      <c r="A31" s="3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6867-2FD3-4160-883A-68C3E4964AFA}">
  <dimension ref="A1"/>
  <sheetViews>
    <sheetView showGridLines="0" workbookViewId="0">
      <selection activeCell="U7" sqref="U7"/>
    </sheetView>
  </sheetViews>
  <sheetFormatPr defaultColWidth="8.69921875" defaultRowHeight="17.399999999999999"/>
  <cols>
    <col min="1" max="16384" width="8.69921875" style="2"/>
  </cols>
  <sheetData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01C7-BD21-4531-B9E4-B613EFEF7A15}">
  <dimension ref="A1"/>
  <sheetViews>
    <sheetView showGridLines="0" workbookViewId="0">
      <selection activeCell="P14" sqref="P14"/>
    </sheetView>
  </sheetViews>
  <sheetFormatPr defaultColWidth="8.69921875" defaultRowHeight="17.399999999999999"/>
  <cols>
    <col min="1" max="16384" width="8.69921875" style="2"/>
  </cols>
  <sheetData/>
  <phoneticPr fontId="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C965-AFED-4C7C-B4A9-64A8C76D82E3}">
  <dimension ref="A1"/>
  <sheetViews>
    <sheetView showGridLines="0" workbookViewId="0">
      <selection activeCell="O13" sqref="O13"/>
    </sheetView>
  </sheetViews>
  <sheetFormatPr defaultColWidth="8.69921875" defaultRowHeight="17.399999999999999"/>
  <cols>
    <col min="1" max="16384" width="8.69921875" style="2"/>
  </cols>
  <sheetData/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3950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보장분석 비교</vt:lpstr>
      <vt:lpstr>전후비교</vt:lpstr>
      <vt:lpstr>해지할회사정리</vt:lpstr>
      <vt:lpstr>회사고객센터</vt:lpstr>
      <vt:lpstr>심뇌혈관보장범위</vt:lpstr>
      <vt:lpstr>암분류표</vt:lpstr>
      <vt:lpstr>후유장해지급률</vt:lpstr>
      <vt:lpstr>'보장분석 비교'!Print_Area</vt:lpstr>
      <vt:lpstr>전후비교!Print_Area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Home</cp:lastModifiedBy>
  <cp:revision>82</cp:revision>
  <cp:lastPrinted>2026-03-03T04:24:13Z</cp:lastPrinted>
  <dcterms:created xsi:type="dcterms:W3CDTF">2018-02-09T01:25:59Z</dcterms:created>
  <dcterms:modified xsi:type="dcterms:W3CDTF">2026-05-14T02:52:48Z</dcterms:modified>
  <cp:version>1100.0100.01</cp:version>
</cp:coreProperties>
</file>