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nedx\Desktop\"/>
    </mc:Choice>
  </mc:AlternateContent>
  <xr:revisionPtr revIDLastSave="0" documentId="13_ncr:1_{C6EF7B45-847B-4686-B3CD-204520D3719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 s="1"/>
  <c r="K10" i="1"/>
  <c r="K11" i="1" s="1"/>
  <c r="J10" i="1"/>
  <c r="J11" i="1" s="1"/>
  <c r="I10" i="1"/>
  <c r="I11" i="1" s="1"/>
  <c r="L13" i="1"/>
  <c r="L14" i="1" s="1"/>
  <c r="K13" i="1"/>
  <c r="K14" i="1" s="1"/>
  <c r="J13" i="1"/>
  <c r="J14" i="1" s="1"/>
  <c r="I13" i="1"/>
  <c r="I14" i="1" s="1"/>
  <c r="C13" i="1"/>
  <c r="C14" i="1" s="1"/>
  <c r="D13" i="1"/>
  <c r="D14" i="1" s="1"/>
  <c r="E13" i="1"/>
  <c r="E14" i="1" s="1"/>
  <c r="F13" i="1"/>
  <c r="F14" i="1" s="1"/>
  <c r="E10" i="1"/>
  <c r="E11" i="1" s="1"/>
  <c r="F10" i="1"/>
  <c r="F11" i="1" s="1"/>
  <c r="D10" i="1"/>
  <c r="D11" i="1" s="1"/>
  <c r="C10" i="1"/>
  <c r="C11" i="1" s="1"/>
</calcChain>
</file>

<file path=xl/sharedStrings.xml><?xml version="1.0" encoding="utf-8"?>
<sst xmlns="http://schemas.openxmlformats.org/spreadsheetml/2006/main" count="40" uniqueCount="24">
  <si>
    <t>全款</t>
    <phoneticPr fontId="1" type="noConversion"/>
  </si>
  <si>
    <t>首付比例</t>
    <phoneticPr fontId="1" type="noConversion"/>
  </si>
  <si>
    <t>三成</t>
    <phoneticPr fontId="1" type="noConversion"/>
  </si>
  <si>
    <t>五成</t>
    <phoneticPr fontId="1" type="noConversion"/>
  </si>
  <si>
    <t>八成</t>
    <phoneticPr fontId="1" type="noConversion"/>
  </si>
  <si>
    <t>首付款</t>
    <phoneticPr fontId="1" type="noConversion"/>
  </si>
  <si>
    <t>贷款</t>
    <phoneticPr fontId="1" type="noConversion"/>
  </si>
  <si>
    <t>收益</t>
    <phoneticPr fontId="1" type="noConversion"/>
  </si>
  <si>
    <t>贷款利率</t>
    <phoneticPr fontId="1" type="noConversion"/>
  </si>
  <si>
    <t>等额本息月供</t>
    <phoneticPr fontId="1" type="noConversion"/>
  </si>
  <si>
    <t>〔贷款本金×月利率×（1＋月利率）＾还款月数〕÷〔（1＋月利率）＾还款月数－1〕</t>
  </si>
  <si>
    <t>等额本息</t>
    <phoneticPr fontId="1" type="noConversion"/>
  </si>
  <si>
    <t>等额本金</t>
  </si>
  <si>
    <t> (贷款本金÷ 还款月数)+(本金—已归还本金累计额)×每月利率</t>
  </si>
  <si>
    <t>五年后剩余本金</t>
    <phoneticPr fontId="1" type="noConversion"/>
  </si>
  <si>
    <t>买入价格</t>
    <phoneticPr fontId="1" type="noConversion"/>
  </si>
  <si>
    <t>五年后成交价格</t>
    <phoneticPr fontId="1" type="noConversion"/>
  </si>
  <si>
    <t>年化收益率</t>
    <phoneticPr fontId="1" type="noConversion"/>
  </si>
  <si>
    <t>等额本金五年利息</t>
    <phoneticPr fontId="1" type="noConversion"/>
  </si>
  <si>
    <t>三年后成交价格</t>
    <phoneticPr fontId="1" type="noConversion"/>
  </si>
  <si>
    <t>三年后剩余本金</t>
    <phoneticPr fontId="1" type="noConversion"/>
  </si>
  <si>
    <t>等额本金三年利息</t>
    <phoneticPr fontId="1" type="noConversion"/>
  </si>
  <si>
    <t>300W买房五年后卖出</t>
    <phoneticPr fontId="1" type="noConversion"/>
  </si>
  <si>
    <t>300W买房三年后卖出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</si>
</sst>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7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7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7" fontId="0" fillId="4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762000</xdr:colOff>
      <xdr:row>46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37AD1AE-ED3D-485B-ACFC-79FCE4406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819525"/>
          <a:ext cx="6858000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workbookViewId="0">
      <selection activeCell="P23" sqref="P23"/>
    </sheetView>
  </sheetViews>
  <sheetFormatPr defaultRowHeight="14.25" x14ac:dyDescent="0.2"/>
  <cols>
    <col min="2" max="2" width="17.25" bestFit="1" customWidth="1"/>
    <col min="3" max="4" width="12.875" bestFit="1" customWidth="1"/>
    <col min="5" max="5" width="15.125" bestFit="1" customWidth="1"/>
    <col min="6" max="6" width="12.875" bestFit="1" customWidth="1"/>
    <col min="8" max="8" width="17.25" bestFit="1" customWidth="1"/>
    <col min="9" max="10" width="12.875" bestFit="1" customWidth="1"/>
    <col min="11" max="11" width="15.125" bestFit="1" customWidth="1"/>
    <col min="12" max="12" width="12.875" bestFit="1" customWidth="1"/>
  </cols>
  <sheetData>
    <row r="2" spans="2:12" x14ac:dyDescent="0.2">
      <c r="B2" s="11" t="s">
        <v>22</v>
      </c>
      <c r="C2" s="11"/>
      <c r="D2" s="11"/>
      <c r="E2" s="11"/>
      <c r="F2" s="11"/>
      <c r="H2" s="11" t="s">
        <v>23</v>
      </c>
      <c r="I2" s="11"/>
      <c r="J2" s="11"/>
      <c r="K2" s="11"/>
      <c r="L2" s="11"/>
    </row>
    <row r="3" spans="2:12" x14ac:dyDescent="0.2">
      <c r="B3" s="3"/>
      <c r="C3" s="3" t="s">
        <v>15</v>
      </c>
      <c r="D3" s="4">
        <v>3000000</v>
      </c>
      <c r="E3" s="3" t="s">
        <v>16</v>
      </c>
      <c r="F3" s="8">
        <v>5000000</v>
      </c>
      <c r="H3" s="3"/>
      <c r="I3" s="3" t="s">
        <v>15</v>
      </c>
      <c r="J3" s="4">
        <v>3000000</v>
      </c>
      <c r="K3" s="3" t="s">
        <v>19</v>
      </c>
      <c r="L3" s="8">
        <v>4000000</v>
      </c>
    </row>
    <row r="4" spans="2:12" x14ac:dyDescent="0.2">
      <c r="B4" s="3" t="s">
        <v>1</v>
      </c>
      <c r="C4" s="5" t="s">
        <v>2</v>
      </c>
      <c r="D4" s="5" t="s">
        <v>3</v>
      </c>
      <c r="E4" s="5" t="s">
        <v>4</v>
      </c>
      <c r="F4" s="5" t="s">
        <v>0</v>
      </c>
      <c r="H4" s="3" t="s">
        <v>1</v>
      </c>
      <c r="I4" s="5" t="s">
        <v>2</v>
      </c>
      <c r="J4" s="5" t="s">
        <v>3</v>
      </c>
      <c r="K4" s="5" t="s">
        <v>4</v>
      </c>
      <c r="L4" s="5" t="s">
        <v>0</v>
      </c>
    </row>
    <row r="5" spans="2:12" x14ac:dyDescent="0.2">
      <c r="B5" s="3" t="s">
        <v>5</v>
      </c>
      <c r="C5" s="10">
        <v>900000</v>
      </c>
      <c r="D5" s="10">
        <v>1500000</v>
      </c>
      <c r="E5" s="10">
        <v>2400000</v>
      </c>
      <c r="F5" s="10">
        <v>3000000</v>
      </c>
      <c r="H5" s="3" t="s">
        <v>5</v>
      </c>
      <c r="I5" s="10">
        <v>900000</v>
      </c>
      <c r="J5" s="10">
        <v>1500000</v>
      </c>
      <c r="K5" s="10">
        <v>2400000</v>
      </c>
      <c r="L5" s="10">
        <v>3000000</v>
      </c>
    </row>
    <row r="6" spans="2:12" x14ac:dyDescent="0.2">
      <c r="B6" s="3" t="s">
        <v>6</v>
      </c>
      <c r="C6" s="6">
        <v>2100000</v>
      </c>
      <c r="D6" s="6">
        <v>1500000</v>
      </c>
      <c r="E6" s="6">
        <v>600000</v>
      </c>
      <c r="F6" s="6">
        <v>0</v>
      </c>
      <c r="H6" s="3" t="s">
        <v>6</v>
      </c>
      <c r="I6" s="6">
        <v>2100000</v>
      </c>
      <c r="J6" s="6">
        <v>1500000</v>
      </c>
      <c r="K6" s="6">
        <v>600000</v>
      </c>
      <c r="L6" s="6">
        <v>0</v>
      </c>
    </row>
    <row r="7" spans="2:12" x14ac:dyDescent="0.2">
      <c r="B7" s="3" t="s">
        <v>8</v>
      </c>
      <c r="C7" s="7">
        <v>5.6500000000000002E-2</v>
      </c>
      <c r="D7" s="7">
        <v>5.6500000000000002E-2</v>
      </c>
      <c r="E7" s="7">
        <v>5.6500000000000002E-2</v>
      </c>
      <c r="F7" s="7">
        <v>5.6500000000000002E-2</v>
      </c>
      <c r="H7" s="3" t="s">
        <v>8</v>
      </c>
      <c r="I7" s="7">
        <v>5.6500000000000002E-2</v>
      </c>
      <c r="J7" s="7">
        <v>5.6500000000000002E-2</v>
      </c>
      <c r="K7" s="7">
        <v>5.6500000000000002E-2</v>
      </c>
      <c r="L7" s="7">
        <v>5.6500000000000002E-2</v>
      </c>
    </row>
    <row r="8" spans="2:12" x14ac:dyDescent="0.2">
      <c r="B8" s="3" t="s">
        <v>9</v>
      </c>
      <c r="C8" s="6">
        <v>12121.95</v>
      </c>
      <c r="D8" s="6">
        <v>8658.5400000000009</v>
      </c>
      <c r="E8" s="6">
        <v>3463.41</v>
      </c>
      <c r="F8" s="6">
        <v>0</v>
      </c>
      <c r="H8" s="3" t="s">
        <v>9</v>
      </c>
      <c r="I8" s="6">
        <v>12121.95</v>
      </c>
      <c r="J8" s="6">
        <v>8658.5400000000009</v>
      </c>
      <c r="K8" s="6">
        <v>3463.41</v>
      </c>
      <c r="L8" s="6">
        <v>0</v>
      </c>
    </row>
    <row r="9" spans="2:12" x14ac:dyDescent="0.2">
      <c r="B9" s="3" t="s">
        <v>14</v>
      </c>
      <c r="C9" s="6">
        <v>1965932.91</v>
      </c>
      <c r="D9" s="6">
        <v>1404237.79</v>
      </c>
      <c r="E9" s="6">
        <v>561695.12</v>
      </c>
      <c r="F9" s="6">
        <v>0</v>
      </c>
      <c r="H9" s="3" t="s">
        <v>20</v>
      </c>
      <c r="I9" s="6">
        <v>2019559.74</v>
      </c>
      <c r="J9" s="6">
        <v>1442542.67</v>
      </c>
      <c r="K9" s="6">
        <v>577017.06999999995</v>
      </c>
      <c r="L9" s="6">
        <v>0</v>
      </c>
    </row>
    <row r="10" spans="2:12" x14ac:dyDescent="0.2">
      <c r="B10" s="3" t="s">
        <v>7</v>
      </c>
      <c r="C10" s="6">
        <f>F3-C9-C8*60-C5</f>
        <v>1406750.0899999999</v>
      </c>
      <c r="D10" s="6">
        <f>F3-D5-D9-D8*60</f>
        <v>1576249.81</v>
      </c>
      <c r="E10" s="6">
        <f>F3-E5-E9-E8*60</f>
        <v>1830500.2799999998</v>
      </c>
      <c r="F10" s="6">
        <f>F3-F9-F5-F8*60</f>
        <v>2000000</v>
      </c>
      <c r="H10" s="3" t="s">
        <v>7</v>
      </c>
      <c r="I10" s="6">
        <f>L3-I9-I8*36-I5</f>
        <v>644050.06000000006</v>
      </c>
      <c r="J10" s="6">
        <f>L3-J5-J9-J8*36</f>
        <v>745749.89</v>
      </c>
      <c r="K10" s="6">
        <f>L3-K5-K9-K8*36</f>
        <v>898300.17</v>
      </c>
      <c r="L10" s="6">
        <f>L3-L9-L5-L8*36</f>
        <v>1000000</v>
      </c>
    </row>
    <row r="11" spans="2:12" x14ac:dyDescent="0.2">
      <c r="B11" s="3" t="s">
        <v>17</v>
      </c>
      <c r="C11" s="9">
        <f t="shared" ref="C11:D11" si="0">C10/5/C5</f>
        <v>0.31261113111111111</v>
      </c>
      <c r="D11" s="9">
        <f t="shared" si="0"/>
        <v>0.21016664133333332</v>
      </c>
      <c r="E11" s="9">
        <f>E10/5/E5</f>
        <v>0.15254168999999998</v>
      </c>
      <c r="F11" s="9">
        <f>F10/5/F5</f>
        <v>0.13333333333333333</v>
      </c>
      <c r="H11" s="3" t="s">
        <v>17</v>
      </c>
      <c r="I11" s="9">
        <f>I10/3/I5</f>
        <v>0.2385370592592593</v>
      </c>
      <c r="J11" s="9">
        <f t="shared" ref="J11:L11" si="1">J10/3/J5</f>
        <v>0.16572219777777777</v>
      </c>
      <c r="K11" s="9">
        <f t="shared" si="1"/>
        <v>0.1247639125</v>
      </c>
      <c r="L11" s="9">
        <f t="shared" si="1"/>
        <v>0.1111111111111111</v>
      </c>
    </row>
    <row r="12" spans="2:12" x14ac:dyDescent="0.2">
      <c r="B12" s="3" t="s">
        <v>18</v>
      </c>
      <c r="C12" s="6">
        <v>552900</v>
      </c>
      <c r="D12" s="6">
        <v>394900</v>
      </c>
      <c r="E12" s="6">
        <v>158000</v>
      </c>
      <c r="F12" s="6">
        <v>0</v>
      </c>
      <c r="H12" s="3" t="s">
        <v>21</v>
      </c>
      <c r="I12" s="6">
        <v>347500</v>
      </c>
      <c r="J12" s="6">
        <v>248200</v>
      </c>
      <c r="K12" s="6">
        <v>99300</v>
      </c>
      <c r="L12" s="6">
        <v>0</v>
      </c>
    </row>
    <row r="13" spans="2:12" x14ac:dyDescent="0.2">
      <c r="B13" s="3" t="s">
        <v>7</v>
      </c>
      <c r="C13" s="6">
        <f>F3-D3-C12</f>
        <v>1447100</v>
      </c>
      <c r="D13" s="6">
        <f>F3-D3-D12</f>
        <v>1605100</v>
      </c>
      <c r="E13" s="6">
        <f>F3-D3-E12</f>
        <v>1842000</v>
      </c>
      <c r="F13" s="6">
        <f>F3-D3-F12</f>
        <v>2000000</v>
      </c>
      <c r="H13" s="3" t="s">
        <v>7</v>
      </c>
      <c r="I13" s="6">
        <f>L3-J3-I12</f>
        <v>652500</v>
      </c>
      <c r="J13" s="6">
        <f>L3-J3-J12</f>
        <v>751800</v>
      </c>
      <c r="K13" s="6">
        <f>L3-J3-K12</f>
        <v>900700</v>
      </c>
      <c r="L13" s="6">
        <f>L3-J3-L12</f>
        <v>1000000</v>
      </c>
    </row>
    <row r="14" spans="2:12" x14ac:dyDescent="0.2">
      <c r="B14" s="3" t="s">
        <v>17</v>
      </c>
      <c r="C14" s="9">
        <f>C13/5/C5</f>
        <v>0.3215777777777778</v>
      </c>
      <c r="D14" s="9">
        <f>D13/5/D5</f>
        <v>0.21401333333333333</v>
      </c>
      <c r="E14" s="9">
        <f t="shared" ref="E14:F14" si="2">E13/5/E5</f>
        <v>0.1535</v>
      </c>
      <c r="F14" s="9">
        <f t="shared" si="2"/>
        <v>0.13333333333333333</v>
      </c>
      <c r="H14" s="3" t="s">
        <v>17</v>
      </c>
      <c r="I14" s="9">
        <f>I13/3/I5</f>
        <v>0.24166666666666667</v>
      </c>
      <c r="J14" s="9">
        <f t="shared" ref="J14:L14" si="3">J13/3/J5</f>
        <v>0.16706666666666667</v>
      </c>
      <c r="K14" s="9">
        <f t="shared" si="3"/>
        <v>0.12509722222222222</v>
      </c>
      <c r="L14" s="9">
        <f t="shared" si="3"/>
        <v>0.1111111111111111</v>
      </c>
    </row>
    <row r="15" spans="2:12" x14ac:dyDescent="0.2">
      <c r="B15" s="1"/>
      <c r="C15" s="1"/>
      <c r="D15" s="1"/>
      <c r="E15" s="1"/>
      <c r="F15" s="1"/>
    </row>
    <row r="16" spans="2:12" x14ac:dyDescent="0.2">
      <c r="B16" s="1"/>
      <c r="C16" s="1"/>
      <c r="D16" s="1"/>
      <c r="E16" s="1"/>
      <c r="F16" s="1"/>
    </row>
    <row r="17" spans="2:3" ht="15" x14ac:dyDescent="0.2">
      <c r="B17" t="s">
        <v>11</v>
      </c>
      <c r="C17" s="2" t="s">
        <v>10</v>
      </c>
    </row>
    <row r="18" spans="2:3" ht="15" x14ac:dyDescent="0.2">
      <c r="B18" s="2" t="s">
        <v>12</v>
      </c>
      <c r="C18" s="2" t="s">
        <v>13</v>
      </c>
    </row>
  </sheetData>
  <mergeCells count="2">
    <mergeCell ref="B2:F2"/>
    <mergeCell ref="H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丁旭</dc:creator>
  <cp:lastModifiedBy>丁旭</cp:lastModifiedBy>
  <dcterms:created xsi:type="dcterms:W3CDTF">2015-06-05T18:19:34Z</dcterms:created>
  <dcterms:modified xsi:type="dcterms:W3CDTF">2021-06-02T16:50:18Z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902d127b-f154-4a8f-b3da-f77c9b75a209</vt:lpwstr>
  </property>
</Properties>
</file>