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2" sheetId="1" state="visible" r:id="rId2"/>
    <sheet name="data" sheetId="2" state="visible" r:id="rId3"/>
  </sheets>
  <definedNames>
    <definedName function="false" hidden="true" localSheetId="1" name="_xlnm._FilterDatabase" vbProcedure="false">data!$A$1:$L$10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<sst xmlns="http://schemas.openxmlformats.org/spreadsheetml/2006/main" count="26" uniqueCount="25">
  <si>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Caclulate Feed and speed rates</t>
  </si>
  <si>
    <t xml:space="preserve">imperial version</t>
  </si>
  <si>
    <t xml:space="preserve">Fill out the green fields and transfer the  yellow values into a chart</t>
  </si>
  <si>
    <t xml:space="preserve">Material</t>
  </si>
  <si>
    <t xml:space="preserve">#teeth</t>
  </si>
  <si>
    <t xml:space="preserve">Max speed router in in/min</t>
  </si>
  <si>
    <t xml:space="preserve">Max speed Spindle in RPM</t>
  </si>
  <si>
    <t xml:space="preserve">conversion factor from metric</t>
  </si>
  <si>
    <t xml:space="preserve">Column #</t>
  </si>
  <si>
    <t xml:space="preserve">Diameter mm</t>
  </si>
  <si>
    <t xml:space="preserve">RPM</t>
  </si>
  <si>
    <t xml:space="preserve">Feed</t>
  </si>
  <si>
    <t xml:space="preserve">m</t>
  </si>
  <si>
    <t xml:space="preserve">RPM at max feed</t>
  </si>
  <si>
    <t xml:space="preserve">Feed at max RPM</t>
  </si>
  <si>
    <t xml:space="preserve">Cutting Speed</t>
  </si>
  <si>
    <t xml:space="preserve">AL &gt;6% Si</t>
  </si>
  <si>
    <t xml:space="preserve">Al wrought alloy</t>
  </si>
  <si>
    <t xml:space="preserve">Soft plastic</t>
  </si>
  <si>
    <t xml:space="preserve">Hard plastic</t>
  </si>
  <si>
    <t xml:space="preserve">hardwood</t>
  </si>
  <si>
    <t xml:space="preserve">wood</t>
  </si>
  <si>
    <t xml:space="preserve">MDF</t>
  </si>
  <si>
    <t xml:space="preserve">Copper</t>
  </si>
  <si>
    <t xml:space="preserve">Steel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</si>
</sst>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sz val="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ADD58A"/>
        <bgColor rgb="FFDDDDDD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database" displayName="database" ref="A1:L12" headerRowCount="1" totalsRowCount="0" totalsRowShown="0">
  <tableColumns count="12">
    <tableColumn id="1" name="Material"/>
    <tableColumn id="2" name="Cutting Speed"/>
    <tableColumn id="3" name="Spalte3"/>
    <tableColumn id="4" name="Spalte4"/>
    <tableColumn id="5" name="Spalte5"/>
    <tableColumn id="6" name="Spalte6"/>
    <tableColumn id="7" name="Spalte7"/>
    <tableColumn id="8" name="Spalte8"/>
    <tableColumn id="9" name="Spalte9"/>
    <tableColumn id="10" name="Spalte10"/>
    <tableColumn id="11" name="Spalte11"/>
    <tableColumn id="12" name="Spalte12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22" zoomScaleNormal="122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5.23"/>
    <col collapsed="false" customWidth="true" hidden="false" outlineLevel="0" max="2" min="2" style="0" width="13.89"/>
    <col collapsed="false" customWidth="true" hidden="false" outlineLevel="0" max="3" min="3" style="0" width="8.88"/>
    <col collapsed="false" customWidth="true" hidden="false" outlineLevel="0" max="4" min="4" style="0" width="8.13"/>
    <col collapsed="false" customWidth="true" hidden="false" outlineLevel="0" max="5" min="5" style="0" width="8.67"/>
    <col collapsed="false" customWidth="true" hidden="false" outlineLevel="0" max="6" min="6" style="0" width="7.7"/>
    <col collapsed="false" customWidth="true" hidden="false" outlineLevel="0" max="7" min="7" style="0" width="7.42"/>
    <col collapsed="false" customWidth="true" hidden="false" outlineLevel="0" max="8" min="8" style="0" width="7.92"/>
    <col collapsed="false" customWidth="true" hidden="false" outlineLevel="0" max="9" min="9" style="0" width="7.78"/>
    <col collapsed="false" customWidth="true" hidden="false" outlineLevel="0" max="10" min="10" style="0" width="7.92"/>
    <col collapsed="false" customWidth="true" hidden="false" outlineLevel="0" max="11" min="11" style="0" width="8.06"/>
    <col collapsed="false" customWidth="false" hidden="false" outlineLevel="0" max="1025" min="12" style="0" width="11.52"/>
  </cols>
  <sheetData>
    <row r="1" customFormat="false" ht="17.35" hidden="false" customHeight="false" outlineLevel="0" collapsed="false">
      <c r="A1" s="1" t="s">
        <v>0</v>
      </c>
    </row>
    <row r="2" customFormat="false" ht="17.35" hidden="false" customHeight="false" outlineLevel="0" collapsed="false">
      <c r="A2" s="1" t="s">
        <v>1</v>
      </c>
    </row>
    <row r="4" customFormat="false" ht="12.8" hidden="false" customHeight="false" outlineLevel="0" collapsed="false">
      <c r="A4" s="0" t="s">
        <v>2</v>
      </c>
    </row>
    <row r="6" customFormat="false" ht="12.8" hidden="false" customHeight="false" outlineLevel="0" collapsed="false">
      <c r="A6" s="2" t="s">
        <v>3</v>
      </c>
      <c r="B6" s="3" t="n">
        <v>5</v>
      </c>
      <c r="C6" s="0" t="str">
        <f aca="false">=INDEX(data!$A$2:$L$12,$B$6,1)</f>
        <v>hardwood</v>
      </c>
    </row>
    <row r="7" customFormat="false" ht="12.8" hidden="false" customHeight="false" outlineLevel="0" collapsed="false">
      <c r="A7" s="2" t="s">
        <v>4</v>
      </c>
      <c r="B7" s="3" t="n">
        <v>2</v>
      </c>
    </row>
    <row r="8" customFormat="false" ht="12.8" hidden="false" customHeight="false" outlineLevel="0" collapsed="false">
      <c r="A8" s="2" t="s">
        <v>5</v>
      </c>
      <c r="B8" s="3" t="n">
        <v>100</v>
      </c>
    </row>
    <row r="9" customFormat="false" ht="12.8" hidden="false" customHeight="false" outlineLevel="0" collapsed="false">
      <c r="A9" s="2" t="s">
        <v>6</v>
      </c>
      <c r="B9" s="3" t="n">
        <v>24000</v>
      </c>
    </row>
    <row r="10" customFormat="false" ht="12.8" hidden="false" customHeight="false" outlineLevel="0" collapsed="false">
      <c r="A10" s="4" t="s">
        <v>7</v>
      </c>
      <c r="B10" s="4" t="n">
        <v>25.4</v>
      </c>
    </row>
    <row r="11" customFormat="false" ht="12.8" hidden="false" customHeight="false" outlineLevel="0" collapsed="false">
      <c r="A11" s="4"/>
    </row>
    <row r="12" customFormat="false" ht="10.45" hidden="true" customHeight="true" outlineLevel="0" collapsed="false">
      <c r="A12" s="2" t="s">
        <v>8</v>
      </c>
      <c r="B12" s="0" t="n">
        <v>1</v>
      </c>
      <c r="C12" s="0" t="n">
        <v>2</v>
      </c>
      <c r="D12" s="0" t="n">
        <v>3</v>
      </c>
      <c r="E12" s="0" t="n">
        <v>4</v>
      </c>
      <c r="F12" s="0" t="n">
        <v>5</v>
      </c>
      <c r="G12" s="0" t="n">
        <v>6</v>
      </c>
      <c r="H12" s="0" t="n">
        <v>7</v>
      </c>
      <c r="I12" s="0" t="n">
        <v>8</v>
      </c>
      <c r="J12" s="0" t="n">
        <v>9</v>
      </c>
      <c r="K12" s="0" t="n">
        <v>10</v>
      </c>
    </row>
    <row r="13" customFormat="false" ht="12.8" hidden="false" customHeight="false" outlineLevel="0" collapsed="false">
      <c r="A13" s="2" t="s">
        <v>9</v>
      </c>
      <c r="B13" s="5" t="n">
        <f aca="false">data!C1</f>
        <v>1</v>
      </c>
      <c r="C13" s="5" t="n">
        <f aca="false">data!D1</f>
        <v>2</v>
      </c>
      <c r="D13" s="5" t="n">
        <f aca="false">data!E1</f>
        <v>3</v>
      </c>
      <c r="E13" s="5" t="n">
        <f aca="false">data!F1</f>
        <v>3.17</v>
      </c>
      <c r="F13" s="5" t="n">
        <f aca="false">data!G1</f>
        <v>4</v>
      </c>
      <c r="G13" s="5" t="n">
        <f aca="false">data!H1</f>
        <v>5</v>
      </c>
      <c r="H13" s="5" t="n">
        <f aca="false">data!I1</f>
        <v>6</v>
      </c>
      <c r="I13" s="5" t="n">
        <f aca="false">data!J1</f>
        <v>8</v>
      </c>
      <c r="J13" s="5" t="n">
        <f aca="false">data!K1</f>
        <v>10</v>
      </c>
      <c r="K13" s="5" t="n">
        <f aca="false">data!L1</f>
        <v>12</v>
      </c>
    </row>
    <row r="14" customFormat="false" ht="12.8" hidden="false" customHeight="false" outlineLevel="0" collapsed="false">
      <c r="A14" s="2" t="s">
        <v>10</v>
      </c>
      <c r="B14" s="6" t="n">
        <f aca="false">=INDEX(data!$B$2:$L$12,$B$6,1)* 1000/(3.14*B13)</f>
        <v>143312.101910828</v>
      </c>
      <c r="C14" s="6" t="n">
        <f aca="false">=INDEX(data!$B$2:$L$12,$B$6,1)* 1000/(3.14*C13)</f>
        <v>71656.050955414</v>
      </c>
      <c r="D14" s="6" t="n">
        <f aca="false">=INDEX(data!$B$2:$L$12,$B$6,1)* 1000/(3.14*D13)</f>
        <v>47770.7006369427</v>
      </c>
      <c r="E14" s="6" t="n">
        <f aca="false">=INDEX(data!$B$2:$L$12,$B$6,1)* 1000/(3.14*E13)</f>
        <v>45208.8649560972</v>
      </c>
      <c r="F14" s="6" t="n">
        <f aca="false">=INDEX(data!$B$2:$L$12,$B$6,1)* 1000/(3.14*F13)</f>
        <v>35828.025477707</v>
      </c>
      <c r="G14" s="6" t="n">
        <f aca="false">=INDEX(data!$B$2:$L$12,$B$6,1)* 1000/(3.14*G13)</f>
        <v>28662.4203821656</v>
      </c>
      <c r="H14" s="6" t="n">
        <f aca="false">=INDEX(data!$B$2:$L$12,$B$6,1)* 1000/(3.14*H13)</f>
        <v>23885.3503184713</v>
      </c>
      <c r="I14" s="6" t="n">
        <f aca="false">=INDEX(data!$B$2:$L$12,$B$6,1)* 1000/(3.14*I13)</f>
        <v>17914.0127388535</v>
      </c>
      <c r="J14" s="6" t="n">
        <f aca="false">=INDEX(data!$B$2:$L$12,$B$6,1)* 1000/(3.14*J13)</f>
        <v>14331.2101910828</v>
      </c>
      <c r="K14" s="6" t="n">
        <f aca="false">=INDEX(data!$B$2:$L$12,$B$6,1)* 1000/(3.14*K13)</f>
        <v>11942.6751592357</v>
      </c>
    </row>
    <row r="15" customFormat="false" ht="12.8" hidden="false" customHeight="false" outlineLevel="0" collapsed="false">
      <c r="A15" s="2" t="s">
        <v>11</v>
      </c>
      <c r="B15" s="6" t="n">
        <f aca="false">B14*$B$7*INDEX(data!$C$2:$L$12,$B$6,B12)/$B$10</f>
        <v>225.688349465871</v>
      </c>
      <c r="C15" s="6" t="n">
        <f aca="false">C14*$B$7*INDEX(data!$C$2:$L$12,$B$6,C12)/$B$10</f>
        <v>141.055218416169</v>
      </c>
      <c r="D15" s="6" t="n">
        <f aca="false">D14*$B$7*INDEX(data!$C$2:$L$12,$B$6,D12)/$B$10</f>
        <v>112.844174732935</v>
      </c>
      <c r="E15" s="6" t="n">
        <f aca="false">E14*$B$7*INDEX(data!$C$2:$L$12,$B$6,E12)/$B$10</f>
        <v>124.591360115228</v>
      </c>
      <c r="F15" s="6" t="n">
        <f aca="false">F14*$B$7*INDEX(data!$C$2:$L$12,$B$6,F12)/$B$10</f>
        <v>155.160740257786</v>
      </c>
      <c r="G15" s="6" t="n">
        <f aca="false">G14*$B$7*INDEX(data!$C$2:$L$12,$B$6,G12)/$B$10</f>
        <v>146.697427152816</v>
      </c>
      <c r="H15" s="6" t="n">
        <f aca="false">H14*$B$7*INDEX(data!$C$2:$L$12,$B$6,H12)/$B$10</f>
        <v>159.862580871659</v>
      </c>
      <c r="I15" s="6" t="n">
        <f aca="false">I14*$B$7*INDEX(data!$C$2:$L$12,$B$6,I12)/$B$10</f>
        <v>134.002457495361</v>
      </c>
      <c r="J15" s="6" t="n">
        <f aca="false">J14*$B$7*INDEX(data!$C$2:$L$12,$B$6,J12)/$B$10</f>
        <v>107.201965996289</v>
      </c>
      <c r="K15" s="6" t="n">
        <f aca="false">K14*$B$7*INDEX(data!$C$2:$L$12,$B$6,K12)/$B$10</f>
        <v>145.757059030042</v>
      </c>
    </row>
    <row r="16" customFormat="false" ht="12.8" hidden="false" customHeight="false" outlineLevel="0" collapsed="false">
      <c r="A16" s="2" t="s">
        <v>12</v>
      </c>
      <c r="B16" s="7" t="n">
        <f aca="false">B14/B15</f>
        <v>635</v>
      </c>
      <c r="C16" s="7" t="n">
        <f aca="false">C14/C15</f>
        <v>508</v>
      </c>
      <c r="D16" s="7" t="n">
        <f aca="false">D14/D15</f>
        <v>423.333333333333</v>
      </c>
      <c r="E16" s="7" t="n">
        <f aca="false">E14/E15</f>
        <v>362.857142857143</v>
      </c>
      <c r="F16" s="7" t="n">
        <f aca="false">F14/F15</f>
        <v>230.909090909091</v>
      </c>
      <c r="G16" s="7" t="n">
        <f aca="false">G14/G15</f>
        <v>195.384615384615</v>
      </c>
      <c r="H16" s="7" t="n">
        <f aca="false">H14/H15</f>
        <v>149.411764705882</v>
      </c>
      <c r="I16" s="7" t="n">
        <f aca="false">I14/I15</f>
        <v>133.684210526316</v>
      </c>
      <c r="J16" s="7" t="n">
        <f aca="false">J14/J15</f>
        <v>133.684210526316</v>
      </c>
      <c r="K16" s="7" t="n">
        <f aca="false">K14/K15</f>
        <v>81.9354838709677</v>
      </c>
    </row>
    <row r="17" customFormat="false" ht="12.8" hidden="false" customHeight="false" outlineLevel="0" collapsed="false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customFormat="false" ht="12.8" hidden="false" customHeight="false" outlineLevel="0" collapsed="false">
      <c r="A18" s="9" t="s">
        <v>13</v>
      </c>
      <c r="B18" s="10" t="n">
        <f aca="false">B14*$B$8/B15</f>
        <v>63500</v>
      </c>
      <c r="C18" s="10" t="n">
        <f aca="false">C14*$B$8/C15</f>
        <v>50800</v>
      </c>
      <c r="D18" s="10" t="n">
        <f aca="false">D14*$B$8/D15</f>
        <v>42333.3333333333</v>
      </c>
      <c r="E18" s="10" t="n">
        <f aca="false">E14*$B$8/E15</f>
        <v>36285.7142857143</v>
      </c>
      <c r="F18" s="10" t="n">
        <f aca="false">F14*$B$8/F15</f>
        <v>23090.9090909091</v>
      </c>
      <c r="G18" s="10" t="n">
        <f aca="false">G14*$B$8/G15</f>
        <v>19538.4615384615</v>
      </c>
      <c r="H18" s="10" t="n">
        <f aca="false">H14*$B$8/H15</f>
        <v>14941.1764705882</v>
      </c>
      <c r="I18" s="10" t="n">
        <f aca="false">I14*$B$8/I15</f>
        <v>13368.4210526316</v>
      </c>
      <c r="J18" s="10" t="n">
        <f aca="false">J14*$B$8/J15</f>
        <v>13368.4210526316</v>
      </c>
      <c r="K18" s="10" t="n">
        <f aca="false">K14*$B$8/K15</f>
        <v>8193.54838709677</v>
      </c>
    </row>
    <row r="19" customFormat="false" ht="12.8" hidden="false" customHeight="false" outlineLevel="0" collapsed="false">
      <c r="A19" s="9" t="s">
        <v>14</v>
      </c>
      <c r="B19" s="10" t="n">
        <f aca="false">B15*$B$9/B14</f>
        <v>37.7952755905512</v>
      </c>
      <c r="C19" s="10" t="n">
        <f aca="false">C15*$B$9/C14</f>
        <v>47.244094488189</v>
      </c>
      <c r="D19" s="10" t="n">
        <f aca="false">D15*$B$9/D14</f>
        <v>56.6929133858268</v>
      </c>
      <c r="E19" s="10" t="n">
        <f aca="false">E15*$B$9/E14</f>
        <v>66.1417322834646</v>
      </c>
      <c r="F19" s="10" t="n">
        <f aca="false">F15*$B$9/F14</f>
        <v>103.937007874016</v>
      </c>
      <c r="G19" s="10" t="n">
        <f aca="false">G15*$B$9/G14</f>
        <v>122.834645669291</v>
      </c>
      <c r="H19" s="10" t="n">
        <f aca="false">H15*$B$9/H14</f>
        <v>160.629921259843</v>
      </c>
      <c r="I19" s="10" t="n">
        <f aca="false">I15*$B$9/I14</f>
        <v>179.527559055118</v>
      </c>
      <c r="J19" s="10" t="n">
        <f aca="false">J15*$B$9/J14</f>
        <v>179.527559055118</v>
      </c>
      <c r="K19" s="10" t="n">
        <f aca="false">K15*$B$9/K14</f>
        <v>292.913385826772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7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1" t="s">
        <v>3</v>
      </c>
      <c r="B1" s="11" t="s">
        <v>15</v>
      </c>
      <c r="C1" s="11" t="n">
        <v>1</v>
      </c>
      <c r="D1" s="11" t="n">
        <v>2</v>
      </c>
      <c r="E1" s="11" t="n">
        <v>3</v>
      </c>
      <c r="F1" s="11" t="n">
        <v>3.17</v>
      </c>
      <c r="G1" s="11" t="n">
        <v>4</v>
      </c>
      <c r="H1" s="11" t="n">
        <v>5</v>
      </c>
      <c r="I1" s="11" t="n">
        <v>6</v>
      </c>
      <c r="J1" s="11" t="n">
        <v>8</v>
      </c>
      <c r="K1" s="11" t="n">
        <v>10</v>
      </c>
      <c r="L1" s="11" t="n">
        <v>12</v>
      </c>
    </row>
    <row r="2" customFormat="false" ht="12.8" hidden="false" customHeight="false" outlineLevel="0" collapsed="false">
      <c r="A2" s="0" t="s">
        <v>16</v>
      </c>
      <c r="B2" s="0" t="n">
        <v>200</v>
      </c>
      <c r="C2" s="0" t="n">
        <v>0.01</v>
      </c>
      <c r="D2" s="0" t="n">
        <v>0.01</v>
      </c>
      <c r="E2" s="0" t="n">
        <v>0.01</v>
      </c>
      <c r="F2" s="0" t="n">
        <f aca="false">(8*E2+2*G2)/10</f>
        <v>0.011</v>
      </c>
      <c r="G2" s="0" t="n">
        <v>0.015</v>
      </c>
      <c r="H2" s="0" t="n">
        <v>0.015</v>
      </c>
      <c r="I2" s="0" t="n">
        <v>0.025</v>
      </c>
      <c r="J2" s="0" t="n">
        <v>0.03</v>
      </c>
      <c r="K2" s="0" t="n">
        <v>0.038</v>
      </c>
      <c r="L2" s="0" t="n">
        <v>0.05</v>
      </c>
    </row>
    <row r="3" customFormat="false" ht="12.8" hidden="false" customHeight="false" outlineLevel="0" collapsed="false">
      <c r="A3" s="0" t="s">
        <v>17</v>
      </c>
      <c r="B3" s="0" t="n">
        <v>500</v>
      </c>
      <c r="C3" s="0" t="n">
        <v>0.01</v>
      </c>
      <c r="D3" s="0" t="n">
        <v>0.02</v>
      </c>
      <c r="E3" s="0" t="n">
        <v>0.025</v>
      </c>
      <c r="F3" s="0" t="n">
        <f aca="false">(8*E3+2*G3)/10</f>
        <v>0.03</v>
      </c>
      <c r="G3" s="0" t="n">
        <v>0.05</v>
      </c>
      <c r="H3" s="0" t="n">
        <v>0.05</v>
      </c>
      <c r="I3" s="0" t="n">
        <v>0.05</v>
      </c>
      <c r="J3" s="0" t="n">
        <v>0.064</v>
      </c>
      <c r="K3" s="0" t="n">
        <v>0.08</v>
      </c>
      <c r="L3" s="0" t="n">
        <v>0.1</v>
      </c>
    </row>
    <row r="4" customFormat="false" ht="12.8" hidden="false" customHeight="false" outlineLevel="0" collapsed="false">
      <c r="A4" s="0" t="s">
        <v>18</v>
      </c>
      <c r="B4" s="0" t="n">
        <v>600</v>
      </c>
      <c r="C4" s="0" t="n">
        <v>0.025</v>
      </c>
      <c r="D4" s="0" t="n">
        <v>0.03</v>
      </c>
      <c r="E4" s="0" t="n">
        <v>0.035</v>
      </c>
      <c r="F4" s="0" t="n">
        <f aca="false">(8*E4+2*G4)/10</f>
        <v>0.037</v>
      </c>
      <c r="G4" s="0" t="n">
        <v>0.045</v>
      </c>
      <c r="H4" s="0" t="n">
        <v>0.065</v>
      </c>
      <c r="I4" s="0" t="n">
        <v>0.09</v>
      </c>
      <c r="J4" s="0" t="n">
        <v>0.1</v>
      </c>
      <c r="K4" s="0" t="n">
        <v>0.2</v>
      </c>
      <c r="L4" s="0" t="n">
        <v>0.3</v>
      </c>
    </row>
    <row r="5" customFormat="false" ht="12.8" hidden="false" customHeight="false" outlineLevel="0" collapsed="false">
      <c r="A5" s="0" t="s">
        <v>19</v>
      </c>
      <c r="B5" s="0" t="n">
        <v>550</v>
      </c>
      <c r="C5" s="0" t="n">
        <v>0.015</v>
      </c>
      <c r="D5" s="0" t="n">
        <v>0.02</v>
      </c>
      <c r="E5" s="0" t="n">
        <v>0.025</v>
      </c>
      <c r="F5" s="0" t="n">
        <f aca="false">(8*E5+2*G5)/10</f>
        <v>0.03</v>
      </c>
      <c r="G5" s="0" t="n">
        <v>0.05</v>
      </c>
      <c r="H5" s="0" t="n">
        <v>0.06</v>
      </c>
      <c r="I5" s="0" t="n">
        <v>0.08</v>
      </c>
      <c r="J5" s="0" t="n">
        <v>0.089</v>
      </c>
      <c r="K5" s="0" t="n">
        <v>0.1</v>
      </c>
      <c r="L5" s="0" t="n">
        <v>0.15</v>
      </c>
    </row>
    <row r="6" customFormat="false" ht="12.8" hidden="false" customHeight="false" outlineLevel="0" collapsed="false">
      <c r="A6" s="0" t="s">
        <v>20</v>
      </c>
      <c r="B6" s="0" t="n">
        <v>450</v>
      </c>
      <c r="C6" s="0" t="n">
        <v>0.02</v>
      </c>
      <c r="D6" s="0" t="n">
        <v>0.025</v>
      </c>
      <c r="E6" s="0" t="n">
        <v>0.03</v>
      </c>
      <c r="F6" s="0" t="n">
        <f aca="false">(8*E6+2*G6)/10</f>
        <v>0.035</v>
      </c>
      <c r="G6" s="0" t="n">
        <v>0.055</v>
      </c>
      <c r="H6" s="0" t="n">
        <v>0.065</v>
      </c>
      <c r="I6" s="0" t="n">
        <v>0.085</v>
      </c>
      <c r="J6" s="0" t="n">
        <v>0.095</v>
      </c>
      <c r="K6" s="0" t="n">
        <v>0.095</v>
      </c>
      <c r="L6" s="0" t="n">
        <v>0.155</v>
      </c>
    </row>
    <row r="7" customFormat="false" ht="12.8" hidden="false" customHeight="false" outlineLevel="0" collapsed="false">
      <c r="A7" s="0" t="s">
        <v>21</v>
      </c>
      <c r="B7" s="0" t="n">
        <v>500</v>
      </c>
      <c r="C7" s="0" t="n">
        <v>0.025</v>
      </c>
      <c r="D7" s="0" t="n">
        <v>0.03</v>
      </c>
      <c r="E7" s="0" t="n">
        <v>0.035</v>
      </c>
      <c r="F7" s="0" t="n">
        <f aca="false">(8*E7+2*G7)/10</f>
        <v>0.04</v>
      </c>
      <c r="G7" s="0" t="n">
        <v>0.06</v>
      </c>
      <c r="H7" s="0" t="n">
        <v>0.07</v>
      </c>
      <c r="I7" s="0" t="n">
        <v>0.09</v>
      </c>
      <c r="J7" s="0" t="n">
        <v>0.1</v>
      </c>
      <c r="K7" s="0" t="n">
        <v>0.11</v>
      </c>
      <c r="L7" s="0" t="n">
        <v>0.16</v>
      </c>
    </row>
    <row r="8" customFormat="false" ht="12.8" hidden="false" customHeight="false" outlineLevel="0" collapsed="false">
      <c r="A8" s="0" t="s">
        <v>22</v>
      </c>
      <c r="B8" s="0" t="n">
        <v>450</v>
      </c>
      <c r="C8" s="0" t="n">
        <v>0.05</v>
      </c>
      <c r="D8" s="0" t="n">
        <v>0.07</v>
      </c>
      <c r="E8" s="0" t="n">
        <v>0.1</v>
      </c>
      <c r="F8" s="0" t="n">
        <f aca="false">(8*E8+2*G8)/10</f>
        <v>0.11</v>
      </c>
      <c r="G8" s="0" t="n">
        <v>0.15</v>
      </c>
      <c r="H8" s="0" t="n">
        <v>0.2</v>
      </c>
      <c r="I8" s="0" t="n">
        <v>0.3</v>
      </c>
      <c r="J8" s="0" t="n">
        <v>0.4</v>
      </c>
      <c r="K8" s="0" t="n">
        <v>0.5</v>
      </c>
      <c r="L8" s="0" t="n">
        <v>0.6</v>
      </c>
    </row>
    <row r="9" customFormat="false" ht="12.8" hidden="false" customHeight="false" outlineLevel="0" collapsed="false">
      <c r="A9" s="0" t="s">
        <v>23</v>
      </c>
      <c r="B9" s="0" t="n">
        <v>365</v>
      </c>
      <c r="C9" s="0" t="n">
        <v>0.015</v>
      </c>
      <c r="D9" s="0" t="n">
        <v>0.02</v>
      </c>
      <c r="E9" s="0" t="n">
        <v>0.025</v>
      </c>
      <c r="F9" s="0" t="n">
        <f aca="false">(8*E9+2*G9)/10</f>
        <v>0.025</v>
      </c>
      <c r="G9" s="0" t="n">
        <v>0.025</v>
      </c>
      <c r="H9" s="0" t="n">
        <v>0.03</v>
      </c>
      <c r="I9" s="0" t="n">
        <v>0.05</v>
      </c>
      <c r="J9" s="0" t="n">
        <v>0.056</v>
      </c>
      <c r="K9" s="0" t="n">
        <v>0.065</v>
      </c>
      <c r="L9" s="0" t="n">
        <v>0.08</v>
      </c>
    </row>
    <row r="10" customFormat="false" ht="12.8" hidden="false" customHeight="false" outlineLevel="0" collapsed="false">
      <c r="A10" s="0" t="s">
        <v>24</v>
      </c>
      <c r="B10" s="0" t="n">
        <v>90</v>
      </c>
      <c r="C10" s="0" t="n">
        <v>0.01</v>
      </c>
      <c r="D10" s="0" t="n">
        <v>0.01</v>
      </c>
      <c r="E10" s="0" t="n">
        <v>0.012</v>
      </c>
      <c r="F10" s="0" t="n">
        <f aca="false">(8*E10+2*G10)/10</f>
        <v>0.0146</v>
      </c>
      <c r="G10" s="0" t="n">
        <v>0.025</v>
      </c>
      <c r="H10" s="0" t="n">
        <v>0.03</v>
      </c>
      <c r="I10" s="0" t="n">
        <v>0.038</v>
      </c>
      <c r="J10" s="0" t="n">
        <v>0.045</v>
      </c>
      <c r="K10" s="0" t="n">
        <v>0.05</v>
      </c>
      <c r="L10" s="0" t="n">
        <v>0.08</v>
      </c>
    </row>
  </sheetData>
  <autoFilter ref="A1:L1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2020-03-02T10:09:31Z</dcterms:created>
  <dc:creator/>
  <dc:description/>
  <dc:language>de-DE</dc:language>
  <cp:lastModifiedBy/>
  <cp:lastPrinted>2020-03-02T13:23:36Z</cp:lastPrinted>
  <dcterms:modified xsi:type="dcterms:W3CDTF">2020-03-11T12:13:08Z</dcterms:modified>
  <cp:revision>5</cp:revision>
  <dc:subject/>
  <dc:title/>
</cp:coreProperties>
</file>