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项目经理考核分数" sheetId="2" r:id="rId1"/>
    <sheet name="考核标准" sheetId="1" r:id="rId2"/>
  </sheets>
  <calcPr calcId="152511"/>
</workbook>
</file>

<file path=xl/calcChain.xml><?xml version="1.0" encoding="utf-8"?>
<calcChain xmlns="http://schemas.openxmlformats.org/spreadsheetml/2006/main">
  <c r="F5" i="2" l="1"/>
  <c r="E4" i="2"/>
  <c r="D15" i="2"/>
  <c r="D14" i="2"/>
  <c r="D13" i="2"/>
  <c r="D12" i="2"/>
  <c r="D11" i="2"/>
  <c r="D10" i="2"/>
  <c r="D9" i="2"/>
  <c r="D8" i="2"/>
  <c r="D7" i="2"/>
  <c r="D6" i="2"/>
  <c r="D5" i="2"/>
  <c r="D4" i="2"/>
  <c r="G142" i="1"/>
  <c r="G141" i="1"/>
  <c r="G140" i="1"/>
  <c r="G139" i="1"/>
  <c r="G138" i="1"/>
  <c r="G137" i="1"/>
  <c r="G136" i="1"/>
  <c r="G130" i="1"/>
  <c r="G129" i="1"/>
  <c r="G128" i="1"/>
  <c r="G127" i="1"/>
  <c r="G126" i="1"/>
  <c r="G125" i="1"/>
  <c r="G124" i="1"/>
  <c r="G10" i="1"/>
  <c r="G9" i="1"/>
  <c r="G8" i="1"/>
  <c r="G7" i="1"/>
  <c r="G6" i="1"/>
  <c r="G5" i="1"/>
  <c r="G4" i="1"/>
  <c r="G22" i="1"/>
  <c r="G21" i="1"/>
  <c r="G20" i="1"/>
  <c r="G19" i="1"/>
  <c r="G18" i="1"/>
  <c r="G17" i="1"/>
  <c r="G16" i="1"/>
  <c r="G34" i="1"/>
  <c r="G33" i="1"/>
  <c r="G32" i="1"/>
  <c r="G31" i="1"/>
  <c r="G30" i="1"/>
  <c r="G29" i="1"/>
  <c r="G28" i="1"/>
  <c r="G46" i="1"/>
  <c r="G45" i="1"/>
  <c r="G44" i="1"/>
  <c r="G43" i="1"/>
  <c r="G42" i="1"/>
  <c r="G41" i="1"/>
  <c r="G40" i="1"/>
  <c r="G58" i="1"/>
  <c r="G57" i="1"/>
  <c r="G56" i="1"/>
  <c r="G55" i="1"/>
  <c r="G54" i="1"/>
  <c r="G53" i="1"/>
  <c r="G52" i="1"/>
  <c r="G70" i="1"/>
  <c r="G69" i="1"/>
  <c r="G68" i="1"/>
  <c r="G67" i="1"/>
  <c r="G71" i="1" s="1"/>
  <c r="G72" i="1" s="1"/>
  <c r="G66" i="1"/>
  <c r="G65" i="1"/>
  <c r="G64" i="1"/>
  <c r="G82" i="1"/>
  <c r="G81" i="1"/>
  <c r="G80" i="1"/>
  <c r="G79" i="1"/>
  <c r="G78" i="1"/>
  <c r="G77" i="1"/>
  <c r="G76" i="1"/>
  <c r="G94" i="1"/>
  <c r="G93" i="1"/>
  <c r="G92" i="1"/>
  <c r="G91" i="1"/>
  <c r="G90" i="1"/>
  <c r="G89" i="1"/>
  <c r="G88" i="1"/>
  <c r="G106" i="1"/>
  <c r="G105" i="1"/>
  <c r="G104" i="1"/>
  <c r="G103" i="1"/>
  <c r="G102" i="1"/>
  <c r="G101" i="1"/>
  <c r="G100" i="1"/>
  <c r="G95" i="1" l="1"/>
  <c r="G96" i="1" s="1"/>
  <c r="G143" i="1"/>
  <c r="G131" i="1"/>
  <c r="G107" i="1"/>
  <c r="G108" i="1" s="1"/>
  <c r="G11" i="1"/>
  <c r="G12" i="1" s="1"/>
  <c r="G83" i="1"/>
  <c r="G84" i="1" s="1"/>
  <c r="G35" i="1"/>
  <c r="G36" i="1" s="1"/>
  <c r="G47" i="1"/>
  <c r="G48" i="1" s="1"/>
  <c r="G23" i="1"/>
  <c r="G24" i="1" s="1"/>
  <c r="G59" i="1"/>
  <c r="G60" i="1" s="1"/>
  <c r="G144" i="1" l="1"/>
  <c r="E15" i="2"/>
  <c r="F15" i="2" s="1"/>
  <c r="G132" i="1"/>
  <c r="E14" i="2"/>
  <c r="F14" i="2" s="1"/>
  <c r="G117" i="1" l="1"/>
  <c r="G118" i="1"/>
  <c r="G116" i="1"/>
  <c r="G115" i="1"/>
  <c r="G114" i="1"/>
  <c r="G113" i="1"/>
  <c r="G112" i="1"/>
  <c r="G119" i="1" l="1"/>
  <c r="G120" i="1" s="1"/>
  <c r="E12" i="2"/>
  <c r="F12" i="2" s="1"/>
  <c r="E11" i="2" l="1"/>
  <c r="F11" i="2" s="1"/>
  <c r="E13" i="2"/>
  <c r="F13" i="2" s="1"/>
  <c r="E10" i="2" l="1"/>
  <c r="F10" i="2" s="1"/>
  <c r="E9" i="2" l="1"/>
  <c r="F9" i="2" s="1"/>
  <c r="E8" i="2" l="1"/>
  <c r="F8" i="2" s="1"/>
  <c r="E7" i="2" l="1"/>
  <c r="F7" i="2" s="1"/>
  <c r="F4" i="2" l="1"/>
  <c r="E6" i="2"/>
  <c r="F6" i="2" s="1"/>
  <c r="E5" i="2"/>
</calcChain>
</file>

<file path=xl/sharedStrings.xml><?xml version="1.0" encoding="utf-8"?>
<sst xmlns="http://schemas.openxmlformats.org/spreadsheetml/2006/main" count="475" uniqueCount="82">
  <si>
    <t>项目经理配合度</t>
    <phoneticPr fontId="1" type="noConversion"/>
  </si>
  <si>
    <t>权重</t>
    <phoneticPr fontId="1" type="noConversion"/>
  </si>
  <si>
    <t>维度</t>
    <phoneticPr fontId="1" type="noConversion"/>
  </si>
  <si>
    <t>指标</t>
    <phoneticPr fontId="1" type="noConversion"/>
  </si>
  <si>
    <t>评分标准</t>
    <phoneticPr fontId="1" type="noConversion"/>
  </si>
  <si>
    <t>评分</t>
    <phoneticPr fontId="1" type="noConversion"/>
  </si>
  <si>
    <t>得分</t>
    <phoneticPr fontId="1" type="noConversion"/>
  </si>
  <si>
    <t>检查依据</t>
    <phoneticPr fontId="1" type="noConversion"/>
  </si>
  <si>
    <t>配置库目录使用规范度</t>
    <phoneticPr fontId="1" type="noConversion"/>
  </si>
  <si>
    <t>SVN目录结构</t>
    <phoneticPr fontId="1" type="noConversion"/>
  </si>
  <si>
    <t>总分</t>
    <phoneticPr fontId="1" type="noConversion"/>
  </si>
  <si>
    <t>1、删改配置库目录模板，扣50分
2、自建一级源代码目录，包括Tag、Branch、Source，扣50分</t>
    <phoneticPr fontId="1" type="noConversion"/>
  </si>
  <si>
    <t>项目平均符合度</t>
    <phoneticPr fontId="1" type="noConversion"/>
  </si>
  <si>
    <t>QA审计表</t>
    <phoneticPr fontId="1" type="noConversion"/>
  </si>
  <si>
    <t>RDM里程碑计划里程碑点关联任务</t>
    <phoneticPr fontId="1" type="noConversion"/>
  </si>
  <si>
    <t>立项一周内申请SVN仓库</t>
    <phoneticPr fontId="1" type="noConversion"/>
  </si>
  <si>
    <t>SVN仓库查询系统中可以查询到项目的仓库地址</t>
    <phoneticPr fontId="1" type="noConversion"/>
  </si>
  <si>
    <t>RDM中里程碑计划完成时间
计划任务关联里程碑点</t>
    <phoneticPr fontId="1" type="noConversion"/>
  </si>
  <si>
    <t>申请 100分
没申请 0分</t>
    <phoneticPr fontId="1" type="noConversion"/>
  </si>
  <si>
    <t>等级</t>
    <phoneticPr fontId="1" type="noConversion"/>
  </si>
  <si>
    <t>项目经理</t>
    <phoneticPr fontId="1" type="noConversion"/>
  </si>
  <si>
    <t>项目名称</t>
    <phoneticPr fontId="1" type="noConversion"/>
  </si>
  <si>
    <t>平均等级</t>
    <phoneticPr fontId="1" type="noConversion"/>
  </si>
  <si>
    <t>布磊</t>
    <phoneticPr fontId="1" type="noConversion"/>
  </si>
  <si>
    <t>叶常青</t>
    <phoneticPr fontId="1" type="noConversion"/>
  </si>
  <si>
    <t>阳长林</t>
    <phoneticPr fontId="1" type="noConversion"/>
  </si>
  <si>
    <t>交底一个月内完成立项</t>
    <phoneticPr fontId="1" type="noConversion"/>
  </si>
  <si>
    <t>PIMS中查看项目立项信息</t>
    <phoneticPr fontId="1" type="noConversion"/>
  </si>
  <si>
    <t>计划结项时间结项，未能结项需进行变更申请</t>
    <phoneticPr fontId="1" type="noConversion"/>
  </si>
  <si>
    <t>PIMS中查看项目结项和变更信息</t>
    <phoneticPr fontId="1" type="noConversion"/>
  </si>
  <si>
    <t>1、计划结项时间到
结项或提交变更 100分
未结项且没提交变更申请 0分
2、计划结项时间未到
100分</t>
    <phoneticPr fontId="1" type="noConversion"/>
  </si>
  <si>
    <t>非常配合 100
配合度一般 50
不配合 0分</t>
    <phoneticPr fontId="1" type="noConversion"/>
  </si>
  <si>
    <t>扣分项（5%）</t>
    <phoneticPr fontId="1" type="noConversion"/>
  </si>
  <si>
    <t>2017-安徽电信-智能语音项目</t>
    <phoneticPr fontId="1" type="noConversion"/>
  </si>
  <si>
    <t>2017-合肥地税-智能机器人项目</t>
    <phoneticPr fontId="1" type="noConversion"/>
  </si>
  <si>
    <t>2017-建设银行-语音导航项目</t>
    <phoneticPr fontId="1" type="noConversion"/>
  </si>
  <si>
    <t>SVN建库（5%）</t>
    <phoneticPr fontId="1" type="noConversion"/>
  </si>
  <si>
    <t>是否结项（5%）</t>
    <phoneticPr fontId="1" type="noConversion"/>
  </si>
  <si>
    <t>按QA审计表得分</t>
    <phoneticPr fontId="1" type="noConversion"/>
  </si>
  <si>
    <t xml:space="preserve">立项 100分
未立项 0分
</t>
    <phoneticPr fontId="1" type="noConversion"/>
  </si>
  <si>
    <t>李鑫</t>
    <phoneticPr fontId="1" type="noConversion"/>
  </si>
  <si>
    <t>2017-平安科技-AI+2.0</t>
    <phoneticPr fontId="1" type="noConversion"/>
  </si>
  <si>
    <t>吴娴</t>
    <phoneticPr fontId="1" type="noConversion"/>
  </si>
  <si>
    <t>伍志聪</t>
    <phoneticPr fontId="1" type="noConversion"/>
  </si>
  <si>
    <t>吴小川</t>
    <phoneticPr fontId="1" type="noConversion"/>
  </si>
  <si>
    <t xml:space="preserve">2017-江苏电信-10000号智能语音 </t>
    <phoneticPr fontId="1" type="noConversion"/>
  </si>
  <si>
    <t>2017-安徽电信-智能语音项目规范考核表</t>
    <phoneticPr fontId="1" type="noConversion"/>
  </si>
  <si>
    <t>2017-合肥地税-智能机器人项目规范考核表</t>
    <phoneticPr fontId="1" type="noConversion"/>
  </si>
  <si>
    <t>2017-建设银行-语音导航项目规范考核表</t>
    <phoneticPr fontId="1" type="noConversion"/>
  </si>
  <si>
    <t>2017-江苏电信-10000号智能语音规范考核表</t>
    <phoneticPr fontId="1" type="noConversion"/>
  </si>
  <si>
    <t>2017-平安科技-AI+2.0规范考核表</t>
    <phoneticPr fontId="1" type="noConversion"/>
  </si>
  <si>
    <t>2017-广东电信号百-语音分析三期项目</t>
    <phoneticPr fontId="1" type="noConversion"/>
  </si>
  <si>
    <t>2017-联想-智能语音导航项目</t>
    <phoneticPr fontId="1" type="noConversion"/>
  </si>
  <si>
    <t>2017-联想-智能语音导航项目规范考核表</t>
    <phoneticPr fontId="1" type="noConversion"/>
  </si>
  <si>
    <t>2017-广东电信号百-语音分析三期项目规范考核表</t>
    <phoneticPr fontId="1" type="noConversion"/>
  </si>
  <si>
    <t>QA符合度得分</t>
    <phoneticPr fontId="1" type="noConversion"/>
  </si>
  <si>
    <t>2017-湖南电信-智能客服4期项目</t>
    <phoneticPr fontId="1" type="noConversion"/>
  </si>
  <si>
    <t>2017-滨江公安局-智能语音导航</t>
    <phoneticPr fontId="1" type="noConversion"/>
  </si>
  <si>
    <t>陈风亮</t>
    <phoneticPr fontId="1" type="noConversion"/>
  </si>
  <si>
    <t>阳长林</t>
    <phoneticPr fontId="1" type="noConversion"/>
  </si>
  <si>
    <t>李鑫</t>
    <phoneticPr fontId="1" type="noConversion"/>
  </si>
  <si>
    <t>2017-湖南电信-智能客服4期项目规范考核表</t>
    <phoneticPr fontId="1" type="noConversion"/>
  </si>
  <si>
    <t>2017-建设银行-语音分析质检三期项目规范考核表</t>
    <phoneticPr fontId="1" type="noConversion"/>
  </si>
  <si>
    <t>2017-滨江公安局-智能语音导航项目规范考核表</t>
    <phoneticPr fontId="1" type="noConversion"/>
  </si>
  <si>
    <t>是否立项（5%）</t>
    <phoneticPr fontId="1" type="noConversion"/>
  </si>
  <si>
    <t>RDM计划配置（10%）</t>
    <phoneticPr fontId="1" type="noConversion"/>
  </si>
  <si>
    <t>QA审计符合度（120%）</t>
    <phoneticPr fontId="1" type="noConversion"/>
  </si>
  <si>
    <t>项目经理配合度（5%）</t>
    <phoneticPr fontId="1" type="noConversion"/>
  </si>
  <si>
    <t>项目经理配合度（5%）</t>
    <phoneticPr fontId="1" type="noConversion"/>
  </si>
  <si>
    <t>100% 100分
未建 0分
里程碑点未关联任务 50分</t>
    <phoneticPr fontId="1" type="noConversion"/>
  </si>
  <si>
    <t xml:space="preserve">立项 100分
未立项 0分
</t>
    <phoneticPr fontId="1" type="noConversion"/>
  </si>
  <si>
    <t>濮聃</t>
    <phoneticPr fontId="1" type="noConversion"/>
  </si>
  <si>
    <t>朱容虎</t>
    <phoneticPr fontId="1" type="noConversion"/>
  </si>
  <si>
    <t>2017-广发证券-语音引擎、质检类服务项目</t>
    <phoneticPr fontId="1" type="noConversion"/>
  </si>
  <si>
    <t>2017-北京人保-95518语音导航系统</t>
    <phoneticPr fontId="1" type="noConversion"/>
  </si>
  <si>
    <t>2017-北京人保-95518语音导航系统项目规范考核表</t>
    <phoneticPr fontId="1" type="noConversion"/>
  </si>
  <si>
    <t>2017-广发证券-语音引擎、质检类服务项目规范考核表</t>
    <phoneticPr fontId="1" type="noConversion"/>
  </si>
  <si>
    <t xml:space="preserve"> </t>
    <phoneticPr fontId="1" type="noConversion"/>
  </si>
  <si>
    <t>非常配合 100
配合度一般 50
不配合 0分</t>
    <phoneticPr fontId="1" type="noConversion"/>
  </si>
  <si>
    <t>2017-建设银行-语音分析质检三期项目</t>
    <phoneticPr fontId="1" type="noConversion"/>
  </si>
  <si>
    <t>项目考核分数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</si>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</sst>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5" borderId="0" xfId="0" applyFill="1"/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2" fillId="0" borderId="1" xfId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top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5"/>
  <sheetViews>
    <sheetView showGridLines="0" tabSelected="1" workbookViewId="0">
      <selection activeCell="F6" sqref="F6"/>
    </sheetView>
  </sheetViews>
  <sheetFormatPr defaultRowHeight="13.5" x14ac:dyDescent="0.15"/>
  <cols>
    <col min="3" max="3" width="33" customWidth="1"/>
    <col min="4" max="4" width="11.375" style="12" customWidth="1"/>
    <col min="5" max="5" width="12.75" style="12" customWidth="1"/>
    <col min="6" max="6" width="13.125" customWidth="1"/>
    <col min="7" max="7" width="31.125" style="26" customWidth="1"/>
  </cols>
  <sheetData>
    <row r="3" spans="1:7" x14ac:dyDescent="0.15">
      <c r="B3" s="20" t="s">
        <v>20</v>
      </c>
      <c r="C3" s="21" t="s">
        <v>21</v>
      </c>
      <c r="D3" s="24" t="s">
        <v>55</v>
      </c>
      <c r="E3" s="20" t="s">
        <v>80</v>
      </c>
      <c r="F3" s="20" t="s">
        <v>22</v>
      </c>
      <c r="G3" s="32" t="s">
        <v>81</v>
      </c>
    </row>
    <row r="4" spans="1:7" ht="75" customHeight="1" x14ac:dyDescent="0.15">
      <c r="A4">
        <v>1</v>
      </c>
      <c r="B4" s="20" t="s">
        <v>24</v>
      </c>
      <c r="C4" s="30" t="s">
        <v>33</v>
      </c>
      <c r="D4" s="3">
        <f>考核标准!F7</f>
        <v>71</v>
      </c>
      <c r="E4" s="25">
        <f>考核标准!G11</f>
        <v>112.7</v>
      </c>
      <c r="F4" s="3" t="str">
        <f>IF(E4&gt;=130,"A",IF(E4&gt;=110,"B",IF(E4&gt;90,"C","D")))</f>
        <v>B</v>
      </c>
      <c r="G4" s="22"/>
    </row>
    <row r="5" spans="1:7" ht="50.1" customHeight="1" x14ac:dyDescent="0.15">
      <c r="A5">
        <v>2</v>
      </c>
      <c r="B5" s="20" t="s">
        <v>23</v>
      </c>
      <c r="C5" s="30" t="s">
        <v>34</v>
      </c>
      <c r="D5" s="3">
        <f>考核标准!F19</f>
        <v>80</v>
      </c>
      <c r="E5" s="25">
        <f>考核标准!G23</f>
        <v>126</v>
      </c>
      <c r="F5" s="3" t="str">
        <f>IF(E5&gt;=130,"A",IF(E5&gt;=110,"B",IF(E5&gt;90,"C","D")))</f>
        <v>B</v>
      </c>
      <c r="G5" s="22"/>
    </row>
    <row r="6" spans="1:7" ht="95.25" customHeight="1" x14ac:dyDescent="0.15">
      <c r="A6">
        <v>3</v>
      </c>
      <c r="B6" s="20" t="s">
        <v>25</v>
      </c>
      <c r="C6" s="30" t="s">
        <v>35</v>
      </c>
      <c r="D6" s="3">
        <f>考核标准!F31</f>
        <v>62</v>
      </c>
      <c r="E6" s="25">
        <f>考核标准!G35</f>
        <v>96.899999999999991</v>
      </c>
      <c r="F6" s="3" t="str">
        <f t="shared" ref="F6:F15" si="0">IF(E6&gt;=130,"A",IF(E6&gt;=110,"B",IF(E6&gt;90,"C","D")))</f>
        <v>C</v>
      </c>
      <c r="G6" s="22"/>
    </row>
    <row r="7" spans="1:7" ht="50.1" customHeight="1" x14ac:dyDescent="0.15">
      <c r="A7">
        <v>4</v>
      </c>
      <c r="B7" s="20" t="s">
        <v>40</v>
      </c>
      <c r="C7" s="30" t="s">
        <v>45</v>
      </c>
      <c r="D7" s="3">
        <f>考核标准!F43</f>
        <v>83</v>
      </c>
      <c r="E7" s="25">
        <f>考核标准!G47</f>
        <v>129.6</v>
      </c>
      <c r="F7" s="3" t="str">
        <f t="shared" si="0"/>
        <v>B</v>
      </c>
      <c r="G7" s="22"/>
    </row>
    <row r="8" spans="1:7" ht="50.1" customHeight="1" x14ac:dyDescent="0.15">
      <c r="A8">
        <v>5</v>
      </c>
      <c r="B8" s="20" t="s">
        <v>42</v>
      </c>
      <c r="C8" s="30" t="s">
        <v>41</v>
      </c>
      <c r="D8" s="3">
        <f>考核标准!F55</f>
        <v>77</v>
      </c>
      <c r="E8" s="25">
        <f>考核标准!G59</f>
        <v>119.89999999999999</v>
      </c>
      <c r="F8" s="3" t="str">
        <f t="shared" si="0"/>
        <v>B</v>
      </c>
      <c r="G8" s="22"/>
    </row>
    <row r="9" spans="1:7" ht="50.1" customHeight="1" x14ac:dyDescent="0.15">
      <c r="A9">
        <v>6</v>
      </c>
      <c r="B9" s="20" t="s">
        <v>43</v>
      </c>
      <c r="C9" s="30" t="s">
        <v>51</v>
      </c>
      <c r="D9" s="3">
        <f>考核标准!F67</f>
        <v>60</v>
      </c>
      <c r="E9" s="25">
        <f>考核标准!G71</f>
        <v>92</v>
      </c>
      <c r="F9" s="3" t="str">
        <f t="shared" si="0"/>
        <v>C</v>
      </c>
      <c r="G9" s="22"/>
    </row>
    <row r="10" spans="1:7" ht="50.1" customHeight="1" x14ac:dyDescent="0.15">
      <c r="A10">
        <v>7</v>
      </c>
      <c r="B10" s="20" t="s">
        <v>44</v>
      </c>
      <c r="C10" s="30" t="s">
        <v>52</v>
      </c>
      <c r="D10" s="3">
        <f>考核标准!F79</f>
        <v>65</v>
      </c>
      <c r="E10" s="25">
        <f>考核标准!G83</f>
        <v>100.5</v>
      </c>
      <c r="F10" s="3" t="str">
        <f t="shared" si="0"/>
        <v>C</v>
      </c>
      <c r="G10" s="22"/>
    </row>
    <row r="11" spans="1:7" ht="50.1" customHeight="1" x14ac:dyDescent="0.15">
      <c r="A11">
        <v>8</v>
      </c>
      <c r="B11" s="20" t="s">
        <v>58</v>
      </c>
      <c r="C11" s="30" t="s">
        <v>56</v>
      </c>
      <c r="D11" s="3">
        <f>考核标准!F91</f>
        <v>61</v>
      </c>
      <c r="E11" s="25">
        <f>考核标准!G95</f>
        <v>103.2</v>
      </c>
      <c r="F11" s="3" t="str">
        <f t="shared" si="0"/>
        <v>C</v>
      </c>
      <c r="G11" s="22"/>
    </row>
    <row r="12" spans="1:7" ht="50.1" customHeight="1" x14ac:dyDescent="0.15">
      <c r="A12">
        <v>9</v>
      </c>
      <c r="B12" s="20" t="s">
        <v>59</v>
      </c>
      <c r="C12" s="30" t="s">
        <v>79</v>
      </c>
      <c r="D12" s="3">
        <f>考核标准!F103</f>
        <v>71</v>
      </c>
      <c r="E12" s="25">
        <f>考核标准!G107</f>
        <v>107.7</v>
      </c>
      <c r="F12" s="3" t="str">
        <f t="shared" si="0"/>
        <v>C</v>
      </c>
      <c r="G12" s="22"/>
    </row>
    <row r="13" spans="1:7" ht="73.5" customHeight="1" x14ac:dyDescent="0.15">
      <c r="A13">
        <v>10</v>
      </c>
      <c r="B13" s="20" t="s">
        <v>60</v>
      </c>
      <c r="C13" s="30" t="s">
        <v>57</v>
      </c>
      <c r="D13" s="3">
        <f>考核标准!F115</f>
        <v>57</v>
      </c>
      <c r="E13" s="25">
        <f>考核标准!G119</f>
        <v>90.899999999999991</v>
      </c>
      <c r="F13" s="3" t="str">
        <f t="shared" si="0"/>
        <v>C</v>
      </c>
      <c r="G13" s="22"/>
    </row>
    <row r="14" spans="1:7" ht="57.75" customHeight="1" x14ac:dyDescent="0.15">
      <c r="A14">
        <v>11</v>
      </c>
      <c r="B14" s="20" t="s">
        <v>71</v>
      </c>
      <c r="C14" s="30" t="s">
        <v>74</v>
      </c>
      <c r="D14" s="3">
        <f>考核标准!F127</f>
        <v>69</v>
      </c>
      <c r="E14" s="25">
        <f>考核标准!G131</f>
        <v>107.8</v>
      </c>
      <c r="F14" s="3" t="str">
        <f t="shared" si="0"/>
        <v>C</v>
      </c>
      <c r="G14" s="22"/>
    </row>
    <row r="15" spans="1:7" ht="70.5" customHeight="1" x14ac:dyDescent="0.15">
      <c r="A15">
        <v>12</v>
      </c>
      <c r="B15" s="20" t="s">
        <v>72</v>
      </c>
      <c r="C15" s="31" t="s">
        <v>73</v>
      </c>
      <c r="D15" s="3">
        <f>考核标准!F139</f>
        <v>60</v>
      </c>
      <c r="E15" s="25">
        <f>考核标准!G143</f>
        <v>94.5</v>
      </c>
      <c r="F15" s="3" t="str">
        <f t="shared" si="0"/>
        <v>C</v>
      </c>
      <c r="G15" s="22"/>
    </row>
    <row r="16" spans="1:7" x14ac:dyDescent="0.15">
      <c r="D16" s="12" t="s">
        <v>77</v>
      </c>
    </row>
    <row r="18" spans="2:7" x14ac:dyDescent="0.15">
      <c r="B18" s="33"/>
      <c r="C18" s="34"/>
      <c r="D18" s="34"/>
      <c r="E18" s="34"/>
      <c r="F18" s="34"/>
      <c r="G18" s="34"/>
    </row>
    <row r="19" spans="2:7" x14ac:dyDescent="0.15">
      <c r="B19" s="34"/>
      <c r="C19" s="34"/>
      <c r="D19" s="34"/>
      <c r="E19" s="34"/>
      <c r="F19" s="34"/>
      <c r="G19" s="34"/>
    </row>
    <row r="20" spans="2:7" ht="42" customHeight="1" x14ac:dyDescent="0.15">
      <c r="B20" s="34"/>
      <c r="C20" s="34"/>
      <c r="D20" s="34"/>
      <c r="E20" s="34"/>
      <c r="F20" s="34"/>
      <c r="G20" s="34"/>
    </row>
    <row r="21" spans="2:7" ht="13.5" customHeight="1" x14ac:dyDescent="0.15">
      <c r="B21" s="33"/>
      <c r="C21" s="33"/>
      <c r="D21" s="33"/>
      <c r="E21" s="33"/>
      <c r="F21" s="33"/>
      <c r="G21" s="33"/>
    </row>
    <row r="22" spans="2:7" x14ac:dyDescent="0.15">
      <c r="B22" s="33"/>
      <c r="C22" s="33"/>
      <c r="D22" s="33"/>
      <c r="E22" s="33"/>
      <c r="F22" s="33"/>
      <c r="G22" s="33"/>
    </row>
    <row r="23" spans="2:7" x14ac:dyDescent="0.15">
      <c r="B23" s="33"/>
      <c r="C23" s="33"/>
      <c r="D23" s="33"/>
      <c r="E23" s="33"/>
      <c r="F23" s="33"/>
      <c r="G23" s="33"/>
    </row>
    <row r="24" spans="2:7" ht="12.75" customHeight="1" x14ac:dyDescent="0.15">
      <c r="B24" s="33"/>
      <c r="C24" s="33"/>
      <c r="D24" s="33"/>
      <c r="E24" s="33"/>
      <c r="F24" s="33"/>
      <c r="G24" s="33"/>
    </row>
    <row r="25" spans="2:7" ht="30.75" customHeight="1" x14ac:dyDescent="0.15">
      <c r="B25" s="33"/>
      <c r="C25" s="33"/>
      <c r="D25" s="33"/>
      <c r="E25" s="33"/>
      <c r="F25" s="33"/>
      <c r="G25" s="33"/>
    </row>
  </sheetData>
  <mergeCells count="2">
    <mergeCell ref="B18:G20"/>
    <mergeCell ref="B21:G25"/>
  </mergeCells>
  <phoneticPr fontId="1" type="noConversion"/>
  <conditionalFormatting sqref="F4:F15">
    <cfRule type="cellIs" dxfId="0" priority="1" operator="equal">
      <formula>"D"</formula>
    </cfRule>
  </conditionalFormatting>
  <hyperlinks>
    <hyperlink ref="C4" location="考核标准!A2" display="2017-安徽电信-智能语音项目"/>
    <hyperlink ref="C5" location="考核标准!A14" display="2017-合肥地税-智能机器人项目"/>
    <hyperlink ref="C6" location="考核标准!A26" display="2017-建设银行-语音导航项目"/>
    <hyperlink ref="C7" location="考核标准!A38" display="2017-江苏电信-10000号智能语音 "/>
    <hyperlink ref="C8" location="考核标准!A50" display="2017-平安科技-AI+2.0"/>
    <hyperlink ref="C9" location="考核标准!A62" display="2017-广东电信号百-语音分析三期项目"/>
    <hyperlink ref="C10" location="考核标准!A74" display="2017-联想-智能语音导航项目"/>
    <hyperlink ref="C11" location="考核标准!A86" display="2017-湖南电信-智能客服4期项目"/>
    <hyperlink ref="C12" location="考核标准!A98" display="2017-建设银行-语音分析质检三期项目"/>
    <hyperlink ref="C13" location="考核标准!A110" display="2017-滨江公安局-智能语音导航"/>
    <hyperlink ref="C14" location="考核标准!A122" display="2017-北京人保-95518语音导航系统"/>
    <hyperlink ref="C15" location="考核标准!A134" display="2017-广发证券-语音引擎、质检类服务项目"/>
  </hyperlink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opLeftCell="A119" workbookViewId="0">
      <selection activeCell="F127" sqref="F127"/>
    </sheetView>
  </sheetViews>
  <sheetFormatPr defaultRowHeight="13.5" x14ac:dyDescent="0.15"/>
  <cols>
    <col min="1" max="1" width="23.5" style="2" customWidth="1"/>
    <col min="2" max="2" width="38.25" style="1" customWidth="1"/>
    <col min="3" max="3" width="12.875" style="12" customWidth="1"/>
    <col min="4" max="4" width="24.375" style="12" customWidth="1"/>
    <col min="5" max="5" width="22.875" customWidth="1"/>
    <col min="6" max="6" width="6.625" style="12" customWidth="1"/>
    <col min="7" max="7" width="11.5" style="12" customWidth="1"/>
    <col min="8" max="8" width="20.25" customWidth="1"/>
    <col min="9" max="9" width="14.5" customWidth="1"/>
  </cols>
  <sheetData>
    <row r="1" spans="1:7" x14ac:dyDescent="0.15">
      <c r="A1" s="27">
        <v>1</v>
      </c>
    </row>
    <row r="2" spans="1:7" x14ac:dyDescent="0.15">
      <c r="A2" s="36" t="s">
        <v>46</v>
      </c>
      <c r="B2" s="36"/>
      <c r="C2" s="36"/>
      <c r="D2" s="36"/>
      <c r="E2" s="36"/>
      <c r="F2" s="36"/>
      <c r="G2" s="36"/>
    </row>
    <row r="3" spans="1:7" x14ac:dyDescent="0.15">
      <c r="A3" s="29" t="s">
        <v>2</v>
      </c>
      <c r="B3" s="13" t="s">
        <v>3</v>
      </c>
      <c r="C3" s="29" t="s">
        <v>1</v>
      </c>
      <c r="D3" s="29" t="s">
        <v>4</v>
      </c>
      <c r="E3" s="14" t="s">
        <v>7</v>
      </c>
      <c r="F3" s="29" t="s">
        <v>5</v>
      </c>
      <c r="G3" s="29" t="s">
        <v>6</v>
      </c>
    </row>
    <row r="4" spans="1:7" ht="40.5" x14ac:dyDescent="0.15">
      <c r="A4" s="16" t="s">
        <v>65</v>
      </c>
      <c r="B4" s="5" t="s">
        <v>14</v>
      </c>
      <c r="C4" s="9">
        <v>0.1</v>
      </c>
      <c r="D4" s="8" t="s">
        <v>69</v>
      </c>
      <c r="E4" s="18" t="s">
        <v>17</v>
      </c>
      <c r="F4" s="3">
        <v>100</v>
      </c>
      <c r="G4" s="3">
        <f t="shared" ref="G4:G8" si="0">C4*F4</f>
        <v>10</v>
      </c>
    </row>
    <row r="5" spans="1:7" ht="41.25" customHeight="1" x14ac:dyDescent="0.15">
      <c r="A5" s="16" t="s">
        <v>64</v>
      </c>
      <c r="B5" s="5" t="s">
        <v>26</v>
      </c>
      <c r="C5" s="9">
        <v>0.05</v>
      </c>
      <c r="D5" s="22" t="s">
        <v>39</v>
      </c>
      <c r="E5" s="18" t="s">
        <v>27</v>
      </c>
      <c r="F5" s="3">
        <v>100</v>
      </c>
      <c r="G5" s="3">
        <f t="shared" si="0"/>
        <v>5</v>
      </c>
    </row>
    <row r="6" spans="1:7" ht="27" x14ac:dyDescent="0.15">
      <c r="A6" s="16" t="s">
        <v>36</v>
      </c>
      <c r="B6" s="5" t="s">
        <v>15</v>
      </c>
      <c r="C6" s="9">
        <v>0.05</v>
      </c>
      <c r="D6" s="8" t="s">
        <v>18</v>
      </c>
      <c r="E6" s="18" t="s">
        <v>16</v>
      </c>
      <c r="F6" s="3">
        <v>100</v>
      </c>
      <c r="G6" s="3">
        <f t="shared" si="0"/>
        <v>5</v>
      </c>
    </row>
    <row r="7" spans="1:7" x14ac:dyDescent="0.15">
      <c r="A7" s="16" t="s">
        <v>66</v>
      </c>
      <c r="B7" s="5" t="s">
        <v>12</v>
      </c>
      <c r="C7" s="9">
        <v>1.2</v>
      </c>
      <c r="D7" s="8" t="s">
        <v>38</v>
      </c>
      <c r="E7" s="17" t="s">
        <v>13</v>
      </c>
      <c r="F7" s="3">
        <v>71</v>
      </c>
      <c r="G7" s="3">
        <f t="shared" si="0"/>
        <v>85.2</v>
      </c>
    </row>
    <row r="8" spans="1:7" ht="81" x14ac:dyDescent="0.15">
      <c r="A8" s="16" t="s">
        <v>37</v>
      </c>
      <c r="B8" s="7" t="s">
        <v>28</v>
      </c>
      <c r="C8" s="10">
        <v>0.05</v>
      </c>
      <c r="D8" s="19" t="s">
        <v>30</v>
      </c>
      <c r="E8" s="18" t="s">
        <v>29</v>
      </c>
      <c r="F8" s="3">
        <v>100</v>
      </c>
      <c r="G8" s="3">
        <f t="shared" si="0"/>
        <v>5</v>
      </c>
    </row>
    <row r="9" spans="1:7" ht="40.5" x14ac:dyDescent="0.15">
      <c r="A9" s="3" t="s">
        <v>67</v>
      </c>
      <c r="B9" s="6" t="s">
        <v>0</v>
      </c>
      <c r="C9" s="9">
        <v>0.05</v>
      </c>
      <c r="D9" s="8" t="s">
        <v>78</v>
      </c>
      <c r="E9" s="4"/>
      <c r="F9" s="3">
        <v>50</v>
      </c>
      <c r="G9" s="3">
        <f>C9*F9</f>
        <v>2.5</v>
      </c>
    </row>
    <row r="10" spans="1:7" ht="67.5" x14ac:dyDescent="0.15">
      <c r="A10" s="16" t="s">
        <v>32</v>
      </c>
      <c r="B10" s="7" t="s">
        <v>8</v>
      </c>
      <c r="C10" s="10">
        <v>0.05</v>
      </c>
      <c r="D10" s="11" t="s">
        <v>11</v>
      </c>
      <c r="E10" s="4" t="s">
        <v>9</v>
      </c>
      <c r="F10" s="3">
        <v>100</v>
      </c>
      <c r="G10" s="3">
        <f>(C10*F10)-5</f>
        <v>0</v>
      </c>
    </row>
    <row r="11" spans="1:7" x14ac:dyDescent="0.15">
      <c r="A11" s="35" t="s">
        <v>10</v>
      </c>
      <c r="B11" s="35"/>
      <c r="C11" s="35"/>
      <c r="D11" s="35"/>
      <c r="E11" s="35"/>
      <c r="F11" s="35"/>
      <c r="G11" s="15">
        <f>SUM(G4:G10)</f>
        <v>112.7</v>
      </c>
    </row>
    <row r="12" spans="1:7" x14ac:dyDescent="0.15">
      <c r="A12" s="35" t="s">
        <v>19</v>
      </c>
      <c r="B12" s="35"/>
      <c r="C12" s="35"/>
      <c r="D12" s="35"/>
      <c r="E12" s="35"/>
      <c r="F12" s="35"/>
      <c r="G12" s="3" t="str">
        <f>IF(G11&gt;=130,"A",IF(G11&gt;=110,"B",IF(G11&gt;90,"C","D")))</f>
        <v>B</v>
      </c>
    </row>
    <row r="13" spans="1:7" x14ac:dyDescent="0.15">
      <c r="A13" s="27">
        <v>2</v>
      </c>
    </row>
    <row r="14" spans="1:7" x14ac:dyDescent="0.15">
      <c r="A14" s="36" t="s">
        <v>47</v>
      </c>
      <c r="B14" s="36"/>
      <c r="C14" s="36"/>
      <c r="D14" s="36"/>
      <c r="E14" s="36"/>
      <c r="F14" s="36"/>
      <c r="G14" s="36"/>
    </row>
    <row r="15" spans="1:7" x14ac:dyDescent="0.15">
      <c r="A15" s="29" t="s">
        <v>2</v>
      </c>
      <c r="B15" s="13" t="s">
        <v>3</v>
      </c>
      <c r="C15" s="29" t="s">
        <v>1</v>
      </c>
      <c r="D15" s="29" t="s">
        <v>4</v>
      </c>
      <c r="E15" s="14" t="s">
        <v>7</v>
      </c>
      <c r="F15" s="29" t="s">
        <v>5</v>
      </c>
      <c r="G15" s="29" t="s">
        <v>6</v>
      </c>
    </row>
    <row r="16" spans="1:7" ht="41.25" customHeight="1" x14ac:dyDescent="0.15">
      <c r="A16" s="16" t="s">
        <v>65</v>
      </c>
      <c r="B16" s="5" t="s">
        <v>14</v>
      </c>
      <c r="C16" s="9">
        <v>0.1</v>
      </c>
      <c r="D16" s="8" t="s">
        <v>69</v>
      </c>
      <c r="E16" s="18" t="s">
        <v>17</v>
      </c>
      <c r="F16" s="3">
        <v>100</v>
      </c>
      <c r="G16" s="3">
        <f t="shared" ref="G16:G20" si="1">C16*F16</f>
        <v>10</v>
      </c>
    </row>
    <row r="17" spans="1:7" ht="40.5" x14ac:dyDescent="0.15">
      <c r="A17" s="16" t="s">
        <v>64</v>
      </c>
      <c r="B17" s="5" t="s">
        <v>26</v>
      </c>
      <c r="C17" s="9">
        <v>0.05</v>
      </c>
      <c r="D17" s="22" t="s">
        <v>39</v>
      </c>
      <c r="E17" s="18" t="s">
        <v>27</v>
      </c>
      <c r="F17" s="3">
        <v>100</v>
      </c>
      <c r="G17" s="3">
        <f t="shared" si="1"/>
        <v>5</v>
      </c>
    </row>
    <row r="18" spans="1:7" ht="27" x14ac:dyDescent="0.15">
      <c r="A18" s="16" t="s">
        <v>36</v>
      </c>
      <c r="B18" s="5" t="s">
        <v>15</v>
      </c>
      <c r="C18" s="9">
        <v>0.05</v>
      </c>
      <c r="D18" s="8" t="s">
        <v>18</v>
      </c>
      <c r="E18" s="18" t="s">
        <v>16</v>
      </c>
      <c r="F18" s="3">
        <v>100</v>
      </c>
      <c r="G18" s="3">
        <f t="shared" si="1"/>
        <v>5</v>
      </c>
    </row>
    <row r="19" spans="1:7" x14ac:dyDescent="0.15">
      <c r="A19" s="16" t="s">
        <v>66</v>
      </c>
      <c r="B19" s="5" t="s">
        <v>12</v>
      </c>
      <c r="C19" s="9">
        <v>1.2</v>
      </c>
      <c r="D19" s="8" t="s">
        <v>38</v>
      </c>
      <c r="E19" s="17" t="s">
        <v>13</v>
      </c>
      <c r="F19" s="3">
        <v>80</v>
      </c>
      <c r="G19" s="3">
        <f t="shared" si="1"/>
        <v>96</v>
      </c>
    </row>
    <row r="20" spans="1:7" ht="81" x14ac:dyDescent="0.15">
      <c r="A20" s="16" t="s">
        <v>37</v>
      </c>
      <c r="B20" s="7" t="s">
        <v>28</v>
      </c>
      <c r="C20" s="10">
        <v>0.05</v>
      </c>
      <c r="D20" s="19" t="s">
        <v>30</v>
      </c>
      <c r="E20" s="18" t="s">
        <v>29</v>
      </c>
      <c r="F20" s="3">
        <v>100</v>
      </c>
      <c r="G20" s="3">
        <f t="shared" si="1"/>
        <v>5</v>
      </c>
    </row>
    <row r="21" spans="1:7" ht="40.5" x14ac:dyDescent="0.15">
      <c r="A21" s="3" t="s">
        <v>67</v>
      </c>
      <c r="B21" s="6" t="s">
        <v>0</v>
      </c>
      <c r="C21" s="9">
        <v>0.05</v>
      </c>
      <c r="D21" s="8" t="s">
        <v>31</v>
      </c>
      <c r="E21" s="4"/>
      <c r="F21" s="3">
        <v>100</v>
      </c>
      <c r="G21" s="3">
        <f>C21*F21</f>
        <v>5</v>
      </c>
    </row>
    <row r="22" spans="1:7" ht="67.5" x14ac:dyDescent="0.15">
      <c r="A22" s="16" t="s">
        <v>32</v>
      </c>
      <c r="B22" s="7" t="s">
        <v>8</v>
      </c>
      <c r="C22" s="10">
        <v>0.05</v>
      </c>
      <c r="D22" s="11" t="s">
        <v>11</v>
      </c>
      <c r="E22" s="4" t="s">
        <v>9</v>
      </c>
      <c r="F22" s="3">
        <v>100</v>
      </c>
      <c r="G22" s="3">
        <f>(C22*F22)-5</f>
        <v>0</v>
      </c>
    </row>
    <row r="23" spans="1:7" x14ac:dyDescent="0.15">
      <c r="A23" s="35" t="s">
        <v>10</v>
      </c>
      <c r="B23" s="35"/>
      <c r="C23" s="35"/>
      <c r="D23" s="35"/>
      <c r="E23" s="35"/>
      <c r="F23" s="35"/>
      <c r="G23" s="15">
        <f>SUM(G16:G22)</f>
        <v>126</v>
      </c>
    </row>
    <row r="24" spans="1:7" x14ac:dyDescent="0.15">
      <c r="A24" s="35" t="s">
        <v>19</v>
      </c>
      <c r="B24" s="35"/>
      <c r="C24" s="35"/>
      <c r="D24" s="35"/>
      <c r="E24" s="35"/>
      <c r="F24" s="35"/>
      <c r="G24" s="3" t="str">
        <f>IF(G23&gt;=130,"A",IF(G23&gt;=110,"B",IF(G23&gt;90,"C","D")))</f>
        <v>B</v>
      </c>
    </row>
    <row r="25" spans="1:7" x14ac:dyDescent="0.15">
      <c r="A25" s="27">
        <v>3</v>
      </c>
    </row>
    <row r="26" spans="1:7" x14ac:dyDescent="0.15">
      <c r="A26" s="36" t="s">
        <v>48</v>
      </c>
      <c r="B26" s="36"/>
      <c r="C26" s="36"/>
      <c r="D26" s="36"/>
      <c r="E26" s="36"/>
      <c r="F26" s="36"/>
      <c r="G26" s="36"/>
    </row>
    <row r="27" spans="1:7" x14ac:dyDescent="0.15">
      <c r="A27" s="29" t="s">
        <v>2</v>
      </c>
      <c r="B27" s="13" t="s">
        <v>3</v>
      </c>
      <c r="C27" s="29" t="s">
        <v>1</v>
      </c>
      <c r="D27" s="29" t="s">
        <v>4</v>
      </c>
      <c r="E27" s="14" t="s">
        <v>7</v>
      </c>
      <c r="F27" s="29" t="s">
        <v>5</v>
      </c>
      <c r="G27" s="29" t="s">
        <v>6</v>
      </c>
    </row>
    <row r="28" spans="1:7" ht="41.25" customHeight="1" x14ac:dyDescent="0.15">
      <c r="A28" s="16" t="s">
        <v>65</v>
      </c>
      <c r="B28" s="5" t="s">
        <v>14</v>
      </c>
      <c r="C28" s="9">
        <v>0.1</v>
      </c>
      <c r="D28" s="8" t="s">
        <v>69</v>
      </c>
      <c r="E28" s="18" t="s">
        <v>17</v>
      </c>
      <c r="F28" s="3">
        <v>50</v>
      </c>
      <c r="G28" s="3">
        <f t="shared" ref="G28:G32" si="2">C28*F28</f>
        <v>5</v>
      </c>
    </row>
    <row r="29" spans="1:7" ht="40.5" x14ac:dyDescent="0.15">
      <c r="A29" s="16" t="s">
        <v>64</v>
      </c>
      <c r="B29" s="5" t="s">
        <v>26</v>
      </c>
      <c r="C29" s="9">
        <v>0.05</v>
      </c>
      <c r="D29" s="22" t="s">
        <v>39</v>
      </c>
      <c r="E29" s="18" t="s">
        <v>27</v>
      </c>
      <c r="F29" s="3">
        <v>100</v>
      </c>
      <c r="G29" s="3">
        <f t="shared" si="2"/>
        <v>5</v>
      </c>
    </row>
    <row r="30" spans="1:7" ht="27" x14ac:dyDescent="0.15">
      <c r="A30" s="16" t="s">
        <v>36</v>
      </c>
      <c r="B30" s="5" t="s">
        <v>15</v>
      </c>
      <c r="C30" s="9">
        <v>0.05</v>
      </c>
      <c r="D30" s="8" t="s">
        <v>18</v>
      </c>
      <c r="E30" s="18" t="s">
        <v>16</v>
      </c>
      <c r="F30" s="3">
        <v>100</v>
      </c>
      <c r="G30" s="3">
        <f t="shared" si="2"/>
        <v>5</v>
      </c>
    </row>
    <row r="31" spans="1:7" x14ac:dyDescent="0.15">
      <c r="A31" s="16" t="s">
        <v>66</v>
      </c>
      <c r="B31" s="5" t="s">
        <v>12</v>
      </c>
      <c r="C31" s="9">
        <v>1.2</v>
      </c>
      <c r="D31" s="8" t="s">
        <v>38</v>
      </c>
      <c r="E31" s="17" t="s">
        <v>13</v>
      </c>
      <c r="F31" s="3">
        <v>62</v>
      </c>
      <c r="G31" s="3">
        <f t="shared" si="2"/>
        <v>74.399999999999991</v>
      </c>
    </row>
    <row r="32" spans="1:7" ht="81" x14ac:dyDescent="0.15">
      <c r="A32" s="16" t="s">
        <v>37</v>
      </c>
      <c r="B32" s="7" t="s">
        <v>28</v>
      </c>
      <c r="C32" s="10">
        <v>0.05</v>
      </c>
      <c r="D32" s="19" t="s">
        <v>30</v>
      </c>
      <c r="E32" s="18" t="s">
        <v>29</v>
      </c>
      <c r="F32" s="3">
        <v>100</v>
      </c>
      <c r="G32" s="3">
        <f t="shared" si="2"/>
        <v>5</v>
      </c>
    </row>
    <row r="33" spans="1:7" ht="40.5" x14ac:dyDescent="0.15">
      <c r="A33" s="3" t="s">
        <v>67</v>
      </c>
      <c r="B33" s="6" t="s">
        <v>0</v>
      </c>
      <c r="C33" s="9">
        <v>0.05</v>
      </c>
      <c r="D33" s="8" t="s">
        <v>31</v>
      </c>
      <c r="E33" s="4"/>
      <c r="F33" s="3">
        <v>50</v>
      </c>
      <c r="G33" s="3">
        <f>C33*F33</f>
        <v>2.5</v>
      </c>
    </row>
    <row r="34" spans="1:7" ht="67.5" x14ac:dyDescent="0.15">
      <c r="A34" s="16" t="s">
        <v>32</v>
      </c>
      <c r="B34" s="7" t="s">
        <v>8</v>
      </c>
      <c r="C34" s="10">
        <v>0.05</v>
      </c>
      <c r="D34" s="11" t="s">
        <v>11</v>
      </c>
      <c r="E34" s="4" t="s">
        <v>9</v>
      </c>
      <c r="F34" s="3">
        <v>100</v>
      </c>
      <c r="G34" s="3">
        <f>(C34*F34)-5</f>
        <v>0</v>
      </c>
    </row>
    <row r="35" spans="1:7" x14ac:dyDescent="0.15">
      <c r="A35" s="35" t="s">
        <v>10</v>
      </c>
      <c r="B35" s="35"/>
      <c r="C35" s="35"/>
      <c r="D35" s="35"/>
      <c r="E35" s="35"/>
      <c r="F35" s="35"/>
      <c r="G35" s="15">
        <f>SUM(G28:G34)</f>
        <v>96.899999999999991</v>
      </c>
    </row>
    <row r="36" spans="1:7" x14ac:dyDescent="0.15">
      <c r="A36" s="35" t="s">
        <v>19</v>
      </c>
      <c r="B36" s="35"/>
      <c r="C36" s="35"/>
      <c r="D36" s="35"/>
      <c r="E36" s="35"/>
      <c r="F36" s="35"/>
      <c r="G36" s="3" t="str">
        <f>IF(G35&gt;=130,"A",IF(G35&gt;=110,"B",IF(G35&gt;90,"C","D")))</f>
        <v>C</v>
      </c>
    </row>
    <row r="37" spans="1:7" x14ac:dyDescent="0.15">
      <c r="A37" s="27">
        <v>4</v>
      </c>
    </row>
    <row r="38" spans="1:7" x14ac:dyDescent="0.15">
      <c r="A38" s="36" t="s">
        <v>49</v>
      </c>
      <c r="B38" s="36"/>
      <c r="C38" s="36"/>
      <c r="D38" s="36"/>
      <c r="E38" s="36"/>
      <c r="F38" s="36"/>
      <c r="G38" s="36"/>
    </row>
    <row r="39" spans="1:7" x14ac:dyDescent="0.15">
      <c r="A39" s="29" t="s">
        <v>2</v>
      </c>
      <c r="B39" s="13" t="s">
        <v>3</v>
      </c>
      <c r="C39" s="29" t="s">
        <v>1</v>
      </c>
      <c r="D39" s="29" t="s">
        <v>4</v>
      </c>
      <c r="E39" s="14" t="s">
        <v>7</v>
      </c>
      <c r="F39" s="29" t="s">
        <v>5</v>
      </c>
      <c r="G39" s="29" t="s">
        <v>6</v>
      </c>
    </row>
    <row r="40" spans="1:7" ht="41.25" customHeight="1" x14ac:dyDescent="0.15">
      <c r="A40" s="16" t="s">
        <v>65</v>
      </c>
      <c r="B40" s="5" t="s">
        <v>14</v>
      </c>
      <c r="C40" s="9">
        <v>0.1</v>
      </c>
      <c r="D40" s="8" t="s">
        <v>69</v>
      </c>
      <c r="E40" s="18" t="s">
        <v>17</v>
      </c>
      <c r="F40" s="3">
        <v>100</v>
      </c>
      <c r="G40" s="3">
        <f t="shared" ref="G40:G44" si="3">C40*F40</f>
        <v>10</v>
      </c>
    </row>
    <row r="41" spans="1:7" ht="40.5" x14ac:dyDescent="0.15">
      <c r="A41" s="16" t="s">
        <v>64</v>
      </c>
      <c r="B41" s="5" t="s">
        <v>26</v>
      </c>
      <c r="C41" s="9">
        <v>0.05</v>
      </c>
      <c r="D41" s="22" t="s">
        <v>39</v>
      </c>
      <c r="E41" s="18" t="s">
        <v>27</v>
      </c>
      <c r="F41" s="3">
        <v>100</v>
      </c>
      <c r="G41" s="3">
        <f t="shared" si="3"/>
        <v>5</v>
      </c>
    </row>
    <row r="42" spans="1:7" ht="27" x14ac:dyDescent="0.15">
      <c r="A42" s="16" t="s">
        <v>36</v>
      </c>
      <c r="B42" s="5" t="s">
        <v>15</v>
      </c>
      <c r="C42" s="9">
        <v>0.05</v>
      </c>
      <c r="D42" s="8" t="s">
        <v>18</v>
      </c>
      <c r="E42" s="18" t="s">
        <v>16</v>
      </c>
      <c r="F42" s="3">
        <v>100</v>
      </c>
      <c r="G42" s="3">
        <f t="shared" si="3"/>
        <v>5</v>
      </c>
    </row>
    <row r="43" spans="1:7" x14ac:dyDescent="0.15">
      <c r="A43" s="16" t="s">
        <v>66</v>
      </c>
      <c r="B43" s="5" t="s">
        <v>12</v>
      </c>
      <c r="C43" s="9">
        <v>1.2</v>
      </c>
      <c r="D43" s="8" t="s">
        <v>38</v>
      </c>
      <c r="E43" s="17" t="s">
        <v>13</v>
      </c>
      <c r="F43" s="3">
        <v>83</v>
      </c>
      <c r="G43" s="3">
        <f t="shared" si="3"/>
        <v>99.6</v>
      </c>
    </row>
    <row r="44" spans="1:7" ht="81" x14ac:dyDescent="0.15">
      <c r="A44" s="16" t="s">
        <v>37</v>
      </c>
      <c r="B44" s="7" t="s">
        <v>28</v>
      </c>
      <c r="C44" s="10">
        <v>0.05</v>
      </c>
      <c r="D44" s="19" t="s">
        <v>30</v>
      </c>
      <c r="E44" s="18" t="s">
        <v>29</v>
      </c>
      <c r="F44" s="3">
        <v>100</v>
      </c>
      <c r="G44" s="3">
        <f t="shared" si="3"/>
        <v>5</v>
      </c>
    </row>
    <row r="45" spans="1:7" ht="40.5" x14ac:dyDescent="0.15">
      <c r="A45" s="3" t="s">
        <v>67</v>
      </c>
      <c r="B45" s="6" t="s">
        <v>0</v>
      </c>
      <c r="C45" s="9">
        <v>0.05</v>
      </c>
      <c r="D45" s="8" t="s">
        <v>31</v>
      </c>
      <c r="E45" s="4"/>
      <c r="F45" s="3">
        <v>100</v>
      </c>
      <c r="G45" s="3">
        <f>C45*F45</f>
        <v>5</v>
      </c>
    </row>
    <row r="46" spans="1:7" ht="67.5" x14ac:dyDescent="0.15">
      <c r="A46" s="16" t="s">
        <v>32</v>
      </c>
      <c r="B46" s="7" t="s">
        <v>8</v>
      </c>
      <c r="C46" s="10">
        <v>0.05</v>
      </c>
      <c r="D46" s="11" t="s">
        <v>11</v>
      </c>
      <c r="E46" s="4" t="s">
        <v>9</v>
      </c>
      <c r="F46" s="3">
        <v>100</v>
      </c>
      <c r="G46" s="3">
        <f>(C46*F46)-5</f>
        <v>0</v>
      </c>
    </row>
    <row r="47" spans="1:7" x14ac:dyDescent="0.15">
      <c r="A47" s="35" t="s">
        <v>10</v>
      </c>
      <c r="B47" s="35"/>
      <c r="C47" s="35"/>
      <c r="D47" s="35"/>
      <c r="E47" s="35"/>
      <c r="F47" s="35"/>
      <c r="G47" s="15">
        <f>SUM(G40:G46)</f>
        <v>129.6</v>
      </c>
    </row>
    <row r="48" spans="1:7" x14ac:dyDescent="0.15">
      <c r="A48" s="35" t="s">
        <v>19</v>
      </c>
      <c r="B48" s="35"/>
      <c r="C48" s="35"/>
      <c r="D48" s="35"/>
      <c r="E48" s="35"/>
      <c r="F48" s="35"/>
      <c r="G48" s="3" t="str">
        <f>IF(G47&gt;=130,"A",IF(G47&gt;=110,"B",IF(G47&gt;90,"C","D")))</f>
        <v>B</v>
      </c>
    </row>
    <row r="49" spans="1:7" x14ac:dyDescent="0.15">
      <c r="A49" s="27">
        <v>5</v>
      </c>
    </row>
    <row r="50" spans="1:7" x14ac:dyDescent="0.15">
      <c r="A50" s="36" t="s">
        <v>50</v>
      </c>
      <c r="B50" s="36"/>
      <c r="C50" s="36"/>
      <c r="D50" s="36"/>
      <c r="E50" s="36"/>
      <c r="F50" s="36"/>
      <c r="G50" s="36"/>
    </row>
    <row r="51" spans="1:7" x14ac:dyDescent="0.15">
      <c r="A51" s="29" t="s">
        <v>2</v>
      </c>
      <c r="B51" s="13" t="s">
        <v>3</v>
      </c>
      <c r="C51" s="29" t="s">
        <v>1</v>
      </c>
      <c r="D51" s="29" t="s">
        <v>4</v>
      </c>
      <c r="E51" s="14" t="s">
        <v>7</v>
      </c>
      <c r="F51" s="29" t="s">
        <v>5</v>
      </c>
      <c r="G51" s="29" t="s">
        <v>6</v>
      </c>
    </row>
    <row r="52" spans="1:7" ht="41.25" customHeight="1" x14ac:dyDescent="0.15">
      <c r="A52" s="16" t="s">
        <v>65</v>
      </c>
      <c r="B52" s="5" t="s">
        <v>14</v>
      </c>
      <c r="C52" s="9">
        <v>0.1</v>
      </c>
      <c r="D52" s="8" t="s">
        <v>69</v>
      </c>
      <c r="E52" s="18" t="s">
        <v>17</v>
      </c>
      <c r="F52" s="3">
        <v>100</v>
      </c>
      <c r="G52" s="3">
        <f t="shared" ref="G52:G56" si="4">C52*F52</f>
        <v>10</v>
      </c>
    </row>
    <row r="53" spans="1:7" ht="40.5" x14ac:dyDescent="0.15">
      <c r="A53" s="16" t="s">
        <v>64</v>
      </c>
      <c r="B53" s="5" t="s">
        <v>26</v>
      </c>
      <c r="C53" s="9">
        <v>0.05</v>
      </c>
      <c r="D53" s="22" t="s">
        <v>39</v>
      </c>
      <c r="E53" s="18" t="s">
        <v>27</v>
      </c>
      <c r="F53" s="3">
        <v>100</v>
      </c>
      <c r="G53" s="3">
        <f t="shared" si="4"/>
        <v>5</v>
      </c>
    </row>
    <row r="54" spans="1:7" ht="27" x14ac:dyDescent="0.15">
      <c r="A54" s="16" t="s">
        <v>36</v>
      </c>
      <c r="B54" s="5" t="s">
        <v>15</v>
      </c>
      <c r="C54" s="9">
        <v>0.05</v>
      </c>
      <c r="D54" s="8" t="s">
        <v>18</v>
      </c>
      <c r="E54" s="18" t="s">
        <v>16</v>
      </c>
      <c r="F54" s="3">
        <v>100</v>
      </c>
      <c r="G54" s="3">
        <f t="shared" si="4"/>
        <v>5</v>
      </c>
    </row>
    <row r="55" spans="1:7" x14ac:dyDescent="0.15">
      <c r="A55" s="16" t="s">
        <v>66</v>
      </c>
      <c r="B55" s="5" t="s">
        <v>12</v>
      </c>
      <c r="C55" s="9">
        <v>1.2</v>
      </c>
      <c r="D55" s="8" t="s">
        <v>38</v>
      </c>
      <c r="E55" s="17" t="s">
        <v>13</v>
      </c>
      <c r="F55" s="3">
        <v>77</v>
      </c>
      <c r="G55" s="3">
        <f t="shared" si="4"/>
        <v>92.399999999999991</v>
      </c>
    </row>
    <row r="56" spans="1:7" ht="81" x14ac:dyDescent="0.15">
      <c r="A56" s="16" t="s">
        <v>37</v>
      </c>
      <c r="B56" s="7" t="s">
        <v>28</v>
      </c>
      <c r="C56" s="10">
        <v>0.05</v>
      </c>
      <c r="D56" s="19" t="s">
        <v>30</v>
      </c>
      <c r="E56" s="18" t="s">
        <v>29</v>
      </c>
      <c r="F56" s="3">
        <v>100</v>
      </c>
      <c r="G56" s="3">
        <f t="shared" si="4"/>
        <v>5</v>
      </c>
    </row>
    <row r="57" spans="1:7" ht="40.5" x14ac:dyDescent="0.15">
      <c r="A57" s="3" t="s">
        <v>67</v>
      </c>
      <c r="B57" s="6" t="s">
        <v>0</v>
      </c>
      <c r="C57" s="9">
        <v>0.05</v>
      </c>
      <c r="D57" s="8" t="s">
        <v>31</v>
      </c>
      <c r="E57" s="4"/>
      <c r="F57" s="3">
        <v>50</v>
      </c>
      <c r="G57" s="3">
        <f>C57*F57</f>
        <v>2.5</v>
      </c>
    </row>
    <row r="58" spans="1:7" ht="67.5" x14ac:dyDescent="0.15">
      <c r="A58" s="16" t="s">
        <v>32</v>
      </c>
      <c r="B58" s="7" t="s">
        <v>8</v>
      </c>
      <c r="C58" s="10">
        <v>0.05</v>
      </c>
      <c r="D58" s="11" t="s">
        <v>11</v>
      </c>
      <c r="E58" s="4" t="s">
        <v>9</v>
      </c>
      <c r="F58" s="3">
        <v>100</v>
      </c>
      <c r="G58" s="3">
        <f>(C58*F58)-5</f>
        <v>0</v>
      </c>
    </row>
    <row r="59" spans="1:7" x14ac:dyDescent="0.15">
      <c r="A59" s="35" t="s">
        <v>10</v>
      </c>
      <c r="B59" s="35"/>
      <c r="C59" s="35"/>
      <c r="D59" s="35"/>
      <c r="E59" s="35"/>
      <c r="F59" s="35"/>
      <c r="G59" s="15">
        <f>SUM(G52:G58)</f>
        <v>119.89999999999999</v>
      </c>
    </row>
    <row r="60" spans="1:7" x14ac:dyDescent="0.15">
      <c r="A60" s="35" t="s">
        <v>19</v>
      </c>
      <c r="B60" s="35"/>
      <c r="C60" s="35"/>
      <c r="D60" s="35"/>
      <c r="E60" s="35"/>
      <c r="F60" s="35"/>
      <c r="G60" s="3" t="str">
        <f>IF(G59&gt;=130,"A",IF(G59&gt;=110,"B",IF(G59&gt;90,"C","D")))</f>
        <v>B</v>
      </c>
    </row>
    <row r="61" spans="1:7" x14ac:dyDescent="0.15">
      <c r="A61" s="27">
        <v>6</v>
      </c>
    </row>
    <row r="62" spans="1:7" x14ac:dyDescent="0.15">
      <c r="A62" s="36" t="s">
        <v>54</v>
      </c>
      <c r="B62" s="36"/>
      <c r="C62" s="36"/>
      <c r="D62" s="36"/>
      <c r="E62" s="36"/>
      <c r="F62" s="36"/>
      <c r="G62" s="36"/>
    </row>
    <row r="63" spans="1:7" x14ac:dyDescent="0.15">
      <c r="A63" s="29" t="s">
        <v>2</v>
      </c>
      <c r="B63" s="13" t="s">
        <v>3</v>
      </c>
      <c r="C63" s="29" t="s">
        <v>1</v>
      </c>
      <c r="D63" s="29" t="s">
        <v>4</v>
      </c>
      <c r="E63" s="14" t="s">
        <v>7</v>
      </c>
      <c r="F63" s="29" t="s">
        <v>5</v>
      </c>
      <c r="G63" s="29" t="s">
        <v>6</v>
      </c>
    </row>
    <row r="64" spans="1:7" ht="41.25" customHeight="1" x14ac:dyDescent="0.15">
      <c r="A64" s="16" t="s">
        <v>65</v>
      </c>
      <c r="B64" s="5" t="s">
        <v>14</v>
      </c>
      <c r="C64" s="9">
        <v>0.1</v>
      </c>
      <c r="D64" s="8" t="s">
        <v>69</v>
      </c>
      <c r="E64" s="18" t="s">
        <v>17</v>
      </c>
      <c r="F64" s="3">
        <v>50</v>
      </c>
      <c r="G64" s="3">
        <f t="shared" ref="G64:G68" si="5">C64*F64</f>
        <v>5</v>
      </c>
    </row>
    <row r="65" spans="1:7" ht="40.5" x14ac:dyDescent="0.15">
      <c r="A65" s="16" t="s">
        <v>64</v>
      </c>
      <c r="B65" s="5" t="s">
        <v>26</v>
      </c>
      <c r="C65" s="9">
        <v>0.05</v>
      </c>
      <c r="D65" s="22" t="s">
        <v>39</v>
      </c>
      <c r="E65" s="18" t="s">
        <v>27</v>
      </c>
      <c r="F65" s="3">
        <v>100</v>
      </c>
      <c r="G65" s="3">
        <f t="shared" si="5"/>
        <v>5</v>
      </c>
    </row>
    <row r="66" spans="1:7" ht="27" x14ac:dyDescent="0.15">
      <c r="A66" s="16" t="s">
        <v>36</v>
      </c>
      <c r="B66" s="5" t="s">
        <v>15</v>
      </c>
      <c r="C66" s="9">
        <v>0.05</v>
      </c>
      <c r="D66" s="8" t="s">
        <v>18</v>
      </c>
      <c r="E66" s="18" t="s">
        <v>16</v>
      </c>
      <c r="F66" s="3">
        <v>100</v>
      </c>
      <c r="G66" s="3">
        <f t="shared" si="5"/>
        <v>5</v>
      </c>
    </row>
    <row r="67" spans="1:7" x14ac:dyDescent="0.15">
      <c r="A67" s="16" t="s">
        <v>66</v>
      </c>
      <c r="B67" s="5" t="s">
        <v>12</v>
      </c>
      <c r="C67" s="9">
        <v>1.2</v>
      </c>
      <c r="D67" s="8" t="s">
        <v>38</v>
      </c>
      <c r="E67" s="17" t="s">
        <v>13</v>
      </c>
      <c r="F67" s="3">
        <v>60</v>
      </c>
      <c r="G67" s="3">
        <f t="shared" si="5"/>
        <v>72</v>
      </c>
    </row>
    <row r="68" spans="1:7" ht="81" x14ac:dyDescent="0.15">
      <c r="A68" s="16" t="s">
        <v>37</v>
      </c>
      <c r="B68" s="7" t="s">
        <v>28</v>
      </c>
      <c r="C68" s="10">
        <v>0.05</v>
      </c>
      <c r="D68" s="19" t="s">
        <v>30</v>
      </c>
      <c r="E68" s="18" t="s">
        <v>29</v>
      </c>
      <c r="F68" s="3">
        <v>100</v>
      </c>
      <c r="G68" s="3">
        <f t="shared" si="5"/>
        <v>5</v>
      </c>
    </row>
    <row r="69" spans="1:7" ht="40.5" x14ac:dyDescent="0.15">
      <c r="A69" s="3" t="s">
        <v>67</v>
      </c>
      <c r="B69" s="6" t="s">
        <v>0</v>
      </c>
      <c r="C69" s="9">
        <v>0.05</v>
      </c>
      <c r="D69" s="8" t="s">
        <v>31</v>
      </c>
      <c r="E69" s="4"/>
      <c r="F69" s="3">
        <v>0</v>
      </c>
      <c r="G69" s="3">
        <f>C69*F69</f>
        <v>0</v>
      </c>
    </row>
    <row r="70" spans="1:7" ht="67.5" x14ac:dyDescent="0.15">
      <c r="A70" s="16" t="s">
        <v>32</v>
      </c>
      <c r="B70" s="7" t="s">
        <v>8</v>
      </c>
      <c r="C70" s="10">
        <v>0.05</v>
      </c>
      <c r="D70" s="11" t="s">
        <v>11</v>
      </c>
      <c r="E70" s="4" t="s">
        <v>9</v>
      </c>
      <c r="F70" s="3">
        <v>100</v>
      </c>
      <c r="G70" s="3">
        <f>(C70*F70)-5</f>
        <v>0</v>
      </c>
    </row>
    <row r="71" spans="1:7" x14ac:dyDescent="0.15">
      <c r="A71" s="35" t="s">
        <v>10</v>
      </c>
      <c r="B71" s="35"/>
      <c r="C71" s="35"/>
      <c r="D71" s="35"/>
      <c r="E71" s="35"/>
      <c r="F71" s="35"/>
      <c r="G71" s="15">
        <f>SUM(G64:G70)</f>
        <v>92</v>
      </c>
    </row>
    <row r="72" spans="1:7" x14ac:dyDescent="0.15">
      <c r="A72" s="35" t="s">
        <v>19</v>
      </c>
      <c r="B72" s="35"/>
      <c r="C72" s="35"/>
      <c r="D72" s="35"/>
      <c r="E72" s="35"/>
      <c r="F72" s="35"/>
      <c r="G72" s="3" t="str">
        <f>IF(G71&gt;=130,"A",IF(G71&gt;=110,"B",IF(G71&gt;90,"C","D")))</f>
        <v>C</v>
      </c>
    </row>
    <row r="73" spans="1:7" x14ac:dyDescent="0.15">
      <c r="A73" s="27">
        <v>7</v>
      </c>
    </row>
    <row r="74" spans="1:7" x14ac:dyDescent="0.15">
      <c r="A74" s="36" t="s">
        <v>53</v>
      </c>
      <c r="B74" s="36"/>
      <c r="C74" s="36"/>
      <c r="D74" s="36"/>
      <c r="E74" s="36"/>
      <c r="F74" s="36"/>
      <c r="G74" s="36"/>
    </row>
    <row r="75" spans="1:7" x14ac:dyDescent="0.15">
      <c r="A75" s="29" t="s">
        <v>2</v>
      </c>
      <c r="B75" s="13" t="s">
        <v>3</v>
      </c>
      <c r="C75" s="29" t="s">
        <v>1</v>
      </c>
      <c r="D75" s="29" t="s">
        <v>4</v>
      </c>
      <c r="E75" s="14" t="s">
        <v>7</v>
      </c>
      <c r="F75" s="29" t="s">
        <v>5</v>
      </c>
      <c r="G75" s="29" t="s">
        <v>6</v>
      </c>
    </row>
    <row r="76" spans="1:7" ht="41.25" customHeight="1" x14ac:dyDescent="0.15">
      <c r="A76" s="16" t="s">
        <v>65</v>
      </c>
      <c r="B76" s="5" t="s">
        <v>14</v>
      </c>
      <c r="C76" s="9">
        <v>0.1</v>
      </c>
      <c r="D76" s="8" t="s">
        <v>69</v>
      </c>
      <c r="E76" s="18" t="s">
        <v>17</v>
      </c>
      <c r="F76" s="3">
        <v>50</v>
      </c>
      <c r="G76" s="3">
        <f t="shared" ref="G76:G80" si="6">C76*F76</f>
        <v>5</v>
      </c>
    </row>
    <row r="77" spans="1:7" ht="40.5" x14ac:dyDescent="0.15">
      <c r="A77" s="16" t="s">
        <v>64</v>
      </c>
      <c r="B77" s="5" t="s">
        <v>26</v>
      </c>
      <c r="C77" s="9">
        <v>0.05</v>
      </c>
      <c r="D77" s="22" t="s">
        <v>39</v>
      </c>
      <c r="E77" s="18" t="s">
        <v>27</v>
      </c>
      <c r="F77" s="3">
        <v>100</v>
      </c>
      <c r="G77" s="3">
        <f t="shared" si="6"/>
        <v>5</v>
      </c>
    </row>
    <row r="78" spans="1:7" ht="27" x14ac:dyDescent="0.15">
      <c r="A78" s="16" t="s">
        <v>36</v>
      </c>
      <c r="B78" s="5" t="s">
        <v>15</v>
      </c>
      <c r="C78" s="9">
        <v>0.05</v>
      </c>
      <c r="D78" s="8" t="s">
        <v>18</v>
      </c>
      <c r="E78" s="18" t="s">
        <v>16</v>
      </c>
      <c r="F78" s="3">
        <v>100</v>
      </c>
      <c r="G78" s="3">
        <f t="shared" si="6"/>
        <v>5</v>
      </c>
    </row>
    <row r="79" spans="1:7" x14ac:dyDescent="0.15">
      <c r="A79" s="16" t="s">
        <v>66</v>
      </c>
      <c r="B79" s="5" t="s">
        <v>12</v>
      </c>
      <c r="C79" s="9">
        <v>1.2</v>
      </c>
      <c r="D79" s="8" t="s">
        <v>38</v>
      </c>
      <c r="E79" s="17" t="s">
        <v>13</v>
      </c>
      <c r="F79" s="3">
        <v>65</v>
      </c>
      <c r="G79" s="3">
        <f t="shared" si="6"/>
        <v>78</v>
      </c>
    </row>
    <row r="80" spans="1:7" ht="81" x14ac:dyDescent="0.15">
      <c r="A80" s="16" t="s">
        <v>37</v>
      </c>
      <c r="B80" s="7" t="s">
        <v>28</v>
      </c>
      <c r="C80" s="10">
        <v>0.05</v>
      </c>
      <c r="D80" s="19" t="s">
        <v>30</v>
      </c>
      <c r="E80" s="18" t="s">
        <v>29</v>
      </c>
      <c r="F80" s="3">
        <v>100</v>
      </c>
      <c r="G80" s="3">
        <f t="shared" si="6"/>
        <v>5</v>
      </c>
    </row>
    <row r="81" spans="1:7" ht="40.5" x14ac:dyDescent="0.15">
      <c r="A81" s="3" t="s">
        <v>67</v>
      </c>
      <c r="B81" s="6" t="s">
        <v>0</v>
      </c>
      <c r="C81" s="9">
        <v>0.05</v>
      </c>
      <c r="D81" s="8" t="s">
        <v>31</v>
      </c>
      <c r="E81" s="4"/>
      <c r="F81" s="3">
        <v>50</v>
      </c>
      <c r="G81" s="3">
        <f>C81*F81</f>
        <v>2.5</v>
      </c>
    </row>
    <row r="82" spans="1:7" ht="67.5" x14ac:dyDescent="0.15">
      <c r="A82" s="16" t="s">
        <v>32</v>
      </c>
      <c r="B82" s="7" t="s">
        <v>8</v>
      </c>
      <c r="C82" s="10">
        <v>0.05</v>
      </c>
      <c r="D82" s="11" t="s">
        <v>11</v>
      </c>
      <c r="E82" s="4" t="s">
        <v>9</v>
      </c>
      <c r="F82" s="3">
        <v>100</v>
      </c>
      <c r="G82" s="3">
        <f>(C82*F82)-5</f>
        <v>0</v>
      </c>
    </row>
    <row r="83" spans="1:7" x14ac:dyDescent="0.15">
      <c r="A83" s="35" t="s">
        <v>10</v>
      </c>
      <c r="B83" s="35"/>
      <c r="C83" s="35"/>
      <c r="D83" s="35"/>
      <c r="E83" s="35"/>
      <c r="F83" s="35"/>
      <c r="G83" s="15">
        <f>SUM(G76:G82)</f>
        <v>100.5</v>
      </c>
    </row>
    <row r="84" spans="1:7" x14ac:dyDescent="0.15">
      <c r="A84" s="35" t="s">
        <v>19</v>
      </c>
      <c r="B84" s="35"/>
      <c r="C84" s="35"/>
      <c r="D84" s="35"/>
      <c r="E84" s="35"/>
      <c r="F84" s="35"/>
      <c r="G84" s="3" t="str">
        <f>IF(G83&gt;=130,"A",IF(G83&gt;=110,"B",IF(G83&gt;90,"C","D")))</f>
        <v>C</v>
      </c>
    </row>
    <row r="85" spans="1:7" s="23" customFormat="1" x14ac:dyDescent="0.15">
      <c r="A85" s="27">
        <v>8</v>
      </c>
      <c r="B85" s="1"/>
      <c r="C85" s="12"/>
      <c r="D85" s="12"/>
      <c r="E85"/>
      <c r="F85" s="12"/>
      <c r="G85" s="12"/>
    </row>
    <row r="86" spans="1:7" x14ac:dyDescent="0.15">
      <c r="A86" s="36" t="s">
        <v>61</v>
      </c>
      <c r="B86" s="36"/>
      <c r="C86" s="36"/>
      <c r="D86" s="36"/>
      <c r="E86" s="36"/>
      <c r="F86" s="36"/>
      <c r="G86" s="36"/>
    </row>
    <row r="87" spans="1:7" x14ac:dyDescent="0.15">
      <c r="A87" s="29" t="s">
        <v>2</v>
      </c>
      <c r="B87" s="13" t="s">
        <v>3</v>
      </c>
      <c r="C87" s="29" t="s">
        <v>1</v>
      </c>
      <c r="D87" s="29" t="s">
        <v>4</v>
      </c>
      <c r="E87" s="14" t="s">
        <v>7</v>
      </c>
      <c r="F87" s="29" t="s">
        <v>5</v>
      </c>
      <c r="G87" s="29" t="s">
        <v>6</v>
      </c>
    </row>
    <row r="88" spans="1:7" ht="40.5" x14ac:dyDescent="0.15">
      <c r="A88" s="16" t="s">
        <v>65</v>
      </c>
      <c r="B88" s="5" t="s">
        <v>14</v>
      </c>
      <c r="C88" s="9">
        <v>0.1</v>
      </c>
      <c r="D88" s="8" t="s">
        <v>69</v>
      </c>
      <c r="E88" s="18" t="s">
        <v>17</v>
      </c>
      <c r="F88" s="3">
        <v>100</v>
      </c>
      <c r="G88" s="3">
        <f t="shared" ref="G88:G92" si="7">C88*F88</f>
        <v>10</v>
      </c>
    </row>
    <row r="89" spans="1:7" ht="40.5" x14ac:dyDescent="0.15">
      <c r="A89" s="16" t="s">
        <v>64</v>
      </c>
      <c r="B89" s="5" t="s">
        <v>26</v>
      </c>
      <c r="C89" s="9">
        <v>0.05</v>
      </c>
      <c r="D89" s="22" t="s">
        <v>39</v>
      </c>
      <c r="E89" s="18" t="s">
        <v>27</v>
      </c>
      <c r="F89" s="3">
        <v>100</v>
      </c>
      <c r="G89" s="3">
        <f t="shared" si="7"/>
        <v>5</v>
      </c>
    </row>
    <row r="90" spans="1:7" ht="27" x14ac:dyDescent="0.15">
      <c r="A90" s="16" t="s">
        <v>36</v>
      </c>
      <c r="B90" s="5" t="s">
        <v>15</v>
      </c>
      <c r="C90" s="9">
        <v>0.05</v>
      </c>
      <c r="D90" s="8" t="s">
        <v>18</v>
      </c>
      <c r="E90" s="18" t="s">
        <v>16</v>
      </c>
      <c r="F90" s="3">
        <v>100</v>
      </c>
      <c r="G90" s="3">
        <f t="shared" si="7"/>
        <v>5</v>
      </c>
    </row>
    <row r="91" spans="1:7" x14ac:dyDescent="0.15">
      <c r="A91" s="16" t="s">
        <v>66</v>
      </c>
      <c r="B91" s="5" t="s">
        <v>12</v>
      </c>
      <c r="C91" s="9">
        <v>1.2</v>
      </c>
      <c r="D91" s="8" t="s">
        <v>38</v>
      </c>
      <c r="E91" s="17" t="s">
        <v>13</v>
      </c>
      <c r="F91" s="3">
        <v>61</v>
      </c>
      <c r="G91" s="3">
        <f t="shared" si="7"/>
        <v>73.2</v>
      </c>
    </row>
    <row r="92" spans="1:7" ht="81" x14ac:dyDescent="0.15">
      <c r="A92" s="16" t="s">
        <v>37</v>
      </c>
      <c r="B92" s="7" t="s">
        <v>28</v>
      </c>
      <c r="C92" s="10">
        <v>0.05</v>
      </c>
      <c r="D92" s="19" t="s">
        <v>30</v>
      </c>
      <c r="E92" s="18" t="s">
        <v>29</v>
      </c>
      <c r="F92" s="3">
        <v>100</v>
      </c>
      <c r="G92" s="3">
        <f t="shared" si="7"/>
        <v>5</v>
      </c>
    </row>
    <row r="93" spans="1:7" ht="40.5" x14ac:dyDescent="0.15">
      <c r="A93" s="3" t="s">
        <v>67</v>
      </c>
      <c r="B93" s="6" t="s">
        <v>0</v>
      </c>
      <c r="C93" s="9">
        <v>0.05</v>
      </c>
      <c r="D93" s="8" t="s">
        <v>31</v>
      </c>
      <c r="E93" s="4"/>
      <c r="F93" s="3">
        <v>100</v>
      </c>
      <c r="G93" s="3">
        <f>C93*F93</f>
        <v>5</v>
      </c>
    </row>
    <row r="94" spans="1:7" ht="67.5" x14ac:dyDescent="0.15">
      <c r="A94" s="16" t="s">
        <v>32</v>
      </c>
      <c r="B94" s="7" t="s">
        <v>8</v>
      </c>
      <c r="C94" s="10">
        <v>0.05</v>
      </c>
      <c r="D94" s="11" t="s">
        <v>11</v>
      </c>
      <c r="E94" s="4" t="s">
        <v>9</v>
      </c>
      <c r="F94" s="3">
        <v>100</v>
      </c>
      <c r="G94" s="3">
        <f>(C94*F94)-5</f>
        <v>0</v>
      </c>
    </row>
    <row r="95" spans="1:7" x14ac:dyDescent="0.15">
      <c r="A95" s="35" t="s">
        <v>10</v>
      </c>
      <c r="B95" s="35"/>
      <c r="C95" s="35"/>
      <c r="D95" s="35"/>
      <c r="E95" s="35"/>
      <c r="F95" s="35"/>
      <c r="G95" s="15">
        <f>SUM(G88:G94)</f>
        <v>103.2</v>
      </c>
    </row>
    <row r="96" spans="1:7" x14ac:dyDescent="0.15">
      <c r="A96" s="35" t="s">
        <v>19</v>
      </c>
      <c r="B96" s="35"/>
      <c r="C96" s="35"/>
      <c r="D96" s="35"/>
      <c r="E96" s="35"/>
      <c r="F96" s="35"/>
      <c r="G96" s="3" t="str">
        <f>IF(G95&gt;=130,"A",IF(G95&gt;=110,"B",IF(G95&gt;90,"C","D")))</f>
        <v>C</v>
      </c>
    </row>
    <row r="97" spans="1:7" x14ac:dyDescent="0.15">
      <c r="A97" s="27">
        <v>9</v>
      </c>
    </row>
    <row r="98" spans="1:7" x14ac:dyDescent="0.15">
      <c r="A98" s="36" t="s">
        <v>62</v>
      </c>
      <c r="B98" s="36"/>
      <c r="C98" s="36"/>
      <c r="D98" s="36"/>
      <c r="E98" s="36"/>
      <c r="F98" s="36"/>
      <c r="G98" s="36"/>
    </row>
    <row r="99" spans="1:7" x14ac:dyDescent="0.15">
      <c r="A99" s="29" t="s">
        <v>2</v>
      </c>
      <c r="B99" s="13" t="s">
        <v>3</v>
      </c>
      <c r="C99" s="29" t="s">
        <v>1</v>
      </c>
      <c r="D99" s="29" t="s">
        <v>4</v>
      </c>
      <c r="E99" s="14" t="s">
        <v>7</v>
      </c>
      <c r="F99" s="29" t="s">
        <v>5</v>
      </c>
      <c r="G99" s="29" t="s">
        <v>6</v>
      </c>
    </row>
    <row r="100" spans="1:7" ht="40.5" x14ac:dyDescent="0.15">
      <c r="A100" s="16" t="s">
        <v>65</v>
      </c>
      <c r="B100" s="5" t="s">
        <v>14</v>
      </c>
      <c r="C100" s="9">
        <v>0.1</v>
      </c>
      <c r="D100" s="8" t="s">
        <v>69</v>
      </c>
      <c r="E100" s="18" t="s">
        <v>17</v>
      </c>
      <c r="F100" s="3">
        <v>50</v>
      </c>
      <c r="G100" s="3">
        <f t="shared" ref="G100:G104" si="8">C100*F100</f>
        <v>5</v>
      </c>
    </row>
    <row r="101" spans="1:7" ht="40.5" x14ac:dyDescent="0.15">
      <c r="A101" s="16" t="s">
        <v>64</v>
      </c>
      <c r="B101" s="5" t="s">
        <v>26</v>
      </c>
      <c r="C101" s="9">
        <v>0.05</v>
      </c>
      <c r="D101" s="22" t="s">
        <v>39</v>
      </c>
      <c r="E101" s="18" t="s">
        <v>27</v>
      </c>
      <c r="F101" s="3">
        <v>100</v>
      </c>
      <c r="G101" s="3">
        <f t="shared" si="8"/>
        <v>5</v>
      </c>
    </row>
    <row r="102" spans="1:7" ht="27" x14ac:dyDescent="0.15">
      <c r="A102" s="16" t="s">
        <v>36</v>
      </c>
      <c r="B102" s="5" t="s">
        <v>15</v>
      </c>
      <c r="C102" s="9">
        <v>0.05</v>
      </c>
      <c r="D102" s="8" t="s">
        <v>18</v>
      </c>
      <c r="E102" s="18" t="s">
        <v>16</v>
      </c>
      <c r="F102" s="3">
        <v>100</v>
      </c>
      <c r="G102" s="3">
        <f t="shared" si="8"/>
        <v>5</v>
      </c>
    </row>
    <row r="103" spans="1:7" x14ac:dyDescent="0.15">
      <c r="A103" s="16" t="s">
        <v>66</v>
      </c>
      <c r="B103" s="5" t="s">
        <v>12</v>
      </c>
      <c r="C103" s="9">
        <v>1.2</v>
      </c>
      <c r="D103" s="8" t="s">
        <v>38</v>
      </c>
      <c r="E103" s="17" t="s">
        <v>13</v>
      </c>
      <c r="F103" s="3">
        <v>71</v>
      </c>
      <c r="G103" s="3">
        <f t="shared" si="8"/>
        <v>85.2</v>
      </c>
    </row>
    <row r="104" spans="1:7" ht="81" x14ac:dyDescent="0.15">
      <c r="A104" s="16" t="s">
        <v>37</v>
      </c>
      <c r="B104" s="7" t="s">
        <v>28</v>
      </c>
      <c r="C104" s="10">
        <v>0.05</v>
      </c>
      <c r="D104" s="19" t="s">
        <v>30</v>
      </c>
      <c r="E104" s="18" t="s">
        <v>29</v>
      </c>
      <c r="F104" s="3">
        <v>100</v>
      </c>
      <c r="G104" s="3">
        <f t="shared" si="8"/>
        <v>5</v>
      </c>
    </row>
    <row r="105" spans="1:7" ht="40.5" x14ac:dyDescent="0.15">
      <c r="A105" s="3" t="s">
        <v>67</v>
      </c>
      <c r="B105" s="6" t="s">
        <v>0</v>
      </c>
      <c r="C105" s="9">
        <v>0.05</v>
      </c>
      <c r="D105" s="8" t="s">
        <v>31</v>
      </c>
      <c r="E105" s="4"/>
      <c r="F105" s="3">
        <v>50</v>
      </c>
      <c r="G105" s="3">
        <f>C105*F105</f>
        <v>2.5</v>
      </c>
    </row>
    <row r="106" spans="1:7" ht="67.5" x14ac:dyDescent="0.15">
      <c r="A106" s="16" t="s">
        <v>32</v>
      </c>
      <c r="B106" s="7" t="s">
        <v>8</v>
      </c>
      <c r="C106" s="10">
        <v>0.05</v>
      </c>
      <c r="D106" s="11" t="s">
        <v>11</v>
      </c>
      <c r="E106" s="4" t="s">
        <v>9</v>
      </c>
      <c r="F106" s="3">
        <v>100</v>
      </c>
      <c r="G106" s="3">
        <f>(C106*F106)-5</f>
        <v>0</v>
      </c>
    </row>
    <row r="107" spans="1:7" x14ac:dyDescent="0.15">
      <c r="A107" s="35" t="s">
        <v>10</v>
      </c>
      <c r="B107" s="35"/>
      <c r="C107" s="35"/>
      <c r="D107" s="35"/>
      <c r="E107" s="35"/>
      <c r="F107" s="35"/>
      <c r="G107" s="15">
        <f>SUM(G100:G106)</f>
        <v>107.7</v>
      </c>
    </row>
    <row r="108" spans="1:7" x14ac:dyDescent="0.15">
      <c r="A108" s="35" t="s">
        <v>19</v>
      </c>
      <c r="B108" s="35"/>
      <c r="C108" s="35"/>
      <c r="D108" s="35"/>
      <c r="E108" s="35"/>
      <c r="F108" s="35"/>
      <c r="G108" s="3" t="str">
        <f>IF(G107&gt;=130,"A",IF(G107&gt;=110,"B",IF(G107&gt;90,"C","D")))</f>
        <v>C</v>
      </c>
    </row>
    <row r="109" spans="1:7" x14ac:dyDescent="0.15">
      <c r="A109" s="27">
        <v>10</v>
      </c>
    </row>
    <row r="110" spans="1:7" x14ac:dyDescent="0.15">
      <c r="A110" s="36" t="s">
        <v>63</v>
      </c>
      <c r="B110" s="36"/>
      <c r="C110" s="36"/>
      <c r="D110" s="36"/>
      <c r="E110" s="36"/>
      <c r="F110" s="36"/>
      <c r="G110" s="36"/>
    </row>
    <row r="111" spans="1:7" x14ac:dyDescent="0.15">
      <c r="A111" s="28" t="s">
        <v>2</v>
      </c>
      <c r="B111" s="13" t="s">
        <v>3</v>
      </c>
      <c r="C111" s="28" t="s">
        <v>1</v>
      </c>
      <c r="D111" s="28" t="s">
        <v>4</v>
      </c>
      <c r="E111" s="14" t="s">
        <v>7</v>
      </c>
      <c r="F111" s="28" t="s">
        <v>5</v>
      </c>
      <c r="G111" s="28" t="s">
        <v>6</v>
      </c>
    </row>
    <row r="112" spans="1:7" ht="40.5" x14ac:dyDescent="0.15">
      <c r="A112" s="16" t="s">
        <v>65</v>
      </c>
      <c r="B112" s="5" t="s">
        <v>14</v>
      </c>
      <c r="C112" s="9">
        <v>0.1</v>
      </c>
      <c r="D112" s="8" t="s">
        <v>69</v>
      </c>
      <c r="E112" s="18" t="s">
        <v>17</v>
      </c>
      <c r="F112" s="3">
        <v>50</v>
      </c>
      <c r="G112" s="3">
        <f t="shared" ref="G112:G116" si="9">C112*F112</f>
        <v>5</v>
      </c>
    </row>
    <row r="113" spans="1:7" ht="40.5" x14ac:dyDescent="0.15">
      <c r="A113" s="16" t="s">
        <v>64</v>
      </c>
      <c r="B113" s="5" t="s">
        <v>26</v>
      </c>
      <c r="C113" s="9">
        <v>0.05</v>
      </c>
      <c r="D113" s="22" t="s">
        <v>70</v>
      </c>
      <c r="E113" s="18" t="s">
        <v>27</v>
      </c>
      <c r="F113" s="3">
        <v>100</v>
      </c>
      <c r="G113" s="3">
        <f t="shared" si="9"/>
        <v>5</v>
      </c>
    </row>
    <row r="114" spans="1:7" ht="27" x14ac:dyDescent="0.15">
      <c r="A114" s="16" t="s">
        <v>36</v>
      </c>
      <c r="B114" s="5" t="s">
        <v>15</v>
      </c>
      <c r="C114" s="9">
        <v>0.05</v>
      </c>
      <c r="D114" s="8" t="s">
        <v>18</v>
      </c>
      <c r="E114" s="18" t="s">
        <v>16</v>
      </c>
      <c r="F114" s="3">
        <v>100</v>
      </c>
      <c r="G114" s="3">
        <f t="shared" si="9"/>
        <v>5</v>
      </c>
    </row>
    <row r="115" spans="1:7" x14ac:dyDescent="0.15">
      <c r="A115" s="16" t="s">
        <v>66</v>
      </c>
      <c r="B115" s="5" t="s">
        <v>12</v>
      </c>
      <c r="C115" s="9">
        <v>1.2</v>
      </c>
      <c r="D115" s="8" t="s">
        <v>38</v>
      </c>
      <c r="E115" s="17" t="s">
        <v>13</v>
      </c>
      <c r="F115" s="3">
        <v>57</v>
      </c>
      <c r="G115" s="3">
        <f t="shared" si="9"/>
        <v>68.399999999999991</v>
      </c>
    </row>
    <row r="116" spans="1:7" ht="81" x14ac:dyDescent="0.15">
      <c r="A116" s="16" t="s">
        <v>37</v>
      </c>
      <c r="B116" s="7" t="s">
        <v>28</v>
      </c>
      <c r="C116" s="10">
        <v>0.05</v>
      </c>
      <c r="D116" s="19" t="s">
        <v>30</v>
      </c>
      <c r="E116" s="18" t="s">
        <v>29</v>
      </c>
      <c r="F116" s="3">
        <v>100</v>
      </c>
      <c r="G116" s="3">
        <f t="shared" si="9"/>
        <v>5</v>
      </c>
    </row>
    <row r="117" spans="1:7" ht="40.5" x14ac:dyDescent="0.15">
      <c r="A117" s="3" t="s">
        <v>68</v>
      </c>
      <c r="B117" s="6" t="s">
        <v>0</v>
      </c>
      <c r="C117" s="9">
        <v>0.05</v>
      </c>
      <c r="D117" s="8" t="s">
        <v>31</v>
      </c>
      <c r="E117" s="4"/>
      <c r="F117" s="3">
        <v>50</v>
      </c>
      <c r="G117" s="3">
        <f>C117*F117</f>
        <v>2.5</v>
      </c>
    </row>
    <row r="118" spans="1:7" ht="67.5" x14ac:dyDescent="0.15">
      <c r="A118" s="16" t="s">
        <v>32</v>
      </c>
      <c r="B118" s="7" t="s">
        <v>8</v>
      </c>
      <c r="C118" s="10">
        <v>0.05</v>
      </c>
      <c r="D118" s="11" t="s">
        <v>11</v>
      </c>
      <c r="E118" s="4" t="s">
        <v>9</v>
      </c>
      <c r="F118" s="3">
        <v>100</v>
      </c>
      <c r="G118" s="3">
        <f>(C118*F118)-5</f>
        <v>0</v>
      </c>
    </row>
    <row r="119" spans="1:7" x14ac:dyDescent="0.15">
      <c r="A119" s="35" t="s">
        <v>10</v>
      </c>
      <c r="B119" s="35"/>
      <c r="C119" s="35"/>
      <c r="D119" s="35"/>
      <c r="E119" s="35"/>
      <c r="F119" s="35"/>
      <c r="G119" s="15">
        <f>SUM(G112:G118)</f>
        <v>90.899999999999991</v>
      </c>
    </row>
    <row r="120" spans="1:7" x14ac:dyDescent="0.15">
      <c r="A120" s="35" t="s">
        <v>19</v>
      </c>
      <c r="B120" s="35"/>
      <c r="C120" s="35"/>
      <c r="D120" s="35"/>
      <c r="E120" s="35"/>
      <c r="F120" s="35"/>
      <c r="G120" s="3" t="str">
        <f>IF(G119&gt;=130,"A",IF(G119&gt;=110,"B",IF(G119&gt;90,"C","D")))</f>
        <v>C</v>
      </c>
    </row>
    <row r="121" spans="1:7" x14ac:dyDescent="0.15">
      <c r="A121" s="27">
        <v>11</v>
      </c>
    </row>
    <row r="122" spans="1:7" x14ac:dyDescent="0.15">
      <c r="A122" s="36" t="s">
        <v>75</v>
      </c>
      <c r="B122" s="36"/>
      <c r="C122" s="36"/>
      <c r="D122" s="36"/>
      <c r="E122" s="36"/>
      <c r="F122" s="36"/>
      <c r="G122" s="36"/>
    </row>
    <row r="123" spans="1:7" x14ac:dyDescent="0.15">
      <c r="A123" s="29" t="s">
        <v>2</v>
      </c>
      <c r="B123" s="13" t="s">
        <v>3</v>
      </c>
      <c r="C123" s="29" t="s">
        <v>1</v>
      </c>
      <c r="D123" s="29" t="s">
        <v>4</v>
      </c>
      <c r="E123" s="14" t="s">
        <v>7</v>
      </c>
      <c r="F123" s="29" t="s">
        <v>5</v>
      </c>
      <c r="G123" s="29" t="s">
        <v>6</v>
      </c>
    </row>
    <row r="124" spans="1:7" ht="40.5" x14ac:dyDescent="0.15">
      <c r="A124" s="16" t="s">
        <v>65</v>
      </c>
      <c r="B124" s="5" t="s">
        <v>14</v>
      </c>
      <c r="C124" s="9">
        <v>0.1</v>
      </c>
      <c r="D124" s="8" t="s">
        <v>69</v>
      </c>
      <c r="E124" s="18" t="s">
        <v>17</v>
      </c>
      <c r="F124" s="3">
        <v>50</v>
      </c>
      <c r="G124" s="3">
        <f t="shared" ref="G124:G128" si="10">C124*F124</f>
        <v>5</v>
      </c>
    </row>
    <row r="125" spans="1:7" ht="40.5" x14ac:dyDescent="0.15">
      <c r="A125" s="16" t="s">
        <v>64</v>
      </c>
      <c r="B125" s="5" t="s">
        <v>26</v>
      </c>
      <c r="C125" s="9">
        <v>0.05</v>
      </c>
      <c r="D125" s="22" t="s">
        <v>70</v>
      </c>
      <c r="E125" s="18" t="s">
        <v>27</v>
      </c>
      <c r="F125" s="3">
        <v>100</v>
      </c>
      <c r="G125" s="3">
        <f t="shared" si="10"/>
        <v>5</v>
      </c>
    </row>
    <row r="126" spans="1:7" ht="27" x14ac:dyDescent="0.15">
      <c r="A126" s="16" t="s">
        <v>36</v>
      </c>
      <c r="B126" s="5" t="s">
        <v>15</v>
      </c>
      <c r="C126" s="9">
        <v>0.05</v>
      </c>
      <c r="D126" s="8" t="s">
        <v>18</v>
      </c>
      <c r="E126" s="18" t="s">
        <v>16</v>
      </c>
      <c r="F126" s="3">
        <v>100</v>
      </c>
      <c r="G126" s="3">
        <f t="shared" si="10"/>
        <v>5</v>
      </c>
    </row>
    <row r="127" spans="1:7" x14ac:dyDescent="0.15">
      <c r="A127" s="16" t="s">
        <v>66</v>
      </c>
      <c r="B127" s="5" t="s">
        <v>12</v>
      </c>
      <c r="C127" s="9">
        <v>1.2</v>
      </c>
      <c r="D127" s="8" t="s">
        <v>38</v>
      </c>
      <c r="E127" s="17" t="s">
        <v>13</v>
      </c>
      <c r="F127" s="3">
        <v>69</v>
      </c>
      <c r="G127" s="3">
        <f t="shared" si="10"/>
        <v>82.8</v>
      </c>
    </row>
    <row r="128" spans="1:7" ht="81" x14ac:dyDescent="0.15">
      <c r="A128" s="16" t="s">
        <v>37</v>
      </c>
      <c r="B128" s="7" t="s">
        <v>28</v>
      </c>
      <c r="C128" s="10">
        <v>0.05</v>
      </c>
      <c r="D128" s="19" t="s">
        <v>30</v>
      </c>
      <c r="E128" s="18" t="s">
        <v>29</v>
      </c>
      <c r="F128" s="3">
        <v>100</v>
      </c>
      <c r="G128" s="3">
        <f t="shared" si="10"/>
        <v>5</v>
      </c>
    </row>
    <row r="129" spans="1:7" ht="40.5" x14ac:dyDescent="0.15">
      <c r="A129" s="3" t="s">
        <v>67</v>
      </c>
      <c r="B129" s="6" t="s">
        <v>0</v>
      </c>
      <c r="C129" s="9">
        <v>0.05</v>
      </c>
      <c r="D129" s="8" t="s">
        <v>31</v>
      </c>
      <c r="E129" s="4"/>
      <c r="F129" s="3">
        <v>100</v>
      </c>
      <c r="G129" s="3">
        <f>C129*F129</f>
        <v>5</v>
      </c>
    </row>
    <row r="130" spans="1:7" ht="67.5" x14ac:dyDescent="0.15">
      <c r="A130" s="16" t="s">
        <v>32</v>
      </c>
      <c r="B130" s="7" t="s">
        <v>8</v>
      </c>
      <c r="C130" s="10">
        <v>0.05</v>
      </c>
      <c r="D130" s="11" t="s">
        <v>11</v>
      </c>
      <c r="E130" s="4" t="s">
        <v>9</v>
      </c>
      <c r="F130" s="3">
        <v>100</v>
      </c>
      <c r="G130" s="3">
        <f>(C130*F130)-5</f>
        <v>0</v>
      </c>
    </row>
    <row r="131" spans="1:7" x14ac:dyDescent="0.15">
      <c r="A131" s="35" t="s">
        <v>10</v>
      </c>
      <c r="B131" s="35"/>
      <c r="C131" s="35"/>
      <c r="D131" s="35"/>
      <c r="E131" s="35"/>
      <c r="F131" s="35"/>
      <c r="G131" s="15">
        <f>SUM(G124:G130)</f>
        <v>107.8</v>
      </c>
    </row>
    <row r="132" spans="1:7" x14ac:dyDescent="0.15">
      <c r="A132" s="35" t="s">
        <v>19</v>
      </c>
      <c r="B132" s="35"/>
      <c r="C132" s="35"/>
      <c r="D132" s="35"/>
      <c r="E132" s="35"/>
      <c r="F132" s="35"/>
      <c r="G132" s="3" t="str">
        <f>IF(G131&gt;=130,"A",IF(G131&gt;=110,"B",IF(G131&gt;90,"C","D")))</f>
        <v>C</v>
      </c>
    </row>
    <row r="133" spans="1:7" x14ac:dyDescent="0.15">
      <c r="A133" s="27">
        <v>12</v>
      </c>
    </row>
    <row r="134" spans="1:7" x14ac:dyDescent="0.15">
      <c r="A134" s="36" t="s">
        <v>76</v>
      </c>
      <c r="B134" s="36"/>
      <c r="C134" s="36"/>
      <c r="D134" s="36"/>
      <c r="E134" s="36"/>
      <c r="F134" s="36"/>
      <c r="G134" s="36"/>
    </row>
    <row r="135" spans="1:7" x14ac:dyDescent="0.15">
      <c r="A135" s="29" t="s">
        <v>2</v>
      </c>
      <c r="B135" s="13" t="s">
        <v>3</v>
      </c>
      <c r="C135" s="29" t="s">
        <v>1</v>
      </c>
      <c r="D135" s="29" t="s">
        <v>4</v>
      </c>
      <c r="E135" s="14" t="s">
        <v>7</v>
      </c>
      <c r="F135" s="29" t="s">
        <v>5</v>
      </c>
      <c r="G135" s="29" t="s">
        <v>6</v>
      </c>
    </row>
    <row r="136" spans="1:7" ht="40.5" x14ac:dyDescent="0.15">
      <c r="A136" s="16" t="s">
        <v>65</v>
      </c>
      <c r="B136" s="5" t="s">
        <v>14</v>
      </c>
      <c r="C136" s="9">
        <v>0.1</v>
      </c>
      <c r="D136" s="8" t="s">
        <v>69</v>
      </c>
      <c r="E136" s="18" t="s">
        <v>17</v>
      </c>
      <c r="F136" s="3">
        <v>50</v>
      </c>
      <c r="G136" s="3">
        <f t="shared" ref="G136:G140" si="11">C136*F136</f>
        <v>5</v>
      </c>
    </row>
    <row r="137" spans="1:7" ht="40.5" x14ac:dyDescent="0.15">
      <c r="A137" s="16" t="s">
        <v>64</v>
      </c>
      <c r="B137" s="5" t="s">
        <v>26</v>
      </c>
      <c r="C137" s="9">
        <v>0.05</v>
      </c>
      <c r="D137" s="22" t="s">
        <v>70</v>
      </c>
      <c r="E137" s="18" t="s">
        <v>27</v>
      </c>
      <c r="F137" s="3">
        <v>100</v>
      </c>
      <c r="G137" s="3">
        <f t="shared" si="11"/>
        <v>5</v>
      </c>
    </row>
    <row r="138" spans="1:7" ht="27" x14ac:dyDescent="0.15">
      <c r="A138" s="16" t="s">
        <v>36</v>
      </c>
      <c r="B138" s="5" t="s">
        <v>15</v>
      </c>
      <c r="C138" s="9">
        <v>0.05</v>
      </c>
      <c r="D138" s="8" t="s">
        <v>18</v>
      </c>
      <c r="E138" s="18" t="s">
        <v>16</v>
      </c>
      <c r="F138" s="3">
        <v>100</v>
      </c>
      <c r="G138" s="3">
        <f t="shared" si="11"/>
        <v>5</v>
      </c>
    </row>
    <row r="139" spans="1:7" x14ac:dyDescent="0.15">
      <c r="A139" s="16" t="s">
        <v>66</v>
      </c>
      <c r="B139" s="5" t="s">
        <v>12</v>
      </c>
      <c r="C139" s="9">
        <v>1.2</v>
      </c>
      <c r="D139" s="8" t="s">
        <v>38</v>
      </c>
      <c r="E139" s="17" t="s">
        <v>13</v>
      </c>
      <c r="F139" s="3">
        <v>60</v>
      </c>
      <c r="G139" s="3">
        <f t="shared" si="11"/>
        <v>72</v>
      </c>
    </row>
    <row r="140" spans="1:7" ht="81" x14ac:dyDescent="0.15">
      <c r="A140" s="16" t="s">
        <v>37</v>
      </c>
      <c r="B140" s="7" t="s">
        <v>28</v>
      </c>
      <c r="C140" s="10">
        <v>0.05</v>
      </c>
      <c r="D140" s="19" t="s">
        <v>30</v>
      </c>
      <c r="E140" s="18" t="s">
        <v>29</v>
      </c>
      <c r="F140" s="3">
        <v>100</v>
      </c>
      <c r="G140" s="3">
        <f t="shared" si="11"/>
        <v>5</v>
      </c>
    </row>
    <row r="141" spans="1:7" ht="40.5" x14ac:dyDescent="0.15">
      <c r="A141" s="3" t="s">
        <v>67</v>
      </c>
      <c r="B141" s="6" t="s">
        <v>0</v>
      </c>
      <c r="C141" s="9">
        <v>0.05</v>
      </c>
      <c r="D141" s="8" t="s">
        <v>31</v>
      </c>
      <c r="E141" s="4"/>
      <c r="F141" s="3">
        <v>50</v>
      </c>
      <c r="G141" s="3">
        <f>C141*F141</f>
        <v>2.5</v>
      </c>
    </row>
    <row r="142" spans="1:7" ht="67.5" x14ac:dyDescent="0.15">
      <c r="A142" s="16" t="s">
        <v>32</v>
      </c>
      <c r="B142" s="7" t="s">
        <v>8</v>
      </c>
      <c r="C142" s="10">
        <v>0.05</v>
      </c>
      <c r="D142" s="11" t="s">
        <v>11</v>
      </c>
      <c r="E142" s="4" t="s">
        <v>9</v>
      </c>
      <c r="F142" s="3">
        <v>100</v>
      </c>
      <c r="G142" s="3">
        <f>(C142*F142)-5</f>
        <v>0</v>
      </c>
    </row>
    <row r="143" spans="1:7" x14ac:dyDescent="0.15">
      <c r="A143" s="35" t="s">
        <v>10</v>
      </c>
      <c r="B143" s="35"/>
      <c r="C143" s="35"/>
      <c r="D143" s="35"/>
      <c r="E143" s="35"/>
      <c r="F143" s="35"/>
      <c r="G143" s="15">
        <f>SUM(G136:G142)</f>
        <v>94.5</v>
      </c>
    </row>
    <row r="144" spans="1:7" x14ac:dyDescent="0.15">
      <c r="A144" s="35" t="s">
        <v>19</v>
      </c>
      <c r="B144" s="35"/>
      <c r="C144" s="35"/>
      <c r="D144" s="35"/>
      <c r="E144" s="35"/>
      <c r="F144" s="35"/>
      <c r="G144" s="3" t="str">
        <f>IF(G143&gt;=130,"A",IF(G143&gt;=110,"B",IF(G143&gt;90,"C","D")))</f>
        <v>C</v>
      </c>
    </row>
    <row r="146" spans="6:7" x14ac:dyDescent="0.15">
      <c r="F146"/>
      <c r="G146"/>
    </row>
  </sheetData>
  <mergeCells count="36">
    <mergeCell ref="A144:F144"/>
    <mergeCell ref="A122:G122"/>
    <mergeCell ref="A131:F131"/>
    <mergeCell ref="A132:F132"/>
    <mergeCell ref="A134:G134"/>
    <mergeCell ref="A143:F143"/>
    <mergeCell ref="A74:G74"/>
    <mergeCell ref="A83:F83"/>
    <mergeCell ref="A84:F84"/>
    <mergeCell ref="A71:F71"/>
    <mergeCell ref="A72:F72"/>
    <mergeCell ref="A26:G26"/>
    <mergeCell ref="A35:F35"/>
    <mergeCell ref="A24:F24"/>
    <mergeCell ref="A36:F36"/>
    <mergeCell ref="A62:G62"/>
    <mergeCell ref="A60:F60"/>
    <mergeCell ref="A38:G38"/>
    <mergeCell ref="A47:F47"/>
    <mergeCell ref="A48:F48"/>
    <mergeCell ref="A50:G50"/>
    <mergeCell ref="A59:F59"/>
    <mergeCell ref="A11:F11"/>
    <mergeCell ref="A2:G2"/>
    <mergeCell ref="A12:F12"/>
    <mergeCell ref="A14:G14"/>
    <mergeCell ref="A23:F23"/>
    <mergeCell ref="A108:F108"/>
    <mergeCell ref="A110:G110"/>
    <mergeCell ref="A119:F119"/>
    <mergeCell ref="A120:F120"/>
    <mergeCell ref="A86:G86"/>
    <mergeCell ref="A95:F95"/>
    <mergeCell ref="A96:F96"/>
    <mergeCell ref="A98:G98"/>
    <mergeCell ref="A107:F107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项目经理考核分数</vt:lpstr>
      <vt:lpstr>考核标准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2017-09-28T01:48:03Z</dcterms:modified>
</cp:coreProperties>
</file>