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34.xml" ContentType="application/vnd.openxmlformats-officedocument.drawingml.chart+xml"/>
  <Override PartName="/xl/charts/chart33.xml" ContentType="application/vnd.openxmlformats-officedocument.drawingml.chart+xml"/>
  <Override PartName="/xl/charts/chart37.xml" ContentType="application/vnd.openxmlformats-officedocument.drawingml.chart+xml"/>
  <Override PartName="/xl/charts/chart32.xml" ContentType="application/vnd.openxmlformats-officedocument.drawingml.chart+xml"/>
  <Override PartName="/xl/charts/chart36.xml" ContentType="application/vnd.openxmlformats-officedocument.drawingml.chart+xml"/>
  <Override PartName="/xl/charts/chart35.xml" ContentType="application/vnd.openxmlformats-officedocument.drawingml.chart+xml"/>
  <Override PartName="/xl/charts/chart31.xml" ContentType="application/vnd.openxmlformats-officedocument.drawingml.chart+xml"/>
  <Override PartName="/xl/charts/chart38.xml" ContentType="application/vnd.openxmlformats-officedocument.drawingml.chart+xml"/>
  <Override PartName="/xl/charts/chart27.xml" ContentType="application/vnd.openxmlformats-officedocument.drawingml.chart+xml"/>
  <Override PartName="/xl/charts/chart26.xml" ContentType="application/vnd.openxmlformats-officedocument.drawingml.chart+xml"/>
  <Override PartName="/xl/charts/chart30.xml" ContentType="application/vnd.openxmlformats-officedocument.drawingml.chart+xml"/>
  <Override PartName="/xl/charts/chart25.xml" ContentType="application/vnd.openxmlformats-officedocument.drawingml.chart+xml"/>
  <Override PartName="/xl/charts/chart24.xml" ContentType="application/vnd.openxmlformats-officedocument.drawingml.chart+xml"/>
  <Override PartName="/xl/charts/chart22.xml" ContentType="application/vnd.openxmlformats-officedocument.drawingml.chart+xml"/>
  <Override PartName="/xl/charts/chart29.xml" ContentType="application/vnd.openxmlformats-officedocument.drawingml.chart+xml"/>
  <Override PartName="/xl/charts/chart21.xml" ContentType="application/vnd.openxmlformats-officedocument.drawingml.chart+xml"/>
  <Override PartName="/xl/charts/chart23.xml" ContentType="application/vnd.openxmlformats-officedocument.drawingml.chart+xml"/>
  <Override PartName="/xl/charts/chart20.xml" ContentType="application/vnd.openxmlformats-officedocument.drawingml.chart+xml"/>
  <Override PartName="/xl/charts/chart28.xml" ContentType="application/vnd.openxmlformats-officedocument.drawingml.chart+xml"/>
  <Override PartName="/xl/charts/chart19.xml" ContentType="application/vnd.openxmlformats-officedocument.drawingml.chart+xml"/>
  <Override PartName="/xl/drawings/_rels/drawing1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61" firstSheet="0" activeTab="4"/>
  </bookViews>
  <sheets>
    <sheet name="Sheet1" sheetId="1" state="visible" r:id="rId2"/>
    <sheet name="notes" sheetId="2" state="visible" r:id="rId3"/>
    <sheet name="summary" sheetId="3" state="visible" r:id="rId4"/>
    <sheet name="Reproducibility" sheetId="4" state="visible" r:id="rId5"/>
    <sheet name="aaai19" sheetId="5" state="visible" r:id="rId6"/>
  </sheets>
  <definedNames>
    <definedName function="false" hidden="true" localSheetId="3" name="_xlnm._FilterDatabase" vbProcedure="false">Reproducibility!$A$1:$J$22</definedName>
    <definedName function="false" hidden="false" localSheetId="3" name="_xlnm._FilterDatabase" vbProcedure="false">Reproducibility!$A$1:$J$22</definedName>
    <definedName function="false" hidden="false" localSheetId="3" name="_xlnm._FilterDatabase_0" vbProcedure="false">Reproducibility!$A$1:$J$22</definedName>
  </definedNames>
  <calcPr iterateCount="100" refMode="A1" iterate="false" iterateDelta="0.001"/>
</workbook>
</file>

<file path=xl/sharedStrings.xml><?xml version="1.0" encoding="utf-8"?>
<sst xmlns="http://schemas.openxmlformats.org/spreadsheetml/2006/main" count="489" uniqueCount="219">
  <si>
    <t>model</t>
  </si>
  <si>
    <t>Building</t>
  </si>
  <si>
    <t>epochs</t>
  </si>
  <si>
    <t># apps</t>
  </si>
  <si>
    <t>Initial LR</t>
  </si>
  <si>
    <t>Log-likelihood</t>
  </si>
  <si>
    <t>KL</t>
  </si>
  <si>
    <t>avg MSE</t>
  </si>
  <si>
    <t>avg MAE</t>
  </si>
  <si>
    <t>best log-likelihood</t>
  </si>
  <si>
    <t>Best MSE</t>
  </si>
  <si>
    <t>Best MAE</t>
  </si>
  <si>
    <t>TEST mse</t>
  </si>
  <si>
    <t>Test MAE</t>
  </si>
  <si>
    <t>MSE Watts</t>
  </si>
  <si>
    <t>MAE Watts</t>
  </si>
  <si>
    <t>Date</t>
  </si>
  <si>
    <t>LR changes</t>
  </si>
  <si>
    <t>z_dim</t>
  </si>
  <si>
    <t>rnn_dim</t>
  </si>
  <si>
    <t>q_z_dim</t>
  </si>
  <si>
    <t>p_z_dim</t>
  </si>
  <si>
    <t>p_x_dim</t>
  </si>
  <si>
    <t>x2s_dim</t>
  </si>
  <si>
    <t>y2s_dim</t>
  </si>
  <si>
    <t>z2s_dim</t>
  </si>
  <si>
    <t>seqLen</t>
  </si>
  <si>
    <t>period</t>
  </si>
  <si>
    <t>K-sched</t>
  </si>
  <si>
    <t>lastSchedRate</t>
  </si>
  <si>
    <t>machine</t>
  </si>
  <si>
    <t>Num-k</t>
  </si>
  <si>
    <t>Total predicted %</t>
  </si>
  <si>
    <t>Quality</t>
  </si>
  <si>
    <t>Sched-relu</t>
  </si>
  <si>
    <t>18-06-14_20-44</t>
  </si>
  <si>
    <t>0: 0.01, -</t>
  </si>
  <si>
    <t>huasca</t>
  </si>
  <si>
    <t>good</t>
  </si>
  <si>
    <t>18-06-15_20-03</t>
  </si>
  <si>
    <t>0: 0.001,-</t>
  </si>
  <si>
    <t>bad</t>
  </si>
  <si>
    <t>Sched-linear</t>
  </si>
  <si>
    <t>18-06-15_12-04</t>
  </si>
  <si>
    <t>18-06-19_15-59</t>
  </si>
  <si>
    <t>18-06-16_19-58</t>
  </si>
  <si>
    <t>18-06-16_20-04</t>
  </si>
  <si>
    <t>18-06-16_20-08</t>
  </si>
  <si>
    <t>18-06-17_12-05</t>
  </si>
  <si>
    <t>Apr-May 11</t>
  </si>
  <si>
    <t>18-06-14_20-30</t>
  </si>
  <si>
    <t>18-06-15_19-37</t>
  </si>
  <si>
    <t>18-06-16_00-03</t>
  </si>
  <si>
    <t>18-06-18_11-44</t>
  </si>
  <si>
    <t>18-06-18_11-46</t>
  </si>
  <si>
    <t>0: 0.001, 40: 0.0001</t>
  </si>
  <si>
    <t>18-06-18_11-51</t>
  </si>
  <si>
    <t>0: 0.01, 40: 0.001</t>
  </si>
  <si>
    <t>more less</t>
  </si>
  <si>
    <t>18-06-15_12-35</t>
  </si>
  <si>
    <t>18-06-17_14-44</t>
  </si>
  <si>
    <t>18-06-17_14-47</t>
  </si>
  <si>
    <t>18-06-17_14-50</t>
  </si>
  <si>
    <t>18-06-14_20-43</t>
  </si>
  <si>
    <t>18-06-15_23-45</t>
  </si>
  <si>
    <t>0: 0.001, -</t>
  </si>
  <si>
    <t>18-06-15_12-36</t>
  </si>
  <si>
    <t>moreless</t>
  </si>
  <si>
    <t>18-06-18_18-59</t>
  </si>
  <si>
    <t>18-06-18_19-03</t>
  </si>
  <si>
    <t>18-06-18_19-04</t>
  </si>
  <si>
    <t>18-06-19_16-45</t>
  </si>
  <si>
    <t>18-06-19_16-52</t>
  </si>
  <si>
    <t>good-</t>
  </si>
  <si>
    <t>Different batch size</t>
  </si>
  <si>
    <t>kang</t>
  </si>
  <si>
    <t>18-06-16_00-24</t>
  </si>
  <si>
    <t>18-06-16_19-31</t>
  </si>
  <si>
    <t>0: 0.001, 60: 0.0001</t>
  </si>
  <si>
    <t>18-06-15_12-16</t>
  </si>
  <si>
    <t>18-06-16_00-23</t>
  </si>
  <si>
    <t>18-06-16_19-26</t>
  </si>
  <si>
    <t>0: 0.001, 80: 0.0001</t>
  </si>
  <si>
    <t>18-06-19_20-47</t>
  </si>
  <si>
    <t>0: 0.01, 60: 0.001</t>
  </si>
  <si>
    <t>~6</t>
  </si>
  <si>
    <t>18-08-26_17-31</t>
  </si>
  <si>
    <t>18-08-26_20-06</t>
  </si>
  <si>
    <t>all_60_60_tr0.5_te0.25_te0.25_b[1, 2, 3]</t>
  </si>
  <si>
    <t>18-08-26_17-32</t>
  </si>
  <si>
    <t>all_60_60_tr0.0_te1.0_te0.0_b[6]</t>
  </si>
  <si>
    <t>18-08-26_19-54</t>
  </si>
  <si>
    <t>~3</t>
  </si>
  <si>
    <t>18-08-25_21-08</t>
  </si>
  <si>
    <t>badd</t>
  </si>
  <si>
    <t>18-06-26_16-25</t>
  </si>
  <si>
    <t>all_60_60_tr0.75_te0.0_tv0.25_b[1, 2]</t>
  </si>
  <si>
    <t>all_60_60_tr0.0_te1.0_tv0.0_b[3]</t>
  </si>
  <si>
    <t>18-08-26_16-25</t>
  </si>
  <si>
    <t>~2</t>
  </si>
  <si>
    <t>18-08-26_16-38</t>
  </si>
  <si>
    <t>18-08-26_20-24</t>
  </si>
  <si>
    <t>all_60_60_tr0.75_te0.0_tv0.25_b[1, 3]</t>
  </si>
  <si>
    <t>all_60_60_tr0.0_te1.0_tv0.0_b[2]</t>
  </si>
  <si>
    <t>~1</t>
  </si>
  <si>
    <t>18-08-26_20-40</t>
  </si>
  <si>
    <t>18-08-27_09-58</t>
  </si>
  <si>
    <t>all_60_60_tr0.75_te0.0_tv0.25_b[2, 3]</t>
  </si>
  <si>
    <t>all_60_60_tr0.0_te1.0_tv0.0_b[1]</t>
  </si>
  <si>
    <t>Train</t>
  </si>
  <si>
    <t>Remember without MICROWAVE (yes DISHWASHER)</t>
  </si>
  <si>
    <t>06-19</t>
  </si>
  <si>
    <t>Testing files converting negative to 0s</t>
  </si>
  <si>
    <t>Sabina (MAE)</t>
  </si>
  <si>
    <t>App/build</t>
  </si>
  <si>
    <t>All builds</t>
  </si>
  <si>
    <t>Improvment</t>
  </si>
  <si>
    <t>Fridge</t>
  </si>
  <si>
    <t>Dish washer</t>
  </si>
  <si>
    <t>Light</t>
  </si>
  <si>
    <t>Microwave</t>
  </si>
  <si>
    <t>AVG</t>
  </si>
  <si>
    <t>VRNN-DISALL (MAE)</t>
  </si>
  <si>
    <t>ON HOUSE FOR TESTING, REST FOR TRAINING</t>
  </si>
  <si>
    <t>-</t>
  </si>
  <si>
    <t>Percentage assigned REAL</t>
  </si>
  <si>
    <t>Total</t>
  </si>
  <si>
    <t>Percentage assigned PREDICTED</t>
  </si>
  <si>
    <t>Recalculation</t>
  </si>
  <si>
    <t>predicted</t>
  </si>
  <si>
    <t>ONE HOUSE-REST TRAINING</t>
  </si>
  <si>
    <t>Type of result</t>
  </si>
  <si>
    <t>Date split</t>
  </si>
  <si>
    <t>Date experiment (best model taken from)</t>
  </si>
  <si>
    <t>Experiment reported / new training</t>
  </si>
  <si>
    <t>MAE reported (june test)</t>
  </si>
  <si>
    <t>Date reproducibility</t>
  </si>
  <si>
    <t>MAE reported (august test)</t>
  </si>
  <si>
    <t>Comments</t>
  </si>
  <si>
    <t>%Total</t>
  </si>
  <si>
    <t>18-06-14_20-45</t>
  </si>
  <si>
    <t>18-08-27_17-02</t>
  </si>
  <si>
    <t>Name 60-6</t>
  </si>
  <si>
    <t>18-08-28_11-10 (new)</t>
  </si>
  <si>
    <t>18-06-15_12-04 (hyper)</t>
  </si>
  <si>
    <t>18-08-28_11-09 (new)</t>
  </si>
  <si>
    <t>18-08-28_15-36</t>
  </si>
  <si>
    <t>Reported result</t>
  </si>
  <si>
    <t>18-06-16_20-05</t>
  </si>
  <si>
    <t>18-06-19_16-11</t>
  </si>
  <si>
    <t>18-08-27_17-26</t>
  </si>
  <si>
    <t>Name 60_60</t>
  </si>
  <si>
    <t>Same split new train</t>
  </si>
  <si>
    <t>18-06-17_12-05 (hyper)</t>
  </si>
  <si>
    <t>18-08-27_17-49 (new)</t>
  </si>
  <si>
    <t>18-08-27_19-25</t>
  </si>
  <si>
    <t>New split new train</t>
  </si>
  <si>
    <t>18-08-27_19-35 (new)</t>
  </si>
  <si>
    <t>18-08-27_21-11</t>
  </si>
  <si>
    <t>Good distribution</t>
  </si>
  <si>
    <t>18-06-17_14-45</t>
  </si>
  <si>
    <t>18-06-19_15-50</t>
  </si>
  <si>
    <t>18-08-27_14-51</t>
  </si>
  <si>
    <t>18-06-17_14-50 (hyper)</t>
  </si>
  <si>
    <t>18-08-28_23-44 (new)</t>
  </si>
  <si>
    <t>18-08-29_09-52</t>
  </si>
  <si>
    <t>18-08-27_21-33 (new)</t>
  </si>
  <si>
    <t>18-08-28_09-46</t>
  </si>
  <si>
    <t>18-06-18_19-00</t>
  </si>
  <si>
    <t>18-06-19_20-36</t>
  </si>
  <si>
    <t>18-08-27_15-01</t>
  </si>
  <si>
    <t>18-06-19_16-52 (hyper)</t>
  </si>
  <si>
    <t>18-08-29_00-07</t>
  </si>
  <si>
    <t>18-08-29_09-55</t>
  </si>
  <si>
    <t>18-08-27_21-49 (new)</t>
  </si>
  <si>
    <t>18-08-28_09-40</t>
  </si>
  <si>
    <t>18-06-14_18-41</t>
  </si>
  <si>
    <t>18-06-19_22-55</t>
  </si>
  <si>
    <t>18-08-27_16-31</t>
  </si>
  <si>
    <t>Name 60_6</t>
  </si>
  <si>
    <t>08-27_16-23 in new repository</t>
  </si>
  <si>
    <t>18-06-19_20-47 (hyper)</t>
  </si>
  <si>
    <t>18-08-28_19-12</t>
  </si>
  <si>
    <t>18-08-28_20-11</t>
  </si>
  <si>
    <t>good except for one</t>
  </si>
  <si>
    <t>18-08-28_20-13</t>
  </si>
  <si>
    <t>18-08-27_16-41 (new)</t>
  </si>
  <si>
    <t>18-08-27_17-36</t>
  </si>
  <si>
    <t>18-08-27_18-03 (new)</t>
  </si>
  <si>
    <t>18-08-27_19-01</t>
  </si>
  <si>
    <t>18-08-27_19-07 (new)</t>
  </si>
  <si>
    <t>18-08-27_19-58</t>
  </si>
  <si>
    <t>18-08-27_19-59 (new)</t>
  </si>
  <si>
    <t>Seems like it's going to fall because of the set sizes, try with period 6. And with period 6 it gets again 743, 380 and 373 → 18_41 split is with period 6</t>
  </si>
  <si>
    <t>18-08-27_20-25 (new)</t>
  </si>
  <si>
    <t>18-08-27_21-21</t>
  </si>
  <si>
    <t>Learning rate was fixed 0.01</t>
  </si>
  <si>
    <t>18-08-27_20-25</t>
  </si>
  <si>
    <t>18-08-27_21-27 (new)</t>
  </si>
  <si>
    <t>18-08-28_09-32</t>
  </si>
  <si>
    <t>Learning rate 0: 0.01, 60: 0.001</t>
  </si>
  <si>
    <t>18-08-28_09-38 (new)</t>
  </si>
  <si>
    <t>18-08-28_10-33</t>
  </si>
  <si>
    <t>Good</t>
  </si>
  <si>
    <t>REAL</t>
  </si>
  <si>
    <t>PREDICTION</t>
  </si>
  <si>
    <t>VARIATIONS</t>
  </si>
  <si>
    <t>VRNN-DISALL (MAE) same split – new training</t>
  </si>
  <si>
    <t>VRNN-DISALL (MAE) new split – new training</t>
  </si>
  <si>
    <t>Instance</t>
  </si>
  <si>
    <t>Interval</t>
  </si>
  <si>
    <t>ADMM-RR</t>
  </si>
  <si>
    <t>AVERAGE</t>
  </si>
  <si>
    <t>Improvement</t>
  </si>
  <si>
    <t>Building 3</t>
  </si>
  <si>
    <t>Predicted</t>
  </si>
  <si>
    <t>Real</t>
  </si>
  <si>
    <t>Difference</t>
  </si>
  <si>
    <t>Sabina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</si>
</sst>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0"/>
    <numFmt numFmtId="166" formatCode="0.00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name val="Arial"/>
      <family val="2"/>
    </font>
    <font>
      <strike val="true"/>
      <sz val="10"/>
      <name val="Arial"/>
      <family val="2"/>
      <charset val="1"/>
    </font>
    <font>
      <strike val="true"/>
      <sz val="10"/>
      <color rgb="FFFF0000"/>
      <name val="Arial"/>
      <family val="2"/>
      <charset val="1"/>
    </font>
    <font>
      <b val="true"/>
      <strike val="true"/>
      <sz val="10"/>
      <color rgb="FFFF0000"/>
      <name val="Arial"/>
      <family val="2"/>
      <charset val="1"/>
    </font>
    <font>
      <sz val="10"/>
      <color rgb="FFFF000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99CC99"/>
        <bgColor rgb="FFB3B3B3"/>
      </patternFill>
    </fill>
    <fill>
      <patternFill patternType="solid">
        <fgColor rgb="FFFF3399"/>
        <bgColor rgb="FFFF6666"/>
      </patternFill>
    </fill>
    <fill>
      <patternFill patternType="solid">
        <fgColor rgb="FFFF6666"/>
        <bgColor rgb="FFFF420E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3399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6666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99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1"/>
            <c:spPr>
              <a:solidFill>
                <a:srgbClr val="ff420e"/>
              </a:solidFill>
              <a:ln>
                <a:noFill/>
              </a:ln>
            </c:spPr>
          </c:dPt>
          <c:dPt>
            <c:idx val="2"/>
            <c:spPr>
              <a:solidFill>
                <a:srgbClr val="ffd320"/>
              </a:solidFill>
              <a:ln>
                <a:noFill/>
              </a:ln>
            </c:spPr>
          </c:dPt>
          <c:dPt>
            <c:idx val="3"/>
            <c:spPr>
              <a:solidFill>
                <a:srgbClr val="579d1c"/>
              </a:solidFill>
              <a:ln>
                <a:noFill/>
              </a:ln>
            </c:spPr>
          </c:dPt>
          <c:dLbls>
            <c:dLbl>
              <c:idx val="0"/>
              <c:dLblPos val="bestFit"/>
              <c:showLegendKey val="0"/>
              <c:showVal val="0"/>
              <c:showCatName val="0"/>
              <c:showSerName val="0"/>
              <c:showPercent val="1"/>
              <c:separator>; </c:separator>
            </c:dLbl>
            <c:dLbl>
              <c:idx val="1"/>
              <c:dLblPos val="bestFit"/>
              <c:showLegendKey val="0"/>
              <c:showVal val="0"/>
              <c:showCatName val="0"/>
              <c:showSerName val="0"/>
              <c:showPercent val="1"/>
              <c:separator>; </c:separator>
            </c:dLbl>
            <c:dLbl>
              <c:idx val="2"/>
              <c:dLblPos val="bestFit"/>
              <c:showLegendKey val="0"/>
              <c:showVal val="0"/>
              <c:showCatName val="0"/>
              <c:showSerName val="0"/>
              <c:showPercent val="1"/>
              <c:separator>; </c:separator>
            </c:dLbl>
            <c:dLbl>
              <c:idx val="3"/>
              <c:dLblPos val="bestFit"/>
              <c:showLegendKey val="0"/>
              <c:showVal val="0"/>
              <c:showCatName val="0"/>
              <c:showSerName val="0"/>
              <c:showPercent val="1"/>
              <c:separator>; </c:separator>
            </c:dLbl>
            <c:showLegendKey val="0"/>
            <c:showVal val="0"/>
            <c:showCatName val="0"/>
            <c:showSerName val="0"/>
            <c:showPercent val="1"/>
          </c:dLbls>
          <c:cat>
            <c:strRef>
              <c:f>summary!$A$30:$A$33</c:f>
              <c:strCache>
                <c:ptCount val="4"/>
                <c:pt idx="0">
                  <c:v>Fridge</c:v>
                </c:pt>
                <c:pt idx="1">
                  <c:v>Dish washer</c:v>
                </c:pt>
                <c:pt idx="2">
                  <c:v>Light</c:v>
                </c:pt>
                <c:pt idx="3">
                  <c:v>Microwave</c:v>
                </c:pt>
              </c:strCache>
            </c:strRef>
          </c:cat>
          <c:val>
            <c:numRef>
              <c:f>summary!$B$30:$B$33</c:f>
              <c:numCache>
                <c:formatCode>General</c:formatCode>
                <c:ptCount val="4"/>
                <c:pt idx="0">
                  <c:v>0.38</c:v>
                </c:pt>
                <c:pt idx="1">
                  <c:v>0.2</c:v>
                </c:pt>
                <c:pt idx="2">
                  <c:v>0.28</c:v>
                </c:pt>
                <c:pt idx="3">
                  <c:v>0.14</c:v>
                </c:pt>
              </c:numCache>
            </c:numRef>
          </c:val>
        </c:ser>
        <c:firstSliceAng val="0"/>
      </c:pieChart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1"/>
            <c:spPr>
              <a:solidFill>
                <a:srgbClr val="ff420e"/>
              </a:solidFill>
              <a:ln>
                <a:noFill/>
              </a:ln>
            </c:spPr>
          </c:dPt>
          <c:dPt>
            <c:idx val="2"/>
            <c:spPr>
              <a:solidFill>
                <a:srgbClr val="ffd320"/>
              </a:solidFill>
              <a:ln>
                <a:noFill/>
              </a:ln>
            </c:spPr>
          </c:dPt>
          <c:dPt>
            <c:idx val="3"/>
            <c:spPr>
              <a:solidFill>
                <a:srgbClr val="579d1c"/>
              </a:solidFill>
              <a:ln>
                <a:noFill/>
              </a:ln>
            </c:spPr>
          </c:dPt>
          <c:dLbls>
            <c:dLbl>
              <c:idx val="0"/>
              <c:dLblPos val="bestFit"/>
              <c:showLegendKey val="0"/>
              <c:showVal val="0"/>
              <c:showCatName val="0"/>
              <c:showSerName val="0"/>
              <c:showPercent val="1"/>
              <c:separator>; </c:separator>
            </c:dLbl>
            <c:dLbl>
              <c:idx val="1"/>
              <c:dLblPos val="bestFit"/>
              <c:showLegendKey val="0"/>
              <c:showVal val="0"/>
              <c:showCatName val="0"/>
              <c:showSerName val="0"/>
              <c:showPercent val="1"/>
              <c:separator>; </c:separator>
            </c:dLbl>
            <c:dLbl>
              <c:idx val="2"/>
              <c:dLblPos val="bestFit"/>
              <c:showLegendKey val="0"/>
              <c:showVal val="0"/>
              <c:showCatName val="0"/>
              <c:showSerName val="0"/>
              <c:showPercent val="1"/>
              <c:separator>; </c:separator>
            </c:dLbl>
            <c:dLbl>
              <c:idx val="3"/>
              <c:dLblPos val="bestFit"/>
              <c:showLegendKey val="0"/>
              <c:showVal val="0"/>
              <c:showCatName val="0"/>
              <c:showSerName val="0"/>
              <c:showPercent val="1"/>
              <c:separator>; </c:separator>
            </c:dLbl>
            <c:showLegendKey val="0"/>
            <c:showVal val="0"/>
            <c:showCatName val="0"/>
            <c:showSerName val="0"/>
            <c:showPercent val="1"/>
          </c:dLbls>
          <c:cat>
            <c:strRef>
              <c:f>summary!$A$30:$A$33</c:f>
              <c:strCache>
                <c:ptCount val="4"/>
                <c:pt idx="0">
                  <c:v>Fridge</c:v>
                </c:pt>
                <c:pt idx="1">
                  <c:v>Dish washer</c:v>
                </c:pt>
                <c:pt idx="2">
                  <c:v>Light</c:v>
                </c:pt>
                <c:pt idx="3">
                  <c:v>Microwave</c:v>
                </c:pt>
              </c:strCache>
            </c:strRef>
          </c:cat>
          <c:val>
            <c:numRef>
              <c:f>summary!$C$30:$C$33</c:f>
              <c:numCache>
                <c:formatCode>General</c:formatCode>
                <c:ptCount val="4"/>
                <c:pt idx="0">
                  <c:v>0.651</c:v>
                </c:pt>
                <c:pt idx="1">
                  <c:v>0.044</c:v>
                </c:pt>
                <c:pt idx="2">
                  <c:v>0.189</c:v>
                </c:pt>
                <c:pt idx="3">
                  <c:v>0.116</c:v>
                </c:pt>
              </c:numCache>
            </c:numRef>
          </c:val>
        </c:ser>
        <c:firstSliceAng val="0"/>
      </c:pieChart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1"/>
            <c:spPr>
              <a:solidFill>
                <a:srgbClr val="ff420e"/>
              </a:solidFill>
              <a:ln>
                <a:noFill/>
              </a:ln>
            </c:spPr>
          </c:dPt>
          <c:dPt>
            <c:idx val="2"/>
            <c:spPr>
              <a:solidFill>
                <a:srgbClr val="ffd320"/>
              </a:solidFill>
              <a:ln>
                <a:noFill/>
              </a:ln>
            </c:spPr>
          </c:dPt>
          <c:dPt>
            <c:idx val="3"/>
            <c:spPr>
              <a:solidFill>
                <a:srgbClr val="579d1c"/>
              </a:solidFill>
              <a:ln>
                <a:noFill/>
              </a:ln>
            </c:spPr>
          </c:dPt>
          <c:dLbls>
            <c:dLbl>
              <c:idx val="0"/>
              <c:dLblPos val="bestFit"/>
              <c:showLegendKey val="0"/>
              <c:showVal val="0"/>
              <c:showCatName val="0"/>
              <c:showSerName val="0"/>
              <c:showPercent val="1"/>
              <c:separator>; </c:separator>
            </c:dLbl>
            <c:dLbl>
              <c:idx val="1"/>
              <c:dLblPos val="bestFit"/>
              <c:showLegendKey val="0"/>
              <c:showVal val="0"/>
              <c:showCatName val="0"/>
              <c:showSerName val="0"/>
              <c:showPercent val="1"/>
              <c:separator>; </c:separator>
            </c:dLbl>
            <c:dLbl>
              <c:idx val="2"/>
              <c:dLblPos val="bestFit"/>
              <c:showLegendKey val="0"/>
              <c:showVal val="0"/>
              <c:showCatName val="0"/>
              <c:showSerName val="0"/>
              <c:showPercent val="1"/>
              <c:separator>; </c:separator>
            </c:dLbl>
            <c:dLbl>
              <c:idx val="3"/>
              <c:dLblPos val="bestFit"/>
              <c:showLegendKey val="0"/>
              <c:showVal val="0"/>
              <c:showCatName val="0"/>
              <c:showSerName val="0"/>
              <c:showPercent val="1"/>
              <c:separator>; </c:separator>
            </c:dLbl>
            <c:showLegendKey val="0"/>
            <c:showVal val="0"/>
            <c:showCatName val="0"/>
            <c:showSerName val="0"/>
            <c:showPercent val="1"/>
          </c:dLbls>
          <c:cat>
            <c:strRef>
              <c:f>summary!$A$30:$A$33</c:f>
              <c:strCache>
                <c:ptCount val="4"/>
                <c:pt idx="0">
                  <c:v>Fridge</c:v>
                </c:pt>
                <c:pt idx="1">
                  <c:v>Dish washer</c:v>
                </c:pt>
                <c:pt idx="2">
                  <c:v>Light</c:v>
                </c:pt>
                <c:pt idx="3">
                  <c:v>Microwave</c:v>
                </c:pt>
              </c:strCache>
            </c:strRef>
          </c:cat>
          <c:val>
            <c:numRef>
              <c:f>summary!$D$30:$D$33</c:f>
              <c:numCache>
                <c:formatCode>General</c:formatCode>
                <c:ptCount val="4"/>
                <c:pt idx="0">
                  <c:v>0.7857</c:v>
                </c:pt>
                <c:pt idx="1">
                  <c:v>0.1065</c:v>
                </c:pt>
                <c:pt idx="2">
                  <c:v>0.0027</c:v>
                </c:pt>
                <c:pt idx="3">
                  <c:v>0.1051</c:v>
                </c:pt>
              </c:numCache>
            </c:numRef>
          </c:val>
        </c:ser>
        <c:firstSliceAng val="0"/>
      </c:pieChart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1"/>
            <c:spPr>
              <a:solidFill>
                <a:srgbClr val="ff420e"/>
              </a:solidFill>
              <a:ln>
                <a:noFill/>
              </a:ln>
            </c:spPr>
          </c:dPt>
          <c:dPt>
            <c:idx val="2"/>
            <c:spPr>
              <a:solidFill>
                <a:srgbClr val="ffd320"/>
              </a:solidFill>
              <a:ln>
                <a:noFill/>
              </a:ln>
            </c:spPr>
          </c:dPt>
          <c:dLbls>
            <c:dLbl>
              <c:idx val="0"/>
              <c:dLblPos val="bestFit"/>
              <c:showLegendKey val="0"/>
              <c:showVal val="0"/>
              <c:showCatName val="0"/>
              <c:showSerName val="0"/>
              <c:showPercent val="1"/>
              <c:separator>; </c:separator>
            </c:dLbl>
            <c:dLbl>
              <c:idx val="1"/>
              <c:dLblPos val="bestFit"/>
              <c:showLegendKey val="0"/>
              <c:showVal val="0"/>
              <c:showCatName val="0"/>
              <c:showSerName val="0"/>
              <c:showPercent val="1"/>
              <c:separator>; </c:separator>
            </c:dLbl>
            <c:dLbl>
              <c:idx val="2"/>
              <c:dLblPos val="bestFit"/>
              <c:showLegendKey val="0"/>
              <c:showVal val="0"/>
              <c:showCatName val="0"/>
              <c:showSerName val="0"/>
              <c:showPercent val="1"/>
              <c:separator>; </c:separator>
            </c:dLbl>
            <c:showLegendKey val="0"/>
            <c:showVal val="0"/>
            <c:showCatName val="0"/>
            <c:showSerName val="0"/>
            <c:showPercent val="1"/>
          </c:dLbls>
          <c:cat>
            <c:strRef>
              <c:f>summary!$A$30:$A$32</c:f>
              <c:strCache>
                <c:ptCount val="3"/>
                <c:pt idx="0">
                  <c:v>Fridge</c:v>
                </c:pt>
                <c:pt idx="1">
                  <c:v>Dish washer</c:v>
                </c:pt>
                <c:pt idx="2">
                  <c:v>Light</c:v>
                </c:pt>
              </c:strCache>
            </c:strRef>
          </c:cat>
          <c:val>
            <c:numRef>
              <c:f>summary!$E$30:$E$32</c:f>
              <c:numCache>
                <c:formatCode>General</c:formatCode>
                <c:ptCount val="3"/>
                <c:pt idx="0">
                  <c:v>0.4539</c:v>
                </c:pt>
                <c:pt idx="1">
                  <c:v>0.0016</c:v>
                </c:pt>
                <c:pt idx="2">
                  <c:v>0.5445</c:v>
                </c:pt>
              </c:numCache>
            </c:numRef>
          </c:val>
        </c:ser>
        <c:firstSliceAng val="0"/>
      </c:pieChart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1"/>
            <c:spPr>
              <a:solidFill>
                <a:srgbClr val="ff420e"/>
              </a:solidFill>
              <a:ln>
                <a:noFill/>
              </a:ln>
            </c:spPr>
          </c:dPt>
          <c:dPt>
            <c:idx val="2"/>
            <c:spPr>
              <a:solidFill>
                <a:srgbClr val="ffd320"/>
              </a:solidFill>
              <a:ln>
                <a:noFill/>
              </a:ln>
            </c:spPr>
          </c:dPt>
          <c:dPt>
            <c:idx val="3"/>
            <c:spPr>
              <a:solidFill>
                <a:srgbClr val="579d1c"/>
              </a:solidFill>
              <a:ln>
                <a:noFill/>
              </a:ln>
            </c:spPr>
          </c:dPt>
          <c:dLbls>
            <c:dLbl>
              <c:idx val="0"/>
              <c:dLblPos val="bestFit"/>
              <c:showLegendKey val="0"/>
              <c:showVal val="0"/>
              <c:showCatName val="0"/>
              <c:showSerName val="0"/>
              <c:showPercent val="1"/>
              <c:separator>; </c:separator>
            </c:dLbl>
            <c:dLbl>
              <c:idx val="1"/>
              <c:dLblPos val="bestFit"/>
              <c:showLegendKey val="0"/>
              <c:showVal val="0"/>
              <c:showCatName val="0"/>
              <c:showSerName val="0"/>
              <c:showPercent val="1"/>
              <c:separator>; </c:separator>
            </c:dLbl>
            <c:dLbl>
              <c:idx val="2"/>
              <c:dLblPos val="bestFit"/>
              <c:showLegendKey val="0"/>
              <c:showVal val="0"/>
              <c:showCatName val="0"/>
              <c:showSerName val="0"/>
              <c:showPercent val="1"/>
              <c:separator>; </c:separator>
            </c:dLbl>
            <c:dLbl>
              <c:idx val="3"/>
              <c:dLblPos val="bestFit"/>
              <c:showLegendKey val="0"/>
              <c:showVal val="0"/>
              <c:showCatName val="0"/>
              <c:showSerName val="0"/>
              <c:showPercent val="1"/>
              <c:separator>; </c:separator>
            </c:dLbl>
            <c:showLegendKey val="0"/>
            <c:showVal val="0"/>
            <c:showCatName val="0"/>
            <c:showSerName val="0"/>
            <c:showPercent val="1"/>
          </c:dLbls>
          <c:cat>
            <c:strRef>
              <c:f>summary!$A$39:$A$42</c:f>
              <c:strCache>
                <c:ptCount val="4"/>
                <c:pt idx="0">
                  <c:v>Fridge</c:v>
                </c:pt>
                <c:pt idx="1">
                  <c:v>Dish washer</c:v>
                </c:pt>
                <c:pt idx="2">
                  <c:v>Light</c:v>
                </c:pt>
                <c:pt idx="3">
                  <c:v>Microwave</c:v>
                </c:pt>
              </c:strCache>
            </c:strRef>
          </c:cat>
          <c:val>
            <c:numRef>
              <c:f>summary!$B$39:$B$42</c:f>
              <c:numCache>
                <c:formatCode>General</c:formatCode>
                <c:ptCount val="4"/>
                <c:pt idx="0">
                  <c:v>0.4</c:v>
                </c:pt>
                <c:pt idx="1">
                  <c:v>0.18</c:v>
                </c:pt>
                <c:pt idx="2">
                  <c:v>0.28</c:v>
                </c:pt>
                <c:pt idx="3">
                  <c:v>0.15</c:v>
                </c:pt>
              </c:numCache>
            </c:numRef>
          </c:val>
        </c:ser>
        <c:firstSliceAng val="0"/>
      </c:pieChart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1"/>
            <c:spPr>
              <a:solidFill>
                <a:srgbClr val="ff420e"/>
              </a:solidFill>
              <a:ln>
                <a:noFill/>
              </a:ln>
            </c:spPr>
          </c:dPt>
          <c:dPt>
            <c:idx val="2"/>
            <c:spPr>
              <a:solidFill>
                <a:srgbClr val="ffd320"/>
              </a:solidFill>
              <a:ln>
                <a:noFill/>
              </a:ln>
            </c:spPr>
          </c:dPt>
          <c:dPt>
            <c:idx val="3"/>
            <c:spPr>
              <a:solidFill>
                <a:srgbClr val="579d1c"/>
              </a:solidFill>
              <a:ln>
                <a:noFill/>
              </a:ln>
            </c:spPr>
          </c:dPt>
          <c:dLbls>
            <c:dLbl>
              <c:idx val="0"/>
              <c:dLblPos val="bestFit"/>
              <c:showLegendKey val="0"/>
              <c:showVal val="0"/>
              <c:showCatName val="0"/>
              <c:showSerName val="0"/>
              <c:showPercent val="1"/>
              <c:separator>; </c:separator>
            </c:dLbl>
            <c:dLbl>
              <c:idx val="1"/>
              <c:dLblPos val="bestFit"/>
              <c:showLegendKey val="0"/>
              <c:showVal val="0"/>
              <c:showCatName val="0"/>
              <c:showSerName val="0"/>
              <c:showPercent val="1"/>
              <c:separator>; </c:separator>
            </c:dLbl>
            <c:dLbl>
              <c:idx val="2"/>
              <c:dLblPos val="bestFit"/>
              <c:showLegendKey val="0"/>
              <c:showVal val="0"/>
              <c:showCatName val="0"/>
              <c:showSerName val="0"/>
              <c:showPercent val="1"/>
              <c:separator>; </c:separator>
            </c:dLbl>
            <c:dLbl>
              <c:idx val="3"/>
              <c:dLblPos val="bestFit"/>
              <c:showLegendKey val="0"/>
              <c:showVal val="0"/>
              <c:showCatName val="0"/>
              <c:showSerName val="0"/>
              <c:showPercent val="1"/>
              <c:separator>; </c:separator>
            </c:dLbl>
            <c:showLegendKey val="0"/>
            <c:showVal val="0"/>
            <c:showCatName val="0"/>
            <c:showSerName val="0"/>
            <c:showPercent val="1"/>
          </c:dLbls>
          <c:cat>
            <c:strRef>
              <c:f>summary!$A$39:$A$42</c:f>
              <c:strCache>
                <c:ptCount val="4"/>
                <c:pt idx="0">
                  <c:v>Fridge</c:v>
                </c:pt>
                <c:pt idx="1">
                  <c:v>Dish washer</c:v>
                </c:pt>
                <c:pt idx="2">
                  <c:v>Light</c:v>
                </c:pt>
                <c:pt idx="3">
                  <c:v>Microwave</c:v>
                </c:pt>
              </c:strCache>
            </c:strRef>
          </c:cat>
          <c:val>
            <c:numRef>
              <c:f>summary!$C$39:$C$42</c:f>
              <c:numCache>
                <c:formatCode>General</c:formatCode>
                <c:ptCount val="4"/>
                <c:pt idx="0">
                  <c:v>0.68</c:v>
                </c:pt>
                <c:pt idx="1">
                  <c:v>0.13</c:v>
                </c:pt>
                <c:pt idx="2">
                  <c:v>0.2</c:v>
                </c:pt>
                <c:pt idx="3">
                  <c:v>0.17</c:v>
                </c:pt>
              </c:numCache>
            </c:numRef>
          </c:val>
        </c:ser>
        <c:firstSliceAng val="0"/>
      </c:pieChart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1"/>
            <c:spPr>
              <a:solidFill>
                <a:srgbClr val="ff420e"/>
              </a:solidFill>
              <a:ln>
                <a:noFill/>
              </a:ln>
            </c:spPr>
          </c:dPt>
          <c:dPt>
            <c:idx val="2"/>
            <c:spPr>
              <a:solidFill>
                <a:srgbClr val="ffd320"/>
              </a:solidFill>
              <a:ln>
                <a:noFill/>
              </a:ln>
            </c:spPr>
          </c:dPt>
          <c:dPt>
            <c:idx val="3"/>
            <c:spPr>
              <a:solidFill>
                <a:srgbClr val="579d1c"/>
              </a:solidFill>
              <a:ln>
                <a:noFill/>
              </a:ln>
            </c:spPr>
          </c:dPt>
          <c:dLbls>
            <c:dLbl>
              <c:idx val="0"/>
              <c:dLblPos val="bestFit"/>
              <c:showLegendKey val="0"/>
              <c:showVal val="0"/>
              <c:showCatName val="0"/>
              <c:showSerName val="0"/>
              <c:showPercent val="1"/>
              <c:separator>; </c:separator>
            </c:dLbl>
            <c:dLbl>
              <c:idx val="1"/>
              <c:dLblPos val="bestFit"/>
              <c:showLegendKey val="0"/>
              <c:showVal val="0"/>
              <c:showCatName val="0"/>
              <c:showSerName val="0"/>
              <c:showPercent val="1"/>
              <c:separator>; </c:separator>
            </c:dLbl>
            <c:dLbl>
              <c:idx val="2"/>
              <c:dLblPos val="bestFit"/>
              <c:showLegendKey val="0"/>
              <c:showVal val="0"/>
              <c:showCatName val="0"/>
              <c:showSerName val="0"/>
              <c:showPercent val="1"/>
              <c:separator>; </c:separator>
            </c:dLbl>
            <c:dLbl>
              <c:idx val="3"/>
              <c:dLblPos val="bestFit"/>
              <c:showLegendKey val="0"/>
              <c:showVal val="0"/>
              <c:showCatName val="0"/>
              <c:showSerName val="0"/>
              <c:showPercent val="1"/>
              <c:separator>; </c:separator>
            </c:dLbl>
            <c:showLegendKey val="0"/>
            <c:showVal val="0"/>
            <c:showCatName val="0"/>
            <c:showSerName val="0"/>
            <c:showPercent val="1"/>
          </c:dLbls>
          <c:cat>
            <c:strRef>
              <c:f>summary!$A$39:$A$42</c:f>
              <c:strCache>
                <c:ptCount val="4"/>
                <c:pt idx="0">
                  <c:v>Fridge</c:v>
                </c:pt>
                <c:pt idx="1">
                  <c:v>Dish washer</c:v>
                </c:pt>
                <c:pt idx="2">
                  <c:v>Light</c:v>
                </c:pt>
                <c:pt idx="3">
                  <c:v>Microwave</c:v>
                </c:pt>
              </c:strCache>
            </c:strRef>
          </c:cat>
          <c:val>
            <c:numRef>
              <c:f>summary!$D$39:$D$42</c:f>
              <c:numCache>
                <c:formatCode>General</c:formatCode>
                <c:ptCount val="4"/>
                <c:pt idx="0">
                  <c:v>0.86</c:v>
                </c:pt>
                <c:pt idx="1">
                  <c:v>0.13</c:v>
                </c:pt>
                <c:pt idx="2">
                  <c:v>0.11</c:v>
                </c:pt>
                <c:pt idx="3">
                  <c:v>0.09</c:v>
                </c:pt>
              </c:numCache>
            </c:numRef>
          </c:val>
        </c:ser>
        <c:firstSliceAng val="0"/>
      </c:pieChart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1"/>
            <c:spPr>
              <a:solidFill>
                <a:srgbClr val="ff420e"/>
              </a:solidFill>
              <a:ln>
                <a:noFill/>
              </a:ln>
            </c:spPr>
          </c:dPt>
          <c:dPt>
            <c:idx val="2"/>
            <c:spPr>
              <a:solidFill>
                <a:srgbClr val="ffd320"/>
              </a:solidFill>
              <a:ln>
                <a:noFill/>
              </a:ln>
            </c:spPr>
          </c:dPt>
          <c:dLbls>
            <c:dLbl>
              <c:idx val="0"/>
              <c:dLblPos val="bestFit"/>
              <c:showLegendKey val="0"/>
              <c:showVal val="0"/>
              <c:showCatName val="0"/>
              <c:showSerName val="0"/>
              <c:showPercent val="1"/>
              <c:separator>; </c:separator>
            </c:dLbl>
            <c:dLbl>
              <c:idx val="1"/>
              <c:dLblPos val="bestFit"/>
              <c:showLegendKey val="0"/>
              <c:showVal val="0"/>
              <c:showCatName val="0"/>
              <c:showSerName val="0"/>
              <c:showPercent val="1"/>
              <c:separator>; </c:separator>
            </c:dLbl>
            <c:dLbl>
              <c:idx val="2"/>
              <c:dLblPos val="bestFit"/>
              <c:showLegendKey val="0"/>
              <c:showVal val="0"/>
              <c:showCatName val="0"/>
              <c:showSerName val="0"/>
              <c:showPercent val="1"/>
              <c:separator>; </c:separator>
            </c:dLbl>
            <c:showLegendKey val="0"/>
            <c:showVal val="0"/>
            <c:showCatName val="0"/>
            <c:showSerName val="0"/>
            <c:showPercent val="1"/>
          </c:dLbls>
          <c:cat>
            <c:strRef>
              <c:f>summary!$A$39:$A$41</c:f>
              <c:strCache>
                <c:ptCount val="3"/>
                <c:pt idx="0">
                  <c:v>Fridge</c:v>
                </c:pt>
                <c:pt idx="1">
                  <c:v>Dish washer</c:v>
                </c:pt>
                <c:pt idx="2">
                  <c:v>Light</c:v>
                </c:pt>
              </c:strCache>
            </c:strRef>
          </c:cat>
          <c:val>
            <c:numRef>
              <c:f>summary!$E$39:$E$41</c:f>
              <c:numCache>
                <c:formatCode>General</c:formatCode>
                <c:ptCount val="3"/>
                <c:pt idx="0">
                  <c:v>0.47</c:v>
                </c:pt>
                <c:pt idx="1">
                  <c:v>0.006</c:v>
                </c:pt>
                <c:pt idx="2">
                  <c:v>0.54</c:v>
                </c:pt>
              </c:numCache>
            </c:numRef>
          </c:val>
        </c:ser>
        <c:firstSliceAng val="0"/>
      </c:pieChart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1"/>
            <c:spPr>
              <a:solidFill>
                <a:srgbClr val="ff420e"/>
              </a:solidFill>
              <a:ln>
                <a:noFill/>
              </a:ln>
            </c:spPr>
          </c:dPt>
          <c:dPt>
            <c:idx val="2"/>
            <c:spPr>
              <a:solidFill>
                <a:srgbClr val="ffd320"/>
              </a:solidFill>
              <a:ln>
                <a:noFill/>
              </a:ln>
            </c:spPr>
          </c:dPt>
          <c:dPt>
            <c:idx val="3"/>
            <c:spPr>
              <a:solidFill>
                <a:srgbClr val="579d1c"/>
              </a:solidFill>
              <a:ln>
                <a:noFill/>
              </a:ln>
            </c:spPr>
          </c:dPt>
          <c:dLbls>
            <c:dLbl>
              <c:idx val="0"/>
              <c:dLblPos val="bestFit"/>
              <c:showLegendKey val="0"/>
              <c:showVal val="0"/>
              <c:showCatName val="0"/>
              <c:showSerName val="0"/>
              <c:showPercent val="1"/>
              <c:separator>; </c:separator>
            </c:dLbl>
            <c:dLbl>
              <c:idx val="1"/>
              <c:dLblPos val="bestFit"/>
              <c:showLegendKey val="0"/>
              <c:showVal val="0"/>
              <c:showCatName val="0"/>
              <c:showSerName val="0"/>
              <c:showPercent val="1"/>
              <c:separator>; </c:separator>
            </c:dLbl>
            <c:dLbl>
              <c:idx val="2"/>
              <c:dLblPos val="bestFit"/>
              <c:showLegendKey val="0"/>
              <c:showVal val="0"/>
              <c:showCatName val="0"/>
              <c:showSerName val="0"/>
              <c:showPercent val="1"/>
              <c:separator>; </c:separator>
            </c:dLbl>
            <c:dLbl>
              <c:idx val="3"/>
              <c:dLblPos val="bestFit"/>
              <c:showLegendKey val="0"/>
              <c:showVal val="0"/>
              <c:showCatName val="0"/>
              <c:showSerName val="0"/>
              <c:showPercent val="1"/>
              <c:separator>; </c:separator>
            </c:dLbl>
            <c:showLegendKey val="0"/>
            <c:showVal val="0"/>
            <c:showCatName val="0"/>
            <c:showSerName val="0"/>
            <c:showPercent val="1"/>
          </c:dLbls>
          <c:cat>
            <c:strRef>
              <c:f>summary!$A$46:$A$49</c:f>
              <c:strCache>
                <c:ptCount val="4"/>
                <c:pt idx="0">
                  <c:v>Fridge</c:v>
                </c:pt>
                <c:pt idx="1">
                  <c:v>Dish washer</c:v>
                </c:pt>
                <c:pt idx="2">
                  <c:v>Light</c:v>
                </c:pt>
                <c:pt idx="3">
                  <c:v>Microwave</c:v>
                </c:pt>
              </c:strCache>
            </c:strRef>
          </c:cat>
          <c:val>
            <c:numRef>
              <c:f>summary!$B$46:$B$49</c:f>
              <c:numCache>
                <c:formatCode>General</c:formatCode>
                <c:ptCount val="4"/>
                <c:pt idx="0">
                  <c:v>0.396039603960396</c:v>
                </c:pt>
                <c:pt idx="1">
                  <c:v>0.178217821782178</c:v>
                </c:pt>
                <c:pt idx="2">
                  <c:v>0.277227722772277</c:v>
                </c:pt>
                <c:pt idx="3">
                  <c:v>0.148514851485149</c:v>
                </c:pt>
              </c:numCache>
            </c:numRef>
          </c:val>
        </c:ser>
        <c:firstSliceAng val="0"/>
      </c:pieChart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1"/>
            <c:spPr>
              <a:solidFill>
                <a:srgbClr val="ff420e"/>
              </a:solidFill>
              <a:ln>
                <a:noFill/>
              </a:ln>
            </c:spPr>
          </c:dPt>
          <c:dPt>
            <c:idx val="2"/>
            <c:spPr>
              <a:solidFill>
                <a:srgbClr val="ffd320"/>
              </a:solidFill>
              <a:ln>
                <a:noFill/>
              </a:ln>
            </c:spPr>
          </c:dPt>
          <c:dPt>
            <c:idx val="3"/>
            <c:spPr>
              <a:solidFill>
                <a:srgbClr val="579d1c"/>
              </a:solidFill>
              <a:ln>
                <a:noFill/>
              </a:ln>
            </c:spPr>
          </c:dPt>
          <c:dLbls>
            <c:dLbl>
              <c:idx val="0"/>
              <c:dLblPos val="bestFit"/>
              <c:showLegendKey val="0"/>
              <c:showVal val="0"/>
              <c:showCatName val="0"/>
              <c:showSerName val="0"/>
              <c:showPercent val="1"/>
              <c:separator>; </c:separator>
            </c:dLbl>
            <c:dLbl>
              <c:idx val="1"/>
              <c:dLblPos val="bestFit"/>
              <c:showLegendKey val="0"/>
              <c:showVal val="0"/>
              <c:showCatName val="0"/>
              <c:showSerName val="0"/>
              <c:showPercent val="1"/>
              <c:separator>; </c:separator>
            </c:dLbl>
            <c:dLbl>
              <c:idx val="2"/>
              <c:dLblPos val="bestFit"/>
              <c:showLegendKey val="0"/>
              <c:showVal val="0"/>
              <c:showCatName val="0"/>
              <c:showSerName val="0"/>
              <c:showPercent val="1"/>
              <c:separator>; </c:separator>
            </c:dLbl>
            <c:dLbl>
              <c:idx val="3"/>
              <c:dLblPos val="bestFit"/>
              <c:showLegendKey val="0"/>
              <c:showVal val="0"/>
              <c:showCatName val="0"/>
              <c:showSerName val="0"/>
              <c:showPercent val="1"/>
              <c:separator>; </c:separator>
            </c:dLbl>
            <c:showLegendKey val="0"/>
            <c:showVal val="0"/>
            <c:showCatName val="0"/>
            <c:showSerName val="0"/>
            <c:showPercent val="1"/>
          </c:dLbls>
          <c:cat>
            <c:strRef>
              <c:f>summary!$A$46:$A$49</c:f>
              <c:strCache>
                <c:ptCount val="4"/>
                <c:pt idx="0">
                  <c:v>Fridge</c:v>
                </c:pt>
                <c:pt idx="1">
                  <c:v>Dish washer</c:v>
                </c:pt>
                <c:pt idx="2">
                  <c:v>Light</c:v>
                </c:pt>
                <c:pt idx="3">
                  <c:v>Microwave</c:v>
                </c:pt>
              </c:strCache>
            </c:strRef>
          </c:cat>
          <c:val>
            <c:numRef>
              <c:f>summary!$C$46:$C$49</c:f>
              <c:numCache>
                <c:formatCode>General</c:formatCode>
                <c:ptCount val="4"/>
                <c:pt idx="0">
                  <c:v>0.576271186440678</c:v>
                </c:pt>
                <c:pt idx="1">
                  <c:v>0.110169491525424</c:v>
                </c:pt>
                <c:pt idx="2">
                  <c:v>0.169491525423729</c:v>
                </c:pt>
                <c:pt idx="3">
                  <c:v>0.144067796610169</c:v>
                </c:pt>
              </c:numCache>
            </c:numRef>
          </c:val>
        </c:ser>
        <c:firstSliceAng val="0"/>
      </c:pieChart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1"/>
            <c:spPr>
              <a:solidFill>
                <a:srgbClr val="ff420e"/>
              </a:solidFill>
              <a:ln>
                <a:noFill/>
              </a:ln>
            </c:spPr>
          </c:dPt>
          <c:dPt>
            <c:idx val="2"/>
            <c:spPr>
              <a:solidFill>
                <a:srgbClr val="ffd320"/>
              </a:solidFill>
              <a:ln>
                <a:noFill/>
              </a:ln>
            </c:spPr>
          </c:dPt>
          <c:dPt>
            <c:idx val="3"/>
            <c:spPr>
              <a:solidFill>
                <a:srgbClr val="579d1c"/>
              </a:solidFill>
              <a:ln>
                <a:noFill/>
              </a:ln>
            </c:spPr>
          </c:dPt>
          <c:dLbls>
            <c:dLbl>
              <c:idx val="0"/>
              <c:dLblPos val="bestFit"/>
              <c:showLegendKey val="0"/>
              <c:showVal val="0"/>
              <c:showCatName val="0"/>
              <c:showSerName val="0"/>
              <c:showPercent val="1"/>
              <c:separator>; </c:separator>
            </c:dLbl>
            <c:dLbl>
              <c:idx val="1"/>
              <c:dLblPos val="bestFit"/>
              <c:showLegendKey val="0"/>
              <c:showVal val="0"/>
              <c:showCatName val="0"/>
              <c:showSerName val="0"/>
              <c:showPercent val="1"/>
              <c:separator>; </c:separator>
            </c:dLbl>
            <c:dLbl>
              <c:idx val="2"/>
              <c:dLblPos val="bestFit"/>
              <c:showLegendKey val="0"/>
              <c:showVal val="0"/>
              <c:showCatName val="0"/>
              <c:showSerName val="0"/>
              <c:showPercent val="1"/>
              <c:separator>; </c:separator>
            </c:dLbl>
            <c:dLbl>
              <c:idx val="3"/>
              <c:dLblPos val="bestFit"/>
              <c:showLegendKey val="0"/>
              <c:showVal val="0"/>
              <c:showCatName val="0"/>
              <c:showSerName val="0"/>
              <c:showPercent val="1"/>
              <c:separator>; </c:separator>
            </c:dLbl>
            <c:showLegendKey val="0"/>
            <c:showVal val="0"/>
            <c:showCatName val="0"/>
            <c:showSerName val="0"/>
            <c:showPercent val="1"/>
          </c:dLbls>
          <c:cat>
            <c:strRef>
              <c:f>summary!$A$46:$A$49</c:f>
              <c:strCache>
                <c:ptCount val="4"/>
                <c:pt idx="0">
                  <c:v>Fridge</c:v>
                </c:pt>
                <c:pt idx="1">
                  <c:v>Dish washer</c:v>
                </c:pt>
                <c:pt idx="2">
                  <c:v>Light</c:v>
                </c:pt>
                <c:pt idx="3">
                  <c:v>Microwave</c:v>
                </c:pt>
              </c:strCache>
            </c:strRef>
          </c:cat>
          <c:val>
            <c:numRef>
              <c:f>summary!$D$46:$D$49</c:f>
              <c:numCache>
                <c:formatCode>General</c:formatCode>
                <c:ptCount val="4"/>
                <c:pt idx="0">
                  <c:v>0.722689075630252</c:v>
                </c:pt>
                <c:pt idx="1">
                  <c:v>0.109243697478992</c:v>
                </c:pt>
                <c:pt idx="2">
                  <c:v>0.092436974789916</c:v>
                </c:pt>
                <c:pt idx="3">
                  <c:v>0.0756302521008403</c:v>
                </c:pt>
              </c:numCache>
            </c:numRef>
          </c:val>
        </c:ser>
        <c:firstSliceAng val="0"/>
      </c:pieChart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1"/>
            <c:spPr>
              <a:solidFill>
                <a:srgbClr val="ff420e"/>
              </a:solidFill>
              <a:ln>
                <a:noFill/>
              </a:ln>
            </c:spPr>
          </c:dPt>
          <c:dPt>
            <c:idx val="2"/>
            <c:spPr>
              <a:solidFill>
                <a:srgbClr val="ffd320"/>
              </a:solidFill>
              <a:ln>
                <a:noFill/>
              </a:ln>
            </c:spPr>
          </c:dPt>
          <c:dLbls>
            <c:dLbl>
              <c:idx val="0"/>
              <c:dLblPos val="bestFit"/>
              <c:showLegendKey val="0"/>
              <c:showVal val="0"/>
              <c:showCatName val="0"/>
              <c:showSerName val="0"/>
              <c:showPercent val="1"/>
              <c:separator>; </c:separator>
            </c:dLbl>
            <c:dLbl>
              <c:idx val="1"/>
              <c:dLblPos val="bestFit"/>
              <c:showLegendKey val="0"/>
              <c:showVal val="0"/>
              <c:showCatName val="0"/>
              <c:showSerName val="0"/>
              <c:showPercent val="1"/>
              <c:separator>; </c:separator>
            </c:dLbl>
            <c:dLbl>
              <c:idx val="2"/>
              <c:dLblPos val="bestFit"/>
              <c:showLegendKey val="0"/>
              <c:showVal val="0"/>
              <c:showCatName val="0"/>
              <c:showSerName val="0"/>
              <c:showPercent val="1"/>
              <c:separator>; </c:separator>
            </c:dLbl>
            <c:showLegendKey val="0"/>
            <c:showVal val="0"/>
            <c:showCatName val="0"/>
            <c:showSerName val="0"/>
            <c:showPercent val="1"/>
          </c:dLbls>
          <c:cat>
            <c:strRef>
              <c:f>summary!$A$46:$A$48</c:f>
              <c:strCache>
                <c:ptCount val="3"/>
                <c:pt idx="0">
                  <c:v>Fridge</c:v>
                </c:pt>
                <c:pt idx="1">
                  <c:v>Dish washer</c:v>
                </c:pt>
                <c:pt idx="2">
                  <c:v>Light</c:v>
                </c:pt>
              </c:strCache>
            </c:strRef>
          </c:cat>
          <c:val>
            <c:numRef>
              <c:f>summary!$E$46:$E$48</c:f>
              <c:numCache>
                <c:formatCode>General</c:formatCode>
                <c:ptCount val="3"/>
                <c:pt idx="0">
                  <c:v>0.46259842519685</c:v>
                </c:pt>
                <c:pt idx="1">
                  <c:v>0.00590551181102362</c:v>
                </c:pt>
                <c:pt idx="2">
                  <c:v>0.531496062992126</c:v>
                </c:pt>
              </c:numCache>
            </c:numRef>
          </c:val>
        </c:ser>
        <c:firstSliceAng val="0"/>
      </c:pieChart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1"/>
            <c:spPr>
              <a:solidFill>
                <a:srgbClr val="ff420e"/>
              </a:solidFill>
              <a:ln>
                <a:noFill/>
              </a:ln>
            </c:spPr>
          </c:dPt>
          <c:dPt>
            <c:idx val="2"/>
            <c:spPr>
              <a:solidFill>
                <a:srgbClr val="ffd320"/>
              </a:solidFill>
              <a:ln>
                <a:noFill/>
              </a:ln>
            </c:spPr>
          </c:dPt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summary!$A$75:$A$77</c:f>
              <c:strCache>
                <c:ptCount val="3"/>
                <c:pt idx="0">
                  <c:v>Fridge</c:v>
                </c:pt>
                <c:pt idx="1">
                  <c:v>Dish washer</c:v>
                </c:pt>
                <c:pt idx="2">
                  <c:v>Light</c:v>
                </c:pt>
              </c:strCache>
            </c:strRef>
          </c:cat>
          <c:val>
            <c:numRef>
              <c:f>summary!$E$75:$E$77</c:f>
              <c:numCache>
                <c:formatCode>General</c:formatCode>
                <c:ptCount val="3"/>
                <c:pt idx="0">
                  <c:v>0.3913</c:v>
                </c:pt>
                <c:pt idx="1">
                  <c:v>0.0008</c:v>
                </c:pt>
                <c:pt idx="2">
                  <c:v>0.6077</c:v>
                </c:pt>
              </c:numCache>
            </c:numRef>
          </c:val>
        </c:ser>
        <c:firstSliceAng val="0"/>
      </c:pieChart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1"/>
            <c:spPr>
              <a:solidFill>
                <a:srgbClr val="ff420e"/>
              </a:solidFill>
              <a:ln>
                <a:noFill/>
              </a:ln>
            </c:spPr>
          </c:dPt>
          <c:dPt>
            <c:idx val="2"/>
            <c:spPr>
              <a:solidFill>
                <a:srgbClr val="ffd320"/>
              </a:solidFill>
              <a:ln>
                <a:noFill/>
              </a:ln>
            </c:spPr>
          </c:dPt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summary!$A$83:$A$85</c:f>
              <c:strCache>
                <c:ptCount val="3"/>
                <c:pt idx="0">
                  <c:v>Fridge</c:v>
                </c:pt>
                <c:pt idx="1">
                  <c:v>Dish washer</c:v>
                </c:pt>
                <c:pt idx="2">
                  <c:v>Light</c:v>
                </c:pt>
              </c:strCache>
            </c:strRef>
          </c:cat>
          <c:val>
            <c:numRef>
              <c:f>summary!$E$83:$E$85</c:f>
              <c:numCache>
                <c:formatCode>General</c:formatCode>
                <c:ptCount val="3"/>
                <c:pt idx="0">
                  <c:v>0.7077</c:v>
                </c:pt>
                <c:pt idx="1">
                  <c:v>0.2813</c:v>
                </c:pt>
                <c:pt idx="2">
                  <c:v>0.2246</c:v>
                </c:pt>
              </c:numCache>
            </c:numRef>
          </c:val>
        </c:ser>
        <c:firstSliceAng val="0"/>
      </c:pieChart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1"/>
            <c:spPr>
              <a:solidFill>
                <a:srgbClr val="ff420e"/>
              </a:solidFill>
              <a:ln>
                <a:noFill/>
              </a:ln>
            </c:spPr>
          </c:dPt>
          <c:dPt>
            <c:idx val="2"/>
            <c:spPr>
              <a:solidFill>
                <a:srgbClr val="ffd320"/>
              </a:solidFill>
              <a:ln>
                <a:noFill/>
              </a:ln>
            </c:spPr>
          </c:dPt>
          <c:dPt>
            <c:idx val="3"/>
            <c:spPr>
              <a:solidFill>
                <a:srgbClr val="579d1c"/>
              </a:solidFill>
              <a:ln>
                <a:noFill/>
              </a:ln>
            </c:spPr>
          </c:dPt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summary!$A$75:$A$78</c:f>
              <c:strCache>
                <c:ptCount val="4"/>
                <c:pt idx="0">
                  <c:v>Fridge</c:v>
                </c:pt>
                <c:pt idx="1">
                  <c:v>Dish washer</c:v>
                </c:pt>
                <c:pt idx="2">
                  <c:v>Light</c:v>
                </c:pt>
                <c:pt idx="3">
                  <c:v>Microwave</c:v>
                </c:pt>
              </c:strCache>
            </c:strRef>
          </c:cat>
          <c:val>
            <c:numRef>
              <c:f>summary!$D$75:$D$78</c:f>
              <c:numCache>
                <c:formatCode>General</c:formatCode>
                <c:ptCount val="4"/>
                <c:pt idx="0">
                  <c:v>0.7724</c:v>
                </c:pt>
                <c:pt idx="1">
                  <c:v>0.0762</c:v>
                </c:pt>
                <c:pt idx="2">
                  <c:v>0.0174</c:v>
                </c:pt>
                <c:pt idx="3">
                  <c:v>0.1339</c:v>
                </c:pt>
              </c:numCache>
            </c:numRef>
          </c:val>
        </c:ser>
        <c:firstSliceAng val="0"/>
      </c:pieChart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1"/>
            <c:spPr>
              <a:solidFill>
                <a:srgbClr val="ff420e"/>
              </a:solidFill>
              <a:ln>
                <a:noFill/>
              </a:ln>
            </c:spPr>
          </c:dPt>
          <c:dPt>
            <c:idx val="2"/>
            <c:spPr>
              <a:solidFill>
                <a:srgbClr val="ffd320"/>
              </a:solidFill>
              <a:ln>
                <a:noFill/>
              </a:ln>
            </c:spPr>
          </c:dPt>
          <c:dPt>
            <c:idx val="3"/>
            <c:spPr>
              <a:solidFill>
                <a:srgbClr val="579d1c"/>
              </a:solidFill>
              <a:ln>
                <a:noFill/>
              </a:ln>
            </c:spPr>
          </c:dPt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summary!$A$83:$A$86</c:f>
              <c:strCache>
                <c:ptCount val="4"/>
                <c:pt idx="0">
                  <c:v>Fridge</c:v>
                </c:pt>
                <c:pt idx="1">
                  <c:v>Dish washer</c:v>
                </c:pt>
                <c:pt idx="2">
                  <c:v>Light</c:v>
                </c:pt>
                <c:pt idx="3">
                  <c:v>Microwave</c:v>
                </c:pt>
              </c:strCache>
            </c:strRef>
          </c:cat>
          <c:val>
            <c:numRef>
              <c:f>summary!$D$83:$D$86</c:f>
              <c:numCache>
                <c:formatCode>General</c:formatCode>
                <c:ptCount val="4"/>
                <c:pt idx="0">
                  <c:v>0.0839</c:v>
                </c:pt>
                <c:pt idx="1">
                  <c:v>0.0666</c:v>
                </c:pt>
                <c:pt idx="2">
                  <c:v>0.1921</c:v>
                </c:pt>
                <c:pt idx="3">
                  <c:v>0.0421</c:v>
                </c:pt>
              </c:numCache>
            </c:numRef>
          </c:val>
        </c:ser>
        <c:firstSliceAng val="0"/>
      </c:pieChart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1"/>
            <c:spPr>
              <a:solidFill>
                <a:srgbClr val="ff420e"/>
              </a:solidFill>
              <a:ln>
                <a:noFill/>
              </a:ln>
            </c:spPr>
          </c:dPt>
          <c:dPt>
            <c:idx val="2"/>
            <c:spPr>
              <a:solidFill>
                <a:srgbClr val="ffd320"/>
              </a:solidFill>
              <a:ln>
                <a:noFill/>
              </a:ln>
            </c:spPr>
          </c:dPt>
          <c:dPt>
            <c:idx val="3"/>
            <c:spPr>
              <a:solidFill>
                <a:srgbClr val="579d1c"/>
              </a:solidFill>
              <a:ln>
                <a:noFill/>
              </a:ln>
            </c:spPr>
          </c:dPt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summary!$A$75:$A$78</c:f>
              <c:strCache>
                <c:ptCount val="4"/>
                <c:pt idx="0">
                  <c:v>Fridge</c:v>
                </c:pt>
                <c:pt idx="1">
                  <c:v>Dish washer</c:v>
                </c:pt>
                <c:pt idx="2">
                  <c:v>Light</c:v>
                </c:pt>
                <c:pt idx="3">
                  <c:v>Microwave</c:v>
                </c:pt>
              </c:strCache>
            </c:strRef>
          </c:cat>
          <c:val>
            <c:numRef>
              <c:f>summary!$C$75:$C$78</c:f>
              <c:numCache>
                <c:formatCode>General</c:formatCode>
                <c:ptCount val="4"/>
                <c:pt idx="0">
                  <c:v>0.6271</c:v>
                </c:pt>
                <c:pt idx="1">
                  <c:v>0.0678</c:v>
                </c:pt>
                <c:pt idx="2">
                  <c:v>0.1934</c:v>
                </c:pt>
                <c:pt idx="3">
                  <c:v>0.1172</c:v>
                </c:pt>
              </c:numCache>
            </c:numRef>
          </c:val>
        </c:ser>
        <c:firstSliceAng val="0"/>
      </c:pieChart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1"/>
            <c:spPr>
              <a:solidFill>
                <a:srgbClr val="ff420e"/>
              </a:solidFill>
              <a:ln>
                <a:noFill/>
              </a:ln>
            </c:spPr>
          </c:dPt>
          <c:dPt>
            <c:idx val="2"/>
            <c:spPr>
              <a:solidFill>
                <a:srgbClr val="ffd320"/>
              </a:solidFill>
              <a:ln>
                <a:noFill/>
              </a:ln>
            </c:spPr>
          </c:dPt>
          <c:dPt>
            <c:idx val="3"/>
            <c:spPr>
              <a:solidFill>
                <a:srgbClr val="579d1c"/>
              </a:solidFill>
              <a:ln>
                <a:noFill/>
              </a:ln>
            </c:spPr>
          </c:dPt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summary!$A$83:$A$86</c:f>
              <c:strCache>
                <c:ptCount val="4"/>
                <c:pt idx="0">
                  <c:v>Fridge</c:v>
                </c:pt>
                <c:pt idx="1">
                  <c:v>Dish washer</c:v>
                </c:pt>
                <c:pt idx="2">
                  <c:v>Light</c:v>
                </c:pt>
                <c:pt idx="3">
                  <c:v>Microwave</c:v>
                </c:pt>
              </c:strCache>
            </c:strRef>
          </c:cat>
          <c:val>
            <c:numRef>
              <c:f>summary!$C$83:$C$86</c:f>
              <c:numCache>
                <c:formatCode>General</c:formatCode>
                <c:ptCount val="4"/>
                <c:pt idx="0">
                  <c:v>0.6887</c:v>
                </c:pt>
                <c:pt idx="1">
                  <c:v>0.0937</c:v>
                </c:pt>
                <c:pt idx="2">
                  <c:v>0.0965</c:v>
                </c:pt>
                <c:pt idx="3">
                  <c:v>0.1096</c:v>
                </c:pt>
              </c:numCache>
            </c:numRef>
          </c:val>
        </c:ser>
        <c:firstSliceAng val="0"/>
      </c:pieChart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1"/>
            <c:spPr>
              <a:solidFill>
                <a:srgbClr val="ff420e"/>
              </a:solidFill>
              <a:ln>
                <a:noFill/>
              </a:ln>
            </c:spPr>
          </c:dPt>
          <c:dPt>
            <c:idx val="2"/>
            <c:spPr>
              <a:solidFill>
                <a:srgbClr val="ffd320"/>
              </a:solidFill>
              <a:ln>
                <a:noFill/>
              </a:ln>
            </c:spPr>
          </c:dPt>
          <c:dPt>
            <c:idx val="3"/>
            <c:spPr>
              <a:solidFill>
                <a:srgbClr val="579d1c"/>
              </a:solidFill>
              <a:ln>
                <a:noFill/>
              </a:ln>
            </c:spPr>
          </c:dPt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summary!$A$75:$A$78</c:f>
              <c:strCache>
                <c:ptCount val="4"/>
                <c:pt idx="0">
                  <c:v>Fridge</c:v>
                </c:pt>
                <c:pt idx="1">
                  <c:v>Dish washer</c:v>
                </c:pt>
                <c:pt idx="2">
                  <c:v>Light</c:v>
                </c:pt>
                <c:pt idx="3">
                  <c:v>Microwave</c:v>
                </c:pt>
              </c:strCache>
            </c:strRef>
          </c:cat>
          <c:val>
            <c:numRef>
              <c:f>summary!$B$75:$B$78</c:f>
              <c:numCache>
                <c:formatCode>General</c:formatCode>
                <c:ptCount val="4"/>
                <c:pt idx="0">
                  <c:v>0.4075</c:v>
                </c:pt>
                <c:pt idx="1">
                  <c:v>0.1613</c:v>
                </c:pt>
                <c:pt idx="2">
                  <c:v>0.2782</c:v>
                </c:pt>
                <c:pt idx="3">
                  <c:v>0.153</c:v>
                </c:pt>
              </c:numCache>
            </c:numRef>
          </c:val>
        </c:ser>
        <c:firstSliceAng val="0"/>
      </c:pieChart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1"/>
            <c:spPr>
              <a:solidFill>
                <a:srgbClr val="ff420e"/>
              </a:solidFill>
              <a:ln>
                <a:noFill/>
              </a:ln>
            </c:spPr>
          </c:dPt>
          <c:dPt>
            <c:idx val="2"/>
            <c:spPr>
              <a:solidFill>
                <a:srgbClr val="ffd320"/>
              </a:solidFill>
              <a:ln>
                <a:noFill/>
              </a:ln>
            </c:spPr>
          </c:dPt>
          <c:dPt>
            <c:idx val="3"/>
            <c:spPr>
              <a:solidFill>
                <a:srgbClr val="579d1c"/>
              </a:solidFill>
              <a:ln>
                <a:noFill/>
              </a:ln>
            </c:spPr>
          </c:dPt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summary!$A$83:$A$86</c:f>
              <c:strCache>
                <c:ptCount val="4"/>
                <c:pt idx="0">
                  <c:v>Fridge</c:v>
                </c:pt>
                <c:pt idx="1">
                  <c:v>Dish washer</c:v>
                </c:pt>
                <c:pt idx="2">
                  <c:v>Light</c:v>
                </c:pt>
                <c:pt idx="3">
                  <c:v>Microwave</c:v>
                </c:pt>
              </c:strCache>
            </c:strRef>
          </c:cat>
          <c:val>
            <c:numRef>
              <c:f>summary!$B$83:$B$86</c:f>
              <c:numCache>
                <c:formatCode>General</c:formatCode>
                <c:ptCount val="4"/>
                <c:pt idx="0">
                  <c:v>0.5559</c:v>
                </c:pt>
                <c:pt idx="1">
                  <c:v>0.1062</c:v>
                </c:pt>
                <c:pt idx="2">
                  <c:v>0.1218</c:v>
                </c:pt>
                <c:pt idx="3">
                  <c:v>0.1399</c:v>
                </c:pt>
              </c:numCache>
            </c:numRef>
          </c:val>
        </c:ser>
        <c:firstSliceAng val="0"/>
      </c:pieChart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Relationship Id="rId3" Type="http://schemas.openxmlformats.org/officeDocument/2006/relationships/chart" Target="../charts/chart21.xml"/><Relationship Id="rId4" Type="http://schemas.openxmlformats.org/officeDocument/2006/relationships/chart" Target="../charts/chart22.xml"/><Relationship Id="rId5" Type="http://schemas.openxmlformats.org/officeDocument/2006/relationships/chart" Target="../charts/chart23.xml"/><Relationship Id="rId6" Type="http://schemas.openxmlformats.org/officeDocument/2006/relationships/chart" Target="../charts/chart24.xml"/><Relationship Id="rId7" Type="http://schemas.openxmlformats.org/officeDocument/2006/relationships/chart" Target="../charts/chart25.xml"/><Relationship Id="rId8" Type="http://schemas.openxmlformats.org/officeDocument/2006/relationships/chart" Target="../charts/chart26.xml"/><Relationship Id="rId9" Type="http://schemas.openxmlformats.org/officeDocument/2006/relationships/chart" Target="../charts/chart27.xml"/><Relationship Id="rId10" Type="http://schemas.openxmlformats.org/officeDocument/2006/relationships/chart" Target="../charts/chart28.xml"/><Relationship Id="rId11" Type="http://schemas.openxmlformats.org/officeDocument/2006/relationships/chart" Target="../charts/chart29.xml"/><Relationship Id="rId12" Type="http://schemas.openxmlformats.org/officeDocument/2006/relationships/chart" Target="../charts/chart30.xml"/><Relationship Id="rId13" Type="http://schemas.openxmlformats.org/officeDocument/2006/relationships/chart" Target="../charts/chart31.xml"/><Relationship Id="rId14" Type="http://schemas.openxmlformats.org/officeDocument/2006/relationships/chart" Target="../charts/chart32.xml"/><Relationship Id="rId15" Type="http://schemas.openxmlformats.org/officeDocument/2006/relationships/chart" Target="../charts/chart33.xml"/><Relationship Id="rId16" Type="http://schemas.openxmlformats.org/officeDocument/2006/relationships/chart" Target="../charts/chart34.xml"/><Relationship Id="rId17" Type="http://schemas.openxmlformats.org/officeDocument/2006/relationships/chart" Target="../charts/chart35.xml"/><Relationship Id="rId18" Type="http://schemas.openxmlformats.org/officeDocument/2006/relationships/chart" Target="../charts/chart36.xml"/><Relationship Id="rId19" Type="http://schemas.openxmlformats.org/officeDocument/2006/relationships/chart" Target="../charts/chart37.xml"/><Relationship Id="rId20" Type="http://schemas.openxmlformats.org/officeDocument/2006/relationships/chart" Target="../charts/chart38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497160</xdr:colOff>
      <xdr:row>24</xdr:row>
      <xdr:rowOff>117720</xdr:rowOff>
    </xdr:from>
    <xdr:to>
      <xdr:col>9</xdr:col>
      <xdr:colOff>177840</xdr:colOff>
      <xdr:row>32</xdr:row>
      <xdr:rowOff>101880</xdr:rowOff>
    </xdr:to>
    <xdr:graphicFrame>
      <xdr:nvGraphicFramePr>
        <xdr:cNvPr id="0" name=""/>
        <xdr:cNvGraphicFramePr/>
      </xdr:nvGraphicFramePr>
      <xdr:xfrm>
        <a:off x="4560840" y="4019040"/>
        <a:ext cx="2932200" cy="1284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326160</xdr:colOff>
      <xdr:row>24</xdr:row>
      <xdr:rowOff>82800</xdr:rowOff>
    </xdr:from>
    <xdr:to>
      <xdr:col>12</xdr:col>
      <xdr:colOff>593640</xdr:colOff>
      <xdr:row>32</xdr:row>
      <xdr:rowOff>111960</xdr:rowOff>
    </xdr:to>
    <xdr:graphicFrame>
      <xdr:nvGraphicFramePr>
        <xdr:cNvPr id="1" name=""/>
        <xdr:cNvGraphicFramePr/>
      </xdr:nvGraphicFramePr>
      <xdr:xfrm>
        <a:off x="7641360" y="3984120"/>
        <a:ext cx="2705760" cy="1329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12</xdr:col>
      <xdr:colOff>534960</xdr:colOff>
      <xdr:row>24</xdr:row>
      <xdr:rowOff>48240</xdr:rowOff>
    </xdr:from>
    <xdr:to>
      <xdr:col>16</xdr:col>
      <xdr:colOff>117360</xdr:colOff>
      <xdr:row>32</xdr:row>
      <xdr:rowOff>122040</xdr:rowOff>
    </xdr:to>
    <xdr:graphicFrame>
      <xdr:nvGraphicFramePr>
        <xdr:cNvPr id="2" name=""/>
        <xdr:cNvGraphicFramePr/>
      </xdr:nvGraphicFramePr>
      <xdr:xfrm>
        <a:off x="10288440" y="3949560"/>
        <a:ext cx="2833560" cy="1374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16</xdr:col>
      <xdr:colOff>75960</xdr:colOff>
      <xdr:row>24</xdr:row>
      <xdr:rowOff>60120</xdr:rowOff>
    </xdr:from>
    <xdr:to>
      <xdr:col>19</xdr:col>
      <xdr:colOff>675360</xdr:colOff>
      <xdr:row>32</xdr:row>
      <xdr:rowOff>101520</xdr:rowOff>
    </xdr:to>
    <xdr:graphicFrame>
      <xdr:nvGraphicFramePr>
        <xdr:cNvPr id="3" name=""/>
        <xdr:cNvGraphicFramePr/>
      </xdr:nvGraphicFramePr>
      <xdr:xfrm>
        <a:off x="13080600" y="3961440"/>
        <a:ext cx="3037680" cy="1341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6</xdr:col>
      <xdr:colOff>34560</xdr:colOff>
      <xdr:row>35</xdr:row>
      <xdr:rowOff>25200</xdr:rowOff>
    </xdr:from>
    <xdr:to>
      <xdr:col>9</xdr:col>
      <xdr:colOff>140760</xdr:colOff>
      <xdr:row>43</xdr:row>
      <xdr:rowOff>105840</xdr:rowOff>
    </xdr:to>
    <xdr:graphicFrame>
      <xdr:nvGraphicFramePr>
        <xdr:cNvPr id="4" name=""/>
        <xdr:cNvGraphicFramePr/>
      </xdr:nvGraphicFramePr>
      <xdr:xfrm>
        <a:off x="4911120" y="5714640"/>
        <a:ext cx="2544840" cy="1380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9</xdr:col>
      <xdr:colOff>473040</xdr:colOff>
      <xdr:row>35</xdr:row>
      <xdr:rowOff>36720</xdr:rowOff>
    </xdr:from>
    <xdr:to>
      <xdr:col>12</xdr:col>
      <xdr:colOff>466200</xdr:colOff>
      <xdr:row>43</xdr:row>
      <xdr:rowOff>55800</xdr:rowOff>
    </xdr:to>
    <xdr:graphicFrame>
      <xdr:nvGraphicFramePr>
        <xdr:cNvPr id="5" name=""/>
        <xdr:cNvGraphicFramePr/>
      </xdr:nvGraphicFramePr>
      <xdr:xfrm>
        <a:off x="7788240" y="5726160"/>
        <a:ext cx="2431440" cy="1319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12</xdr:col>
      <xdr:colOff>649440</xdr:colOff>
      <xdr:row>35</xdr:row>
      <xdr:rowOff>3240</xdr:rowOff>
    </xdr:from>
    <xdr:to>
      <xdr:col>15</xdr:col>
      <xdr:colOff>554040</xdr:colOff>
      <xdr:row>43</xdr:row>
      <xdr:rowOff>46800</xdr:rowOff>
    </xdr:to>
    <xdr:graphicFrame>
      <xdr:nvGraphicFramePr>
        <xdr:cNvPr id="6" name=""/>
        <xdr:cNvGraphicFramePr/>
      </xdr:nvGraphicFramePr>
      <xdr:xfrm>
        <a:off x="10402920" y="5692680"/>
        <a:ext cx="2342880" cy="1343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16</xdr:col>
      <xdr:colOff>232560</xdr:colOff>
      <xdr:row>34</xdr:row>
      <xdr:rowOff>145440</xdr:rowOff>
    </xdr:from>
    <xdr:to>
      <xdr:col>19</xdr:col>
      <xdr:colOff>489600</xdr:colOff>
      <xdr:row>43</xdr:row>
      <xdr:rowOff>136080</xdr:rowOff>
    </xdr:to>
    <xdr:graphicFrame>
      <xdr:nvGraphicFramePr>
        <xdr:cNvPr id="7" name=""/>
        <xdr:cNvGraphicFramePr/>
      </xdr:nvGraphicFramePr>
      <xdr:xfrm>
        <a:off x="13237200" y="5672160"/>
        <a:ext cx="2695320" cy="1453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6</xdr:col>
      <xdr:colOff>116280</xdr:colOff>
      <xdr:row>45</xdr:row>
      <xdr:rowOff>85680</xdr:rowOff>
    </xdr:from>
    <xdr:to>
      <xdr:col>9</xdr:col>
      <xdr:colOff>36360</xdr:colOff>
      <xdr:row>55</xdr:row>
      <xdr:rowOff>55080</xdr:rowOff>
    </xdr:to>
    <xdr:graphicFrame>
      <xdr:nvGraphicFramePr>
        <xdr:cNvPr id="8" name=""/>
        <xdr:cNvGraphicFramePr/>
      </xdr:nvGraphicFramePr>
      <xdr:xfrm>
        <a:off x="4992840" y="7400880"/>
        <a:ext cx="2358720" cy="1594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9</xdr:col>
      <xdr:colOff>395640</xdr:colOff>
      <xdr:row>45</xdr:row>
      <xdr:rowOff>85680</xdr:rowOff>
    </xdr:from>
    <xdr:to>
      <xdr:col>12</xdr:col>
      <xdr:colOff>405720</xdr:colOff>
      <xdr:row>54</xdr:row>
      <xdr:rowOff>159480</xdr:rowOff>
    </xdr:to>
    <xdr:graphicFrame>
      <xdr:nvGraphicFramePr>
        <xdr:cNvPr id="9" name=""/>
        <xdr:cNvGraphicFramePr/>
      </xdr:nvGraphicFramePr>
      <xdr:xfrm>
        <a:off x="7710840" y="7400880"/>
        <a:ext cx="2448360" cy="1536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12</xdr:col>
      <xdr:colOff>627120</xdr:colOff>
      <xdr:row>45</xdr:row>
      <xdr:rowOff>85680</xdr:rowOff>
    </xdr:from>
    <xdr:to>
      <xdr:col>15</xdr:col>
      <xdr:colOff>628560</xdr:colOff>
      <xdr:row>54</xdr:row>
      <xdr:rowOff>113040</xdr:rowOff>
    </xdr:to>
    <xdr:graphicFrame>
      <xdr:nvGraphicFramePr>
        <xdr:cNvPr id="10" name=""/>
        <xdr:cNvGraphicFramePr/>
      </xdr:nvGraphicFramePr>
      <xdr:xfrm>
        <a:off x="10380600" y="7400880"/>
        <a:ext cx="2439720" cy="1490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16</xdr:col>
      <xdr:colOff>515520</xdr:colOff>
      <xdr:row>45</xdr:row>
      <xdr:rowOff>73800</xdr:rowOff>
    </xdr:from>
    <xdr:to>
      <xdr:col>19</xdr:col>
      <xdr:colOff>477720</xdr:colOff>
      <xdr:row>54</xdr:row>
      <xdr:rowOff>31680</xdr:rowOff>
    </xdr:to>
    <xdr:graphicFrame>
      <xdr:nvGraphicFramePr>
        <xdr:cNvPr id="11" name=""/>
        <xdr:cNvGraphicFramePr/>
      </xdr:nvGraphicFramePr>
      <xdr:xfrm>
        <a:off x="13520160" y="7389000"/>
        <a:ext cx="2400480" cy="1420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16</xdr:col>
      <xdr:colOff>190080</xdr:colOff>
      <xdr:row>70</xdr:row>
      <xdr:rowOff>3960</xdr:rowOff>
    </xdr:from>
    <xdr:to>
      <xdr:col>18</xdr:col>
      <xdr:colOff>538560</xdr:colOff>
      <xdr:row>77</xdr:row>
      <xdr:rowOff>88920</xdr:rowOff>
    </xdr:to>
    <xdr:graphicFrame>
      <xdr:nvGraphicFramePr>
        <xdr:cNvPr id="12" name=""/>
        <xdr:cNvGraphicFramePr/>
      </xdr:nvGraphicFramePr>
      <xdr:xfrm>
        <a:off x="13194720" y="11382840"/>
        <a:ext cx="1974240" cy="1222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oneCell">
    <xdr:from>
      <xdr:col>16</xdr:col>
      <xdr:colOff>137520</xdr:colOff>
      <xdr:row>79</xdr:row>
      <xdr:rowOff>74880</xdr:rowOff>
    </xdr:from>
    <xdr:to>
      <xdr:col>18</xdr:col>
      <xdr:colOff>548280</xdr:colOff>
      <xdr:row>86</xdr:row>
      <xdr:rowOff>149400</xdr:rowOff>
    </xdr:to>
    <xdr:graphicFrame>
      <xdr:nvGraphicFramePr>
        <xdr:cNvPr id="13" name=""/>
        <xdr:cNvGraphicFramePr/>
      </xdr:nvGraphicFramePr>
      <xdr:xfrm>
        <a:off x="13142160" y="12916800"/>
        <a:ext cx="2036520" cy="121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 editAs="oneCell">
    <xdr:from>
      <xdr:col>12</xdr:col>
      <xdr:colOff>258480</xdr:colOff>
      <xdr:row>69</xdr:row>
      <xdr:rowOff>125640</xdr:rowOff>
    </xdr:from>
    <xdr:to>
      <xdr:col>15</xdr:col>
      <xdr:colOff>70200</xdr:colOff>
      <xdr:row>77</xdr:row>
      <xdr:rowOff>73800</xdr:rowOff>
    </xdr:to>
    <xdr:graphicFrame>
      <xdr:nvGraphicFramePr>
        <xdr:cNvPr id="14" name=""/>
        <xdr:cNvGraphicFramePr/>
      </xdr:nvGraphicFramePr>
      <xdr:xfrm>
        <a:off x="10011960" y="11342160"/>
        <a:ext cx="2250000" cy="1248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 editAs="oneCell">
    <xdr:from>
      <xdr:col>12</xdr:col>
      <xdr:colOff>284040</xdr:colOff>
      <xdr:row>79</xdr:row>
      <xdr:rowOff>34200</xdr:rowOff>
    </xdr:from>
    <xdr:to>
      <xdr:col>15</xdr:col>
      <xdr:colOff>278280</xdr:colOff>
      <xdr:row>86</xdr:row>
      <xdr:rowOff>114480</xdr:rowOff>
    </xdr:to>
    <xdr:graphicFrame>
      <xdr:nvGraphicFramePr>
        <xdr:cNvPr id="15" name=""/>
        <xdr:cNvGraphicFramePr/>
      </xdr:nvGraphicFramePr>
      <xdr:xfrm>
        <a:off x="10037520" y="12876120"/>
        <a:ext cx="2432520" cy="1218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 editAs="oneCell">
    <xdr:from>
      <xdr:col>9</xdr:col>
      <xdr:colOff>190080</xdr:colOff>
      <xdr:row>69</xdr:row>
      <xdr:rowOff>125280</xdr:rowOff>
    </xdr:from>
    <xdr:to>
      <xdr:col>12</xdr:col>
      <xdr:colOff>48600</xdr:colOff>
      <xdr:row>78</xdr:row>
      <xdr:rowOff>6480</xdr:rowOff>
    </xdr:to>
    <xdr:graphicFrame>
      <xdr:nvGraphicFramePr>
        <xdr:cNvPr id="16" name=""/>
        <xdr:cNvGraphicFramePr/>
      </xdr:nvGraphicFramePr>
      <xdr:xfrm>
        <a:off x="7505280" y="11341800"/>
        <a:ext cx="2296800" cy="1344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 editAs="oneCell">
    <xdr:from>
      <xdr:col>9</xdr:col>
      <xdr:colOff>148320</xdr:colOff>
      <xdr:row>79</xdr:row>
      <xdr:rowOff>115560</xdr:rowOff>
    </xdr:from>
    <xdr:to>
      <xdr:col>12</xdr:col>
      <xdr:colOff>69840</xdr:colOff>
      <xdr:row>87</xdr:row>
      <xdr:rowOff>98640</xdr:rowOff>
    </xdr:to>
    <xdr:graphicFrame>
      <xdr:nvGraphicFramePr>
        <xdr:cNvPr id="17" name=""/>
        <xdr:cNvGraphicFramePr/>
      </xdr:nvGraphicFramePr>
      <xdr:xfrm>
        <a:off x="7463520" y="12957480"/>
        <a:ext cx="2359800" cy="1283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 editAs="oneCell">
    <xdr:from>
      <xdr:col>5</xdr:col>
      <xdr:colOff>721800</xdr:colOff>
      <xdr:row>70</xdr:row>
      <xdr:rowOff>34560</xdr:rowOff>
    </xdr:from>
    <xdr:to>
      <xdr:col>8</xdr:col>
      <xdr:colOff>590400</xdr:colOff>
      <xdr:row>78</xdr:row>
      <xdr:rowOff>16920</xdr:rowOff>
    </xdr:to>
    <xdr:graphicFrame>
      <xdr:nvGraphicFramePr>
        <xdr:cNvPr id="18" name=""/>
        <xdr:cNvGraphicFramePr/>
      </xdr:nvGraphicFramePr>
      <xdr:xfrm>
        <a:off x="4785480" y="11413440"/>
        <a:ext cx="2307240" cy="1283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 editAs="oneCell">
    <xdr:from>
      <xdr:col>5</xdr:col>
      <xdr:colOff>721800</xdr:colOff>
      <xdr:row>79</xdr:row>
      <xdr:rowOff>135360</xdr:rowOff>
    </xdr:from>
    <xdr:to>
      <xdr:col>8</xdr:col>
      <xdr:colOff>621720</xdr:colOff>
      <xdr:row>87</xdr:row>
      <xdr:rowOff>98280</xdr:rowOff>
    </xdr:to>
    <xdr:graphicFrame>
      <xdr:nvGraphicFramePr>
        <xdr:cNvPr id="19" name=""/>
        <xdr:cNvGraphicFramePr/>
      </xdr:nvGraphicFramePr>
      <xdr:xfrm>
        <a:off x="4785480" y="12977280"/>
        <a:ext cx="2338560" cy="1263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Q46"/>
  <sheetViews>
    <sheetView windowProtection="false" showFormulas="false" showGridLines="true" showRowColHeaders="true" showZeros="true" rightToLeft="false" tabSelected="false" showOutlineSymbols="true" defaultGridColor="true" view="normal" topLeftCell="AG10" colorId="64" zoomScale="95" zoomScaleNormal="95" zoomScalePageLayoutView="100" workbookViewId="0">
      <selection pane="topLeft" activeCell="AP45" activeCellId="0" sqref="AP45"/>
    </sheetView>
  </sheetViews>
  <sheetFormatPr defaultRowHeight="12.8"/>
  <cols>
    <col collapsed="false" hidden="false" max="1" min="1" style="0" width="11.5204081632653"/>
    <col collapsed="false" hidden="false" max="2" min="2" style="0" width="6.66836734693878"/>
    <col collapsed="false" hidden="false" max="3" min="3" style="0" width="7.5969387755102"/>
    <col collapsed="false" hidden="false" max="4" min="4" style="0" width="6.47959183673469"/>
    <col collapsed="false" hidden="false" max="5" min="5" style="0" width="10.5561224489796"/>
    <col collapsed="false" hidden="false" max="6" min="6" style="0" width="11.5204081632653"/>
    <col collapsed="false" hidden="false" max="7" min="7" style="0" width="9.07142857142857"/>
    <col collapsed="false" hidden="false" max="8" min="8" style="0" width="11.2959183673469"/>
    <col collapsed="false" hidden="false" max="9" min="9" style="0" width="10.3673469387755"/>
    <col collapsed="false" hidden="false" max="10" min="10" style="0" width="9.62755102040816"/>
    <col collapsed="false" hidden="false" max="11" min="11" style="0" width="9.81632653061224"/>
    <col collapsed="false" hidden="false" max="12" min="12" style="0" width="9.26020408163265"/>
    <col collapsed="false" hidden="false" max="13" min="13" style="0" width="10"/>
    <col collapsed="false" hidden="false" max="14" min="14" style="0" width="9.26020408163265"/>
    <col collapsed="false" hidden="false" max="15" min="15" style="0" width="9.43877551020408"/>
    <col collapsed="false" hidden="false" max="16" min="16" style="0" width="10"/>
    <col collapsed="false" hidden="false" max="17" min="17" style="0" width="16.484693877551"/>
    <col collapsed="false" hidden="false" max="18" min="18" style="0" width="13.515306122449"/>
    <col collapsed="false" hidden="false" max="19" min="19" style="0" width="8.33163265306122"/>
    <col collapsed="false" hidden="false" max="20" min="20" style="0" width="9.26020408163265"/>
    <col collapsed="false" hidden="false" max="21" min="21" style="0" width="8.89285714285714"/>
    <col collapsed="false" hidden="false" max="22" min="22" style="0" width="9.07142857142857"/>
    <col collapsed="false" hidden="false" max="23" min="23" style="0" width="8.33163265306122"/>
    <col collapsed="false" hidden="false" max="24" min="24" style="0" width="8.89285714285714"/>
    <col collapsed="false" hidden="false" max="25" min="25" style="0" width="9.26020408163265"/>
    <col collapsed="false" hidden="false" max="26" min="26" style="0" width="8.89285714285714"/>
    <col collapsed="false" hidden="false" max="27" min="27" style="0" width="8.70408163265306"/>
    <col collapsed="false" hidden="false" max="28" min="28" style="0" width="8.51530612244898"/>
    <col collapsed="false" hidden="false" max="38" min="29" style="0" width="11.5204081632653"/>
    <col collapsed="false" hidden="false" max="39" min="39" style="0" width="20.6173469387755"/>
    <col collapsed="false" hidden="false" max="40" min="40" style="0" width="37.5816326530612"/>
    <col collapsed="false" hidden="false" max="41" min="41" style="0" width="15.6428571428571"/>
    <col collapsed="false" hidden="false" max="42" min="42" style="0" width="35.3928571428571"/>
    <col collapsed="false" hidden="false" max="1025" min="43" style="0" width="11.5204081632653"/>
  </cols>
  <sheetData>
    <row r="1" s="1" customFormat="true" ht="12.8" hidden="false" customHeight="false" outlineLevel="0" collapsed="false">
      <c r="A1" s="0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27</v>
      </c>
      <c r="AF1" s="1" t="s">
        <v>30</v>
      </c>
      <c r="AG1" s="1" t="s">
        <v>31</v>
      </c>
      <c r="AH1" s="1" t="s">
        <v>32</v>
      </c>
      <c r="AI1" s="1" t="s">
        <v>33</v>
      </c>
    </row>
    <row r="2" customFormat="false" ht="12.8" hidden="false" customHeight="false" outlineLevel="0" collapsed="false">
      <c r="A2" s="0" t="s">
        <v>34</v>
      </c>
      <c r="B2" s="0" t="n">
        <v>1</v>
      </c>
      <c r="C2" s="0" t="n">
        <v>100</v>
      </c>
      <c r="D2" s="0" t="n">
        <v>4</v>
      </c>
      <c r="E2" s="0" t="n">
        <v>0.01</v>
      </c>
      <c r="F2" s="0" t="n">
        <v>-933</v>
      </c>
      <c r="G2" s="0" t="n">
        <v>0.032</v>
      </c>
      <c r="H2" s="0" t="n">
        <v>0.046</v>
      </c>
      <c r="I2" s="0" t="n">
        <v>0.062</v>
      </c>
      <c r="J2" s="0" t="n">
        <v>-933</v>
      </c>
      <c r="K2" s="0" t="n">
        <v>0.043</v>
      </c>
      <c r="L2" s="0" t="n">
        <v>0.062</v>
      </c>
      <c r="M2" s="0" t="n">
        <v>0.046</v>
      </c>
      <c r="N2" s="0" t="n">
        <v>0.06</v>
      </c>
      <c r="O2" s="0" t="n">
        <v>46</v>
      </c>
      <c r="P2" s="0" t="n">
        <v>60</v>
      </c>
      <c r="Q2" s="3" t="s">
        <v>35</v>
      </c>
      <c r="R2" s="0" t="s">
        <v>36</v>
      </c>
      <c r="AA2" s="0" t="n">
        <v>60</v>
      </c>
      <c r="AB2" s="0" t="n">
        <v>6</v>
      </c>
      <c r="AF2" s="0" t="s">
        <v>37</v>
      </c>
      <c r="AH2" s="0" t="n">
        <v>0.0096</v>
      </c>
      <c r="AI2" s="0" t="s">
        <v>38</v>
      </c>
    </row>
    <row r="3" customFormat="false" ht="12.8" hidden="false" customHeight="false" outlineLevel="0" collapsed="false">
      <c r="A3" s="0" t="s">
        <v>34</v>
      </c>
      <c r="B3" s="0" t="n">
        <v>1</v>
      </c>
      <c r="C3" s="0" t="n">
        <v>200</v>
      </c>
      <c r="D3" s="0" t="n">
        <v>4</v>
      </c>
      <c r="E3" s="0" t="n">
        <v>0.001</v>
      </c>
      <c r="F3" s="0" t="n">
        <v>-1700</v>
      </c>
      <c r="G3" s="0" t="n">
        <v>0.007</v>
      </c>
      <c r="H3" s="0" t="n">
        <v>0.04</v>
      </c>
      <c r="I3" s="0" t="n">
        <v>0.043</v>
      </c>
      <c r="J3" s="0" t="n">
        <v>-1700</v>
      </c>
      <c r="K3" s="0" t="n">
        <v>0.038</v>
      </c>
      <c r="L3" s="0" t="n">
        <v>0.043</v>
      </c>
      <c r="M3" s="0" t="n">
        <v>0.031</v>
      </c>
      <c r="N3" s="0" t="n">
        <v>0.038</v>
      </c>
      <c r="O3" s="0" t="n">
        <v>31</v>
      </c>
      <c r="P3" s="0" t="n">
        <v>38</v>
      </c>
      <c r="Q3" s="1" t="s">
        <v>39</v>
      </c>
      <c r="R3" s="0" t="s">
        <v>40</v>
      </c>
      <c r="AA3" s="0" t="n">
        <v>100</v>
      </c>
      <c r="AB3" s="0" t="n">
        <v>6</v>
      </c>
      <c r="AH3" s="0" t="n">
        <v>0.38</v>
      </c>
      <c r="AI3" s="0" t="s">
        <v>41</v>
      </c>
    </row>
    <row r="4" customFormat="false" ht="12.8" hidden="false" customHeight="false" outlineLevel="0" collapsed="false">
      <c r="A4" s="0" t="s">
        <v>42</v>
      </c>
      <c r="B4" s="0" t="n">
        <v>1</v>
      </c>
      <c r="C4" s="0" t="n">
        <v>100</v>
      </c>
      <c r="D4" s="0" t="n">
        <v>4</v>
      </c>
      <c r="E4" s="0" t="n">
        <v>0.01</v>
      </c>
      <c r="F4" s="0" t="n">
        <v>-1024</v>
      </c>
      <c r="G4" s="0" t="n">
        <v>0.009</v>
      </c>
      <c r="H4" s="0" t="n">
        <v>0.028</v>
      </c>
      <c r="I4" s="4" t="n">
        <v>0.036</v>
      </c>
      <c r="J4" s="0" t="n">
        <v>-1024</v>
      </c>
      <c r="K4" s="0" t="n">
        <v>0.028</v>
      </c>
      <c r="L4" s="4" t="n">
        <v>0.036</v>
      </c>
      <c r="M4" s="0" t="n">
        <v>0.026</v>
      </c>
      <c r="N4" s="0" t="n">
        <v>0.034</v>
      </c>
      <c r="O4" s="0" t="n">
        <v>26</v>
      </c>
      <c r="P4" s="4" t="n">
        <v>34</v>
      </c>
      <c r="Q4" s="1" t="s">
        <v>43</v>
      </c>
      <c r="R4" s="0" t="s">
        <v>36</v>
      </c>
      <c r="AA4" s="0" t="n">
        <v>60</v>
      </c>
      <c r="AB4" s="0" t="n">
        <v>6</v>
      </c>
      <c r="AH4" s="5" t="n">
        <v>0.96</v>
      </c>
      <c r="AI4" s="0" t="s">
        <v>38</v>
      </c>
    </row>
    <row r="5" customFormat="false" ht="12.8" hidden="false" customHeight="false" outlineLevel="0" collapsed="false">
      <c r="O5" s="0" t="n">
        <v>24</v>
      </c>
      <c r="P5" s="0" t="n">
        <v>31</v>
      </c>
      <c r="Q5" s="1" t="s">
        <v>44</v>
      </c>
      <c r="AH5" s="0" t="n">
        <v>1</v>
      </c>
      <c r="AI5" s="0" t="s">
        <v>38</v>
      </c>
    </row>
    <row r="6" customFormat="false" ht="12.8" hidden="false" customHeight="false" outlineLevel="0" collapsed="false">
      <c r="A6" s="0" t="s">
        <v>42</v>
      </c>
      <c r="B6" s="0" t="n">
        <v>1</v>
      </c>
      <c r="C6" s="0" t="n">
        <v>200</v>
      </c>
      <c r="D6" s="0" t="n">
        <v>4</v>
      </c>
      <c r="E6" s="0" t="n">
        <v>0.01</v>
      </c>
      <c r="F6" s="0" t="n">
        <v>-661</v>
      </c>
      <c r="G6" s="0" t="n">
        <v>0.32</v>
      </c>
      <c r="H6" s="0" t="n">
        <v>0.043</v>
      </c>
      <c r="I6" s="0" t="n">
        <v>0.043</v>
      </c>
      <c r="J6" s="0" t="n">
        <v>-679</v>
      </c>
      <c r="K6" s="0" t="n">
        <v>0.037</v>
      </c>
      <c r="L6" s="0" t="n">
        <v>0.065</v>
      </c>
      <c r="M6" s="0" t="n">
        <v>0.035</v>
      </c>
      <c r="N6" s="0" t="n">
        <v>0.051</v>
      </c>
      <c r="O6" s="0" t="n">
        <v>35</v>
      </c>
      <c r="P6" s="0" t="n">
        <v>51</v>
      </c>
      <c r="Q6" s="1" t="s">
        <v>45</v>
      </c>
      <c r="R6" s="0" t="s">
        <v>36</v>
      </c>
      <c r="S6" s="0" t="n">
        <v>100</v>
      </c>
      <c r="T6" s="0" t="n">
        <v>150</v>
      </c>
      <c r="U6" s="0" t="n">
        <v>500</v>
      </c>
      <c r="V6" s="0" t="n">
        <v>500</v>
      </c>
      <c r="W6" s="0" t="n">
        <v>500</v>
      </c>
      <c r="X6" s="0" t="n">
        <v>200</v>
      </c>
      <c r="Y6" s="0" t="n">
        <v>200</v>
      </c>
      <c r="Z6" s="0" t="n">
        <v>200</v>
      </c>
      <c r="AA6" s="0" t="n">
        <v>60</v>
      </c>
      <c r="AB6" s="0" t="n">
        <v>6</v>
      </c>
      <c r="AC6" s="0" t="n">
        <v>30</v>
      </c>
      <c r="AF6" s="0" t="s">
        <v>37</v>
      </c>
      <c r="AG6" s="0" t="n">
        <v>20</v>
      </c>
      <c r="AH6" s="0" t="n">
        <v>0.98</v>
      </c>
      <c r="AI6" s="0" t="s">
        <v>38</v>
      </c>
    </row>
    <row r="7" customFormat="false" ht="12.8" hidden="false" customHeight="false" outlineLevel="0" collapsed="false">
      <c r="A7" s="0" t="s">
        <v>42</v>
      </c>
      <c r="B7" s="0" t="n">
        <v>1</v>
      </c>
      <c r="C7" s="0" t="n">
        <v>200</v>
      </c>
      <c r="D7" s="0" t="n">
        <v>4</v>
      </c>
      <c r="E7" s="0" t="n">
        <v>0.01</v>
      </c>
      <c r="F7" s="0" t="n">
        <v>-1254</v>
      </c>
      <c r="G7" s="0" t="n">
        <v>0</v>
      </c>
      <c r="H7" s="0" t="n">
        <v>0.05</v>
      </c>
      <c r="I7" s="0" t="n">
        <v>0.055</v>
      </c>
      <c r="J7" s="0" t="n">
        <v>-1254</v>
      </c>
      <c r="K7" s="0" t="n">
        <v>0.047</v>
      </c>
      <c r="L7" s="0" t="n">
        <v>0.055</v>
      </c>
      <c r="M7" s="0" t="n">
        <v>0.042</v>
      </c>
      <c r="N7" s="0" t="n">
        <v>0.051</v>
      </c>
      <c r="O7" s="0" t="n">
        <v>42</v>
      </c>
      <c r="P7" s="0" t="n">
        <v>51</v>
      </c>
      <c r="Q7" s="1" t="s">
        <v>46</v>
      </c>
      <c r="R7" s="0" t="s">
        <v>36</v>
      </c>
      <c r="U7" s="0" t="n">
        <v>500</v>
      </c>
      <c r="V7" s="0" t="n">
        <v>500</v>
      </c>
      <c r="W7" s="0" t="n">
        <v>500</v>
      </c>
      <c r="X7" s="0" t="n">
        <v>200</v>
      </c>
      <c r="Y7" s="0" t="n">
        <v>200</v>
      </c>
      <c r="Z7" s="0" t="n">
        <v>200</v>
      </c>
      <c r="AA7" s="0" t="n">
        <v>100</v>
      </c>
      <c r="AB7" s="0" t="n">
        <v>6</v>
      </c>
      <c r="AH7" s="0" t="n">
        <v>1.02</v>
      </c>
      <c r="AI7" s="0" t="s">
        <v>38</v>
      </c>
    </row>
    <row r="8" customFormat="false" ht="12.8" hidden="false" customHeight="false" outlineLevel="0" collapsed="false">
      <c r="A8" s="0" t="s">
        <v>42</v>
      </c>
      <c r="B8" s="0" t="n">
        <v>1</v>
      </c>
      <c r="C8" s="0" t="n">
        <v>200</v>
      </c>
      <c r="D8" s="0" t="n">
        <v>4</v>
      </c>
      <c r="E8" s="0" t="n">
        <v>0.01</v>
      </c>
      <c r="F8" s="0" t="n">
        <v>-571</v>
      </c>
      <c r="G8" s="0" t="n">
        <v>0</v>
      </c>
      <c r="H8" s="0" t="n">
        <v>0.06</v>
      </c>
      <c r="I8" s="0" t="n">
        <v>0.081</v>
      </c>
      <c r="J8" s="0" t="n">
        <v>-685</v>
      </c>
      <c r="K8" s="0" t="n">
        <v>0.041</v>
      </c>
      <c r="L8" s="0" t="n">
        <v>0.058</v>
      </c>
      <c r="M8" s="0" t="n">
        <v>0.039</v>
      </c>
      <c r="N8" s="0" t="n">
        <v>0.057</v>
      </c>
      <c r="O8" s="0" t="n">
        <v>39</v>
      </c>
      <c r="P8" s="0" t="n">
        <v>57</v>
      </c>
      <c r="Q8" s="1" t="s">
        <v>47</v>
      </c>
      <c r="R8" s="0" t="s">
        <v>36</v>
      </c>
      <c r="U8" s="0" t="n">
        <v>500</v>
      </c>
      <c r="V8" s="0" t="n">
        <v>500</v>
      </c>
      <c r="W8" s="0" t="n">
        <v>500</v>
      </c>
      <c r="X8" s="0" t="n">
        <v>200</v>
      </c>
      <c r="Y8" s="0" t="n">
        <v>200</v>
      </c>
      <c r="Z8" s="0" t="n">
        <v>200</v>
      </c>
      <c r="AA8" s="0" t="n">
        <v>60</v>
      </c>
      <c r="AB8" s="0" t="n">
        <v>60</v>
      </c>
      <c r="AH8" s="0" t="n">
        <v>0.76</v>
      </c>
      <c r="AI8" s="0" t="s">
        <v>41</v>
      </c>
    </row>
    <row r="9" customFormat="false" ht="12.8" hidden="false" customHeight="false" outlineLevel="0" collapsed="false">
      <c r="A9" s="0" t="s">
        <v>42</v>
      </c>
      <c r="B9" s="0" t="n">
        <v>1</v>
      </c>
      <c r="C9" s="0" t="n">
        <v>300</v>
      </c>
      <c r="D9" s="0" t="n">
        <v>4</v>
      </c>
      <c r="E9" s="0" t="n">
        <v>0.001</v>
      </c>
      <c r="F9" s="0" t="n">
        <v>-669</v>
      </c>
      <c r="G9" s="0" t="n">
        <v>1.61</v>
      </c>
      <c r="H9" s="0" t="n">
        <v>0.026</v>
      </c>
      <c r="I9" s="0" t="n">
        <v>0.038</v>
      </c>
      <c r="J9" s="0" t="n">
        <v>-950</v>
      </c>
      <c r="K9" s="0" t="n">
        <v>0.023</v>
      </c>
      <c r="L9" s="0" t="n">
        <v>0.038</v>
      </c>
      <c r="M9" s="0" t="n">
        <v>0.02</v>
      </c>
      <c r="N9" s="0" t="n">
        <v>0.032</v>
      </c>
      <c r="O9" s="0" t="n">
        <v>20</v>
      </c>
      <c r="P9" s="0" t="n">
        <v>32</v>
      </c>
      <c r="Q9" s="1" t="s">
        <v>48</v>
      </c>
      <c r="R9" s="0" t="s">
        <v>40</v>
      </c>
      <c r="S9" s="0" t="n">
        <v>100</v>
      </c>
      <c r="T9" s="0" t="n">
        <v>150</v>
      </c>
      <c r="U9" s="0" t="n">
        <v>500</v>
      </c>
      <c r="V9" s="0" t="n">
        <v>500</v>
      </c>
      <c r="W9" s="0" t="n">
        <v>500</v>
      </c>
      <c r="X9" s="0" t="n">
        <v>200</v>
      </c>
      <c r="Y9" s="0" t="n">
        <v>200</v>
      </c>
      <c r="Z9" s="0" t="n">
        <v>200</v>
      </c>
      <c r="AA9" s="0" t="n">
        <v>60</v>
      </c>
      <c r="AB9" s="0" t="n">
        <v>60</v>
      </c>
      <c r="AC9" s="0" t="n">
        <v>45</v>
      </c>
      <c r="AE9" s="0" t="s">
        <v>49</v>
      </c>
      <c r="AF9" s="0" t="s">
        <v>37</v>
      </c>
      <c r="AG9" s="0" t="n">
        <v>20</v>
      </c>
      <c r="AH9" s="0" t="n">
        <v>1.06</v>
      </c>
      <c r="AI9" s="0" t="s">
        <v>38</v>
      </c>
    </row>
    <row r="10" customFormat="false" ht="12.8" hidden="false" customHeight="false" outlineLevel="0" collapsed="false">
      <c r="O10" s="0" t="n">
        <v>2</v>
      </c>
      <c r="P10" s="0" t="n">
        <v>31</v>
      </c>
      <c r="AH10" s="0" t="n">
        <v>1.09</v>
      </c>
    </row>
    <row r="12" customFormat="false" ht="12.8" hidden="false" customHeight="false" outlineLevel="0" collapsed="false">
      <c r="A12" s="0" t="s">
        <v>34</v>
      </c>
      <c r="B12" s="0" t="n">
        <v>2</v>
      </c>
      <c r="C12" s="0" t="n">
        <v>100</v>
      </c>
      <c r="D12" s="0" t="n">
        <v>4</v>
      </c>
      <c r="E12" s="0" t="n">
        <v>0.01</v>
      </c>
      <c r="F12" s="0" t="n">
        <v>-876</v>
      </c>
      <c r="G12" s="0" t="n">
        <v>0.052</v>
      </c>
      <c r="H12" s="0" t="n">
        <v>0.033</v>
      </c>
      <c r="I12" s="0" t="n">
        <v>0.066</v>
      </c>
      <c r="J12" s="0" t="n">
        <v>-876</v>
      </c>
      <c r="K12" s="0" t="n">
        <v>0.029</v>
      </c>
      <c r="L12" s="0" t="n">
        <v>0.063</v>
      </c>
      <c r="M12" s="0" t="n">
        <v>0.029</v>
      </c>
      <c r="N12" s="0" t="n">
        <v>0.059</v>
      </c>
      <c r="O12" s="0" t="n">
        <v>29</v>
      </c>
      <c r="P12" s="0" t="n">
        <v>59</v>
      </c>
      <c r="Q12" s="3" t="s">
        <v>50</v>
      </c>
      <c r="R12" s="0" t="s">
        <v>36</v>
      </c>
      <c r="S12" s="0" t="n">
        <v>100</v>
      </c>
      <c r="T12" s="0" t="n">
        <v>150</v>
      </c>
      <c r="U12" s="0" t="n">
        <v>500</v>
      </c>
      <c r="V12" s="0" t="n">
        <v>500</v>
      </c>
      <c r="W12" s="0" t="n">
        <v>500</v>
      </c>
      <c r="X12" s="0" t="n">
        <v>200</v>
      </c>
      <c r="Y12" s="0" t="n">
        <v>200</v>
      </c>
      <c r="Z12" s="0" t="n">
        <v>200</v>
      </c>
      <c r="AA12" s="0" t="n">
        <v>60</v>
      </c>
      <c r="AB12" s="0" t="n">
        <v>6</v>
      </c>
      <c r="AC12" s="0" t="n">
        <v>15</v>
      </c>
      <c r="AE12" s="0" t="s">
        <v>49</v>
      </c>
      <c r="AF12" s="0" t="s">
        <v>37</v>
      </c>
      <c r="AG12" s="0" t="n">
        <v>20</v>
      </c>
      <c r="AH12" s="0" t="n">
        <v>0.0065</v>
      </c>
      <c r="AI12" s="0" t="s">
        <v>38</v>
      </c>
    </row>
    <row r="13" customFormat="false" ht="12.8" hidden="false" customHeight="false" outlineLevel="0" collapsed="false">
      <c r="A13" s="0" t="s">
        <v>34</v>
      </c>
      <c r="B13" s="0" t="n">
        <v>2</v>
      </c>
      <c r="C13" s="0" t="n">
        <v>200</v>
      </c>
      <c r="D13" s="0" t="n">
        <v>4</v>
      </c>
      <c r="E13" s="0" t="n">
        <v>0.001</v>
      </c>
      <c r="F13" s="0" t="n">
        <v>-1679</v>
      </c>
      <c r="G13" s="0" t="n">
        <v>0.05</v>
      </c>
      <c r="H13" s="0" t="n">
        <v>0.014</v>
      </c>
      <c r="I13" s="4" t="n">
        <v>0.027</v>
      </c>
      <c r="J13" s="0" t="n">
        <v>-1707</v>
      </c>
      <c r="K13" s="0" t="n">
        <v>0.125</v>
      </c>
      <c r="L13" s="4" t="n">
        <v>0.26</v>
      </c>
      <c r="M13" s="0" t="n">
        <v>0.021</v>
      </c>
      <c r="N13" s="0" t="n">
        <v>0.031</v>
      </c>
      <c r="O13" s="0" t="n">
        <v>21</v>
      </c>
      <c r="P13" s="4" t="n">
        <v>31</v>
      </c>
      <c r="Q13" s="1" t="s">
        <v>51</v>
      </c>
      <c r="R13" s="0" t="s">
        <v>40</v>
      </c>
      <c r="AA13" s="0" t="n">
        <v>100</v>
      </c>
      <c r="AB13" s="0" t="n">
        <v>6</v>
      </c>
      <c r="AC13" s="0" t="n">
        <v>45</v>
      </c>
      <c r="AG13" s="0" t="n">
        <v>20</v>
      </c>
      <c r="AH13" s="0" t="n">
        <v>0.6</v>
      </c>
      <c r="AI13" s="0" t="s">
        <v>41</v>
      </c>
      <c r="AJ13" s="0" t="n">
        <v>0.76</v>
      </c>
      <c r="AK13" s="0" t="s">
        <v>41</v>
      </c>
    </row>
    <row r="14" customFormat="false" ht="12.8" hidden="false" customHeight="false" outlineLevel="0" collapsed="false">
      <c r="O14" s="0" t="n">
        <v>9</v>
      </c>
      <c r="P14" s="0" t="n">
        <v>23</v>
      </c>
      <c r="Q14" s="1"/>
      <c r="AH14" s="0" t="n">
        <v>0.77</v>
      </c>
      <c r="AI14" s="0" t="s">
        <v>41</v>
      </c>
    </row>
    <row r="15" customFormat="false" ht="12.8" hidden="false" customHeight="false" outlineLevel="0" collapsed="false">
      <c r="A15" s="0" t="s">
        <v>34</v>
      </c>
      <c r="B15" s="0" t="n">
        <v>2</v>
      </c>
      <c r="C15" s="0" t="n">
        <v>200</v>
      </c>
      <c r="D15" s="0" t="n">
        <v>4</v>
      </c>
      <c r="E15" s="0" t="n">
        <v>0.001</v>
      </c>
      <c r="H15" s="0" t="n">
        <v>0.022</v>
      </c>
      <c r="I15" s="0" t="n">
        <v>0.048</v>
      </c>
      <c r="J15" s="0" t="n">
        <v>-1572</v>
      </c>
      <c r="K15" s="0" t="n">
        <v>0.014</v>
      </c>
      <c r="L15" s="0" t="n">
        <v>0.036</v>
      </c>
      <c r="M15" s="0" t="n">
        <v>0.021</v>
      </c>
      <c r="N15" s="0" t="n">
        <v>0.043</v>
      </c>
      <c r="O15" s="0" t="n">
        <v>21</v>
      </c>
      <c r="P15" s="0" t="n">
        <v>43</v>
      </c>
      <c r="Q15" s="1" t="s">
        <v>52</v>
      </c>
      <c r="R15" s="0" t="s">
        <v>40</v>
      </c>
      <c r="AA15" s="0" t="n">
        <v>100</v>
      </c>
      <c r="AB15" s="0" t="n">
        <v>6</v>
      </c>
      <c r="AG15" s="0" t="n">
        <v>20</v>
      </c>
      <c r="AH15" s="0" t="n">
        <v>0.63</v>
      </c>
      <c r="AI15" s="0" t="s">
        <v>41</v>
      </c>
    </row>
    <row r="16" customFormat="false" ht="12.8" hidden="false" customHeight="false" outlineLevel="0" collapsed="false">
      <c r="A16" s="0" t="s">
        <v>34</v>
      </c>
      <c r="B16" s="0" t="n">
        <v>2</v>
      </c>
      <c r="C16" s="0" t="n">
        <v>300</v>
      </c>
      <c r="D16" s="0" t="n">
        <v>4</v>
      </c>
      <c r="E16" s="0" t="n">
        <v>0.001</v>
      </c>
      <c r="F16" s="0" t="n">
        <v>-979</v>
      </c>
      <c r="G16" s="0" t="n">
        <v>4</v>
      </c>
      <c r="H16" s="0" t="n">
        <v>0.021</v>
      </c>
      <c r="I16" s="0" t="n">
        <v>0.041</v>
      </c>
      <c r="J16" s="0" t="n">
        <v>-979</v>
      </c>
      <c r="K16" s="0" t="n">
        <v>0.016</v>
      </c>
      <c r="L16" s="0" t="n">
        <v>0.034</v>
      </c>
      <c r="M16" s="0" t="n">
        <v>0.009</v>
      </c>
      <c r="N16" s="0" t="n">
        <v>0.029</v>
      </c>
      <c r="O16" s="0" t="n">
        <v>9</v>
      </c>
      <c r="P16" s="0" t="n">
        <v>29</v>
      </c>
      <c r="Q16" s="1" t="s">
        <v>53</v>
      </c>
      <c r="R16" s="0" t="s">
        <v>40</v>
      </c>
      <c r="AA16" s="0" t="n">
        <v>60</v>
      </c>
      <c r="AB16" s="0" t="n">
        <v>60</v>
      </c>
      <c r="AH16" s="0" t="n">
        <v>0.32</v>
      </c>
      <c r="AI16" s="0" t="s">
        <v>41</v>
      </c>
    </row>
    <row r="17" customFormat="false" ht="12.8" hidden="false" customHeight="false" outlineLevel="0" collapsed="false">
      <c r="A17" s="0" t="s">
        <v>34</v>
      </c>
      <c r="B17" s="0" t="n">
        <v>2</v>
      </c>
      <c r="C17" s="0" t="n">
        <v>300</v>
      </c>
      <c r="D17" s="0" t="n">
        <v>4</v>
      </c>
      <c r="E17" s="0" t="n">
        <v>0.001</v>
      </c>
      <c r="F17" s="0" t="n">
        <v>-944</v>
      </c>
      <c r="G17" s="0" t="n">
        <v>0.28</v>
      </c>
      <c r="H17" s="0" t="n">
        <v>0.019</v>
      </c>
      <c r="I17" s="0" t="n">
        <v>0.046</v>
      </c>
      <c r="J17" s="0" t="n">
        <v>-944</v>
      </c>
      <c r="K17" s="0" t="n">
        <v>0.016</v>
      </c>
      <c r="L17" s="0" t="n">
        <v>0.045</v>
      </c>
      <c r="M17" s="0" t="n">
        <v>0.014</v>
      </c>
      <c r="N17" s="0" t="n">
        <v>0.043</v>
      </c>
      <c r="O17" s="0" t="n">
        <v>14</v>
      </c>
      <c r="P17" s="0" t="n">
        <v>43</v>
      </c>
      <c r="Q17" s="1" t="s">
        <v>54</v>
      </c>
      <c r="R17" s="0" t="s">
        <v>55</v>
      </c>
      <c r="AA17" s="0" t="n">
        <v>60</v>
      </c>
      <c r="AB17" s="0" t="n">
        <v>60</v>
      </c>
      <c r="AH17" s="0" t="n">
        <v>0.008</v>
      </c>
      <c r="AI17" s="0" t="s">
        <v>41</v>
      </c>
    </row>
    <row r="18" customFormat="false" ht="12.8" hidden="false" customHeight="false" outlineLevel="0" collapsed="false">
      <c r="A18" s="0" t="s">
        <v>34</v>
      </c>
      <c r="B18" s="0" t="n">
        <v>2</v>
      </c>
      <c r="C18" s="0" t="n">
        <v>300</v>
      </c>
      <c r="D18" s="0" t="n">
        <v>4</v>
      </c>
      <c r="E18" s="0" t="n">
        <v>0.01</v>
      </c>
      <c r="F18" s="0" t="n">
        <v>-965</v>
      </c>
      <c r="G18" s="0" t="n">
        <v>0.02</v>
      </c>
      <c r="H18" s="0" t="n">
        <v>0.02</v>
      </c>
      <c r="I18" s="0" t="n">
        <v>0.043</v>
      </c>
      <c r="J18" s="0" t="n">
        <v>-965</v>
      </c>
      <c r="K18" s="0" t="n">
        <v>0.016</v>
      </c>
      <c r="L18" s="0" t="n">
        <v>0.04</v>
      </c>
      <c r="M18" s="0" t="n">
        <v>0.014</v>
      </c>
      <c r="N18" s="0" t="n">
        <v>0.04</v>
      </c>
      <c r="O18" s="0" t="n">
        <v>14</v>
      </c>
      <c r="P18" s="0" t="n">
        <v>40</v>
      </c>
      <c r="Q18" s="1" t="s">
        <v>56</v>
      </c>
      <c r="R18" s="0" t="s">
        <v>57</v>
      </c>
      <c r="S18" s="0" t="n">
        <v>100</v>
      </c>
      <c r="T18" s="0" t="n">
        <v>150</v>
      </c>
      <c r="U18" s="0" t="n">
        <v>500</v>
      </c>
      <c r="V18" s="0" t="n">
        <v>500</v>
      </c>
      <c r="W18" s="0" t="n">
        <v>500</v>
      </c>
      <c r="X18" s="0" t="n">
        <v>200</v>
      </c>
      <c r="Y18" s="0" t="n">
        <v>200</v>
      </c>
      <c r="Z18" s="0" t="n">
        <v>200</v>
      </c>
      <c r="AA18" s="0" t="n">
        <v>60</v>
      </c>
      <c r="AB18" s="0" t="n">
        <v>60</v>
      </c>
      <c r="AC18" s="0" t="n">
        <v>45</v>
      </c>
      <c r="AF18" s="0" t="s">
        <v>37</v>
      </c>
      <c r="AG18" s="0" t="n">
        <v>20</v>
      </c>
      <c r="AH18" s="0" t="n">
        <v>0.015</v>
      </c>
      <c r="AI18" s="0" t="s">
        <v>58</v>
      </c>
      <c r="AJ18" s="0" t="n">
        <v>0.29</v>
      </c>
      <c r="AK18" s="0" t="s">
        <v>58</v>
      </c>
    </row>
    <row r="19" customFormat="false" ht="12.8" hidden="false" customHeight="false" outlineLevel="0" collapsed="false">
      <c r="A19" s="0" t="s">
        <v>42</v>
      </c>
      <c r="B19" s="0" t="n">
        <v>2</v>
      </c>
      <c r="C19" s="0" t="n">
        <v>100</v>
      </c>
      <c r="D19" s="0" t="n">
        <v>4</v>
      </c>
      <c r="E19" s="0" t="n">
        <v>0.01</v>
      </c>
      <c r="F19" s="0" t="n">
        <v>-449</v>
      </c>
      <c r="G19" s="0" t="n">
        <v>0</v>
      </c>
      <c r="H19" s="0" t="n">
        <v>0.042</v>
      </c>
      <c r="I19" s="0" t="n">
        <v>0.072</v>
      </c>
      <c r="J19" s="0" t="n">
        <v>-495</v>
      </c>
      <c r="K19" s="0" t="n">
        <v>0.036</v>
      </c>
      <c r="L19" s="0" t="n">
        <v>0.068</v>
      </c>
      <c r="M19" s="0" t="n">
        <v>0.04</v>
      </c>
      <c r="N19" s="0" t="n">
        <v>0.067</v>
      </c>
      <c r="O19" s="0" t="n">
        <v>40</v>
      </c>
      <c r="P19" s="0" t="n">
        <v>67</v>
      </c>
      <c r="Q19" s="1" t="s">
        <v>59</v>
      </c>
      <c r="R19" s="0" t="s">
        <v>36</v>
      </c>
      <c r="AA19" s="0" t="n">
        <v>60</v>
      </c>
      <c r="AB19" s="0" t="n">
        <v>6</v>
      </c>
      <c r="AG19" s="0" t="n">
        <v>20</v>
      </c>
      <c r="AH19" s="6" t="n">
        <v>0.91</v>
      </c>
      <c r="AI19" s="0" t="s">
        <v>58</v>
      </c>
    </row>
    <row r="20" customFormat="false" ht="12.8" hidden="false" customHeight="false" outlineLevel="0" collapsed="false">
      <c r="A20" s="0" t="s">
        <v>42</v>
      </c>
      <c r="B20" s="0" t="n">
        <v>2</v>
      </c>
      <c r="C20" s="0" t="n">
        <v>200</v>
      </c>
      <c r="D20" s="0" t="n">
        <v>4</v>
      </c>
      <c r="E20" s="0" t="n">
        <v>0.01</v>
      </c>
      <c r="F20" s="0" t="n">
        <v>-740</v>
      </c>
      <c r="G20" s="0" t="n">
        <v>0.02</v>
      </c>
      <c r="H20" s="0" t="n">
        <v>0.08</v>
      </c>
      <c r="I20" s="0" t="n">
        <v>0.08</v>
      </c>
      <c r="J20" s="0" t="n">
        <v>-834</v>
      </c>
      <c r="K20" s="0" t="n">
        <v>0.029</v>
      </c>
      <c r="L20" s="0" t="n">
        <v>0.07</v>
      </c>
      <c r="M20" s="0" t="n">
        <v>0.03</v>
      </c>
      <c r="N20" s="0" t="n">
        <v>0.072</v>
      </c>
      <c r="O20" s="0" t="n">
        <v>30</v>
      </c>
      <c r="P20" s="0" t="n">
        <v>72</v>
      </c>
      <c r="Q20" s="1" t="s">
        <v>60</v>
      </c>
      <c r="R20" s="0" t="s">
        <v>57</v>
      </c>
      <c r="S20" s="0" t="n">
        <v>100</v>
      </c>
      <c r="T20" s="0" t="n">
        <v>150</v>
      </c>
      <c r="U20" s="0" t="n">
        <v>500</v>
      </c>
      <c r="V20" s="0" t="n">
        <v>500</v>
      </c>
      <c r="W20" s="0" t="n">
        <v>500</v>
      </c>
      <c r="X20" s="0" t="n">
        <v>200</v>
      </c>
      <c r="Y20" s="0" t="n">
        <v>200</v>
      </c>
      <c r="Z20" s="0" t="n">
        <v>200</v>
      </c>
      <c r="AA20" s="0" t="n">
        <v>60</v>
      </c>
      <c r="AB20" s="0" t="n">
        <v>6</v>
      </c>
      <c r="AC20" s="0" t="n">
        <v>30</v>
      </c>
      <c r="AG20" s="0" t="n">
        <v>20</v>
      </c>
      <c r="AH20" s="0" t="n">
        <v>0.67</v>
      </c>
      <c r="AI20" s="0" t="s">
        <v>58</v>
      </c>
    </row>
    <row r="21" customFormat="false" ht="12.8" hidden="false" customHeight="false" outlineLevel="0" collapsed="false">
      <c r="A21" s="0" t="s">
        <v>42</v>
      </c>
      <c r="B21" s="0" t="n">
        <v>2</v>
      </c>
      <c r="C21" s="0" t="n">
        <v>200</v>
      </c>
      <c r="D21" s="0" t="n">
        <v>4</v>
      </c>
      <c r="E21" s="0" t="n">
        <v>0.01</v>
      </c>
      <c r="F21" s="0" t="n">
        <v>-822</v>
      </c>
      <c r="G21" s="0" t="n">
        <v>0.02</v>
      </c>
      <c r="H21" s="0" t="n">
        <v>0.018</v>
      </c>
      <c r="I21" s="0" t="n">
        <v>0.045</v>
      </c>
      <c r="J21" s="0" t="n">
        <v>-861</v>
      </c>
      <c r="K21" s="0" t="n">
        <v>0.017</v>
      </c>
      <c r="L21" s="0" t="n">
        <v>0.045</v>
      </c>
      <c r="M21" s="0" t="n">
        <v>0.015</v>
      </c>
      <c r="N21" s="0" t="n">
        <v>0.042</v>
      </c>
      <c r="O21" s="0" t="n">
        <v>15</v>
      </c>
      <c r="P21" s="0" t="n">
        <v>42</v>
      </c>
      <c r="Q21" s="1" t="s">
        <v>61</v>
      </c>
      <c r="R21" s="0" t="s">
        <v>57</v>
      </c>
      <c r="S21" s="0" t="n">
        <v>100</v>
      </c>
      <c r="T21" s="0" t="n">
        <v>150</v>
      </c>
      <c r="U21" s="0" t="n">
        <v>500</v>
      </c>
      <c r="V21" s="0" t="n">
        <v>500</v>
      </c>
      <c r="W21" s="0" t="n">
        <v>500</v>
      </c>
      <c r="X21" s="0" t="n">
        <v>200</v>
      </c>
      <c r="Y21" s="0" t="n">
        <v>200</v>
      </c>
      <c r="Z21" s="0" t="n">
        <v>200</v>
      </c>
      <c r="AA21" s="0" t="n">
        <v>60</v>
      </c>
      <c r="AB21" s="0" t="n">
        <v>60</v>
      </c>
      <c r="AC21" s="0" t="n">
        <v>20</v>
      </c>
      <c r="AE21" s="0" t="s">
        <v>49</v>
      </c>
      <c r="AH21" s="0" t="n">
        <v>0.68</v>
      </c>
      <c r="AI21" s="0" t="s">
        <v>58</v>
      </c>
    </row>
    <row r="22" customFormat="false" ht="12.8" hidden="false" customHeight="false" outlineLevel="0" collapsed="false">
      <c r="A22" s="0" t="s">
        <v>42</v>
      </c>
      <c r="B22" s="0" t="n">
        <v>2</v>
      </c>
      <c r="C22" s="0" t="n">
        <v>300</v>
      </c>
      <c r="D22" s="0" t="n">
        <v>4</v>
      </c>
      <c r="E22" s="0" t="n">
        <v>0.001</v>
      </c>
      <c r="F22" s="0" t="n">
        <v>-346</v>
      </c>
      <c r="G22" s="0" t="n">
        <v>0.019</v>
      </c>
      <c r="H22" s="0" t="n">
        <v>0.029</v>
      </c>
      <c r="I22" s="0" t="n">
        <v>0.072</v>
      </c>
      <c r="J22" s="0" t="n">
        <v>-613</v>
      </c>
      <c r="K22" s="0" t="n">
        <v>0.016</v>
      </c>
      <c r="L22" s="0" t="n">
        <v>0.045</v>
      </c>
      <c r="M22" s="0" t="n">
        <v>0.013</v>
      </c>
      <c r="N22" s="0" t="n">
        <v>0.043</v>
      </c>
      <c r="O22" s="0" t="n">
        <v>13</v>
      </c>
      <c r="P22" s="0" t="n">
        <v>43</v>
      </c>
      <c r="Q22" s="1" t="s">
        <v>62</v>
      </c>
      <c r="R22" s="0" t="s">
        <v>36</v>
      </c>
      <c r="S22" s="0" t="n">
        <v>100</v>
      </c>
      <c r="T22" s="0" t="n">
        <v>150</v>
      </c>
      <c r="U22" s="0" t="n">
        <v>500</v>
      </c>
      <c r="V22" s="0" t="n">
        <v>500</v>
      </c>
      <c r="W22" s="0" t="n">
        <v>500</v>
      </c>
      <c r="X22" s="0" t="n">
        <v>200</v>
      </c>
      <c r="Y22" s="0" t="n">
        <v>200</v>
      </c>
      <c r="Z22" s="0" t="n">
        <v>200</v>
      </c>
      <c r="AA22" s="0" t="n">
        <v>60</v>
      </c>
      <c r="AB22" s="0" t="n">
        <v>60</v>
      </c>
      <c r="AH22" s="0" t="n">
        <v>0.88</v>
      </c>
      <c r="AI22" s="0" t="s">
        <v>38</v>
      </c>
    </row>
    <row r="23" customFormat="false" ht="12.8" hidden="false" customHeight="false" outlineLevel="0" collapsed="false">
      <c r="O23" s="0" t="n">
        <v>11</v>
      </c>
      <c r="P23" s="0" t="n">
        <v>35</v>
      </c>
      <c r="Q23" s="1"/>
      <c r="AH23" s="0" t="n">
        <v>1.19</v>
      </c>
    </row>
    <row r="24" customFormat="false" ht="12.8" hidden="false" customHeight="false" outlineLevel="0" collapsed="false">
      <c r="Q24" s="1"/>
    </row>
    <row r="25" customFormat="false" ht="18.9" hidden="false" customHeight="true" outlineLevel="0" collapsed="false">
      <c r="A25" s="0" t="s">
        <v>34</v>
      </c>
      <c r="B25" s="0" t="n">
        <v>3</v>
      </c>
      <c r="C25" s="0" t="n">
        <v>100</v>
      </c>
      <c r="D25" s="0" t="n">
        <v>4</v>
      </c>
      <c r="E25" s="0" t="n">
        <v>0.01</v>
      </c>
      <c r="F25" s="0" t="n">
        <v>-1193</v>
      </c>
      <c r="G25" s="0" t="n">
        <v>0.36</v>
      </c>
      <c r="H25" s="0" t="n">
        <v>0.019</v>
      </c>
      <c r="I25" s="0" t="n">
        <v>0.034</v>
      </c>
      <c r="J25" s="0" t="n">
        <v>-1193</v>
      </c>
      <c r="K25" s="0" t="n">
        <v>0.018</v>
      </c>
      <c r="L25" s="0" t="n">
        <v>0.033</v>
      </c>
      <c r="M25" s="0" t="n">
        <v>0.025</v>
      </c>
      <c r="N25" s="0" t="n">
        <v>0.033</v>
      </c>
      <c r="O25" s="0" t="n">
        <v>25</v>
      </c>
      <c r="P25" s="0" t="n">
        <v>33</v>
      </c>
      <c r="Q25" s="3" t="s">
        <v>63</v>
      </c>
      <c r="R25" s="0" t="s">
        <v>36</v>
      </c>
      <c r="S25" s="0" t="n">
        <v>100</v>
      </c>
      <c r="T25" s="0" t="n">
        <v>150</v>
      </c>
      <c r="U25" s="0" t="n">
        <v>500</v>
      </c>
      <c r="V25" s="0" t="n">
        <v>500</v>
      </c>
      <c r="W25" s="0" t="n">
        <v>500</v>
      </c>
      <c r="X25" s="0" t="n">
        <v>200</v>
      </c>
      <c r="Y25" s="0" t="n">
        <v>200</v>
      </c>
      <c r="Z25" s="0" t="n">
        <v>200</v>
      </c>
      <c r="AA25" s="0" t="n">
        <v>60</v>
      </c>
      <c r="AB25" s="0" t="n">
        <v>6</v>
      </c>
      <c r="AF25" s="0" t="s">
        <v>37</v>
      </c>
      <c r="AH25" s="0" t="n">
        <v>0.005</v>
      </c>
      <c r="AI25" s="0" t="s">
        <v>41</v>
      </c>
    </row>
    <row r="26" customFormat="false" ht="12.8" hidden="false" customHeight="false" outlineLevel="0" collapsed="false">
      <c r="A26" s="0" t="s">
        <v>34</v>
      </c>
      <c r="B26" s="0" t="n">
        <v>3</v>
      </c>
      <c r="C26" s="0" t="n">
        <v>200</v>
      </c>
      <c r="D26" s="0" t="n">
        <v>4</v>
      </c>
      <c r="E26" s="0" t="n">
        <v>0.001</v>
      </c>
      <c r="F26" s="0" t="n">
        <v>-2080</v>
      </c>
      <c r="G26" s="0" t="n">
        <v>0.43</v>
      </c>
      <c r="H26" s="0" t="n">
        <v>0.052</v>
      </c>
      <c r="I26" s="4" t="n">
        <v>0.03</v>
      </c>
      <c r="J26" s="0" t="n">
        <v>-2082</v>
      </c>
      <c r="K26" s="0" t="n">
        <v>0.013</v>
      </c>
      <c r="L26" s="4" t="n">
        <v>0.026</v>
      </c>
      <c r="M26" s="0" t="n">
        <v>0.017</v>
      </c>
      <c r="N26" s="0" t="n">
        <v>0.029</v>
      </c>
      <c r="O26" s="0" t="n">
        <v>17</v>
      </c>
      <c r="P26" s="4" t="n">
        <v>29</v>
      </c>
      <c r="Q26" s="1" t="s">
        <v>64</v>
      </c>
      <c r="R26" s="0" t="s">
        <v>65</v>
      </c>
      <c r="S26" s="0" t="n">
        <v>100</v>
      </c>
      <c r="T26" s="0" t="n">
        <v>150</v>
      </c>
      <c r="U26" s="0" t="n">
        <v>500</v>
      </c>
      <c r="V26" s="0" t="n">
        <v>500</v>
      </c>
      <c r="W26" s="0" t="n">
        <v>500</v>
      </c>
      <c r="X26" s="0" t="n">
        <v>200</v>
      </c>
      <c r="Y26" s="0" t="n">
        <v>200</v>
      </c>
      <c r="Z26" s="0" t="n">
        <v>200</v>
      </c>
      <c r="AA26" s="0" t="n">
        <v>100</v>
      </c>
      <c r="AB26" s="0" t="n">
        <v>6</v>
      </c>
      <c r="AH26" s="0" t="n">
        <v>0.0052</v>
      </c>
      <c r="AI26" s="0" t="s">
        <v>41</v>
      </c>
    </row>
    <row r="27" customFormat="false" ht="12.8" hidden="false" customHeight="false" outlineLevel="0" collapsed="false">
      <c r="A27" s="0" t="s">
        <v>42</v>
      </c>
      <c r="B27" s="0" t="n">
        <v>3</v>
      </c>
      <c r="C27" s="0" t="n">
        <v>100</v>
      </c>
      <c r="D27" s="0" t="n">
        <v>4</v>
      </c>
      <c r="E27" s="0" t="n">
        <v>0.01</v>
      </c>
      <c r="F27" s="0" t="n">
        <v>-708</v>
      </c>
      <c r="G27" s="0" t="n">
        <v>0</v>
      </c>
      <c r="H27" s="0" t="n">
        <v>0.024</v>
      </c>
      <c r="I27" s="0" t="n">
        <v>0.04</v>
      </c>
      <c r="J27" s="0" t="n">
        <v>-708</v>
      </c>
      <c r="K27" s="0" t="n">
        <v>0.024</v>
      </c>
      <c r="L27" s="0" t="n">
        <v>0.04</v>
      </c>
      <c r="M27" s="0" t="n">
        <v>0.026</v>
      </c>
      <c r="N27" s="0" t="n">
        <v>0.039</v>
      </c>
      <c r="O27" s="0" t="n">
        <v>26</v>
      </c>
      <c r="P27" s="0" t="n">
        <v>39</v>
      </c>
      <c r="Q27" s="1" t="s">
        <v>66</v>
      </c>
      <c r="R27" s="0" t="s">
        <v>36</v>
      </c>
      <c r="S27" s="0" t="n">
        <v>100</v>
      </c>
      <c r="T27" s="0" t="n">
        <v>150</v>
      </c>
      <c r="U27" s="0" t="n">
        <v>500</v>
      </c>
      <c r="V27" s="0" t="n">
        <v>500</v>
      </c>
      <c r="W27" s="0" t="n">
        <v>500</v>
      </c>
      <c r="X27" s="0" t="n">
        <v>200</v>
      </c>
      <c r="Y27" s="0" t="n">
        <v>200</v>
      </c>
      <c r="Z27" s="0" t="n">
        <v>200</v>
      </c>
      <c r="AA27" s="0" t="n">
        <v>60</v>
      </c>
      <c r="AB27" s="0" t="n">
        <v>60</v>
      </c>
      <c r="AC27" s="0" t="n">
        <v>15</v>
      </c>
      <c r="AE27" s="0" t="s">
        <v>49</v>
      </c>
      <c r="AF27" s="0" t="s">
        <v>37</v>
      </c>
      <c r="AG27" s="0" t="n">
        <v>20</v>
      </c>
      <c r="AH27" s="6" t="n">
        <v>0.75</v>
      </c>
      <c r="AI27" s="0" t="s">
        <v>67</v>
      </c>
    </row>
    <row r="28" customFormat="false" ht="12.8" hidden="false" customHeight="false" outlineLevel="0" collapsed="false">
      <c r="A28" s="0" t="s">
        <v>42</v>
      </c>
      <c r="B28" s="0" t="n">
        <v>3</v>
      </c>
      <c r="C28" s="0" t="n">
        <v>300</v>
      </c>
      <c r="D28" s="0" t="n">
        <v>4</v>
      </c>
      <c r="E28" s="0" t="n">
        <v>0.01</v>
      </c>
      <c r="F28" s="0" t="n">
        <v>-782</v>
      </c>
      <c r="G28" s="0" t="n">
        <v>0</v>
      </c>
      <c r="H28" s="0" t="n">
        <v>0.022</v>
      </c>
      <c r="I28" s="0" t="n">
        <v>0.033</v>
      </c>
      <c r="J28" s="0" t="n">
        <v>-878</v>
      </c>
      <c r="K28" s="0" t="n">
        <v>0.022</v>
      </c>
      <c r="L28" s="0" t="n">
        <v>0.031</v>
      </c>
      <c r="M28" s="0" t="n">
        <v>0.015</v>
      </c>
      <c r="N28" s="0" t="n">
        <v>0.019</v>
      </c>
      <c r="O28" s="0" t="n">
        <v>15</v>
      </c>
      <c r="P28" s="0" t="n">
        <v>19</v>
      </c>
      <c r="Q28" s="1" t="s">
        <v>68</v>
      </c>
      <c r="R28" s="0" t="s">
        <v>36</v>
      </c>
      <c r="AA28" s="0" t="n">
        <v>60</v>
      </c>
      <c r="AB28" s="0" t="n">
        <v>6</v>
      </c>
      <c r="AH28" s="0" t="n">
        <v>1.03</v>
      </c>
      <c r="AI28" s="0" t="s">
        <v>38</v>
      </c>
    </row>
    <row r="29" customFormat="false" ht="12.8" hidden="false" customHeight="false" outlineLevel="0" collapsed="false">
      <c r="A29" s="0" t="s">
        <v>42</v>
      </c>
      <c r="B29" s="0" t="n">
        <v>3</v>
      </c>
      <c r="C29" s="0" t="n">
        <v>300</v>
      </c>
      <c r="D29" s="0" t="n">
        <v>4</v>
      </c>
      <c r="E29" s="0" t="n">
        <v>0.01</v>
      </c>
      <c r="F29" s="0" t="n">
        <v>-422</v>
      </c>
      <c r="G29" s="0" t="n">
        <v>0</v>
      </c>
      <c r="H29" s="0" t="n">
        <v>0.029</v>
      </c>
      <c r="I29" s="0" t="n">
        <v>0.091</v>
      </c>
      <c r="J29" s="0" t="n">
        <v>-869</v>
      </c>
      <c r="K29" s="0" t="n">
        <v>0.016</v>
      </c>
      <c r="L29" s="0" t="n">
        <v>0.034</v>
      </c>
      <c r="M29" s="0" t="n">
        <v>0.001</v>
      </c>
      <c r="N29" s="0" t="n">
        <v>0.022</v>
      </c>
      <c r="O29" s="0" t="n">
        <v>10</v>
      </c>
      <c r="P29" s="0" t="n">
        <v>22</v>
      </c>
      <c r="Q29" s="1" t="s">
        <v>69</v>
      </c>
      <c r="R29" s="0" t="s">
        <v>36</v>
      </c>
      <c r="AA29" s="0" t="n">
        <v>60</v>
      </c>
      <c r="AB29" s="0" t="n">
        <v>60</v>
      </c>
      <c r="AH29" s="0" t="n">
        <v>1.58</v>
      </c>
      <c r="AI29" s="0" t="s">
        <v>41</v>
      </c>
    </row>
    <row r="30" customFormat="false" ht="12.8" hidden="false" customHeight="false" outlineLevel="0" collapsed="false">
      <c r="A30" s="0" t="s">
        <v>42</v>
      </c>
      <c r="B30" s="0" t="n">
        <v>3</v>
      </c>
      <c r="C30" s="0" t="n">
        <v>300</v>
      </c>
      <c r="D30" s="0" t="n">
        <v>4</v>
      </c>
      <c r="E30" s="0" t="n">
        <v>0.001</v>
      </c>
      <c r="F30" s="0" t="n">
        <v>-501</v>
      </c>
      <c r="G30" s="0" t="n">
        <v>0.42</v>
      </c>
      <c r="H30" s="0" t="n">
        <v>0.019</v>
      </c>
      <c r="I30" s="0" t="n">
        <v>0.046</v>
      </c>
      <c r="J30" s="0" t="n">
        <v>-822</v>
      </c>
      <c r="K30" s="0" t="n">
        <v>0.01</v>
      </c>
      <c r="L30" s="0" t="n">
        <v>0.3</v>
      </c>
      <c r="M30" s="0" t="n">
        <v>0.007</v>
      </c>
      <c r="N30" s="0" t="n">
        <v>0.019</v>
      </c>
      <c r="O30" s="0" t="n">
        <v>7</v>
      </c>
      <c r="P30" s="0" t="n">
        <v>19</v>
      </c>
      <c r="Q30" s="1" t="s">
        <v>70</v>
      </c>
      <c r="R30" s="0" t="s">
        <v>65</v>
      </c>
      <c r="AA30" s="0" t="n">
        <v>60</v>
      </c>
      <c r="AB30" s="0" t="n">
        <v>60</v>
      </c>
      <c r="AH30" s="0" t="n">
        <v>1.39</v>
      </c>
      <c r="AI30" s="0" t="s">
        <v>58</v>
      </c>
    </row>
    <row r="31" customFormat="false" ht="12.8" hidden="false" customHeight="false" outlineLevel="0" collapsed="false">
      <c r="B31" s="0" t="n">
        <v>3</v>
      </c>
      <c r="C31" s="0" t="n">
        <v>300</v>
      </c>
      <c r="D31" s="0" t="n">
        <v>4</v>
      </c>
      <c r="E31" s="0" t="n">
        <v>0.0001</v>
      </c>
      <c r="F31" s="0" t="n">
        <v>-596</v>
      </c>
      <c r="G31" s="0" t="n">
        <v>4</v>
      </c>
      <c r="H31" s="0" t="n">
        <v>0.012</v>
      </c>
      <c r="I31" s="0" t="n">
        <v>0.047</v>
      </c>
      <c r="J31" s="0" t="n">
        <v>-676</v>
      </c>
      <c r="K31" s="0" t="n">
        <v>0.012</v>
      </c>
      <c r="L31" s="0" t="n">
        <v>0.044</v>
      </c>
      <c r="M31" s="0" t="n">
        <v>0.011</v>
      </c>
      <c r="N31" s="0" t="n">
        <v>0.034</v>
      </c>
      <c r="O31" s="0" t="n">
        <v>11</v>
      </c>
      <c r="P31" s="0" t="n">
        <v>34</v>
      </c>
      <c r="Q31" s="1" t="s">
        <v>71</v>
      </c>
      <c r="AH31" s="0" t="n">
        <v>1.53</v>
      </c>
      <c r="AI31" s="0" t="s">
        <v>58</v>
      </c>
    </row>
    <row r="32" customFormat="false" ht="12.8" hidden="false" customHeight="false" outlineLevel="0" collapsed="false">
      <c r="A32" s="0" t="s">
        <v>42</v>
      </c>
      <c r="B32" s="0" t="n">
        <v>3</v>
      </c>
      <c r="C32" s="0" t="n">
        <v>300</v>
      </c>
      <c r="D32" s="0" t="n">
        <v>4</v>
      </c>
      <c r="E32" s="0" t="n">
        <v>0.0001</v>
      </c>
      <c r="F32" s="0" t="n">
        <v>-687</v>
      </c>
      <c r="G32" s="0" t="n">
        <v>6</v>
      </c>
      <c r="H32" s="0" t="n">
        <v>0.012</v>
      </c>
      <c r="I32" s="0" t="n">
        <v>0.043</v>
      </c>
      <c r="J32" s="0" t="n">
        <v>-784</v>
      </c>
      <c r="K32" s="0" t="n">
        <v>0.011</v>
      </c>
      <c r="L32" s="0" t="n">
        <v>0.038</v>
      </c>
      <c r="M32" s="0" t="n">
        <v>0.008</v>
      </c>
      <c r="N32" s="0" t="n">
        <v>0.025</v>
      </c>
      <c r="O32" s="0" t="n">
        <v>8</v>
      </c>
      <c r="P32" s="0" t="n">
        <v>25</v>
      </c>
      <c r="Q32" s="1" t="s">
        <v>72</v>
      </c>
      <c r="AA32" s="0" t="n">
        <v>60</v>
      </c>
      <c r="AB32" s="0" t="n">
        <v>60</v>
      </c>
      <c r="AH32" s="0" t="n">
        <v>1.19</v>
      </c>
      <c r="AI32" s="0" t="s">
        <v>73</v>
      </c>
      <c r="AL32" s="0" t="s">
        <v>74</v>
      </c>
    </row>
    <row r="34" customFormat="false" ht="12.8" hidden="false" customHeight="false" outlineLevel="0" collapsed="false">
      <c r="A34" s="0" t="s">
        <v>34</v>
      </c>
      <c r="B34" s="0" t="n">
        <v>6</v>
      </c>
      <c r="C34" s="0" t="n">
        <v>100</v>
      </c>
      <c r="D34" s="0" t="n">
        <v>3</v>
      </c>
      <c r="E34" s="0" t="n">
        <v>0.01</v>
      </c>
      <c r="F34" s="0" t="n">
        <v>-687</v>
      </c>
      <c r="G34" s="0" t="n">
        <v>0</v>
      </c>
      <c r="H34" s="0" t="n">
        <v>0.011</v>
      </c>
      <c r="I34" s="0" t="n">
        <v>0.052</v>
      </c>
      <c r="J34" s="0" t="n">
        <v>-687</v>
      </c>
      <c r="K34" s="0" t="n">
        <v>0.009</v>
      </c>
      <c r="L34" s="0" t="n">
        <v>0.05</v>
      </c>
      <c r="M34" s="0" t="n">
        <v>0.016</v>
      </c>
      <c r="N34" s="0" t="n">
        <v>0.068</v>
      </c>
      <c r="O34" s="0" t="n">
        <v>16</v>
      </c>
      <c r="P34" s="0" t="n">
        <v>68</v>
      </c>
      <c r="Q34" s="3" t="s">
        <v>50</v>
      </c>
      <c r="R34" s="0" t="s">
        <v>36</v>
      </c>
      <c r="S34" s="0" t="n">
        <v>100</v>
      </c>
      <c r="T34" s="0" t="n">
        <v>150</v>
      </c>
      <c r="U34" s="0" t="n">
        <v>500</v>
      </c>
      <c r="V34" s="0" t="n">
        <v>500</v>
      </c>
      <c r="W34" s="0" t="n">
        <v>500</v>
      </c>
      <c r="X34" s="0" t="n">
        <v>200</v>
      </c>
      <c r="Y34" s="0" t="n">
        <v>200</v>
      </c>
      <c r="Z34" s="0" t="n">
        <v>200</v>
      </c>
      <c r="AA34" s="0" t="n">
        <v>60</v>
      </c>
      <c r="AB34" s="0" t="n">
        <v>6</v>
      </c>
      <c r="AC34" s="0" t="n">
        <v>15</v>
      </c>
      <c r="AE34" s="0" t="s">
        <v>49</v>
      </c>
      <c r="AF34" s="0" t="s">
        <v>75</v>
      </c>
      <c r="AG34" s="0" t="n">
        <v>20</v>
      </c>
    </row>
    <row r="35" customFormat="false" ht="12.8" hidden="false" customHeight="false" outlineLevel="0" collapsed="false">
      <c r="A35" s="0" t="s">
        <v>34</v>
      </c>
      <c r="B35" s="0" t="n">
        <v>6</v>
      </c>
      <c r="C35" s="0" t="n">
        <v>200</v>
      </c>
      <c r="D35" s="0" t="n">
        <v>3</v>
      </c>
      <c r="E35" s="0" t="n">
        <v>0.001</v>
      </c>
      <c r="F35" s="0" t="n">
        <v>-1155</v>
      </c>
      <c r="G35" s="0" t="n">
        <v>0.04</v>
      </c>
      <c r="H35" s="0" t="n">
        <v>0.015</v>
      </c>
      <c r="I35" s="0" t="n">
        <v>0.068</v>
      </c>
      <c r="J35" s="0" t="n">
        <v>-1155</v>
      </c>
      <c r="K35" s="0" t="n">
        <v>0.015</v>
      </c>
      <c r="L35" s="0" t="n">
        <v>0.067</v>
      </c>
      <c r="M35" s="0" t="n">
        <v>0.014</v>
      </c>
      <c r="N35" s="0" t="n">
        <v>0.065</v>
      </c>
      <c r="O35" s="0" t="n">
        <v>14</v>
      </c>
      <c r="P35" s="0" t="n">
        <v>65</v>
      </c>
      <c r="Q35" s="1" t="s">
        <v>76</v>
      </c>
      <c r="R35" s="0" t="s">
        <v>40</v>
      </c>
      <c r="AA35" s="0" t="n">
        <v>100</v>
      </c>
      <c r="AH35" s="0" t="n">
        <v>0.0014</v>
      </c>
      <c r="AI35" s="0" t="s">
        <v>58</v>
      </c>
    </row>
    <row r="36" customFormat="false" ht="12.8" hidden="false" customHeight="false" outlineLevel="0" collapsed="false">
      <c r="A36" s="0" t="s">
        <v>34</v>
      </c>
      <c r="B36" s="0" t="n">
        <v>6</v>
      </c>
      <c r="C36" s="0" t="n">
        <v>300</v>
      </c>
      <c r="O36" s="0" t="n">
        <v>1</v>
      </c>
      <c r="P36" s="0" t="n">
        <v>61</v>
      </c>
      <c r="Q36" s="1" t="s">
        <v>77</v>
      </c>
      <c r="R36" s="0" t="s">
        <v>78</v>
      </c>
      <c r="AH36" s="0" t="n">
        <v>1.15</v>
      </c>
      <c r="AI36" s="0" t="s">
        <v>58</v>
      </c>
    </row>
    <row r="37" customFormat="false" ht="12.8" hidden="false" customHeight="false" outlineLevel="0" collapsed="false">
      <c r="A37" s="0" t="s">
        <v>42</v>
      </c>
      <c r="B37" s="0" t="n">
        <v>6</v>
      </c>
      <c r="C37" s="0" t="n">
        <v>100</v>
      </c>
      <c r="D37" s="0" t="n">
        <v>3</v>
      </c>
      <c r="E37" s="0" t="n">
        <v>0.01</v>
      </c>
      <c r="F37" s="0" t="n">
        <v>-686</v>
      </c>
      <c r="G37" s="0" t="n">
        <v>0.02</v>
      </c>
      <c r="H37" s="0" t="n">
        <v>0.015</v>
      </c>
      <c r="I37" s="0" t="n">
        <v>0.07</v>
      </c>
      <c r="J37" s="0" t="n">
        <v>-687</v>
      </c>
      <c r="K37" s="0" t="n">
        <v>0.011</v>
      </c>
      <c r="L37" s="0" t="n">
        <v>0.05</v>
      </c>
      <c r="M37" s="0" t="n">
        <v>0.014</v>
      </c>
      <c r="N37" s="0" t="n">
        <v>0.066</v>
      </c>
      <c r="O37" s="0" t="n">
        <v>14</v>
      </c>
      <c r="P37" s="0" t="n">
        <v>66</v>
      </c>
      <c r="Q37" s="1" t="s">
        <v>79</v>
      </c>
      <c r="R37" s="0" t="s">
        <v>36</v>
      </c>
      <c r="AA37" s="0" t="n">
        <v>60</v>
      </c>
      <c r="AH37" s="0" t="n">
        <v>0.005</v>
      </c>
      <c r="AI37" s="0" t="s">
        <v>41</v>
      </c>
    </row>
    <row r="38" customFormat="false" ht="12.8" hidden="false" customHeight="false" outlineLevel="0" collapsed="false">
      <c r="A38" s="0" t="s">
        <v>42</v>
      </c>
      <c r="B38" s="0" t="n">
        <v>6</v>
      </c>
      <c r="C38" s="0" t="n">
        <v>200</v>
      </c>
      <c r="D38" s="0" t="n">
        <v>3</v>
      </c>
      <c r="E38" s="0" t="n">
        <v>0.001</v>
      </c>
      <c r="F38" s="0" t="n">
        <v>-809</v>
      </c>
      <c r="G38" s="0" t="n">
        <v>0.81</v>
      </c>
      <c r="H38" s="0" t="n">
        <v>0.004</v>
      </c>
      <c r="I38" s="0" t="n">
        <v>0.027</v>
      </c>
      <c r="J38" s="0" t="n">
        <v>-846</v>
      </c>
      <c r="K38" s="0" t="n">
        <v>0.003</v>
      </c>
      <c r="L38" s="0" t="n">
        <v>0.023</v>
      </c>
      <c r="M38" s="0" t="n">
        <v>0.003</v>
      </c>
      <c r="N38" s="0" t="n">
        <v>0.022</v>
      </c>
      <c r="O38" s="0" t="n">
        <v>3</v>
      </c>
      <c r="P38" s="4" t="n">
        <v>22</v>
      </c>
      <c r="Q38" s="1" t="s">
        <v>80</v>
      </c>
      <c r="R38" s="0" t="s">
        <v>40</v>
      </c>
      <c r="AA38" s="0" t="n">
        <v>100</v>
      </c>
      <c r="AH38" s="6" t="n">
        <v>0.98</v>
      </c>
      <c r="AI38" s="0" t="s">
        <v>58</v>
      </c>
    </row>
    <row r="39" customFormat="false" ht="12.8" hidden="false" customHeight="false" outlineLevel="0" collapsed="false">
      <c r="A39" s="0" t="s">
        <v>42</v>
      </c>
      <c r="B39" s="0" t="n">
        <v>6</v>
      </c>
      <c r="C39" s="0" t="n">
        <v>300</v>
      </c>
      <c r="O39" s="0" t="n">
        <v>3</v>
      </c>
      <c r="P39" s="0" t="n">
        <v>22</v>
      </c>
      <c r="Q39" s="1" t="s">
        <v>81</v>
      </c>
      <c r="R39" s="0" t="s">
        <v>82</v>
      </c>
      <c r="AA39" s="0" t="n">
        <v>100</v>
      </c>
      <c r="AB39" s="0" t="n">
        <v>6</v>
      </c>
    </row>
    <row r="40" customFormat="false" ht="12.8" hidden="false" customHeight="false" outlineLevel="0" collapsed="false">
      <c r="C40" s="0" t="n">
        <v>100</v>
      </c>
      <c r="H40" s="0" t="n">
        <v>0.0023</v>
      </c>
      <c r="I40" s="0" t="n">
        <v>0.007</v>
      </c>
      <c r="O40" s="0" t="n">
        <v>2</v>
      </c>
      <c r="P40" s="0" t="n">
        <v>6</v>
      </c>
      <c r="Q40" s="1" t="s">
        <v>83</v>
      </c>
      <c r="R40" s="0" t="s">
        <v>84</v>
      </c>
      <c r="AA40" s="0" t="n">
        <v>60</v>
      </c>
      <c r="AB40" s="0" t="n">
        <v>60</v>
      </c>
      <c r="AH40" s="0" t="n">
        <v>1.01</v>
      </c>
      <c r="AI40" s="0" t="s">
        <v>38</v>
      </c>
    </row>
    <row r="43" customFormat="false" ht="12.8" hidden="false" customHeight="false" outlineLevel="0" collapsed="false">
      <c r="B43" s="0" t="s">
        <v>85</v>
      </c>
      <c r="O43" s="0" t="n">
        <v>31</v>
      </c>
      <c r="P43" s="0" t="n">
        <v>71</v>
      </c>
      <c r="Q43" s="0" t="s">
        <v>86</v>
      </c>
      <c r="AH43" s="0" t="n">
        <v>1.21</v>
      </c>
      <c r="AI43" s="0" t="s">
        <v>58</v>
      </c>
      <c r="AM43" s="0" t="s">
        <v>87</v>
      </c>
      <c r="AN43" s="0" t="s">
        <v>88</v>
      </c>
      <c r="AO43" s="0" t="s">
        <v>89</v>
      </c>
      <c r="AP43" s="0" t="s">
        <v>90</v>
      </c>
      <c r="AQ43" s="0" t="s">
        <v>91</v>
      </c>
    </row>
    <row r="44" customFormat="false" ht="12.8" hidden="false" customHeight="false" outlineLevel="0" collapsed="false">
      <c r="B44" s="0" t="s">
        <v>92</v>
      </c>
      <c r="O44" s="0" t="n">
        <v>6</v>
      </c>
      <c r="P44" s="0" t="n">
        <v>18</v>
      </c>
      <c r="Q44" s="0" t="s">
        <v>93</v>
      </c>
      <c r="AH44" s="0" t="n">
        <v>0.38</v>
      </c>
      <c r="AI44" s="0" t="s">
        <v>94</v>
      </c>
      <c r="AM44" s="0" t="s">
        <v>95</v>
      </c>
      <c r="AN44" s="0" t="s">
        <v>96</v>
      </c>
      <c r="AO44" s="0" t="s">
        <v>93</v>
      </c>
      <c r="AP44" s="0" t="s">
        <v>97</v>
      </c>
      <c r="AQ44" s="0" t="s">
        <v>98</v>
      </c>
    </row>
    <row r="45" customFormat="false" ht="12.8" hidden="false" customHeight="false" outlineLevel="0" collapsed="false">
      <c r="B45" s="0" t="s">
        <v>99</v>
      </c>
      <c r="O45" s="0" t="n">
        <v>14</v>
      </c>
      <c r="P45" s="0" t="n">
        <v>25</v>
      </c>
      <c r="Q45" s="0" t="s">
        <v>100</v>
      </c>
      <c r="AH45" s="0" t="n">
        <v>0.98</v>
      </c>
      <c r="AI45" s="0" t="s">
        <v>38</v>
      </c>
      <c r="AM45" s="0" t="s">
        <v>101</v>
      </c>
      <c r="AN45" s="0" t="s">
        <v>102</v>
      </c>
      <c r="AO45" s="0" t="s">
        <v>100</v>
      </c>
      <c r="AP45" s="0" t="s">
        <v>103</v>
      </c>
      <c r="AQ45" s="0" t="s">
        <v>101</v>
      </c>
    </row>
    <row r="46" customFormat="false" ht="12.8" hidden="false" customHeight="false" outlineLevel="0" collapsed="false">
      <c r="B46" s="0" t="s">
        <v>104</v>
      </c>
      <c r="O46" s="0" t="n">
        <v>20</v>
      </c>
      <c r="P46" s="0" t="n">
        <v>40</v>
      </c>
      <c r="Q46" s="0" t="s">
        <v>105</v>
      </c>
      <c r="AH46" s="0" t="n">
        <v>0.92</v>
      </c>
      <c r="AI46" s="0" t="s">
        <v>38</v>
      </c>
      <c r="AM46" s="0" t="s">
        <v>106</v>
      </c>
      <c r="AN46" s="0" t="s">
        <v>107</v>
      </c>
      <c r="AO46" s="0" t="s">
        <v>105</v>
      </c>
      <c r="AP46" s="0" t="s">
        <v>108</v>
      </c>
      <c r="AQ46" s="0" t="s">
        <v>106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42" activeCellId="0" sqref="A42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1</v>
      </c>
      <c r="B1" s="0" t="s">
        <v>27</v>
      </c>
      <c r="D1" s="0" t="s">
        <v>109</v>
      </c>
    </row>
    <row r="2" customFormat="false" ht="12.8" hidden="false" customHeight="false" outlineLevel="0" collapsed="false">
      <c r="A2" s="0" t="n">
        <v>1</v>
      </c>
      <c r="B2" s="0" t="n">
        <v>6</v>
      </c>
      <c r="C2" s="0" t="n">
        <v>60</v>
      </c>
      <c r="D2" s="0" t="n">
        <v>2885</v>
      </c>
      <c r="E2" s="0" t="n">
        <v>1494</v>
      </c>
      <c r="F2" s="0" t="n">
        <v>2177</v>
      </c>
    </row>
    <row r="3" customFormat="false" ht="12.8" hidden="false" customHeight="false" outlineLevel="0" collapsed="false">
      <c r="A3" s="0" t="n">
        <v>1</v>
      </c>
      <c r="B3" s="0" t="n">
        <v>6</v>
      </c>
      <c r="C3" s="0" t="n">
        <v>100</v>
      </c>
      <c r="D3" s="0" t="n">
        <v>1811</v>
      </c>
      <c r="E3" s="0" t="n">
        <v>888</v>
      </c>
      <c r="F3" s="0" t="n">
        <v>877</v>
      </c>
    </row>
    <row r="4" customFormat="false" ht="12.8" hidden="false" customHeight="false" outlineLevel="0" collapsed="false">
      <c r="B4" s="0" t="n">
        <v>60</v>
      </c>
      <c r="C4" s="0" t="n">
        <v>60</v>
      </c>
      <c r="D4" s="0" t="n">
        <v>383</v>
      </c>
      <c r="E4" s="0" t="n">
        <v>197</v>
      </c>
      <c r="F4" s="0" t="n">
        <v>203</v>
      </c>
    </row>
    <row r="5" customFormat="false" ht="12.8" hidden="false" customHeight="false" outlineLevel="0" collapsed="false">
      <c r="A5" s="0" t="n">
        <v>2</v>
      </c>
      <c r="B5" s="0" t="n">
        <v>6</v>
      </c>
      <c r="C5" s="0" t="n">
        <v>60</v>
      </c>
      <c r="D5" s="0" t="n">
        <v>1075</v>
      </c>
      <c r="E5" s="0" t="n">
        <v>557</v>
      </c>
      <c r="F5" s="0" t="n">
        <v>586</v>
      </c>
    </row>
    <row r="6" customFormat="false" ht="12.8" hidden="false" customHeight="false" outlineLevel="0" collapsed="false">
      <c r="A6" s="0" t="n">
        <v>2</v>
      </c>
      <c r="B6" s="0" t="n">
        <v>6</v>
      </c>
      <c r="C6" s="0" t="n">
        <v>100</v>
      </c>
      <c r="D6" s="0" t="n">
        <v>717</v>
      </c>
      <c r="E6" s="0" t="n">
        <v>374</v>
      </c>
      <c r="F6" s="0" t="n">
        <v>366</v>
      </c>
    </row>
    <row r="7" customFormat="false" ht="12.8" hidden="false" customHeight="false" outlineLevel="0" collapsed="false">
      <c r="B7" s="0" t="n">
        <v>60</v>
      </c>
      <c r="C7" s="0" t="n">
        <v>60</v>
      </c>
      <c r="D7" s="0" t="n">
        <v>159</v>
      </c>
      <c r="E7" s="0" t="n">
        <v>87</v>
      </c>
      <c r="F7" s="0" t="n">
        <v>90</v>
      </c>
    </row>
    <row r="8" customFormat="false" ht="12.8" hidden="false" customHeight="false" outlineLevel="0" collapsed="false">
      <c r="A8" s="0" t="n">
        <v>3</v>
      </c>
      <c r="C8" s="0" t="n">
        <v>60</v>
      </c>
      <c r="D8" s="0" t="n">
        <v>1153</v>
      </c>
      <c r="E8" s="0" t="n">
        <v>620</v>
      </c>
      <c r="F8" s="0" t="n">
        <v>618</v>
      </c>
    </row>
    <row r="9" customFormat="false" ht="12.8" hidden="false" customHeight="false" outlineLevel="0" collapsed="false">
      <c r="A9" s="0" t="n">
        <v>3</v>
      </c>
      <c r="C9" s="0" t="n">
        <v>100</v>
      </c>
      <c r="D9" s="0" t="n">
        <v>830</v>
      </c>
      <c r="E9" s="0" t="n">
        <v>473</v>
      </c>
    </row>
    <row r="10" customFormat="false" ht="12.8" hidden="false" customHeight="false" outlineLevel="0" collapsed="false">
      <c r="A10" s="0" t="n">
        <v>3</v>
      </c>
      <c r="B10" s="0" t="n">
        <v>60</v>
      </c>
      <c r="C10" s="0" t="n">
        <v>60</v>
      </c>
      <c r="D10" s="0" t="n">
        <v>210</v>
      </c>
      <c r="E10" s="0" t="n">
        <v>110</v>
      </c>
      <c r="F10" s="0" t="n">
        <v>121</v>
      </c>
    </row>
    <row r="11" customFormat="false" ht="12.8" hidden="false" customHeight="false" outlineLevel="0" collapsed="false">
      <c r="A11" s="0" t="n">
        <v>6</v>
      </c>
      <c r="C11" s="0" t="n">
        <v>60</v>
      </c>
      <c r="D11" s="0" t="n">
        <v>733</v>
      </c>
      <c r="E11" s="0" t="n">
        <v>376</v>
      </c>
      <c r="F11" s="0" t="n">
        <v>387</v>
      </c>
      <c r="G11" s="0" t="s">
        <v>110</v>
      </c>
    </row>
    <row r="12" customFormat="false" ht="12.8" hidden="false" customHeight="false" outlineLevel="0" collapsed="false">
      <c r="A12" s="0" t="n">
        <v>6</v>
      </c>
      <c r="C12" s="0" t="n">
        <v>100</v>
      </c>
      <c r="D12" s="0" t="n">
        <v>438</v>
      </c>
      <c r="E12" s="0" t="n">
        <v>228</v>
      </c>
      <c r="F12" s="0" t="n">
        <v>233</v>
      </c>
    </row>
    <row r="13" customFormat="false" ht="12.8" hidden="false" customHeight="false" outlineLevel="0" collapsed="false">
      <c r="A13" s="0" t="n">
        <v>6</v>
      </c>
      <c r="B13" s="0" t="n">
        <v>60</v>
      </c>
      <c r="C13" s="0" t="n">
        <v>60</v>
      </c>
      <c r="D13" s="0" t="n">
        <v>733</v>
      </c>
      <c r="E13" s="0" t="n">
        <v>376</v>
      </c>
      <c r="F13" s="0" t="n">
        <v>387</v>
      </c>
    </row>
    <row r="16" customFormat="false" ht="12.8" hidden="false" customHeight="false" outlineLevel="0" collapsed="false">
      <c r="A16" s="0" t="s">
        <v>111</v>
      </c>
      <c r="B16" s="0" t="s">
        <v>112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4:M8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H16" activeCellId="0" sqref="H16"/>
    </sheetView>
  </sheetViews>
  <sheetFormatPr defaultRowHeight="12.8"/>
  <cols>
    <col collapsed="false" hidden="false" max="1025" min="1" style="0" width="11.5204081632653"/>
  </cols>
  <sheetData>
    <row r="4" customFormat="false" ht="12.8" hidden="false" customHeight="false" outlineLevel="0" collapsed="false">
      <c r="B4" s="7" t="s">
        <v>113</v>
      </c>
      <c r="C4" s="7"/>
      <c r="D4" s="7"/>
      <c r="E4" s="7"/>
      <c r="F4" s="7"/>
    </row>
    <row r="5" customFormat="false" ht="12.8" hidden="false" customHeight="false" outlineLevel="0" collapsed="false">
      <c r="A5" s="8" t="s">
        <v>114</v>
      </c>
      <c r="B5" s="9" t="n">
        <v>1</v>
      </c>
      <c r="C5" s="9" t="n">
        <v>2</v>
      </c>
      <c r="D5" s="9" t="n">
        <v>3</v>
      </c>
      <c r="E5" s="9" t="n">
        <v>6</v>
      </c>
      <c r="F5" s="9" t="s">
        <v>115</v>
      </c>
      <c r="G5" s="0" t="s">
        <v>116</v>
      </c>
    </row>
    <row r="6" customFormat="false" ht="12.8" hidden="false" customHeight="false" outlineLevel="0" collapsed="false">
      <c r="A6" s="8" t="s">
        <v>117</v>
      </c>
      <c r="B6" s="9"/>
      <c r="C6" s="9"/>
      <c r="D6" s="9"/>
      <c r="E6" s="9"/>
      <c r="F6" s="9" t="n">
        <v>18</v>
      </c>
      <c r="G6" s="0" t="n">
        <f aca="false">(F6-F18)/F6</f>
        <v>-1.29166666666667</v>
      </c>
    </row>
    <row r="7" customFormat="false" ht="12.8" hidden="false" customHeight="false" outlineLevel="0" collapsed="false">
      <c r="A7" s="8" t="s">
        <v>118</v>
      </c>
      <c r="B7" s="9"/>
      <c r="C7" s="9"/>
      <c r="D7" s="9"/>
      <c r="E7" s="9"/>
      <c r="F7" s="9" t="n">
        <v>41</v>
      </c>
      <c r="G7" s="0" t="n">
        <f aca="false">(F7-F19)/F7</f>
        <v>0.567073170731707</v>
      </c>
    </row>
    <row r="8" customFormat="false" ht="12.8" hidden="false" customHeight="false" outlineLevel="0" collapsed="false">
      <c r="A8" s="8" t="s">
        <v>119</v>
      </c>
      <c r="B8" s="9"/>
      <c r="C8" s="9"/>
      <c r="D8" s="9"/>
      <c r="E8" s="9"/>
      <c r="F8" s="9" t="n">
        <v>24</v>
      </c>
      <c r="G8" s="0" t="n">
        <f aca="false">(F8-F20)/F8</f>
        <v>0.270833333333333</v>
      </c>
    </row>
    <row r="9" customFormat="false" ht="12.8" hidden="false" customHeight="false" outlineLevel="0" collapsed="false">
      <c r="A9" s="8" t="s">
        <v>120</v>
      </c>
      <c r="B9" s="9"/>
      <c r="C9" s="9"/>
      <c r="D9" s="9"/>
      <c r="E9" s="9"/>
      <c r="F9" s="9" t="n">
        <v>26</v>
      </c>
      <c r="G9" s="0" t="n">
        <f aca="false">(F9-F21)/F9</f>
        <v>0.0128205128205115</v>
      </c>
    </row>
    <row r="10" customFormat="false" ht="12.8" hidden="false" customHeight="false" outlineLevel="0" collapsed="false">
      <c r="A10" s="8" t="s">
        <v>121</v>
      </c>
      <c r="B10" s="9"/>
      <c r="C10" s="9"/>
      <c r="D10" s="9"/>
      <c r="E10" s="9"/>
      <c r="F10" s="9" t="n">
        <f aca="false">AVERAGE(F6:F9)</f>
        <v>27.25</v>
      </c>
    </row>
    <row r="16" customFormat="false" ht="12.8" hidden="false" customHeight="false" outlineLevel="0" collapsed="false">
      <c r="B16" s="7" t="s">
        <v>122</v>
      </c>
      <c r="C16" s="7"/>
      <c r="D16" s="7"/>
      <c r="E16" s="7"/>
      <c r="F16" s="7"/>
      <c r="I16" s="10" t="s">
        <v>123</v>
      </c>
    </row>
    <row r="17" customFormat="false" ht="12.8" hidden="false" customHeight="false" outlineLevel="0" collapsed="false">
      <c r="A17" s="8" t="s">
        <v>114</v>
      </c>
      <c r="B17" s="9" t="n">
        <v>1</v>
      </c>
      <c r="C17" s="9" t="n">
        <v>2</v>
      </c>
      <c r="D17" s="9" t="n">
        <v>3</v>
      </c>
      <c r="E17" s="9" t="n">
        <v>6</v>
      </c>
      <c r="F17" s="9" t="s">
        <v>115</v>
      </c>
      <c r="H17" s="8" t="s">
        <v>114</v>
      </c>
      <c r="I17" s="9" t="n">
        <v>1</v>
      </c>
      <c r="J17" s="9" t="n">
        <v>2</v>
      </c>
      <c r="K17" s="9" t="n">
        <v>3</v>
      </c>
      <c r="L17" s="9" t="n">
        <v>6</v>
      </c>
      <c r="M17" s="9" t="s">
        <v>115</v>
      </c>
    </row>
    <row r="18" customFormat="false" ht="12.8" hidden="false" customHeight="false" outlineLevel="0" collapsed="false">
      <c r="A18" s="8" t="s">
        <v>117</v>
      </c>
      <c r="B18" s="9" t="n">
        <v>34</v>
      </c>
      <c r="C18" s="9" t="n">
        <v>55</v>
      </c>
      <c r="D18" s="9" t="n">
        <v>66</v>
      </c>
      <c r="E18" s="9" t="n">
        <v>10</v>
      </c>
      <c r="F18" s="9" t="n">
        <f aca="false">AVERAGE(B18:E18)</f>
        <v>41.25</v>
      </c>
      <c r="H18" s="8" t="s">
        <v>117</v>
      </c>
      <c r="I18" s="9" t="n">
        <v>51</v>
      </c>
      <c r="J18" s="9" t="n">
        <v>33</v>
      </c>
      <c r="K18" s="9" t="n">
        <v>43</v>
      </c>
      <c r="L18" s="9" t="n">
        <v>80</v>
      </c>
      <c r="M18" s="9" t="n">
        <f aca="false">AVERAGE(I18:L18)</f>
        <v>51.75</v>
      </c>
    </row>
    <row r="19" customFormat="false" ht="12.8" hidden="false" customHeight="false" outlineLevel="0" collapsed="false">
      <c r="A19" s="8" t="s">
        <v>118</v>
      </c>
      <c r="B19" s="9" t="n">
        <v>30</v>
      </c>
      <c r="C19" s="9" t="n">
        <v>23</v>
      </c>
      <c r="D19" s="9" t="n">
        <v>17</v>
      </c>
      <c r="E19" s="9" t="n">
        <v>1</v>
      </c>
      <c r="F19" s="9" t="n">
        <f aca="false">AVERAGE(B19:E19)</f>
        <v>17.75</v>
      </c>
      <c r="H19" s="8" t="s">
        <v>118</v>
      </c>
      <c r="I19" s="9" t="n">
        <v>33</v>
      </c>
      <c r="J19" s="9" t="n">
        <v>18</v>
      </c>
      <c r="K19" s="9" t="n">
        <v>7</v>
      </c>
      <c r="L19" s="9" t="n">
        <v>54</v>
      </c>
      <c r="M19" s="9" t="n">
        <f aca="false">AVERAGE(I19:L19)</f>
        <v>28</v>
      </c>
    </row>
    <row r="20" customFormat="false" ht="12.8" hidden="false" customHeight="false" outlineLevel="0" collapsed="false">
      <c r="A20" s="8" t="s">
        <v>119</v>
      </c>
      <c r="B20" s="9" t="n">
        <v>21</v>
      </c>
      <c r="C20" s="9" t="n">
        <v>35</v>
      </c>
      <c r="D20" s="9" t="n">
        <v>7</v>
      </c>
      <c r="E20" s="9" t="n">
        <v>7</v>
      </c>
      <c r="F20" s="9" t="n">
        <f aca="false">AVERAGE(B20:E20)</f>
        <v>17.5</v>
      </c>
      <c r="H20" s="8" t="s">
        <v>119</v>
      </c>
      <c r="I20" s="9" t="n">
        <v>41</v>
      </c>
      <c r="J20" s="9" t="n">
        <v>26</v>
      </c>
      <c r="K20" s="9" t="n">
        <v>12</v>
      </c>
      <c r="L20" s="9" t="n">
        <v>80</v>
      </c>
      <c r="M20" s="9" t="n">
        <f aca="false">AVERAGE(I20:L20)</f>
        <v>39.75</v>
      </c>
    </row>
    <row r="21" customFormat="false" ht="12.8" hidden="false" customHeight="false" outlineLevel="0" collapsed="false">
      <c r="A21" s="8" t="s">
        <v>120</v>
      </c>
      <c r="B21" s="9" t="n">
        <v>38</v>
      </c>
      <c r="C21" s="9" t="n">
        <v>27</v>
      </c>
      <c r="D21" s="9" t="n">
        <v>12</v>
      </c>
      <c r="E21" s="11" t="s">
        <v>124</v>
      </c>
      <c r="F21" s="11" t="n">
        <f aca="false">AVERAGE(B21:E21)</f>
        <v>25.6666666666667</v>
      </c>
      <c r="H21" s="8" t="s">
        <v>120</v>
      </c>
      <c r="I21" s="9" t="n">
        <v>35</v>
      </c>
      <c r="J21" s="9" t="n">
        <v>24</v>
      </c>
      <c r="K21" s="9" t="n">
        <v>9</v>
      </c>
      <c r="L21" s="11" t="s">
        <v>124</v>
      </c>
      <c r="M21" s="11" t="n">
        <f aca="false">AVERAGE(I21:L21)</f>
        <v>22.6666666666667</v>
      </c>
    </row>
    <row r="22" customFormat="false" ht="12.8" hidden="false" customHeight="false" outlineLevel="0" collapsed="false">
      <c r="A22" s="8" t="s">
        <v>121</v>
      </c>
      <c r="B22" s="9" t="n">
        <f aca="false">AVERAGE(B18:B21)</f>
        <v>30.75</v>
      </c>
      <c r="C22" s="9" t="n">
        <f aca="false">AVERAGE(C18:C21)</f>
        <v>35</v>
      </c>
      <c r="D22" s="9" t="n">
        <f aca="false">AVERAGE(D18:D21)</f>
        <v>25.5</v>
      </c>
      <c r="E22" s="11" t="n">
        <f aca="false">AVERAGE(E18:E21)</f>
        <v>6</v>
      </c>
      <c r="F22" s="11" t="n">
        <f aca="false">AVERAGE(F18:F21)</f>
        <v>25.5416666666667</v>
      </c>
      <c r="H22" s="8" t="s">
        <v>121</v>
      </c>
      <c r="I22" s="9" t="n">
        <f aca="false">AVERAGE(I18:I21)</f>
        <v>40</v>
      </c>
      <c r="J22" s="9" t="n">
        <f aca="false">AVERAGE(J18:J21)</f>
        <v>25.25</v>
      </c>
      <c r="K22" s="9" t="n">
        <f aca="false">AVERAGE(K18:K21)</f>
        <v>17.75</v>
      </c>
      <c r="L22" s="11" t="n">
        <f aca="false">AVERAGE(L18:L21)</f>
        <v>71.3333333333333</v>
      </c>
      <c r="M22" s="11" t="n">
        <f aca="false">AVERAGE(M18:M21)</f>
        <v>35.5416666666667</v>
      </c>
    </row>
    <row r="23" customFormat="false" ht="12.8" hidden="false" customHeight="false" outlineLevel="0" collapsed="false">
      <c r="B23" s="0" t="s">
        <v>44</v>
      </c>
    </row>
    <row r="28" customFormat="false" ht="12.8" hidden="false" customHeight="false" outlineLevel="0" collapsed="false">
      <c r="B28" s="7" t="s">
        <v>125</v>
      </c>
      <c r="C28" s="7"/>
      <c r="D28" s="7"/>
      <c r="E28" s="7"/>
    </row>
    <row r="29" customFormat="false" ht="12.8" hidden="false" customHeight="false" outlineLevel="0" collapsed="false">
      <c r="A29" s="8" t="s">
        <v>114</v>
      </c>
      <c r="B29" s="9" t="n">
        <v>1</v>
      </c>
      <c r="C29" s="9" t="n">
        <v>2</v>
      </c>
      <c r="D29" s="9" t="n">
        <v>3</v>
      </c>
      <c r="E29" s="9" t="n">
        <v>6</v>
      </c>
      <c r="F29" s="12"/>
    </row>
    <row r="30" customFormat="false" ht="12.8" hidden="false" customHeight="false" outlineLevel="0" collapsed="false">
      <c r="A30" s="8" t="s">
        <v>117</v>
      </c>
      <c r="B30" s="9" t="n">
        <v>0.38</v>
      </c>
      <c r="C30" s="9" t="n">
        <v>0.651</v>
      </c>
      <c r="D30" s="9" t="n">
        <v>0.7857</v>
      </c>
      <c r="E30" s="9" t="n">
        <v>0.4539</v>
      </c>
      <c r="F30" s="12"/>
    </row>
    <row r="31" customFormat="false" ht="12.8" hidden="false" customHeight="false" outlineLevel="0" collapsed="false">
      <c r="A31" s="8" t="s">
        <v>118</v>
      </c>
      <c r="B31" s="9" t="n">
        <v>0.2</v>
      </c>
      <c r="C31" s="9" t="n">
        <v>0.044</v>
      </c>
      <c r="D31" s="9" t="n">
        <v>0.1065</v>
      </c>
      <c r="E31" s="9" t="n">
        <v>0.0016</v>
      </c>
      <c r="F31" s="12"/>
    </row>
    <row r="32" customFormat="false" ht="12.8" hidden="false" customHeight="false" outlineLevel="0" collapsed="false">
      <c r="A32" s="8" t="s">
        <v>119</v>
      </c>
      <c r="B32" s="9" t="n">
        <v>0.28</v>
      </c>
      <c r="C32" s="9" t="n">
        <v>0.189</v>
      </c>
      <c r="D32" s="9" t="n">
        <v>0.0027</v>
      </c>
      <c r="E32" s="9" t="n">
        <v>0.5445</v>
      </c>
      <c r="F32" s="12"/>
    </row>
    <row r="33" customFormat="false" ht="12.8" hidden="false" customHeight="false" outlineLevel="0" collapsed="false">
      <c r="A33" s="8" t="s">
        <v>120</v>
      </c>
      <c r="B33" s="9" t="n">
        <v>0.14</v>
      </c>
      <c r="C33" s="9" t="n">
        <v>0.116</v>
      </c>
      <c r="D33" s="9" t="n">
        <v>0.1051</v>
      </c>
      <c r="E33" s="11"/>
      <c r="F33" s="13"/>
    </row>
    <row r="34" customFormat="false" ht="12.8" hidden="false" customHeight="false" outlineLevel="0" collapsed="false">
      <c r="A34" s="8" t="s">
        <v>126</v>
      </c>
      <c r="B34" s="9" t="n">
        <f aca="false">SUM(B30:B33)</f>
        <v>1</v>
      </c>
      <c r="C34" s="9" t="n">
        <f aca="false">SUM(C30:C33)</f>
        <v>1</v>
      </c>
      <c r="D34" s="9" t="n">
        <f aca="false">SUM(D30:D33)</f>
        <v>1</v>
      </c>
      <c r="E34" s="9" t="n">
        <f aca="false">SUM(E30:E33)</f>
        <v>1</v>
      </c>
      <c r="F34" s="12"/>
    </row>
    <row r="37" customFormat="false" ht="12.8" hidden="false" customHeight="false" outlineLevel="0" collapsed="false">
      <c r="B37" s="7" t="s">
        <v>127</v>
      </c>
      <c r="C37" s="7"/>
      <c r="D37" s="7"/>
      <c r="E37" s="7"/>
    </row>
    <row r="38" customFormat="false" ht="12.8" hidden="false" customHeight="false" outlineLevel="0" collapsed="false">
      <c r="A38" s="8" t="s">
        <v>114</v>
      </c>
      <c r="B38" s="9" t="n">
        <v>1</v>
      </c>
      <c r="C38" s="9" t="n">
        <v>2</v>
      </c>
      <c r="D38" s="9" t="n">
        <v>3</v>
      </c>
      <c r="E38" s="9" t="n">
        <v>6</v>
      </c>
      <c r="F38" s="12"/>
    </row>
    <row r="39" customFormat="false" ht="12.8" hidden="false" customHeight="false" outlineLevel="0" collapsed="false">
      <c r="A39" s="8" t="s">
        <v>117</v>
      </c>
      <c r="B39" s="9" t="n">
        <v>0.4</v>
      </c>
      <c r="C39" s="9" t="n">
        <v>0.68</v>
      </c>
      <c r="D39" s="9" t="n">
        <v>0.86</v>
      </c>
      <c r="E39" s="9" t="n">
        <v>0.47</v>
      </c>
      <c r="F39" s="12"/>
    </row>
    <row r="40" customFormat="false" ht="12.8" hidden="false" customHeight="false" outlineLevel="0" collapsed="false">
      <c r="A40" s="8" t="s">
        <v>118</v>
      </c>
      <c r="B40" s="9" t="n">
        <v>0.18</v>
      </c>
      <c r="C40" s="9" t="n">
        <v>0.13</v>
      </c>
      <c r="D40" s="9" t="n">
        <v>0.13</v>
      </c>
      <c r="E40" s="9" t="n">
        <v>0.006</v>
      </c>
      <c r="F40" s="12"/>
    </row>
    <row r="41" customFormat="false" ht="12.8" hidden="false" customHeight="false" outlineLevel="0" collapsed="false">
      <c r="A41" s="8" t="s">
        <v>119</v>
      </c>
      <c r="B41" s="9" t="n">
        <v>0.28</v>
      </c>
      <c r="C41" s="9" t="n">
        <v>0.2</v>
      </c>
      <c r="D41" s="9" t="n">
        <v>0.11</v>
      </c>
      <c r="E41" s="9" t="n">
        <v>0.54</v>
      </c>
      <c r="F41" s="12"/>
    </row>
    <row r="42" customFormat="false" ht="12.8" hidden="false" customHeight="false" outlineLevel="0" collapsed="false">
      <c r="A42" s="8" t="s">
        <v>120</v>
      </c>
      <c r="B42" s="9" t="n">
        <v>0.15</v>
      </c>
      <c r="C42" s="9" t="n">
        <v>0.17</v>
      </c>
      <c r="D42" s="9" t="n">
        <v>0.09</v>
      </c>
      <c r="E42" s="11"/>
      <c r="F42" s="13"/>
    </row>
    <row r="43" customFormat="false" ht="12.8" hidden="false" customHeight="false" outlineLevel="0" collapsed="false">
      <c r="A43" s="8" t="s">
        <v>126</v>
      </c>
      <c r="B43" s="9" t="n">
        <f aca="false">SUM(B39:B42)</f>
        <v>1.01</v>
      </c>
      <c r="C43" s="9" t="n">
        <f aca="false">SUM(C39:C42)</f>
        <v>1.18</v>
      </c>
      <c r="D43" s="9" t="n">
        <f aca="false">SUM(D39:D42)</f>
        <v>1.19</v>
      </c>
      <c r="E43" s="9" t="n">
        <f aca="false">SUM(E39:E42)</f>
        <v>1.016</v>
      </c>
      <c r="F43" s="12"/>
    </row>
    <row r="45" customFormat="false" ht="12.8" hidden="false" customHeight="false" outlineLevel="0" collapsed="false">
      <c r="A45" s="0" t="s">
        <v>128</v>
      </c>
    </row>
    <row r="46" customFormat="false" ht="12.8" hidden="false" customHeight="false" outlineLevel="0" collapsed="false">
      <c r="A46" s="8" t="s">
        <v>117</v>
      </c>
      <c r="B46" s="14" t="n">
        <f aca="false">B39/$B$43</f>
        <v>0.396039603960396</v>
      </c>
      <c r="C46" s="14" t="n">
        <f aca="false">C39/C$43</f>
        <v>0.576271186440678</v>
      </c>
      <c r="D46" s="14" t="n">
        <f aca="false">D39/D$43</f>
        <v>0.722689075630252</v>
      </c>
      <c r="E46" s="14" t="n">
        <f aca="false">E39/E$43</f>
        <v>0.46259842519685</v>
      </c>
    </row>
    <row r="47" customFormat="false" ht="12.8" hidden="false" customHeight="false" outlineLevel="0" collapsed="false">
      <c r="A47" s="8" t="s">
        <v>118</v>
      </c>
      <c r="B47" s="14" t="n">
        <f aca="false">B40/$B$43</f>
        <v>0.178217821782178</v>
      </c>
      <c r="C47" s="14" t="n">
        <f aca="false">C40/C$43</f>
        <v>0.110169491525424</v>
      </c>
      <c r="D47" s="14" t="n">
        <f aca="false">D40/D$43</f>
        <v>0.109243697478992</v>
      </c>
      <c r="E47" s="14" t="n">
        <f aca="false">E40/E$43</f>
        <v>0.00590551181102362</v>
      </c>
    </row>
    <row r="48" customFormat="false" ht="12.8" hidden="false" customHeight="false" outlineLevel="0" collapsed="false">
      <c r="A48" s="8" t="s">
        <v>119</v>
      </c>
      <c r="B48" s="14" t="n">
        <f aca="false">B41/$B$43</f>
        <v>0.277227722772277</v>
      </c>
      <c r="C48" s="14" t="n">
        <f aca="false">C41/C$43</f>
        <v>0.169491525423729</v>
      </c>
      <c r="D48" s="14" t="n">
        <f aca="false">D41/D$43</f>
        <v>0.092436974789916</v>
      </c>
      <c r="E48" s="14" t="n">
        <f aca="false">E41/E$43</f>
        <v>0.531496062992126</v>
      </c>
    </row>
    <row r="49" customFormat="false" ht="12.8" hidden="false" customHeight="false" outlineLevel="0" collapsed="false">
      <c r="A49" s="8" t="s">
        <v>120</v>
      </c>
      <c r="B49" s="14" t="n">
        <f aca="false">B42/$B$43</f>
        <v>0.148514851485149</v>
      </c>
      <c r="C49" s="14" t="n">
        <f aca="false">C42/C$43</f>
        <v>0.144067796610169</v>
      </c>
      <c r="D49" s="14" t="n">
        <f aca="false">D42/D$43</f>
        <v>0.0756302521008403</v>
      </c>
      <c r="E49" s="14"/>
    </row>
    <row r="50" customFormat="false" ht="12.8" hidden="false" customHeight="false" outlineLevel="0" collapsed="false">
      <c r="A50" s="8" t="s">
        <v>126</v>
      </c>
      <c r="B50" s="15" t="n">
        <f aca="false">SUM(B46:B49)</f>
        <v>1</v>
      </c>
      <c r="C50" s="15" t="n">
        <f aca="false">SUM(C46:C49)</f>
        <v>1</v>
      </c>
      <c r="D50" s="15" t="n">
        <f aca="false">SUM(D46:D49)</f>
        <v>1</v>
      </c>
      <c r="E50" s="15" t="n">
        <f aca="false">SUM(E46:E49)</f>
        <v>1</v>
      </c>
    </row>
    <row r="53" customFormat="false" ht="12.8" hidden="false" customHeight="false" outlineLevel="0" collapsed="false">
      <c r="A53" s="0" t="s">
        <v>129</v>
      </c>
      <c r="B53" s="0" t="n">
        <f aca="false">(B30-B39)/B$30</f>
        <v>-0.0526315789473685</v>
      </c>
      <c r="C53" s="0" t="n">
        <f aca="false">(C30-C39)/C$30</f>
        <v>-0.0445468509984639</v>
      </c>
      <c r="D53" s="0" t="n">
        <f aca="false">(D30-D39)/D$30</f>
        <v>-0.0945653557337405</v>
      </c>
      <c r="E53" s="0" t="n">
        <f aca="false">(E30-E39)/E$30</f>
        <v>-0.0354703679224499</v>
      </c>
    </row>
    <row r="54" customFormat="false" ht="12.8" hidden="false" customHeight="false" outlineLevel="0" collapsed="false">
      <c r="B54" s="0" t="n">
        <f aca="false">(B31-B40)/B$31</f>
        <v>0.1</v>
      </c>
      <c r="C54" s="0" t="n">
        <f aca="false">(C31-C40)/C$31</f>
        <v>-1.95454545454546</v>
      </c>
      <c r="D54" s="0" t="n">
        <f aca="false">(D31-D40)/D$31</f>
        <v>-0.220657276995305</v>
      </c>
      <c r="E54" s="0" t="n">
        <f aca="false">(E31-E40)/E$31</f>
        <v>-2.75</v>
      </c>
    </row>
    <row r="55" customFormat="false" ht="12.8" hidden="false" customHeight="false" outlineLevel="0" collapsed="false">
      <c r="B55" s="0" t="n">
        <f aca="false">(B32-B41)/B$32</f>
        <v>0</v>
      </c>
      <c r="C55" s="0" t="n">
        <f aca="false">(C32-C41)/C$32</f>
        <v>-0.0582010582010583</v>
      </c>
      <c r="D55" s="0" t="n">
        <f aca="false">(D32-D41)/D$32</f>
        <v>-39.7407407407407</v>
      </c>
      <c r="E55" s="0" t="n">
        <f aca="false">(E32-E41)/E$32</f>
        <v>0.00826446280991726</v>
      </c>
    </row>
    <row r="56" customFormat="false" ht="12.8" hidden="false" customHeight="false" outlineLevel="0" collapsed="false">
      <c r="B56" s="0" t="n">
        <f aca="false">(B33-B42)/B$33</f>
        <v>-0.0714285714285713</v>
      </c>
      <c r="C56" s="0" t="n">
        <f aca="false">(C33-C42)/C$33</f>
        <v>-0.46551724137931</v>
      </c>
      <c r="D56" s="0" t="n">
        <f aca="false">(D33-D42)/D$33</f>
        <v>0.143672692673644</v>
      </c>
    </row>
    <row r="59" customFormat="false" ht="12.8" hidden="false" customHeight="false" outlineLevel="0" collapsed="false">
      <c r="A59" s="8" t="s">
        <v>117</v>
      </c>
      <c r="B59" s="0" t="n">
        <f aca="false">(B30-B46)/B$30</f>
        <v>-0.0422094841063054</v>
      </c>
      <c r="C59" s="0" t="n">
        <f aca="false">(C30-C46)/C$30</f>
        <v>0.11479080423859</v>
      </c>
      <c r="D59" s="0" t="n">
        <f aca="false">(D30-D46)/D$30</f>
        <v>0.0801971800556804</v>
      </c>
      <c r="E59" s="0" t="n">
        <f aca="false">(E30-E46)/E$30</f>
        <v>-0.0191637479551672</v>
      </c>
    </row>
    <row r="60" customFormat="false" ht="12.8" hidden="false" customHeight="false" outlineLevel="0" collapsed="false">
      <c r="A60" s="8" t="s">
        <v>118</v>
      </c>
      <c r="B60" s="0" t="n">
        <f aca="false">(B31-B47)/B$31</f>
        <v>0.108910891089109</v>
      </c>
      <c r="C60" s="0" t="n">
        <f aca="false">(C31-C47)/C$31</f>
        <v>-1.50385208012327</v>
      </c>
      <c r="D60" s="0" t="n">
        <f aca="false">(D31-D47)/D$31</f>
        <v>-0.0257624176431133</v>
      </c>
      <c r="E60" s="0" t="n">
        <f aca="false">(E31-E47)/E$31</f>
        <v>-2.69094488188976</v>
      </c>
    </row>
    <row r="61" customFormat="false" ht="12.8" hidden="false" customHeight="false" outlineLevel="0" collapsed="false">
      <c r="A61" s="8" t="s">
        <v>119</v>
      </c>
      <c r="B61" s="0" t="n">
        <f aca="false">(B32-B48)/B$32</f>
        <v>0.00990099009900991</v>
      </c>
      <c r="C61" s="0" t="n">
        <f aca="false">(C32-C48)/C$32</f>
        <v>0.103219442202493</v>
      </c>
      <c r="D61" s="0" t="n">
        <f aca="false">(D32-D48)/D$32</f>
        <v>-33.2359165888578</v>
      </c>
      <c r="E61" s="0" t="n">
        <f aca="false">(E32-E48)/E$32</f>
        <v>0.0238823452853516</v>
      </c>
    </row>
    <row r="62" customFormat="false" ht="12.8" hidden="false" customHeight="false" outlineLevel="0" collapsed="false">
      <c r="A62" s="8" t="s">
        <v>120</v>
      </c>
      <c r="B62" s="0" t="n">
        <f aca="false">(B33-B49)/B$33</f>
        <v>-0.0608203677510607</v>
      </c>
      <c r="C62" s="0" t="n">
        <f aca="false">(C33-C49)/C$33</f>
        <v>-0.241963763880771</v>
      </c>
      <c r="D62" s="0" t="n">
        <f aca="false">(D33-D49)/D$33</f>
        <v>0.280397220734155</v>
      </c>
    </row>
    <row r="64" customFormat="false" ht="12.8" hidden="false" customHeight="false" outlineLevel="0" collapsed="false">
      <c r="A64" s="8" t="s">
        <v>118</v>
      </c>
      <c r="B64" s="0" t="n">
        <f aca="false">B31-B47</f>
        <v>0.0217821782178218</v>
      </c>
      <c r="C64" s="0" t="n">
        <f aca="false">C31-C47</f>
        <v>-0.0661694915254237</v>
      </c>
      <c r="D64" s="0" t="n">
        <f aca="false">D31-D47</f>
        <v>-0.00274369747899157</v>
      </c>
      <c r="E64" s="0" t="n">
        <f aca="false">E31-E47</f>
        <v>-0.00430551181102362</v>
      </c>
    </row>
    <row r="65" customFormat="false" ht="12.8" hidden="false" customHeight="false" outlineLevel="0" collapsed="false">
      <c r="A65" s="8" t="s">
        <v>119</v>
      </c>
      <c r="B65" s="0" t="n">
        <f aca="false">B32-B48</f>
        <v>0.00277227722772277</v>
      </c>
      <c r="C65" s="0" t="n">
        <f aca="false">C32-C48</f>
        <v>0.0195084745762712</v>
      </c>
      <c r="D65" s="0" t="n">
        <f aca="false">D32-D48</f>
        <v>-0.089736974789916</v>
      </c>
      <c r="E65" s="0" t="n">
        <f aca="false">E32-E48</f>
        <v>0.0130039370078739</v>
      </c>
    </row>
    <row r="66" customFormat="false" ht="12.8" hidden="false" customHeight="false" outlineLevel="0" collapsed="false">
      <c r="A66" s="8" t="s">
        <v>120</v>
      </c>
      <c r="B66" s="0" t="n">
        <f aca="false">B33-B49</f>
        <v>-0.00851485148514849</v>
      </c>
      <c r="C66" s="0" t="n">
        <f aca="false">C33-C49</f>
        <v>-0.0280677966101695</v>
      </c>
      <c r="D66" s="0" t="n">
        <f aca="false">D33-D49</f>
        <v>0.0294697478991597</v>
      </c>
      <c r="E66" s="0" t="n">
        <f aca="false">E33-E49</f>
        <v>0</v>
      </c>
    </row>
    <row r="70" customFormat="false" ht="12.8" hidden="false" customHeight="false" outlineLevel="0" collapsed="false">
      <c r="A70" s="10" t="s">
        <v>130</v>
      </c>
    </row>
    <row r="73" customFormat="false" ht="12.8" hidden="false" customHeight="false" outlineLevel="0" collapsed="false">
      <c r="B73" s="7" t="s">
        <v>125</v>
      </c>
      <c r="C73" s="7"/>
      <c r="D73" s="7"/>
      <c r="E73" s="7"/>
    </row>
    <row r="74" customFormat="false" ht="12.8" hidden="false" customHeight="false" outlineLevel="0" collapsed="false">
      <c r="A74" s="8" t="s">
        <v>114</v>
      </c>
      <c r="B74" s="9" t="n">
        <v>1</v>
      </c>
      <c r="C74" s="9" t="n">
        <v>2</v>
      </c>
      <c r="D74" s="9" t="n">
        <v>3</v>
      </c>
      <c r="E74" s="9" t="n">
        <v>6</v>
      </c>
    </row>
    <row r="75" customFormat="false" ht="12.8" hidden="false" customHeight="false" outlineLevel="0" collapsed="false">
      <c r="A75" s="8" t="s">
        <v>117</v>
      </c>
      <c r="B75" s="15" t="n">
        <v>0.4075</v>
      </c>
      <c r="C75" s="15" t="n">
        <v>0.6271</v>
      </c>
      <c r="D75" s="15" t="n">
        <v>0.7724</v>
      </c>
      <c r="E75" s="15" t="n">
        <v>0.3913</v>
      </c>
    </row>
    <row r="76" customFormat="false" ht="12.8" hidden="false" customHeight="false" outlineLevel="0" collapsed="false">
      <c r="A76" s="8" t="s">
        <v>118</v>
      </c>
      <c r="B76" s="15" t="n">
        <v>0.1613</v>
      </c>
      <c r="C76" s="15" t="n">
        <v>0.0678</v>
      </c>
      <c r="D76" s="15" t="n">
        <v>0.0762</v>
      </c>
      <c r="E76" s="15" t="n">
        <v>0.0008</v>
      </c>
    </row>
    <row r="77" customFormat="false" ht="12.8" hidden="false" customHeight="false" outlineLevel="0" collapsed="false">
      <c r="A77" s="8" t="s">
        <v>119</v>
      </c>
      <c r="B77" s="15" t="n">
        <v>0.2782</v>
      </c>
      <c r="C77" s="15" t="n">
        <v>0.1934</v>
      </c>
      <c r="D77" s="15" t="n">
        <v>0.0174</v>
      </c>
      <c r="E77" s="15" t="n">
        <v>0.6077</v>
      </c>
    </row>
    <row r="78" customFormat="false" ht="12.8" hidden="false" customHeight="false" outlineLevel="0" collapsed="false">
      <c r="A78" s="8" t="s">
        <v>120</v>
      </c>
      <c r="B78" s="15" t="n">
        <v>0.153</v>
      </c>
      <c r="C78" s="15" t="n">
        <v>0.1172</v>
      </c>
      <c r="D78" s="15" t="n">
        <v>0.1339</v>
      </c>
      <c r="E78" s="15" t="s">
        <v>124</v>
      </c>
    </row>
    <row r="79" customFormat="false" ht="12.8" hidden="false" customHeight="false" outlineLevel="0" collapsed="false">
      <c r="A79" s="8" t="s">
        <v>126</v>
      </c>
      <c r="B79" s="15" t="n">
        <f aca="false">SUM(B75:B78)</f>
        <v>1</v>
      </c>
      <c r="C79" s="15" t="n">
        <f aca="false">SUM(C75:C78)</f>
        <v>1.0055</v>
      </c>
      <c r="D79" s="15" t="n">
        <f aca="false">SUM(D75:D78)</f>
        <v>0.9999</v>
      </c>
      <c r="E79" s="15" t="n">
        <f aca="false">SUM(E75:E78)</f>
        <v>0.9998</v>
      </c>
    </row>
    <row r="81" customFormat="false" ht="12.8" hidden="false" customHeight="false" outlineLevel="0" collapsed="false">
      <c r="B81" s="7" t="s">
        <v>127</v>
      </c>
      <c r="C81" s="7"/>
      <c r="D81" s="7"/>
      <c r="E81" s="7"/>
    </row>
    <row r="82" customFormat="false" ht="12.8" hidden="false" customHeight="false" outlineLevel="0" collapsed="false">
      <c r="A82" s="8" t="s">
        <v>114</v>
      </c>
      <c r="B82" s="9" t="n">
        <v>1</v>
      </c>
      <c r="C82" s="9" t="n">
        <v>2</v>
      </c>
      <c r="D82" s="9" t="n">
        <v>3</v>
      </c>
      <c r="E82" s="9" t="n">
        <v>6</v>
      </c>
    </row>
    <row r="83" customFormat="false" ht="12.8" hidden="false" customHeight="false" outlineLevel="0" collapsed="false">
      <c r="A83" s="8" t="s">
        <v>117</v>
      </c>
      <c r="B83" s="15" t="n">
        <v>0.5559</v>
      </c>
      <c r="C83" s="15" t="n">
        <v>0.6887</v>
      </c>
      <c r="D83" s="15" t="n">
        <v>0.0839</v>
      </c>
      <c r="E83" s="15" t="n">
        <v>0.7077</v>
      </c>
    </row>
    <row r="84" customFormat="false" ht="12.8" hidden="false" customHeight="false" outlineLevel="0" collapsed="false">
      <c r="A84" s="8" t="s">
        <v>118</v>
      </c>
      <c r="B84" s="15" t="n">
        <v>0.1062</v>
      </c>
      <c r="C84" s="15" t="n">
        <v>0.0937</v>
      </c>
      <c r="D84" s="15" t="n">
        <v>0.0666</v>
      </c>
      <c r="E84" s="15" t="n">
        <v>0.2813</v>
      </c>
    </row>
    <row r="85" customFormat="false" ht="12.8" hidden="false" customHeight="false" outlineLevel="0" collapsed="false">
      <c r="A85" s="8" t="s">
        <v>119</v>
      </c>
      <c r="B85" s="15" t="n">
        <v>0.1218</v>
      </c>
      <c r="C85" s="15" t="n">
        <v>0.0965</v>
      </c>
      <c r="D85" s="15" t="n">
        <v>0.1921</v>
      </c>
      <c r="E85" s="15" t="n">
        <v>0.2246</v>
      </c>
    </row>
    <row r="86" customFormat="false" ht="12.8" hidden="false" customHeight="false" outlineLevel="0" collapsed="false">
      <c r="A86" s="8" t="s">
        <v>120</v>
      </c>
      <c r="B86" s="15" t="n">
        <v>0.1399</v>
      </c>
      <c r="C86" s="15" t="n">
        <v>0.1096</v>
      </c>
      <c r="D86" s="15" t="n">
        <v>0.0421</v>
      </c>
      <c r="E86" s="15" t="s">
        <v>124</v>
      </c>
    </row>
    <row r="87" customFormat="false" ht="12.8" hidden="false" customHeight="false" outlineLevel="0" collapsed="false">
      <c r="A87" s="8" t="s">
        <v>126</v>
      </c>
      <c r="B87" s="15" t="n">
        <f aca="false">SUM(B83:B86)</f>
        <v>0.9238</v>
      </c>
      <c r="C87" s="15" t="n">
        <f aca="false">SUM(C83:C86)</f>
        <v>0.9885</v>
      </c>
      <c r="D87" s="15" t="n">
        <f aca="false">SUM(D83:D86)</f>
        <v>0.3847</v>
      </c>
      <c r="E87" s="15" t="n">
        <f aca="false">SUM(E83:E86)</f>
        <v>1.2136</v>
      </c>
    </row>
  </sheetData>
  <mergeCells count="6">
    <mergeCell ref="B4:F4"/>
    <mergeCell ref="B16:F16"/>
    <mergeCell ref="B28:E28"/>
    <mergeCell ref="B37:E37"/>
    <mergeCell ref="B73:E73"/>
    <mergeCell ref="B81:E8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A1:M22"/>
  <sheetViews>
    <sheetView windowProtection="false" showFormulas="false" showGridLines="true" showRowColHeaders="true" showZeros="true" rightToLeft="false" tabSelected="false" showOutlineSymbols="true" defaultGridColor="true" view="normal" topLeftCell="F1" colorId="64" zoomScale="95" zoomScaleNormal="95" zoomScalePageLayoutView="100" workbookViewId="0">
      <selection pane="topLeft" activeCell="H26" activeCellId="0" sqref="H26"/>
    </sheetView>
  </sheetViews>
  <sheetFormatPr defaultRowHeight="12.8"/>
  <cols>
    <col collapsed="false" hidden="false" max="1" min="1" style="0" width="19.4489795918367"/>
    <col collapsed="false" hidden="false" max="2" min="2" style="16" width="10.9591836734694"/>
    <col collapsed="false" hidden="false" max="3" min="3" style="0" width="21.5"/>
    <col collapsed="false" hidden="false" max="4" min="4" style="0" width="21.0612244897959"/>
    <col collapsed="false" hidden="false" max="5" min="5" style="0" width="21.7857142857143"/>
    <col collapsed="false" hidden="false" max="6" min="6" style="0" width="13.1581632653061"/>
    <col collapsed="false" hidden="false" max="7" min="7" style="0" width="15.9387755102041"/>
    <col collapsed="false" hidden="false" max="8" min="8" style="0" width="14.1836734693878"/>
    <col collapsed="false" hidden="false" max="1025" min="9" style="0" width="11.5204081632653"/>
  </cols>
  <sheetData>
    <row r="1" customFormat="false" ht="25.1" hidden="false" customHeight="false" outlineLevel="0" collapsed="false">
      <c r="A1" s="8" t="s">
        <v>131</v>
      </c>
      <c r="B1" s="17" t="s">
        <v>1</v>
      </c>
      <c r="C1" s="18" t="s">
        <v>132</v>
      </c>
      <c r="D1" s="18" t="s">
        <v>133</v>
      </c>
      <c r="E1" s="18" t="s">
        <v>134</v>
      </c>
      <c r="F1" s="18" t="s">
        <v>135</v>
      </c>
      <c r="G1" s="18" t="s">
        <v>136</v>
      </c>
      <c r="H1" s="18" t="s">
        <v>137</v>
      </c>
      <c r="I1" s="18" t="s">
        <v>138</v>
      </c>
      <c r="J1" s="8"/>
      <c r="K1" s="15"/>
      <c r="L1" s="15" t="s">
        <v>139</v>
      </c>
    </row>
    <row r="2" customFormat="false" ht="12.8" hidden="true" customHeight="false" outlineLevel="0" collapsed="false">
      <c r="A2" s="8"/>
      <c r="B2" s="9" t="n">
        <v>1</v>
      </c>
      <c r="C2" s="19" t="s">
        <v>140</v>
      </c>
      <c r="D2" s="19" t="s">
        <v>43</v>
      </c>
      <c r="E2" s="19" t="s">
        <v>44</v>
      </c>
      <c r="F2" s="20" t="n">
        <v>31</v>
      </c>
      <c r="G2" s="19" t="s">
        <v>141</v>
      </c>
      <c r="H2" s="20" t="n">
        <v>32</v>
      </c>
      <c r="I2" s="19" t="s">
        <v>142</v>
      </c>
      <c r="J2" s="8"/>
      <c r="K2" s="15"/>
      <c r="L2" s="8"/>
    </row>
    <row r="3" customFormat="false" ht="12.8" hidden="true" customHeight="false" outlineLevel="0" collapsed="false">
      <c r="A3" s="8"/>
      <c r="B3" s="9" t="n">
        <v>1</v>
      </c>
      <c r="C3" s="19" t="s">
        <v>143</v>
      </c>
      <c r="D3" s="19" t="s">
        <v>144</v>
      </c>
      <c r="E3" s="19" t="s">
        <v>145</v>
      </c>
      <c r="F3" s="20"/>
      <c r="G3" s="19" t="s">
        <v>146</v>
      </c>
      <c r="H3" s="21" t="n">
        <v>46</v>
      </c>
      <c r="I3" s="19" t="s">
        <v>142</v>
      </c>
      <c r="J3" s="8"/>
      <c r="K3" s="15"/>
      <c r="L3" s="8"/>
    </row>
    <row r="4" customFormat="false" ht="12.8" hidden="true" customHeight="false" outlineLevel="0" collapsed="false">
      <c r="A4" s="8" t="s">
        <v>147</v>
      </c>
      <c r="B4" s="9" t="n">
        <v>1</v>
      </c>
      <c r="C4" s="8" t="s">
        <v>148</v>
      </c>
      <c r="D4" s="8" t="s">
        <v>48</v>
      </c>
      <c r="E4" s="8" t="s">
        <v>149</v>
      </c>
      <c r="F4" s="9" t="n">
        <v>31</v>
      </c>
      <c r="G4" s="8" t="s">
        <v>150</v>
      </c>
      <c r="H4" s="9" t="n">
        <v>32</v>
      </c>
      <c r="I4" s="8" t="s">
        <v>151</v>
      </c>
      <c r="J4" s="8"/>
      <c r="K4" s="15"/>
      <c r="L4" s="8"/>
    </row>
    <row r="5" customFormat="false" ht="12.8" hidden="true" customHeight="false" outlineLevel="0" collapsed="false">
      <c r="A5" s="8" t="s">
        <v>152</v>
      </c>
      <c r="B5" s="9" t="n">
        <v>1</v>
      </c>
      <c r="C5" s="8" t="s">
        <v>148</v>
      </c>
      <c r="D5" s="8" t="s">
        <v>153</v>
      </c>
      <c r="E5" s="8" t="s">
        <v>154</v>
      </c>
      <c r="F5" s="9"/>
      <c r="G5" s="8" t="s">
        <v>155</v>
      </c>
      <c r="H5" s="22" t="n">
        <v>33</v>
      </c>
      <c r="I5" s="8" t="s">
        <v>151</v>
      </c>
      <c r="J5" s="8"/>
      <c r="K5" s="15"/>
      <c r="L5" s="15" t="n">
        <v>1.24</v>
      </c>
      <c r="M5" s="0" t="s">
        <v>58</v>
      </c>
    </row>
    <row r="6" customFormat="false" ht="12.8" hidden="false" customHeight="false" outlineLevel="0" collapsed="false">
      <c r="A6" s="8" t="s">
        <v>156</v>
      </c>
      <c r="B6" s="9" t="n">
        <v>1</v>
      </c>
      <c r="C6" s="8" t="s">
        <v>157</v>
      </c>
      <c r="D6" s="8" t="s">
        <v>153</v>
      </c>
      <c r="E6" s="8" t="s">
        <v>157</v>
      </c>
      <c r="F6" s="9"/>
      <c r="G6" s="8" t="s">
        <v>158</v>
      </c>
      <c r="H6" s="22" t="n">
        <v>31</v>
      </c>
      <c r="I6" s="8" t="s">
        <v>151</v>
      </c>
      <c r="J6" s="8"/>
      <c r="K6" s="15"/>
      <c r="L6" s="23" t="n">
        <v>1.09</v>
      </c>
      <c r="M6" s="0" t="s">
        <v>159</v>
      </c>
    </row>
    <row r="7" customFormat="false" ht="12.8" hidden="true" customHeight="false" outlineLevel="0" collapsed="false">
      <c r="A7" s="8" t="s">
        <v>147</v>
      </c>
      <c r="B7" s="9" t="n">
        <v>2</v>
      </c>
      <c r="C7" s="8" t="s">
        <v>160</v>
      </c>
      <c r="D7" s="8" t="s">
        <v>62</v>
      </c>
      <c r="E7" s="8" t="s">
        <v>161</v>
      </c>
      <c r="F7" s="9" t="n">
        <v>35</v>
      </c>
      <c r="G7" s="8" t="s">
        <v>162</v>
      </c>
      <c r="H7" s="9" t="n">
        <v>34</v>
      </c>
      <c r="I7" s="8" t="s">
        <v>151</v>
      </c>
      <c r="J7" s="8"/>
      <c r="K7" s="15"/>
      <c r="L7" s="8"/>
    </row>
    <row r="8" customFormat="false" ht="12.8" hidden="true" customHeight="false" outlineLevel="0" collapsed="false">
      <c r="A8" s="8" t="s">
        <v>152</v>
      </c>
      <c r="B8" s="9" t="n">
        <v>2</v>
      </c>
      <c r="C8" s="8" t="s">
        <v>160</v>
      </c>
      <c r="D8" s="8" t="s">
        <v>163</v>
      </c>
      <c r="E8" s="8" t="s">
        <v>164</v>
      </c>
      <c r="F8" s="9"/>
      <c r="G8" s="8" t="s">
        <v>165</v>
      </c>
      <c r="H8" s="22" t="n">
        <v>30</v>
      </c>
      <c r="I8" s="8" t="s">
        <v>151</v>
      </c>
      <c r="J8" s="8"/>
      <c r="K8" s="15"/>
      <c r="L8" s="23" t="n">
        <v>0.89</v>
      </c>
      <c r="M8" s="0" t="s">
        <v>159</v>
      </c>
    </row>
    <row r="9" customFormat="false" ht="12.8" hidden="false" customHeight="false" outlineLevel="0" collapsed="false">
      <c r="A9" s="8" t="s">
        <v>156</v>
      </c>
      <c r="B9" s="9" t="n">
        <v>2</v>
      </c>
      <c r="C9" s="8" t="s">
        <v>166</v>
      </c>
      <c r="D9" s="8" t="s">
        <v>163</v>
      </c>
      <c r="E9" s="8" t="s">
        <v>166</v>
      </c>
      <c r="F9" s="9"/>
      <c r="G9" s="8" t="s">
        <v>167</v>
      </c>
      <c r="H9" s="22" t="n">
        <v>33</v>
      </c>
      <c r="I9" s="8" t="s">
        <v>151</v>
      </c>
      <c r="J9" s="8"/>
      <c r="K9" s="15"/>
      <c r="L9" s="8" t="n">
        <v>1.22</v>
      </c>
      <c r="M9" s="0" t="s">
        <v>159</v>
      </c>
    </row>
    <row r="10" customFormat="false" ht="12.8" hidden="true" customHeight="false" outlineLevel="0" collapsed="false">
      <c r="A10" s="8" t="s">
        <v>147</v>
      </c>
      <c r="B10" s="9" t="n">
        <v>3</v>
      </c>
      <c r="C10" s="8" t="s">
        <v>168</v>
      </c>
      <c r="D10" s="8" t="s">
        <v>72</v>
      </c>
      <c r="E10" s="8" t="s">
        <v>169</v>
      </c>
      <c r="F10" s="9" t="n">
        <v>26</v>
      </c>
      <c r="G10" s="8" t="s">
        <v>170</v>
      </c>
      <c r="H10" s="9" t="n">
        <v>25</v>
      </c>
      <c r="I10" s="8" t="s">
        <v>151</v>
      </c>
      <c r="J10" s="8"/>
      <c r="K10" s="15"/>
      <c r="L10" s="8"/>
    </row>
    <row r="11" customFormat="false" ht="12.8" hidden="true" customHeight="false" outlineLevel="0" collapsed="false">
      <c r="A11" s="8" t="s">
        <v>152</v>
      </c>
      <c r="B11" s="9" t="n">
        <v>3</v>
      </c>
      <c r="C11" s="8" t="s">
        <v>168</v>
      </c>
      <c r="D11" s="8" t="s">
        <v>171</v>
      </c>
      <c r="E11" s="8" t="s">
        <v>172</v>
      </c>
      <c r="F11" s="9"/>
      <c r="G11" s="8" t="s">
        <v>173</v>
      </c>
      <c r="H11" s="22" t="n">
        <v>25</v>
      </c>
      <c r="I11" s="8" t="s">
        <v>151</v>
      </c>
      <c r="J11" s="8"/>
      <c r="K11" s="15"/>
      <c r="L11" s="8" t="n">
        <v>1.28</v>
      </c>
      <c r="M11" s="0" t="s">
        <v>58</v>
      </c>
    </row>
    <row r="12" customFormat="false" ht="12.8" hidden="false" customHeight="false" outlineLevel="0" collapsed="false">
      <c r="A12" s="8" t="s">
        <v>156</v>
      </c>
      <c r="B12" s="9" t="n">
        <v>3</v>
      </c>
      <c r="C12" s="8" t="s">
        <v>174</v>
      </c>
      <c r="D12" s="8" t="s">
        <v>171</v>
      </c>
      <c r="E12" s="8" t="s">
        <v>174</v>
      </c>
      <c r="F12" s="9"/>
      <c r="G12" s="8" t="s">
        <v>175</v>
      </c>
      <c r="H12" s="22" t="n">
        <v>25</v>
      </c>
      <c r="I12" s="8" t="s">
        <v>151</v>
      </c>
      <c r="J12" s="8"/>
      <c r="K12" s="15"/>
      <c r="L12" s="24" t="n">
        <v>1.05</v>
      </c>
      <c r="M12" s="0" t="s">
        <v>38</v>
      </c>
    </row>
    <row r="13" customFormat="false" ht="12.8" hidden="true" customHeight="false" outlineLevel="0" collapsed="false">
      <c r="A13" s="8" t="s">
        <v>147</v>
      </c>
      <c r="B13" s="9" t="n">
        <v>6</v>
      </c>
      <c r="C13" s="8" t="s">
        <v>176</v>
      </c>
      <c r="D13" s="8" t="s">
        <v>83</v>
      </c>
      <c r="E13" s="8" t="s">
        <v>177</v>
      </c>
      <c r="F13" s="9" t="n">
        <v>6</v>
      </c>
      <c r="G13" s="8" t="s">
        <v>178</v>
      </c>
      <c r="H13" s="9" t="n">
        <v>6</v>
      </c>
      <c r="I13" s="8" t="s">
        <v>179</v>
      </c>
      <c r="J13" s="15" t="s">
        <v>180</v>
      </c>
      <c r="K13" s="15"/>
      <c r="L13" s="15"/>
    </row>
    <row r="14" customFormat="false" ht="12.8" hidden="true" customHeight="false" outlineLevel="0" collapsed="false">
      <c r="A14" s="8" t="s">
        <v>152</v>
      </c>
      <c r="B14" s="9" t="n">
        <v>6</v>
      </c>
      <c r="C14" s="8" t="s">
        <v>176</v>
      </c>
      <c r="D14" s="8" t="s">
        <v>181</v>
      </c>
      <c r="E14" s="8" t="s">
        <v>182</v>
      </c>
      <c r="F14" s="9"/>
      <c r="G14" s="8" t="s">
        <v>183</v>
      </c>
      <c r="H14" s="22" t="n">
        <v>9</v>
      </c>
      <c r="I14" s="8" t="s">
        <v>179</v>
      </c>
      <c r="J14" s="15" t="s">
        <v>180</v>
      </c>
      <c r="K14" s="15"/>
      <c r="L14" s="15" t="n">
        <v>1.06</v>
      </c>
      <c r="M14" s="0" t="s">
        <v>184</v>
      </c>
    </row>
    <row r="15" customFormat="false" ht="12.8" hidden="true" customHeight="false" outlineLevel="0" collapsed="false">
      <c r="A15" s="8"/>
      <c r="B15" s="9"/>
      <c r="C15" s="8"/>
      <c r="D15" s="8"/>
      <c r="E15" s="8"/>
      <c r="F15" s="9"/>
      <c r="G15" s="8" t="s">
        <v>185</v>
      </c>
      <c r="H15" s="9" t="n">
        <v>9</v>
      </c>
      <c r="I15" s="8"/>
      <c r="J15" s="15"/>
      <c r="K15" s="15"/>
      <c r="L15" s="15" t="n">
        <v>1.05</v>
      </c>
      <c r="M15" s="0" t="s">
        <v>184</v>
      </c>
    </row>
    <row r="16" customFormat="false" ht="12.8" hidden="true" customHeight="false" outlineLevel="0" collapsed="false">
      <c r="A16" s="8"/>
      <c r="B16" s="9" t="n">
        <v>6</v>
      </c>
      <c r="C16" s="19" t="s">
        <v>176</v>
      </c>
      <c r="D16" s="19" t="s">
        <v>181</v>
      </c>
      <c r="E16" s="19" t="s">
        <v>186</v>
      </c>
      <c r="F16" s="19"/>
      <c r="G16" s="19" t="s">
        <v>187</v>
      </c>
      <c r="H16" s="25" t="n">
        <v>43</v>
      </c>
      <c r="I16" s="8" t="s">
        <v>151</v>
      </c>
      <c r="J16" s="15" t="s">
        <v>180</v>
      </c>
      <c r="K16" s="15"/>
      <c r="L16" s="15"/>
    </row>
    <row r="17" customFormat="false" ht="12.8" hidden="true" customHeight="false" outlineLevel="0" collapsed="false">
      <c r="A17" s="8"/>
      <c r="B17" s="9" t="n">
        <v>6</v>
      </c>
      <c r="C17" s="19" t="s">
        <v>176</v>
      </c>
      <c r="D17" s="19" t="s">
        <v>181</v>
      </c>
      <c r="E17" s="19" t="s">
        <v>188</v>
      </c>
      <c r="F17" s="19"/>
      <c r="G17" s="19" t="s">
        <v>189</v>
      </c>
      <c r="H17" s="20" t="n">
        <v>19</v>
      </c>
      <c r="I17" s="8" t="s">
        <v>151</v>
      </c>
      <c r="J17" s="15" t="s">
        <v>180</v>
      </c>
      <c r="K17" s="15"/>
      <c r="L17" s="15"/>
    </row>
    <row r="18" customFormat="false" ht="12.8" hidden="true" customHeight="false" outlineLevel="0" collapsed="false">
      <c r="A18" s="8"/>
      <c r="B18" s="9" t="n">
        <v>6</v>
      </c>
      <c r="C18" s="19" t="s">
        <v>176</v>
      </c>
      <c r="D18" s="19" t="s">
        <v>181</v>
      </c>
      <c r="E18" s="19" t="s">
        <v>190</v>
      </c>
      <c r="F18" s="19"/>
      <c r="G18" s="19" t="s">
        <v>191</v>
      </c>
      <c r="H18" s="20" t="n">
        <v>28</v>
      </c>
      <c r="I18" s="8" t="s">
        <v>151</v>
      </c>
      <c r="J18" s="8"/>
      <c r="K18" s="15"/>
      <c r="L18" s="15"/>
    </row>
    <row r="19" customFormat="false" ht="12.8" hidden="true" customHeight="false" outlineLevel="0" collapsed="false">
      <c r="A19" s="8"/>
      <c r="B19" s="9" t="n">
        <v>6</v>
      </c>
      <c r="C19" s="19" t="s">
        <v>192</v>
      </c>
      <c r="D19" s="19" t="s">
        <v>181</v>
      </c>
      <c r="E19" s="19" t="s">
        <v>192</v>
      </c>
      <c r="F19" s="19"/>
      <c r="G19" s="19"/>
      <c r="H19" s="19"/>
      <c r="I19" s="8"/>
      <c r="J19" s="26" t="s">
        <v>193</v>
      </c>
      <c r="K19" s="15"/>
      <c r="L19" s="15"/>
    </row>
    <row r="20" customFormat="false" ht="12.8" hidden="false" customHeight="false" outlineLevel="0" collapsed="false">
      <c r="A20" s="8" t="s">
        <v>156</v>
      </c>
      <c r="B20" s="20" t="n">
        <v>6</v>
      </c>
      <c r="C20" s="19" t="s">
        <v>194</v>
      </c>
      <c r="D20" s="19" t="s">
        <v>181</v>
      </c>
      <c r="E20" s="19" t="s">
        <v>194</v>
      </c>
      <c r="F20" s="19"/>
      <c r="G20" s="19" t="s">
        <v>195</v>
      </c>
      <c r="H20" s="20" t="n">
        <v>18</v>
      </c>
      <c r="I20" s="19" t="s">
        <v>179</v>
      </c>
      <c r="J20" s="15" t="s">
        <v>196</v>
      </c>
      <c r="K20" s="15"/>
      <c r="L20" s="15"/>
    </row>
    <row r="21" customFormat="false" ht="12.8" hidden="true" customHeight="false" outlineLevel="0" collapsed="false">
      <c r="A21" s="8"/>
      <c r="B21" s="9" t="n">
        <v>6</v>
      </c>
      <c r="C21" s="15" t="s">
        <v>197</v>
      </c>
      <c r="D21" s="8" t="s">
        <v>181</v>
      </c>
      <c r="E21" s="8" t="s">
        <v>198</v>
      </c>
      <c r="F21" s="15"/>
      <c r="G21" s="8" t="s">
        <v>199</v>
      </c>
      <c r="H21" s="9" t="n">
        <v>8</v>
      </c>
      <c r="I21" s="15" t="s">
        <v>179</v>
      </c>
      <c r="J21" s="15" t="s">
        <v>200</v>
      </c>
      <c r="K21" s="15"/>
      <c r="L21" s="15"/>
    </row>
    <row r="22" customFormat="false" ht="12.8" hidden="false" customHeight="false" outlineLevel="0" collapsed="false">
      <c r="A22" s="8" t="s">
        <v>156</v>
      </c>
      <c r="B22" s="9" t="n">
        <v>6</v>
      </c>
      <c r="C22" s="15" t="s">
        <v>197</v>
      </c>
      <c r="D22" s="8" t="s">
        <v>181</v>
      </c>
      <c r="E22" s="8" t="s">
        <v>201</v>
      </c>
      <c r="F22" s="15"/>
      <c r="G22" s="8" t="s">
        <v>202</v>
      </c>
      <c r="H22" s="22" t="n">
        <v>6</v>
      </c>
      <c r="I22" s="15" t="s">
        <v>179</v>
      </c>
      <c r="J22" s="15" t="s">
        <v>200</v>
      </c>
      <c r="K22" s="15"/>
      <c r="L22" s="24" t="n">
        <v>1.003</v>
      </c>
      <c r="M22" s="0" t="s">
        <v>203</v>
      </c>
    </row>
  </sheetData>
  <autoFilter ref="A1:J22">
    <filterColumn colId="0">
      <customFilters and="true">
        <customFilter operator="equal" val="New split new train"/>
      </customFilters>
    </filterColumn>
  </autoFilter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K5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selection pane="topLeft" activeCell="I47" activeCellId="0" sqref="I47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B1" s="0" t="s">
        <v>204</v>
      </c>
    </row>
    <row r="2" customFormat="false" ht="12.8" hidden="false" customHeight="false" outlineLevel="0" collapsed="false">
      <c r="C2" s="7"/>
      <c r="D2" s="7"/>
      <c r="E2" s="7"/>
      <c r="F2" s="7"/>
    </row>
    <row r="3" customFormat="false" ht="12.8" hidden="false" customHeight="false" outlineLevel="0" collapsed="false">
      <c r="B3" s="8" t="s">
        <v>114</v>
      </c>
      <c r="C3" s="9" t="n">
        <v>1</v>
      </c>
      <c r="D3" s="9" t="n">
        <v>2</v>
      </c>
      <c r="E3" s="9" t="n">
        <v>3</v>
      </c>
      <c r="F3" s="9" t="n">
        <v>6</v>
      </c>
    </row>
    <row r="4" customFormat="false" ht="12.8" hidden="false" customHeight="false" outlineLevel="0" collapsed="false">
      <c r="B4" s="8" t="s">
        <v>117</v>
      </c>
      <c r="C4" s="9" t="n">
        <v>0.432</v>
      </c>
      <c r="D4" s="9" t="n">
        <v>0.651</v>
      </c>
      <c r="E4" s="9" t="n">
        <v>0.723</v>
      </c>
      <c r="F4" s="9" t="n">
        <v>0.445</v>
      </c>
    </row>
    <row r="5" customFormat="false" ht="12.8" hidden="false" customHeight="false" outlineLevel="0" collapsed="false">
      <c r="B5" s="8" t="s">
        <v>118</v>
      </c>
      <c r="C5" s="9" t="n">
        <v>0.085</v>
      </c>
      <c r="D5" s="9" t="n">
        <v>0.044</v>
      </c>
      <c r="E5" s="9" t="n">
        <v>0.133</v>
      </c>
      <c r="F5" s="9" t="n">
        <v>0.001</v>
      </c>
    </row>
    <row r="6" customFormat="false" ht="12.8" hidden="false" customHeight="false" outlineLevel="0" collapsed="false">
      <c r="B6" s="8" t="s">
        <v>119</v>
      </c>
      <c r="C6" s="9" t="n">
        <v>0.312</v>
      </c>
      <c r="D6" s="9" t="n">
        <v>0.189</v>
      </c>
      <c r="E6" s="9" t="n">
        <v>0.002</v>
      </c>
      <c r="F6" s="9" t="n">
        <v>0.553</v>
      </c>
    </row>
    <row r="7" customFormat="false" ht="12.8" hidden="false" customHeight="false" outlineLevel="0" collapsed="false">
      <c r="B7" s="8" t="s">
        <v>120</v>
      </c>
      <c r="C7" s="9" t="n">
        <v>0.171</v>
      </c>
      <c r="D7" s="9" t="n">
        <v>0.117</v>
      </c>
      <c r="E7" s="9" t="n">
        <v>0.141</v>
      </c>
      <c r="F7" s="11" t="s">
        <v>124</v>
      </c>
    </row>
    <row r="8" customFormat="false" ht="12.8" hidden="false" customHeight="false" outlineLevel="0" collapsed="false">
      <c r="B8" s="8" t="s">
        <v>126</v>
      </c>
      <c r="C8" s="9" t="n">
        <f aca="false">SUM(C4:C7)</f>
        <v>1</v>
      </c>
      <c r="D8" s="9" t="n">
        <f aca="false">SUM(D4:D7)</f>
        <v>1.001</v>
      </c>
      <c r="E8" s="9" t="n">
        <f aca="false">SUM(E4:E7)</f>
        <v>0.999</v>
      </c>
      <c r="F8" s="9" t="n">
        <f aca="false">SUM(F4:F7)</f>
        <v>0.999</v>
      </c>
    </row>
    <row r="10" customFormat="false" ht="12.8" hidden="false" customHeight="false" outlineLevel="0" collapsed="false">
      <c r="B10" s="0" t="s">
        <v>205</v>
      </c>
    </row>
    <row r="12" customFormat="false" ht="12.8" hidden="false" customHeight="false" outlineLevel="0" collapsed="false">
      <c r="B12" s="8" t="s">
        <v>114</v>
      </c>
      <c r="C12" s="9" t="n">
        <v>1</v>
      </c>
      <c r="D12" s="9" t="n">
        <v>2</v>
      </c>
      <c r="E12" s="9" t="n">
        <v>3</v>
      </c>
      <c r="F12" s="9" t="n">
        <v>6</v>
      </c>
    </row>
    <row r="13" customFormat="false" ht="12.8" hidden="false" customHeight="false" outlineLevel="0" collapsed="false">
      <c r="B13" s="8" t="s">
        <v>117</v>
      </c>
      <c r="C13" s="9" t="n">
        <v>0.436</v>
      </c>
      <c r="D13" s="9" t="n">
        <v>0.515</v>
      </c>
      <c r="E13" s="9" t="n">
        <v>0.817</v>
      </c>
      <c r="F13" s="9" t="n">
        <v>0.443</v>
      </c>
    </row>
    <row r="14" customFormat="false" ht="12.8" hidden="false" customHeight="false" outlineLevel="0" collapsed="false">
      <c r="B14" s="8" t="s">
        <v>118</v>
      </c>
      <c r="C14" s="9" t="n">
        <v>0.193</v>
      </c>
      <c r="D14" s="9" t="n">
        <v>0.17</v>
      </c>
      <c r="E14" s="9" t="n">
        <v>0.093</v>
      </c>
      <c r="F14" s="9" t="n">
        <v>0.007</v>
      </c>
    </row>
    <row r="15" customFormat="false" ht="12.8" hidden="false" customHeight="false" outlineLevel="0" collapsed="false">
      <c r="B15" s="8" t="s">
        <v>119</v>
      </c>
      <c r="C15" s="9" t="n">
        <v>0.302</v>
      </c>
      <c r="D15" s="9" t="n">
        <v>0.114</v>
      </c>
      <c r="E15" s="9" t="n">
        <v>0.085</v>
      </c>
      <c r="F15" s="9" t="n">
        <v>0.553</v>
      </c>
    </row>
    <row r="16" customFormat="false" ht="12.8" hidden="false" customHeight="false" outlineLevel="0" collapsed="false">
      <c r="B16" s="8" t="s">
        <v>120</v>
      </c>
      <c r="C16" s="9" t="n">
        <v>0.141</v>
      </c>
      <c r="D16" s="9" t="n">
        <v>0.096</v>
      </c>
      <c r="E16" s="9" t="n">
        <v>0.059</v>
      </c>
      <c r="F16" s="11" t="s">
        <v>124</v>
      </c>
    </row>
    <row r="17" customFormat="false" ht="12.8" hidden="false" customHeight="false" outlineLevel="0" collapsed="false">
      <c r="B17" s="8" t="s">
        <v>126</v>
      </c>
      <c r="C17" s="9" t="n">
        <f aca="false">SUM(C13:C16)</f>
        <v>1.072</v>
      </c>
      <c r="D17" s="9" t="n">
        <f aca="false">SUM(D13:D16)</f>
        <v>0.895</v>
      </c>
      <c r="E17" s="9" t="n">
        <f aca="false">SUM(E13:E16)</f>
        <v>1.054</v>
      </c>
      <c r="F17" s="9" t="n">
        <f aca="false">SUM(F13:F16)</f>
        <v>1.003</v>
      </c>
    </row>
    <row r="19" customFormat="false" ht="12.8" hidden="false" customHeight="false" outlineLevel="0" collapsed="false">
      <c r="B19" s="0" t="s">
        <v>206</v>
      </c>
    </row>
    <row r="20" customFormat="false" ht="12.8" hidden="false" customHeight="false" outlineLevel="0" collapsed="false">
      <c r="B20" s="8" t="s">
        <v>114</v>
      </c>
      <c r="C20" s="9" t="n">
        <v>1</v>
      </c>
      <c r="D20" s="9" t="n">
        <v>2</v>
      </c>
      <c r="E20" s="9" t="n">
        <v>3</v>
      </c>
      <c r="F20" s="9" t="n">
        <v>6</v>
      </c>
    </row>
    <row r="21" customFormat="false" ht="12.8" hidden="false" customHeight="false" outlineLevel="0" collapsed="false">
      <c r="B21" s="8" t="s">
        <v>117</v>
      </c>
      <c r="C21" s="27" t="n">
        <f aca="false">(C4-C13)/C4</f>
        <v>-0.00925925925925927</v>
      </c>
      <c r="D21" s="27" t="n">
        <f aca="false">(D4-D13)/D4</f>
        <v>0.208909370199693</v>
      </c>
      <c r="E21" s="27" t="n">
        <f aca="false">(E4-E13)/E4</f>
        <v>-0.130013831258645</v>
      </c>
      <c r="F21" s="27" t="n">
        <f aca="false">(F4-F13)/F4</f>
        <v>0.00449438202247191</v>
      </c>
    </row>
    <row r="22" customFormat="false" ht="12.8" hidden="false" customHeight="false" outlineLevel="0" collapsed="false">
      <c r="B22" s="8" t="s">
        <v>118</v>
      </c>
      <c r="C22" s="27" t="n">
        <f aca="false">(C5-C14)/C5</f>
        <v>-1.27058823529412</v>
      </c>
      <c r="D22" s="27" t="n">
        <f aca="false">(D5-D14)/D5</f>
        <v>-2.86363636363636</v>
      </c>
      <c r="E22" s="27" t="n">
        <f aca="false">(E5-E14)/E5</f>
        <v>0.300751879699248</v>
      </c>
      <c r="F22" s="27" t="n">
        <f aca="false">(F5-F14)/F5</f>
        <v>-6</v>
      </c>
    </row>
    <row r="23" customFormat="false" ht="12.8" hidden="false" customHeight="false" outlineLevel="0" collapsed="false">
      <c r="B23" s="8" t="s">
        <v>119</v>
      </c>
      <c r="C23" s="27" t="n">
        <f aca="false">(C6-C15)/C6</f>
        <v>0.0320512820512821</v>
      </c>
      <c r="D23" s="27" t="n">
        <f aca="false">(D6-D15)/D6</f>
        <v>0.396825396825397</v>
      </c>
      <c r="E23" s="27" t="n">
        <f aca="false">(E6-E15)/E6</f>
        <v>-41.5</v>
      </c>
      <c r="F23" s="27" t="n">
        <f aca="false">(F6-F15)/F6</f>
        <v>0</v>
      </c>
    </row>
    <row r="24" customFormat="false" ht="12.8" hidden="false" customHeight="false" outlineLevel="0" collapsed="false">
      <c r="B24" s="8" t="s">
        <v>120</v>
      </c>
      <c r="C24" s="27" t="n">
        <f aca="false">(C7-C16)/C7</f>
        <v>0.175438596491228</v>
      </c>
      <c r="D24" s="27" t="n">
        <f aca="false">(D7-D16)/D7</f>
        <v>0.17948717948718</v>
      </c>
      <c r="E24" s="27" t="n">
        <f aca="false">(E7-E16)/E7</f>
        <v>0.581560283687943</v>
      </c>
      <c r="F24" s="27"/>
    </row>
    <row r="25" customFormat="false" ht="12.8" hidden="false" customHeight="false" outlineLevel="0" collapsed="false">
      <c r="B25" s="28"/>
      <c r="C25" s="12"/>
      <c r="D25" s="12"/>
      <c r="E25" s="12"/>
      <c r="F25" s="29"/>
    </row>
    <row r="26" customFormat="false" ht="12.8" hidden="false" customHeight="false" outlineLevel="0" collapsed="false">
      <c r="B26" s="28"/>
      <c r="C26" s="12"/>
      <c r="D26" s="12"/>
      <c r="E26" s="12"/>
      <c r="F26" s="29"/>
    </row>
    <row r="27" customFormat="false" ht="12.8" hidden="false" customHeight="false" outlineLevel="0" collapsed="false">
      <c r="C27" s="7" t="s">
        <v>207</v>
      </c>
      <c r="D27" s="7"/>
      <c r="E27" s="7"/>
      <c r="F27" s="7"/>
      <c r="G27" s="7"/>
    </row>
    <row r="28" customFormat="false" ht="12.8" hidden="false" customHeight="false" outlineLevel="0" collapsed="false">
      <c r="B28" s="8" t="s">
        <v>114</v>
      </c>
      <c r="C28" s="9" t="n">
        <v>1</v>
      </c>
      <c r="D28" s="9" t="n">
        <v>2</v>
      </c>
      <c r="E28" s="9" t="n">
        <v>3</v>
      </c>
      <c r="F28" s="9" t="n">
        <v>6</v>
      </c>
      <c r="G28" s="9" t="s">
        <v>115</v>
      </c>
    </row>
    <row r="29" customFormat="false" ht="12.8" hidden="false" customHeight="false" outlineLevel="0" collapsed="false">
      <c r="B29" s="8" t="s">
        <v>117</v>
      </c>
      <c r="C29" s="9" t="n">
        <v>33</v>
      </c>
      <c r="D29" s="9" t="n">
        <v>42</v>
      </c>
      <c r="E29" s="9" t="n">
        <v>65</v>
      </c>
      <c r="F29" s="9" t="n">
        <v>9</v>
      </c>
      <c r="G29" s="9" t="n">
        <f aca="false">AVERAGE(C29:F29)</f>
        <v>37.25</v>
      </c>
    </row>
    <row r="30" customFormat="false" ht="12.8" hidden="false" customHeight="false" outlineLevel="0" collapsed="false">
      <c r="B30" s="8" t="s">
        <v>118</v>
      </c>
      <c r="C30" s="9" t="n">
        <v>32</v>
      </c>
      <c r="D30" s="9" t="n">
        <v>26</v>
      </c>
      <c r="E30" s="9" t="n">
        <v>16</v>
      </c>
      <c r="F30" s="9" t="n">
        <v>8</v>
      </c>
      <c r="G30" s="9" t="n">
        <f aca="false">AVERAGE(C30:F30)</f>
        <v>20.5</v>
      </c>
    </row>
    <row r="31" customFormat="false" ht="12.8" hidden="false" customHeight="false" outlineLevel="0" collapsed="false">
      <c r="B31" s="8" t="s">
        <v>119</v>
      </c>
      <c r="C31" s="9" t="n">
        <v>27</v>
      </c>
      <c r="D31" s="9" t="n">
        <v>27</v>
      </c>
      <c r="E31" s="9" t="n">
        <v>9</v>
      </c>
      <c r="F31" s="9" t="n">
        <v>10</v>
      </c>
      <c r="G31" s="9" t="n">
        <f aca="false">AVERAGE(C31:F31)</f>
        <v>18.25</v>
      </c>
    </row>
    <row r="32" customFormat="false" ht="12.8" hidden="false" customHeight="false" outlineLevel="0" collapsed="false">
      <c r="B32" s="8" t="s">
        <v>120</v>
      </c>
      <c r="C32" s="9" t="n">
        <v>42</v>
      </c>
      <c r="D32" s="9" t="n">
        <v>26</v>
      </c>
      <c r="E32" s="9" t="n">
        <v>12</v>
      </c>
      <c r="F32" s="11" t="s">
        <v>124</v>
      </c>
      <c r="G32" s="11" t="n">
        <f aca="false">AVERAGE(C32:F32)</f>
        <v>26.6666666666667</v>
      </c>
    </row>
    <row r="33" customFormat="false" ht="12.8" hidden="false" customHeight="false" outlineLevel="0" collapsed="false">
      <c r="B33" s="8" t="s">
        <v>121</v>
      </c>
      <c r="C33" s="9" t="n">
        <f aca="false">AVERAGE(C29:C32)</f>
        <v>33.5</v>
      </c>
      <c r="D33" s="9" t="n">
        <f aca="false">AVERAGE(D29:D32)</f>
        <v>30.25</v>
      </c>
      <c r="E33" s="9" t="n">
        <f aca="false">AVERAGE(E29:E32)</f>
        <v>25.5</v>
      </c>
      <c r="F33" s="11" t="n">
        <f aca="false">AVERAGE(F29:F32)</f>
        <v>9</v>
      </c>
      <c r="G33" s="11" t="n">
        <f aca="false">AVERAGE(G29:G32)</f>
        <v>25.6666666666667</v>
      </c>
    </row>
    <row r="35" customFormat="false" ht="12.8" hidden="false" customHeight="false" outlineLevel="0" collapsed="false">
      <c r="C35" s="7" t="s">
        <v>208</v>
      </c>
      <c r="D35" s="7"/>
      <c r="E35" s="7"/>
      <c r="F35" s="7"/>
      <c r="G35" s="7"/>
      <c r="I35" s="0" t="s">
        <v>209</v>
      </c>
      <c r="J35" s="0" t="s">
        <v>210</v>
      </c>
      <c r="K35" s="0" t="s">
        <v>211</v>
      </c>
    </row>
    <row r="36" customFormat="false" ht="12.8" hidden="false" customHeight="false" outlineLevel="0" collapsed="false">
      <c r="B36" s="8" t="s">
        <v>114</v>
      </c>
      <c r="C36" s="9" t="n">
        <v>1</v>
      </c>
      <c r="D36" s="9" t="n">
        <v>2</v>
      </c>
      <c r="E36" s="9" t="n">
        <v>3</v>
      </c>
      <c r="F36" s="9" t="n">
        <v>6</v>
      </c>
      <c r="G36" s="9" t="s">
        <v>115</v>
      </c>
    </row>
    <row r="37" customFormat="false" ht="12.8" hidden="false" customHeight="false" outlineLevel="0" collapsed="false">
      <c r="B37" s="8" t="s">
        <v>117</v>
      </c>
      <c r="C37" s="9" t="n">
        <v>38</v>
      </c>
      <c r="D37" s="9" t="n">
        <v>39</v>
      </c>
      <c r="E37" s="9" t="n">
        <v>63</v>
      </c>
      <c r="F37" s="9" t="n">
        <v>8</v>
      </c>
      <c r="G37" s="9" t="n">
        <f aca="false">AVERAGE(C37:F37)</f>
        <v>37</v>
      </c>
      <c r="I37" s="0" t="n">
        <v>18</v>
      </c>
      <c r="J37" s="0" t="n">
        <v>17</v>
      </c>
      <c r="K37" s="0" t="n">
        <v>41</v>
      </c>
    </row>
    <row r="38" customFormat="false" ht="12.8" hidden="false" customHeight="false" outlineLevel="0" collapsed="false">
      <c r="B38" s="8" t="s">
        <v>118</v>
      </c>
      <c r="C38" s="9" t="n">
        <v>30</v>
      </c>
      <c r="D38" s="9" t="n">
        <v>12</v>
      </c>
      <c r="E38" s="9" t="n">
        <v>17</v>
      </c>
      <c r="F38" s="9" t="n">
        <v>1</v>
      </c>
      <c r="G38" s="9" t="n">
        <f aca="false">AVERAGE(C38:F38)</f>
        <v>15</v>
      </c>
      <c r="I38" s="0" t="n">
        <v>40</v>
      </c>
      <c r="J38" s="0" t="n">
        <v>39</v>
      </c>
      <c r="K38" s="0" t="n">
        <v>58</v>
      </c>
    </row>
    <row r="39" customFormat="false" ht="12.8" hidden="false" customHeight="false" outlineLevel="0" collapsed="false">
      <c r="B39" s="8" t="s">
        <v>119</v>
      </c>
      <c r="C39" s="9" t="n">
        <v>18</v>
      </c>
      <c r="D39" s="9" t="n">
        <v>56</v>
      </c>
      <c r="E39" s="9" t="n">
        <v>5</v>
      </c>
      <c r="F39" s="9" t="n">
        <v>9</v>
      </c>
      <c r="G39" s="9" t="n">
        <f aca="false">AVERAGE(C39:F39)</f>
        <v>22</v>
      </c>
      <c r="I39" s="0" t="n">
        <v>22</v>
      </c>
      <c r="J39" s="0" t="n">
        <v>21</v>
      </c>
      <c r="K39" s="0" t="n">
        <v>62</v>
      </c>
    </row>
    <row r="40" customFormat="false" ht="12.8" hidden="false" customHeight="false" outlineLevel="0" collapsed="false">
      <c r="B40" s="8" t="s">
        <v>120</v>
      </c>
      <c r="C40" s="9" t="n">
        <v>36</v>
      </c>
      <c r="D40" s="9" t="n">
        <v>25</v>
      </c>
      <c r="E40" s="9" t="n">
        <v>13</v>
      </c>
      <c r="F40" s="11" t="s">
        <v>124</v>
      </c>
      <c r="G40" s="11" t="n">
        <f aca="false">AVERAGE(C40:F40)</f>
        <v>24.6666666666667</v>
      </c>
      <c r="I40" s="0" t="n">
        <v>26</v>
      </c>
      <c r="J40" s="0" t="n">
        <v>12</v>
      </c>
      <c r="K40" s="0" t="n">
        <v>11</v>
      </c>
    </row>
    <row r="41" customFormat="false" ht="12.8" hidden="false" customHeight="false" outlineLevel="0" collapsed="false">
      <c r="B41" s="8" t="s">
        <v>121</v>
      </c>
      <c r="C41" s="9" t="n">
        <f aca="false">AVERAGE(C37:C40)</f>
        <v>30.5</v>
      </c>
      <c r="D41" s="9" t="n">
        <f aca="false">AVERAGE(D37:D40)</f>
        <v>33</v>
      </c>
      <c r="E41" s="9" t="n">
        <f aca="false">AVERAGE(E37:E40)</f>
        <v>24.5</v>
      </c>
      <c r="F41" s="11" t="n">
        <f aca="false">AVERAGE(F37:F40)</f>
        <v>6</v>
      </c>
      <c r="G41" s="11" t="n">
        <f aca="false">AVERAGE(G37:G40)</f>
        <v>24.6666666666667</v>
      </c>
      <c r="I41" s="0" t="n">
        <f aca="false">AVERAGE(I37:I40)</f>
        <v>26.5</v>
      </c>
      <c r="J41" s="0" t="n">
        <f aca="false">AVERAGE(J37:J40)</f>
        <v>22.25</v>
      </c>
      <c r="K41" s="0" t="n">
        <f aca="false">AVERAGE(K37:K40)</f>
        <v>43</v>
      </c>
    </row>
    <row r="44" customFormat="false" ht="12.8" hidden="false" customHeight="false" outlineLevel="0" collapsed="false">
      <c r="B44" s="0" t="s">
        <v>212</v>
      </c>
    </row>
    <row r="45" customFormat="false" ht="12.8" hidden="false" customHeight="false" outlineLevel="0" collapsed="false">
      <c r="C45" s="7" t="s">
        <v>208</v>
      </c>
      <c r="D45" s="7"/>
      <c r="E45" s="7"/>
      <c r="F45" s="7"/>
      <c r="G45" s="7"/>
    </row>
    <row r="46" customFormat="false" ht="12.8" hidden="false" customHeight="false" outlineLevel="0" collapsed="false">
      <c r="B46" s="8" t="s">
        <v>114</v>
      </c>
      <c r="C46" s="9" t="n">
        <v>1</v>
      </c>
      <c r="D46" s="9" t="n">
        <v>2</v>
      </c>
      <c r="E46" s="9" t="n">
        <v>3</v>
      </c>
      <c r="F46" s="9" t="n">
        <v>6</v>
      </c>
      <c r="G46" s="9" t="s">
        <v>115</v>
      </c>
      <c r="H46" s="9"/>
      <c r="I46" s="0" t="s">
        <v>213</v>
      </c>
    </row>
    <row r="47" customFormat="false" ht="12.8" hidden="false" customHeight="false" outlineLevel="0" collapsed="false">
      <c r="B47" s="8" t="s">
        <v>117</v>
      </c>
      <c r="C47" s="30" t="n">
        <f aca="false">AVERAGE(C29,C37)</f>
        <v>35.5</v>
      </c>
      <c r="D47" s="30" t="n">
        <f aca="false">AVERAGE(D29,D37)</f>
        <v>40.5</v>
      </c>
      <c r="E47" s="30" t="n">
        <f aca="false">AVERAGE(E29,E37)</f>
        <v>64</v>
      </c>
      <c r="F47" s="30" t="n">
        <f aca="false">AVERAGE(F29,F37)</f>
        <v>8.5</v>
      </c>
      <c r="G47" s="31" t="n">
        <f aca="false">AVERAGE(C47:F47)</f>
        <v>37.125</v>
      </c>
      <c r="H47" s="9"/>
      <c r="I47" s="32" t="n">
        <f aca="false">(I37-$G47)/I37</f>
        <v>-1.0625</v>
      </c>
      <c r="J47" s="32" t="n">
        <f aca="false">(J37-$G47)/J37</f>
        <v>-1.18382352941176</v>
      </c>
      <c r="K47" s="32" t="n">
        <f aca="false">(K37-$G47)/K37</f>
        <v>0.0945121951219512</v>
      </c>
    </row>
    <row r="48" customFormat="false" ht="12.8" hidden="false" customHeight="false" outlineLevel="0" collapsed="false">
      <c r="B48" s="8" t="s">
        <v>118</v>
      </c>
      <c r="C48" s="30" t="n">
        <f aca="false">AVERAGE(C30,C38)</f>
        <v>31</v>
      </c>
      <c r="D48" s="30" t="n">
        <f aca="false">AVERAGE(D30,D38)</f>
        <v>19</v>
      </c>
      <c r="E48" s="30" t="n">
        <f aca="false">AVERAGE(E30,E38)</f>
        <v>16.5</v>
      </c>
      <c r="F48" s="30" t="n">
        <f aca="false">AVERAGE(F30,F38)</f>
        <v>4.5</v>
      </c>
      <c r="G48" s="31" t="n">
        <f aca="false">AVERAGE(C48:F48)</f>
        <v>17.75</v>
      </c>
      <c r="H48" s="9"/>
      <c r="I48" s="32" t="n">
        <f aca="false">(I38-$G48)/I38</f>
        <v>0.55625</v>
      </c>
      <c r="J48" s="32" t="n">
        <f aca="false">(J38-$G48)/J38</f>
        <v>0.544871794871795</v>
      </c>
      <c r="K48" s="32" t="n">
        <f aca="false">(K38-$G48)/K38</f>
        <v>0.693965517241379</v>
      </c>
    </row>
    <row r="49" customFormat="false" ht="12.8" hidden="false" customHeight="false" outlineLevel="0" collapsed="false">
      <c r="B49" s="8" t="s">
        <v>119</v>
      </c>
      <c r="C49" s="30" t="n">
        <f aca="false">AVERAGE(C31,C39)</f>
        <v>22.5</v>
      </c>
      <c r="D49" s="30" t="n">
        <f aca="false">AVERAGE(D31,D39)</f>
        <v>41.5</v>
      </c>
      <c r="E49" s="30" t="n">
        <f aca="false">AVERAGE(E31,E39)</f>
        <v>7</v>
      </c>
      <c r="F49" s="30" t="n">
        <f aca="false">AVERAGE(F31,F39)</f>
        <v>9.5</v>
      </c>
      <c r="G49" s="31" t="n">
        <f aca="false">AVERAGE(C49:F49)</f>
        <v>20.125</v>
      </c>
      <c r="H49" s="9"/>
      <c r="I49" s="32" t="n">
        <f aca="false">(I39-$G49)/I39</f>
        <v>0.0852272727272727</v>
      </c>
      <c r="J49" s="32" t="n">
        <f aca="false">(J39-$G49)/J39</f>
        <v>0.0416666666666667</v>
      </c>
      <c r="K49" s="32" t="n">
        <f aca="false">(K39-$G49)/K39</f>
        <v>0.675403225806452</v>
      </c>
    </row>
    <row r="50" customFormat="false" ht="12.8" hidden="false" customHeight="false" outlineLevel="0" collapsed="false">
      <c r="B50" s="8" t="s">
        <v>120</v>
      </c>
      <c r="C50" s="30" t="n">
        <f aca="false">AVERAGE(C32,C40)</f>
        <v>39</v>
      </c>
      <c r="D50" s="30" t="n">
        <f aca="false">AVERAGE(D32,D40)</f>
        <v>25.5</v>
      </c>
      <c r="E50" s="30" t="n">
        <f aca="false">AVERAGE(E32,E40)</f>
        <v>12.5</v>
      </c>
      <c r="F50" s="30" t="s">
        <v>124</v>
      </c>
      <c r="G50" s="33" t="n">
        <f aca="false">AVERAGE(C50:F50)</f>
        <v>25.6666666666667</v>
      </c>
      <c r="H50" s="9"/>
      <c r="I50" s="32" t="n">
        <f aca="false">(I40-$G50)/I40</f>
        <v>0.0128205128205115</v>
      </c>
      <c r="J50" s="32" t="n">
        <f aca="false">(J40-$G50)/J40</f>
        <v>-1.13888888888889</v>
      </c>
      <c r="K50" s="32" t="n">
        <f aca="false">(K40-$G50)/K40</f>
        <v>-1.33333333333334</v>
      </c>
    </row>
    <row r="51" customFormat="false" ht="12.8" hidden="false" customHeight="false" outlineLevel="0" collapsed="false">
      <c r="B51" s="8" t="s">
        <v>121</v>
      </c>
      <c r="C51" s="30" t="n">
        <f aca="false">AVERAGE(C47:C50)</f>
        <v>32</v>
      </c>
      <c r="D51" s="30" t="n">
        <f aca="false">AVERAGE(D47:D50)</f>
        <v>31.625</v>
      </c>
      <c r="E51" s="30" t="n">
        <f aca="false">AVERAGE(E47:E50)</f>
        <v>25</v>
      </c>
      <c r="F51" s="34" t="n">
        <f aca="false">AVERAGE(F47:F50)</f>
        <v>7.5</v>
      </c>
      <c r="G51" s="34" t="n">
        <f aca="false">AVERAGE(G47:G50)</f>
        <v>25.1666666666667</v>
      </c>
      <c r="H51" s="9"/>
      <c r="I51" s="32" t="n">
        <f aca="false">(I41-$G51)/I41</f>
        <v>0.0503144654088038</v>
      </c>
      <c r="J51" s="32" t="n">
        <f aca="false">(J41-$G51)/J41</f>
        <v>-0.131086142322099</v>
      </c>
      <c r="K51" s="32" t="n">
        <f aca="false">(K41-$G51)/K41</f>
        <v>0.414728682170542</v>
      </c>
    </row>
    <row r="54" customFormat="false" ht="12.8" hidden="false" customHeight="false" outlineLevel="0" collapsed="false">
      <c r="C54" s="0" t="s">
        <v>214</v>
      </c>
      <c r="E54" s="0" t="s">
        <v>215</v>
      </c>
      <c r="F54" s="0" t="s">
        <v>216</v>
      </c>
      <c r="G54" s="0" t="s">
        <v>217</v>
      </c>
    </row>
    <row r="55" customFormat="false" ht="12.8" hidden="false" customHeight="false" outlineLevel="0" collapsed="false">
      <c r="C55" s="0" t="s">
        <v>218</v>
      </c>
      <c r="D55" s="8" t="s">
        <v>117</v>
      </c>
      <c r="E55" s="15" t="n">
        <v>38.17</v>
      </c>
      <c r="F55" s="15" t="n">
        <v>32.75</v>
      </c>
      <c r="G55" s="15" t="n">
        <f aca="false">(F55-E55)/F55</f>
        <v>-0.165496183206107</v>
      </c>
    </row>
    <row r="56" customFormat="false" ht="12.8" hidden="false" customHeight="false" outlineLevel="0" collapsed="false">
      <c r="D56" s="8" t="s">
        <v>118</v>
      </c>
      <c r="E56" s="15" t="n">
        <v>2.21</v>
      </c>
      <c r="F56" s="15" t="n">
        <v>4.39</v>
      </c>
      <c r="G56" s="15" t="n">
        <f aca="false">(F56-E56)/F56</f>
        <v>0.496583143507973</v>
      </c>
    </row>
    <row r="57" customFormat="false" ht="12.8" hidden="false" customHeight="false" outlineLevel="0" collapsed="false">
      <c r="D57" s="8" t="s">
        <v>119</v>
      </c>
      <c r="E57" s="15" t="n">
        <v>50.68</v>
      </c>
      <c r="F57" s="15" t="n">
        <v>56.06</v>
      </c>
      <c r="G57" s="15" t="n">
        <f aca="false">(F57-E57)/F57</f>
        <v>0.0959686050660008</v>
      </c>
    </row>
    <row r="58" customFormat="false" ht="12.8" hidden="false" customHeight="false" outlineLevel="0" collapsed="false">
      <c r="D58" s="8" t="s">
        <v>120</v>
      </c>
      <c r="E58" s="15" t="n">
        <v>8.94</v>
      </c>
      <c r="F58" s="15" t="n">
        <v>6.8</v>
      </c>
      <c r="G58" s="15" t="n">
        <f aca="false">(F58-E58)/F58</f>
        <v>-0.314705882352941</v>
      </c>
    </row>
  </sheetData>
  <mergeCells count="3">
    <mergeCell ref="C27:G27"/>
    <mergeCell ref="C35:G35"/>
    <mergeCell ref="C45:G4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2018-06-14T17:31:22Z</dcterms:created>
  <dc:language>en-US</dc:language>
  <cp:revision>0</cp:revision>
</cp:coreProperties>
</file>