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hio/Work/Articles/1st_202102_RiceEcoNet/00_bioRxiv/v20230218/"/>
    </mc:Choice>
  </mc:AlternateContent>
  <xr:revisionPtr revIDLastSave="0" documentId="13_ncr:1_{F44B9AEF-58E0-A142-A1FB-F4EFD462218C}" xr6:coauthVersionLast="47" xr6:coauthVersionMax="47" xr10:uidLastSave="{00000000-0000-0000-0000-000000000000}"/>
  <bookViews>
    <workbookView xWindow="40140" yWindow="-13520" windowWidth="29400" windowHeight="18880" activeTab="4" xr2:uid="{1CDB0643-93D1-8245-B901-6911B9A6F34B}"/>
  </bookViews>
  <sheets>
    <sheet name="Table S1" sheetId="1" r:id="rId1"/>
    <sheet name="Table S2" sheetId="2" r:id="rId2"/>
    <sheet name="Table S3" sheetId="4" r:id="rId3"/>
    <sheet name="Table S4" sheetId="5" r:id="rId4"/>
    <sheet name="Table S5" sheetId="6" r:id="rId5"/>
    <sheet name="Table S6" sheetId="3" r:id="rId6"/>
    <sheet name="Table S7" sheetId="8" r:id="rId7"/>
    <sheet name="Table S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16" i="2" l="1"/>
  <c r="N117" i="2"/>
  <c r="N118" i="2"/>
  <c r="N119" i="2"/>
  <c r="K5" i="1" a="1"/>
  <c r="K5" i="1" s="1"/>
  <c r="J5" i="1" a="1"/>
  <c r="J5" i="1" s="1"/>
  <c r="I5" i="1" a="1"/>
  <c r="I5" i="1" s="1"/>
  <c r="G5" i="1" a="1"/>
  <c r="G5" i="1" s="1"/>
  <c r="F5" i="1" a="1"/>
  <c r="F5" i="1" s="1"/>
  <c r="B6" i="1"/>
  <c r="B129" i="1" l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<sst xmlns="http://schemas.openxmlformats.org/spreadsheetml/2006/main" count="2216" uniqueCount="1026">
  <si>
    <t>Date</t>
  </si>
  <si>
    <t>Time</t>
  </si>
  <si>
    <t>Event</t>
  </si>
  <si>
    <t>Detail</t>
  </si>
  <si>
    <t>Time ID</t>
  </si>
  <si>
    <t>For RNA-seq</t>
  </si>
  <si>
    <t>The first day of water sampling after rice was planted</t>
  </si>
  <si>
    <t>NA</t>
  </si>
  <si>
    <t>DoW</t>
  </si>
  <si>
    <t>Water NC</t>
  </si>
  <si>
    <t>Negative control for eDNA</t>
  </si>
  <si>
    <t>Heading counted</t>
  </si>
  <si>
    <t>Heads survey started (no heading at this time point)</t>
  </si>
  <si>
    <t>Hervesting</t>
  </si>
  <si>
    <t>First manipulation</t>
  </si>
  <si>
    <t>Intensive monitoring started</t>
  </si>
  <si>
    <t>Pre-manipulation rice leaf sampling for RNA-seq</t>
  </si>
  <si>
    <t>Post-manipulation rice leaf sampling for RNA-seq</t>
  </si>
  <si>
    <t>Second manipulation</t>
  </si>
  <si>
    <t>Third manipulation</t>
  </si>
  <si>
    <t>Rice planted after water sampling (no SPAD data)</t>
  </si>
  <si>
    <t>124 days</t>
  </si>
  <si>
    <t>Total</t>
  </si>
  <si>
    <r>
      <t>N of leaves and heads</t>
    </r>
    <r>
      <rPr>
        <vertAlign val="superscript"/>
        <sz val="9"/>
        <color theme="1"/>
        <rFont val="Helvetica Neue"/>
        <family val="2"/>
      </rPr>
      <t>2</t>
    </r>
  </si>
  <si>
    <t>For eDNA monitoring</t>
  </si>
  <si>
    <t>Height and SPAD measurements</t>
  </si>
  <si>
    <r>
      <t>Monitoring time</t>
    </r>
    <r>
      <rPr>
        <vertAlign val="superscript"/>
        <sz val="9"/>
        <color theme="1"/>
        <rFont val="Helvetica Neue"/>
        <family val="2"/>
      </rPr>
      <t>1</t>
    </r>
  </si>
  <si>
    <r>
      <rPr>
        <vertAlign val="super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Approximate time of rice monitoring. Water sampling and leave sampling were performed soon after the rice monitoring</t>
    </r>
  </si>
  <si>
    <r>
      <rPr>
        <vertAlign val="super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>Heads were counted after they appeared</t>
    </r>
  </si>
  <si>
    <t>Monitoring</t>
  </si>
  <si>
    <t>Rice</t>
  </si>
  <si>
    <t>Stems and heads</t>
  </si>
  <si>
    <t>Sampling</t>
  </si>
  <si>
    <t>Water</t>
  </si>
  <si>
    <t>✓</t>
  </si>
  <si>
    <t>nc</t>
  </si>
  <si>
    <t>NC</t>
  </si>
  <si>
    <t>S112</t>
  </si>
  <si>
    <t>NC4</t>
  </si>
  <si>
    <t>S111</t>
  </si>
  <si>
    <t>NC3</t>
  </si>
  <si>
    <t>S110</t>
  </si>
  <si>
    <t>NC2</t>
  </si>
  <si>
    <t>S109</t>
  </si>
  <si>
    <t>NC1</t>
  </si>
  <si>
    <t>sample</t>
  </si>
  <si>
    <t>L3</t>
  </si>
  <si>
    <t>P9-3-2</t>
  </si>
  <si>
    <t>S4</t>
  </si>
  <si>
    <t>Mon</t>
  </si>
  <si>
    <t>S108</t>
  </si>
  <si>
    <t>S4-P9-3-2-RM</t>
  </si>
  <si>
    <t>L2</t>
  </si>
  <si>
    <t>P9-2-2</t>
  </si>
  <si>
    <t>S107</t>
  </si>
  <si>
    <t>S4-P9-2-2-RM</t>
  </si>
  <si>
    <t>L1</t>
  </si>
  <si>
    <t>P9-1-2</t>
  </si>
  <si>
    <t>S106</t>
  </si>
  <si>
    <t>S4-P9-1-2-RM</t>
  </si>
  <si>
    <t>P8-3-2</t>
  </si>
  <si>
    <t>S105</t>
  </si>
  <si>
    <t>S4-P8-3-2-PN</t>
  </si>
  <si>
    <t>P8-2-2</t>
  </si>
  <si>
    <t>S104</t>
  </si>
  <si>
    <t>S4-P8-2-2-PN</t>
  </si>
  <si>
    <t>P8-1-2</t>
  </si>
  <si>
    <t>S103</t>
  </si>
  <si>
    <t>S4-P8-1-2-PN</t>
  </si>
  <si>
    <t>P7-3-2</t>
  </si>
  <si>
    <t>CT</t>
  </si>
  <si>
    <t>S102</t>
  </si>
  <si>
    <t>S4-P7-3-2-CT</t>
  </si>
  <si>
    <t>P7-2-2</t>
  </si>
  <si>
    <t>S101</t>
  </si>
  <si>
    <t>S4-P7-2-2-CT</t>
  </si>
  <si>
    <t>P7-1-2</t>
  </si>
  <si>
    <t>S100</t>
  </si>
  <si>
    <t>S4-P7-1-2-CT</t>
  </si>
  <si>
    <t>P6-3-2</t>
  </si>
  <si>
    <t>S099</t>
  </si>
  <si>
    <t>S4-P6-3-2-RM</t>
  </si>
  <si>
    <t>P6-2-2</t>
  </si>
  <si>
    <t>S098</t>
  </si>
  <si>
    <t>S4-P6-2-2-RM</t>
  </si>
  <si>
    <t>P6-1-2</t>
  </si>
  <si>
    <t>S097</t>
  </si>
  <si>
    <t>S4-P6-1-2-RM</t>
  </si>
  <si>
    <t>P5-3-2</t>
  </si>
  <si>
    <t>S096</t>
  </si>
  <si>
    <t>S4-P5-3-2-PN</t>
  </si>
  <si>
    <t>P5-2-2</t>
  </si>
  <si>
    <t>S095</t>
  </si>
  <si>
    <t>S4-P5-2-2-PN</t>
  </si>
  <si>
    <t>P5-1-2</t>
  </si>
  <si>
    <t>S094</t>
  </si>
  <si>
    <t>S4-P5-1-2-PN</t>
  </si>
  <si>
    <t>P4-3-2</t>
  </si>
  <si>
    <t>S093</t>
  </si>
  <si>
    <t>S4-P4-3-2-CT</t>
  </si>
  <si>
    <t>P4-2-2</t>
  </si>
  <si>
    <t>S092</t>
  </si>
  <si>
    <t>S4-P4-2-2-CT</t>
  </si>
  <si>
    <t>P4-1-2</t>
  </si>
  <si>
    <t>S091</t>
  </si>
  <si>
    <t>S4-P4-1-2-CT</t>
  </si>
  <si>
    <t>P3-3-2</t>
  </si>
  <si>
    <t>S090</t>
  </si>
  <si>
    <t>S4-P3-3-2-RM</t>
  </si>
  <si>
    <t>P3-2-2</t>
  </si>
  <si>
    <t>S089</t>
  </si>
  <si>
    <t>S4-P3-2-2-RM</t>
  </si>
  <si>
    <t>P3-1-2</t>
  </si>
  <si>
    <t>S088</t>
  </si>
  <si>
    <t>S4-P3-1-2-RM</t>
  </si>
  <si>
    <t>P2-3-2</t>
  </si>
  <si>
    <t>S087</t>
  </si>
  <si>
    <t>S4-P2-3-2-PN</t>
  </si>
  <si>
    <t>P2-2-2</t>
  </si>
  <si>
    <t>S086</t>
  </si>
  <si>
    <t>S4-P2-2-2-PN</t>
  </si>
  <si>
    <t>P2-1-2</t>
  </si>
  <si>
    <t>S085</t>
  </si>
  <si>
    <t>S4-P2-1-2-PN</t>
  </si>
  <si>
    <t>P1-3-2</t>
  </si>
  <si>
    <t>S084</t>
  </si>
  <si>
    <t>S4-P1-3-2-CT</t>
  </si>
  <si>
    <t>P1-2-2</t>
  </si>
  <si>
    <t>S083</t>
  </si>
  <si>
    <t>S4-P1-2-2-CT</t>
  </si>
  <si>
    <t>P1-1-2</t>
  </si>
  <si>
    <t>S082</t>
  </si>
  <si>
    <t>S4-P1-1-2-CT</t>
  </si>
  <si>
    <t>P9-3-1</t>
  </si>
  <si>
    <t>S3</t>
  </si>
  <si>
    <t>Fri</t>
  </si>
  <si>
    <t>S081</t>
  </si>
  <si>
    <t>S3-P9-3-1-RM</t>
  </si>
  <si>
    <t>P9-2-1</t>
  </si>
  <si>
    <t>S080</t>
  </si>
  <si>
    <t>S3-P9-2-1-RM</t>
  </si>
  <si>
    <t>P9-1-1</t>
  </si>
  <si>
    <t>S079</t>
  </si>
  <si>
    <t>S3-P9-1-1-RM</t>
  </si>
  <si>
    <t>P8-3-1</t>
  </si>
  <si>
    <t>S078</t>
  </si>
  <si>
    <t>S3-P8-3-1-PN</t>
  </si>
  <si>
    <t>P8-2-1</t>
  </si>
  <si>
    <t>S077</t>
  </si>
  <si>
    <t>S3-P8-2-1-PN</t>
  </si>
  <si>
    <t>P8-1-1</t>
  </si>
  <si>
    <t>S076</t>
  </si>
  <si>
    <t>S3-P8-1-1-PN</t>
  </si>
  <si>
    <t>P7-3-1</t>
  </si>
  <si>
    <t>S075</t>
  </si>
  <si>
    <t>S3-P7-3-1-CT</t>
  </si>
  <si>
    <t>P7-2-1</t>
  </si>
  <si>
    <t>S074</t>
  </si>
  <si>
    <t>S3-P7-2-1-CT</t>
  </si>
  <si>
    <t>P7-1-1</t>
  </si>
  <si>
    <t>S073</t>
  </si>
  <si>
    <t>S3-P7-1-1-CT</t>
  </si>
  <si>
    <t>P6-3-1</t>
  </si>
  <si>
    <t>S072</t>
  </si>
  <si>
    <t>S3-P6-3-1-RM</t>
  </si>
  <si>
    <t>P6-2-1</t>
  </si>
  <si>
    <t>S071</t>
  </si>
  <si>
    <t>S3-P6-2-1-RM</t>
  </si>
  <si>
    <t>P6-1-1</t>
  </si>
  <si>
    <t>S070</t>
  </si>
  <si>
    <t>S3-P6-1-1-RM</t>
  </si>
  <si>
    <t>P5-3-1</t>
  </si>
  <si>
    <t>S069</t>
  </si>
  <si>
    <t>S3-P5-3-1-PN</t>
  </si>
  <si>
    <t>P5-2-1</t>
  </si>
  <si>
    <t>S068</t>
  </si>
  <si>
    <t>S3-P5-2-1-PN</t>
  </si>
  <si>
    <t>P5-1-1</t>
  </si>
  <si>
    <t>S067</t>
  </si>
  <si>
    <t>S3-P5-1-1-PN</t>
  </si>
  <si>
    <t>P4-3-1</t>
  </si>
  <si>
    <t>S066</t>
  </si>
  <si>
    <t>S3-P4-3-1-CT</t>
  </si>
  <si>
    <t>P4-2-1</t>
  </si>
  <si>
    <t>S065</t>
  </si>
  <si>
    <t>S3-P4-2-1-CT</t>
  </si>
  <si>
    <t>P4-1-1</t>
  </si>
  <si>
    <t>S064</t>
  </si>
  <si>
    <t>S3-P4-1-1-CT</t>
  </si>
  <si>
    <t>P3-3-1</t>
  </si>
  <si>
    <t>S063</t>
  </si>
  <si>
    <t>S3-P3-3-1-RM</t>
  </si>
  <si>
    <t>P3-2-1</t>
  </si>
  <si>
    <t>S062</t>
  </si>
  <si>
    <t>S3-P3-2-1-RM</t>
  </si>
  <si>
    <t>P3-1-1</t>
  </si>
  <si>
    <t>S061</t>
  </si>
  <si>
    <t>S3-P3-1-1-RM</t>
  </si>
  <si>
    <t>P2-3-1</t>
  </si>
  <si>
    <t>S060</t>
  </si>
  <si>
    <t>S3-P2-3-1-PN</t>
  </si>
  <si>
    <t>P2-2-1</t>
  </si>
  <si>
    <t>S059</t>
  </si>
  <si>
    <t>S3-P2-2-1-PN</t>
  </si>
  <si>
    <t>P2-1-1</t>
  </si>
  <si>
    <t>S058</t>
  </si>
  <si>
    <t>S3-P2-1-1-PN</t>
  </si>
  <si>
    <t>P1-3-1</t>
  </si>
  <si>
    <t>S057</t>
  </si>
  <si>
    <t>S3-P1-3-1-CT</t>
  </si>
  <si>
    <t>P1-2-1</t>
  </si>
  <si>
    <t>S056</t>
  </si>
  <si>
    <t>S3-P1-2-1-CT</t>
  </si>
  <si>
    <t>P1-1-1</t>
  </si>
  <si>
    <t>S055</t>
  </si>
  <si>
    <t>S3-P1-1-1-CT</t>
  </si>
  <si>
    <t>S2</t>
  </si>
  <si>
    <t>Sat</t>
  </si>
  <si>
    <t>S054</t>
  </si>
  <si>
    <t>S2-P9-3-2-RM</t>
  </si>
  <si>
    <t>S053</t>
  </si>
  <si>
    <t>S2-P9-2-2-RM</t>
  </si>
  <si>
    <t>S052</t>
  </si>
  <si>
    <t>S2-P9-1-2-RM</t>
  </si>
  <si>
    <t>S051</t>
  </si>
  <si>
    <t>S2-P8-3-2-PN</t>
  </si>
  <si>
    <t>S050</t>
  </si>
  <si>
    <t>S2-P8-2-2-PN</t>
  </si>
  <si>
    <t>S049</t>
  </si>
  <si>
    <t>S2-P8-1-2-PN</t>
  </si>
  <si>
    <t>S048</t>
  </si>
  <si>
    <t>S2-P7-3-2-CT</t>
  </si>
  <si>
    <t>S047</t>
  </si>
  <si>
    <t>S2-P7-2-2-CT</t>
  </si>
  <si>
    <t>S046</t>
  </si>
  <si>
    <t>S2-P7-1-2-CT</t>
  </si>
  <si>
    <t>S045</t>
  </si>
  <si>
    <t>S2-P6-3-2-RM</t>
  </si>
  <si>
    <t>S044</t>
  </si>
  <si>
    <t>S2-P6-2-2-RM</t>
  </si>
  <si>
    <t>S043</t>
  </si>
  <si>
    <t>S2-P6-1-2-RM</t>
  </si>
  <si>
    <t>S042</t>
  </si>
  <si>
    <t>S2-P5-3-2-PN</t>
  </si>
  <si>
    <t>S041</t>
  </si>
  <si>
    <t>S2-P5-2-2-PN</t>
  </si>
  <si>
    <t>S040</t>
  </si>
  <si>
    <t>S2-P5-1-2-PN</t>
  </si>
  <si>
    <t>S039</t>
  </si>
  <si>
    <t>S2-P4-3-2-CT</t>
  </si>
  <si>
    <t>S038</t>
  </si>
  <si>
    <t>S2-P4-2-2-CT</t>
  </si>
  <si>
    <t>S037</t>
  </si>
  <si>
    <t>S2-P4-1-2-CT</t>
  </si>
  <si>
    <t>S036</t>
  </si>
  <si>
    <t>S2-P3-3-2-RM</t>
  </si>
  <si>
    <t>S035</t>
  </si>
  <si>
    <t>S2-P3-2-2-RM</t>
  </si>
  <si>
    <t>S034</t>
  </si>
  <si>
    <t>S2-P3-1-2-RM</t>
  </si>
  <si>
    <t>S033</t>
  </si>
  <si>
    <t>S2-P2-3-2-PN</t>
  </si>
  <si>
    <t>S032</t>
  </si>
  <si>
    <t>S2-P2-2-2-PN</t>
  </si>
  <si>
    <t>S031</t>
  </si>
  <si>
    <t>S2-P2-1-2-PN</t>
  </si>
  <si>
    <t>S030</t>
  </si>
  <si>
    <t>S2-P1-3-2-CT</t>
  </si>
  <si>
    <t>S029</t>
  </si>
  <si>
    <t>S2-P1-2-2-CT</t>
  </si>
  <si>
    <t>S028</t>
  </si>
  <si>
    <t>S2-P1-1-2-CT</t>
  </si>
  <si>
    <t>S1</t>
  </si>
  <si>
    <t>Sun</t>
  </si>
  <si>
    <t>S027</t>
  </si>
  <si>
    <t>S1-P9-3-1-RM</t>
  </si>
  <si>
    <t>S026</t>
  </si>
  <si>
    <t>S1-P9-2-1-RM</t>
  </si>
  <si>
    <t>S025</t>
  </si>
  <si>
    <t>S1-P9-1-1-RM</t>
  </si>
  <si>
    <t>S024</t>
  </si>
  <si>
    <t>S1-P8-3-1-PN</t>
  </si>
  <si>
    <t>S023</t>
  </si>
  <si>
    <t>S1-P8-2-1-PN</t>
  </si>
  <si>
    <t>S022</t>
  </si>
  <si>
    <t>S1-P8-1-1-PN</t>
  </si>
  <si>
    <t>S021</t>
  </si>
  <si>
    <t>S1-P7-3-1-CT</t>
  </si>
  <si>
    <t>S020</t>
  </si>
  <si>
    <t>S1-P7-2-1-CT</t>
  </si>
  <si>
    <t>S019</t>
  </si>
  <si>
    <t>S1-P7-1-1-CT</t>
  </si>
  <si>
    <t>S018</t>
  </si>
  <si>
    <t>S1-P6-3-1-RM</t>
  </si>
  <si>
    <t>S017</t>
  </si>
  <si>
    <t>S1-P6-2-1-RM</t>
  </si>
  <si>
    <t>S016</t>
  </si>
  <si>
    <t>S1-P6-1-1-RM</t>
  </si>
  <si>
    <t>S015</t>
  </si>
  <si>
    <t>S1-P5-3-1-PN</t>
  </si>
  <si>
    <t>S014</t>
  </si>
  <si>
    <t>S1-P5-2-1-PN</t>
  </si>
  <si>
    <t>S013</t>
  </si>
  <si>
    <t>S1-P5-1-1-PN</t>
  </si>
  <si>
    <t>S012</t>
  </si>
  <si>
    <t>S1-P4-3-1-CT</t>
  </si>
  <si>
    <t>S011</t>
  </si>
  <si>
    <t>S1-P4-2-1-CT</t>
  </si>
  <si>
    <t>S010</t>
  </si>
  <si>
    <t>S1-P4-1-1-CT</t>
  </si>
  <si>
    <t>S009</t>
  </si>
  <si>
    <t>S1-P3-3-1-RM</t>
  </si>
  <si>
    <t>S008</t>
  </si>
  <si>
    <t>S1-P3-2-1-RM</t>
  </si>
  <si>
    <t>S007</t>
  </si>
  <si>
    <t>S1-P3-1-1-RM</t>
  </si>
  <si>
    <t>S006</t>
  </si>
  <si>
    <t>S1-P2-3-1-PN</t>
  </si>
  <si>
    <t>S005</t>
  </si>
  <si>
    <t>S1-P2-2-1-PN</t>
  </si>
  <si>
    <t>S004</t>
  </si>
  <si>
    <t>S1-P2-1-1-PN</t>
  </si>
  <si>
    <t>S003</t>
  </si>
  <si>
    <t>S1-P1-3-1-CT</t>
  </si>
  <si>
    <t>S002</t>
  </si>
  <si>
    <t>S1-P1-2-1-CT</t>
  </si>
  <si>
    <t>S001</t>
  </si>
  <si>
    <t>S1-P1-1-1-CT</t>
  </si>
  <si>
    <t>day_count</t>
  </si>
  <si>
    <t>day_of_the_week</t>
  </si>
  <si>
    <t>Sample ID</t>
  </si>
  <si>
    <t>location ID</t>
  </si>
  <si>
    <t>Individual ID</t>
  </si>
  <si>
    <t>Sampling event</t>
  </si>
  <si>
    <t>Treatment</t>
  </si>
  <si>
    <t>Plot</t>
  </si>
  <si>
    <t>Sample or NC</t>
  </si>
  <si>
    <t>Raw reads</t>
  </si>
  <si>
    <t>Average reads</t>
  </si>
  <si>
    <t>S.D.</t>
  </si>
  <si>
    <t>Average reads (w/o NC)</t>
  </si>
  <si>
    <t>RNA conc. (ng/µl)</t>
  </si>
  <si>
    <t>P9-POT3-IND3</t>
  </si>
  <si>
    <t>P9-POT3-IND2</t>
  </si>
  <si>
    <t>P9-POT3-IND1</t>
  </si>
  <si>
    <t>P9-POT2-IND3</t>
  </si>
  <si>
    <t>P9-POT2-IND2</t>
  </si>
  <si>
    <t>P9-POT2-IND1</t>
  </si>
  <si>
    <t>P9-POT1-IND3</t>
  </si>
  <si>
    <t>P9-POT1-IND2</t>
  </si>
  <si>
    <t>P9-POT1-IND1</t>
  </si>
  <si>
    <t>P8-POT3-IND3</t>
  </si>
  <si>
    <t>P8-POT3-IND2</t>
  </si>
  <si>
    <t>P8-POT3-IND1</t>
  </si>
  <si>
    <t>P8-POT2-IND3</t>
  </si>
  <si>
    <t>P8-POT2-IND2</t>
  </si>
  <si>
    <t>P8-POT2-IND1</t>
  </si>
  <si>
    <t>P8-POT1-IND3</t>
  </si>
  <si>
    <t>P8-POT1-IND2</t>
  </si>
  <si>
    <t>P8-POT1-IND1</t>
  </si>
  <si>
    <t>P7-POT3-IND3</t>
  </si>
  <si>
    <t>P7-POT3-IND2</t>
  </si>
  <si>
    <t>P7-POT3-IND1</t>
  </si>
  <si>
    <t>P7-POT2-IND3</t>
  </si>
  <si>
    <t>P7-POT2-IND2</t>
  </si>
  <si>
    <t>P7-POT2-IND1</t>
  </si>
  <si>
    <t>P7-POT1-IND3</t>
  </si>
  <si>
    <t>P7-POT1-IND2</t>
  </si>
  <si>
    <t>P7-POT1-IND1</t>
  </si>
  <si>
    <t>P6-POT3-IND3</t>
  </si>
  <si>
    <t>P6-POT3-IND2</t>
  </si>
  <si>
    <t>P6-POT3-IND1</t>
  </si>
  <si>
    <t>P6-POT2-IND3</t>
  </si>
  <si>
    <t>P6-POT2-IND2</t>
  </si>
  <si>
    <t>P6-POT2-IND1</t>
  </si>
  <si>
    <t>P6-POT1-IND3</t>
  </si>
  <si>
    <t>P6-POT1-IND2</t>
  </si>
  <si>
    <t>P6-POT1-IND1</t>
  </si>
  <si>
    <t>P5-POT3-IND3</t>
  </si>
  <si>
    <t>P5-POT3-IND2</t>
  </si>
  <si>
    <t>P5-POT3-IND1</t>
  </si>
  <si>
    <t>P5-POT2-IND3</t>
  </si>
  <si>
    <t>P5-POT2-IND2</t>
  </si>
  <si>
    <t>P5-POT2-IND1</t>
  </si>
  <si>
    <t>P5-POT1-IND3</t>
  </si>
  <si>
    <t>P5-POT1-IND2</t>
  </si>
  <si>
    <t>P5-POT1-IND1</t>
  </si>
  <si>
    <t>P4-POT3-IND3</t>
  </si>
  <si>
    <t>P4-POT3-IND2</t>
  </si>
  <si>
    <t>P4-POT3-IND1</t>
  </si>
  <si>
    <t>P4-POT2-IND3</t>
  </si>
  <si>
    <t>P4-POT2-IND2</t>
  </si>
  <si>
    <t>P4-POT2-IND1</t>
  </si>
  <si>
    <t>P4-POT1-IND3</t>
  </si>
  <si>
    <t>P4-POT1-IND2</t>
  </si>
  <si>
    <t>P4-POT1-IND1</t>
  </si>
  <si>
    <t>P3-POT3-IND3</t>
  </si>
  <si>
    <t>P3-POT3-IND2</t>
  </si>
  <si>
    <t>P3-POT3-IND1</t>
  </si>
  <si>
    <t>P3-POT2-IND3</t>
  </si>
  <si>
    <t>P3-POT2-IND2</t>
  </si>
  <si>
    <t>P3-POT2-IND1</t>
  </si>
  <si>
    <t>P3-POT1-IND3</t>
  </si>
  <si>
    <t>P3-POT1-IND2</t>
  </si>
  <si>
    <t>P3-POT1-IND1</t>
  </si>
  <si>
    <t>P2-POT3-IND3</t>
  </si>
  <si>
    <t>P2-POT3-IND2</t>
  </si>
  <si>
    <t>P2-POT3-IND1</t>
  </si>
  <si>
    <t>P2-POT2-IND3</t>
  </si>
  <si>
    <t>P2-POT2-IND2</t>
  </si>
  <si>
    <t>P2-POT2-IND1</t>
  </si>
  <si>
    <t>P2-POT1-IND3</t>
  </si>
  <si>
    <t>P2-POT1-IND2</t>
  </si>
  <si>
    <t>P2-POT1-IND1</t>
  </si>
  <si>
    <t>P1-POT3-IND3</t>
  </si>
  <si>
    <t>P1-POT3-IND2</t>
  </si>
  <si>
    <t>P1-POT3-IND1</t>
  </si>
  <si>
    <t>P1-POT2-IND3</t>
  </si>
  <si>
    <t>P1-POT2-IND2</t>
  </si>
  <si>
    <t>P1-POT2-IND1</t>
  </si>
  <si>
    <t>P1-POT1-IND3</t>
  </si>
  <si>
    <t>P1-POT1-IND2</t>
  </si>
  <si>
    <t>P1-POT1-IND1</t>
  </si>
  <si>
    <t>Data ID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</si>
  <si>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</si>
  <si>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</si>
  <si>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</si>
  <si>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</si>
  <si>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</si>
  <si>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</si>
  <si>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</si>
  <si>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</si>
  <si>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</si>
  <si>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</si>
  <si>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</si>
  <si>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</si>
  <si>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</si>
  <si>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</si>
  <si>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</si>
  <si>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</si>
  <si>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</si>
  <si>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</si>
  <si>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</si>
  <si>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</si>
  <si>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</si>
  <si>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</si>
  <si>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</si>
  <si>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</si>
  <si>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</si>
  <si>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</si>
  <si>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</si>
  <si>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</si>
  <si>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</si>
  <si>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</si>
  <si>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</si>
  <si>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</si>
  <si>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</si>
  <si>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</si>
  <si>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</si>
  <si>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</si>
  <si>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</si>
  <si>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</si>
  <si>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</si>
  <si>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</si>
  <si>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</si>
  <si>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</si>
  <si>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</si>
  <si>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</si>
  <si>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</si>
  <si>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</si>
  <si>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</si>
  <si>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</si>
  <si>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</si>
  <si>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</si>
  <si>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</si>
  <si>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</si>
  <si>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</si>
  <si>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</si>
  <si>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</si>
  <si>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</si>
  <si>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</si>
  <si>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</si>
  <si>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</si>
  <si>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</si>
  <si>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</si>
  <si>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</si>
  <si>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</si>
  <si>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Y064</t>
  </si>
  <si>
    <t>Y065</t>
  </si>
  <si>
    <t>Y066</t>
  </si>
  <si>
    <t>Y067</t>
  </si>
  <si>
    <t>Y068</t>
  </si>
  <si>
    <t>Y069</t>
  </si>
  <si>
    <t>Y070</t>
  </si>
  <si>
    <t>Y071</t>
  </si>
  <si>
    <t>Y072</t>
  </si>
  <si>
    <t>Y073</t>
  </si>
  <si>
    <t>Y074</t>
  </si>
  <si>
    <t>Y075</t>
  </si>
  <si>
    <t>Y076</t>
  </si>
  <si>
    <t>Y077</t>
  </si>
  <si>
    <t>Y078</t>
  </si>
  <si>
    <t>Y079</t>
  </si>
  <si>
    <t>Y080</t>
  </si>
  <si>
    <t>Y081</t>
  </si>
  <si>
    <t>Rice individual ID</t>
  </si>
  <si>
    <t>Pot</t>
  </si>
  <si>
    <t>Ind.</t>
  </si>
  <si>
    <t>1-1</t>
  </si>
  <si>
    <t>1-2</t>
  </si>
  <si>
    <t>1-3</t>
  </si>
  <si>
    <t>2-1</t>
  </si>
  <si>
    <t>2-2</t>
  </si>
  <si>
    <t>2-3</t>
  </si>
  <si>
    <t>3-1</t>
  </si>
  <si>
    <t>3-2</t>
  </si>
  <si>
    <t>3-3</t>
  </si>
  <si>
    <t>Position ID</t>
  </si>
  <si>
    <t>N. of heads</t>
  </si>
  <si>
    <t>SPAD</t>
  </si>
  <si>
    <t>Total dry weight</t>
  </si>
  <si>
    <t>Rice height</t>
  </si>
  <si>
    <t>(cm)</t>
  </si>
  <si>
    <t>(g)</t>
  </si>
  <si>
    <t>Stem only</t>
  </si>
  <si>
    <t>N of grain</t>
  </si>
  <si>
    <t>N of fertile grain</t>
  </si>
  <si>
    <t>N of sterile grain</t>
  </si>
  <si>
    <t>Prop of sterile grain</t>
  </si>
  <si>
    <t>Sterile grain</t>
  </si>
  <si>
    <t>Fertile grain</t>
  </si>
  <si>
    <t>Total grain</t>
  </si>
  <si>
    <t>Head weight</t>
  </si>
  <si>
    <t>Head w/o grain</t>
  </si>
  <si>
    <t>GCTCCTACCGATTGGGTGTGCTGGTGAAATGTTCGGATCTTGGGTGGATTTGTTCTCAAGTCCATCCAGAGAAGTTCATTAAACCCTCCCACCTAGAGGAAGGAGAAGTCGTAACAAGGTTTCC</t>
  </si>
  <si>
    <t>Chaetopeltis orbicularis</t>
  </si>
  <si>
    <t>Chaetopeltis</t>
  </si>
  <si>
    <t>Chaetopeltidaceae</t>
  </si>
  <si>
    <t>Chlorophyta</t>
  </si>
  <si>
    <t>Eukaryota</t>
  </si>
  <si>
    <t>Euk_Taxa00226</t>
  </si>
  <si>
    <t>TACAGAGGGTGCAAGCGTTGTCCGGAATGATTGGGCGTAAAGCGTCTGTAGGTGGCTCGTAAAGTCTAATGTCAAATACCAGGGCTCAACCTTGGACCGGCATTGGAGTACTCACGAGCTTGAGTACGGTAGAGGCAGAGGGAATTCCATGTGGAGCGGTGAAATGCGTAGAGATATGGAGGAACACCAGTGGCGAAGGCGCTCTGCTGGGCCGAAACTGACACTGAGAGACGAAAGCTGGGGGAGCGAATAGG</t>
  </si>
  <si>
    <t>Chlamydomonas reinhardtii</t>
  </si>
  <si>
    <t>Chlamydomonas</t>
  </si>
  <si>
    <t>Chlamydomonadaceae</t>
  </si>
  <si>
    <t>Prok_Taxa00305</t>
  </si>
  <si>
    <t>AAGTCGTAACAAGGTTTCCGTAGGTGAACCTGCGGAAGGATCATTATTGAAAACAAGGGTGTCCAATTTAACTTGGAACCCGACCTTCTCAATTCTAACTTTGTGCATCTGTATAATGGCGAGCAGTCTTCGGATTGTGAGCCTTCACTTATAAACACTAGTCTATGAATGTAAAATTTTTATAACAAATAAAAACTTTCAACAACGGATCTCTTGGCTCTCGCATC</t>
  </si>
  <si>
    <t>Sporobolomyces sp. (in: Microbotryomycetes)</t>
  </si>
  <si>
    <t>Sporobolomyces</t>
  </si>
  <si>
    <t>Sporidiobolaceae</t>
  </si>
  <si>
    <t>Basidiomycota</t>
  </si>
  <si>
    <t>Fungi_Taxa00066</t>
  </si>
  <si>
    <t>AAGTCGTAACAAGGTTTCCGTAGGTGAACCTGCGGAAGGATCATTATCGAGTTTGAAAGTGGGCTTGATGCTGGCGTCTCTCCAGGCGCATGTGCTCAGCCCCGCTCATCCACTCAACCCCTGTGCACTTCGTCGGAGTCAATGGGTCGCTCTTGCGGCTTTTGGCTTTGACTTATCATTTACAAACGCTTTTACTTGTCTTGTAGAATGTAATGCCTCTTGTTGGGCGAAATTAAATACAACTTTCAACAACGGATCTCTTGGCTCTCGCATC</t>
  </si>
  <si>
    <t>Diplomitoporus rimosus</t>
  </si>
  <si>
    <t>Diplomitoporus</t>
  </si>
  <si>
    <t>Fungi_Taxa00189</t>
  </si>
  <si>
    <t>AAGTCGTAACAAGGTTTTCGTAGGTGAACCTGCGGAAGGATCATTAGTGAAGTTATCAGGGTGCTTTCATTAGGCCCGACTACACTTATTACACACTGTGCACTTGTTTATAAATTGATGGCTTGACTCACATCGAGCTGTCTCTTTATTTCATACACTTGTTAATGGAAAGAAGTTGATAGGATGTAATCAAATTGATTAAACGAAAGTACAACTTTCAGCAACGGATGTCTTGGCTCTCGCATC</t>
  </si>
  <si>
    <t>Kondoa phyllada</t>
  </si>
  <si>
    <t>Kondoa</t>
  </si>
  <si>
    <t>Kondoaceae</t>
  </si>
  <si>
    <t>Fungi_Taxa00496</t>
  </si>
  <si>
    <t>AAGTCGTAACAAGGTTTCCGTAGGTGAACCTGCGGAAGGATCATTATTGAATTCCAAGTAGAGTTGTTGCTGGCTCCCCGGAGCATGTGCACACTCTACACATATTCAACCACCTGTGAACTTATTGTAGACCTGAGTTTCATTCTCAAGGCAACTTGGATGTGGGGTTGCGGGTCTCTTAGAGATCAGCTTTCCTTGTGATCCTTAGGTCTATGTTTTACAAACCCTTTAAAAAGTTTAGAATGTCATTAATGGCTTCACTGCCTTTAATATAATACAACTTTCAACAACGGATCTCTTGGCTCTCGCATC</t>
  </si>
  <si>
    <t>Resupinatus sp. TENN F-63042</t>
  </si>
  <si>
    <t>Resupinatus</t>
  </si>
  <si>
    <t>Tricholomataceae</t>
  </si>
  <si>
    <t>Fungi_Taxa00785</t>
  </si>
  <si>
    <t>AAGTCGTAACAAGGTTTCCGTAGGTGAACCTGCGGAAGGATCATTAACGAGTTTTGAAGTGGGCTTGATGCTGGCTTGTAACAGAGCACTGTGCTCAGCCCCGCTCCAATCCATTCAACCCCTGTGCACTATTCGGAGTGTTGCAAGCTGAGACAATGTGGGGAGTGGTCCCGGTTGTATTTCTAATGCGACTTGGGCTTACTTTCAAACGGTCAAGGCTTGTCCTCCGGTTTATATTACAAACACTTTTATTGTCTTGTCGAATGTATTAGCCTCTCGTTAGGCGAAACTTAAATACAACTTTCAACAACGGATCTCTTGGCTCTCGCATC</t>
  </si>
  <si>
    <t>Trichaptum biforme</t>
  </si>
  <si>
    <t>Trichaptum</t>
  </si>
  <si>
    <t>Fungi_Taxa00520</t>
  </si>
  <si>
    <t>AAGTCGTAACAAGGTTTCCGTAGGTGAACCTGCGGAAGGATCATTAATGAGTTTTGAAGTGGGTTTGATGCTGGCCTTACCAGGCATGTGCTCGCCCTACTCTCATCCACTCACACCTGTGCACCTAAAAGCGTTAGAAGATTCATCCCCTTGACCTTCAGGGGTGCGATCCGAGGAAACTTGGTATCGTTGGGTTGAGTTCTCTGCGTTTTACTCTTCTATAAACCCTTGTATGTTATAGAATGTCTAATGGCCTACGGGCTTTAATGAAATACAACTTTCAACAACGGATCTCTTGGCTCTCGCATC</t>
  </si>
  <si>
    <t>Peniophorella rude</t>
  </si>
  <si>
    <t>Peniophorella</t>
  </si>
  <si>
    <t>Corticiaceae</t>
  </si>
  <si>
    <t>Fungi_Taxa00657</t>
  </si>
  <si>
    <t>AAGTCGTAACAAGGTTTCCGTAGGTGAACCTGCGGAAGGATCATTATCGAGTCTTGACTGGGTTGTAGCTGGCCTTCCGAGGCATGTGCACGCCCGGCTCATCCCACTCTACACCTGTGCACTTACTGTGGGTTTCAGATGGTGGAGCGTTCCTTTACGGGTTCGCGAAGCTGTCCGAGCCTGCGTTTATTATAAACCCTTTAAAGTAACAGAATGTGTATTGCGATGTAACGCATTTATATACAACTTTCAGCAACGGATCTCTTGGCTCTCGCATC</t>
  </si>
  <si>
    <t>Abundisporus pubertatis</t>
  </si>
  <si>
    <t>Abundisporus</t>
  </si>
  <si>
    <t>Polyporaceae</t>
  </si>
  <si>
    <t>Fungi_Taxa00926</t>
  </si>
  <si>
    <t>AAGTCGTAACAAGGTTTCCGTAGGTGAACCTGCGGAAGGATCATTAACGAGTTTTGACATGGGTTGTAGCTGGCCTCACGAGGCATGTGCACGCCCTGCTCATCCACTCTACACCTGTGCACTTACTGTAGGTTTGGCGTGGGCTTTCGGGGCCTTCACGGGCTTTGAGAGCATTCTGCCTGCCTATGTATCACTATAAACACTACAAAGTAACAGAATGTAATCGCGTCTAACGCATCTTAATACAACTTTCAGCAACGGATCTCTTGGCTCTCGCATC</t>
  </si>
  <si>
    <t>Leiotrametes lactinea</t>
  </si>
  <si>
    <t>Leiotrametes</t>
  </si>
  <si>
    <t>Fungi_Taxa00259</t>
  </si>
  <si>
    <t>AAGTCGTAACAAGGTTTCCGTAGGTGAACCTGCGGAAGGATCATTAAAGATTCGGGCTTCGGCCTAACCTCTTCAGCTGTGCGCTTCGGCTGCACGCTGTCGAAACCTCTCACACCTGTGCACCTTTTCGGTTGCGGCGTTCGCGTCGCTTCCGCTTTACACATTTTACTACAAAAGTCCAGAATGTCAAAACTATAAACATAATACAACTTTCAACAACGGATCTCTTGGCTCTCGCATC</t>
  </si>
  <si>
    <t>Exidia glandulosa</t>
  </si>
  <si>
    <t>Exidia</t>
  </si>
  <si>
    <t>Exidiaceae</t>
  </si>
  <si>
    <t>Fungi_Taxa00467</t>
  </si>
  <si>
    <t>AAGTCGTAACAAGGTTTCCGTAGGTGAACCTGCGGAAGGATCATTAACGAGTTCTGAAAGGGGTTGTAGCTGGCCTTCCGGGGCATGTGCACACCCTGCTCATCCACTCTACACCTGTGCACTTACTGTAGGTTTGGCGTGGGCTTCGGGGCCTCCGGGTCTTTGAGGCATTCTGCCGGCCTATGTATCACTACAAACACATAAAGTAACAGAATGTATTAGCGTCTAACGCATCTAAATACAACTTTCAGCAACGGATCTCTTGGCTCTCGCATC</t>
  </si>
  <si>
    <t>Trametes sanguinea</t>
  </si>
  <si>
    <t>Trametes</t>
  </si>
  <si>
    <t>Fungi_Taxa00393</t>
  </si>
  <si>
    <t>AAGTCGTAACAAGGTTTCCGTAGGTGAACCTGCGGAAGGATCATTAGTGAACATAGGACGTCCAACTTAACTTGGAGTCCGAACTCTCACTTTCTAACCCTGTGCATTTGTTTGGGGTAGTAGCCTTTCGGGGCGAATCCCTATTCACTTATAAACACAAAGTCTATGAATGTATTTAATTTTATAACAAAATAAAACTTTCAACAACGGATCTCTTGGCTCTCGCATC</t>
  </si>
  <si>
    <t>Rhodosporidiobolus sp.</t>
  </si>
  <si>
    <t>Rhodosporidiobolus</t>
  </si>
  <si>
    <t>Fungi_Taxa00373</t>
  </si>
  <si>
    <t>AAGTCGTAACAAGGTTTCCGTAGGTGAACCTGCGGAAGGATCATTAATGATTGACCCTCTGGGTCTTATCTTAACATCCCTCACCTCTGTGAACCGTTTGACCTCCGGGTCTTACAAAAACCATAACAAACATCAGTGTAAAGAACGTCTTGTTATCTTAACAAAAACAAAACTTTCAACAACGGATCTCTTGGCTCTCGCATC</t>
  </si>
  <si>
    <t>Papiliotrema fuscus</t>
  </si>
  <si>
    <t>Papiliotrema</t>
  </si>
  <si>
    <t>Rhynchogastremataceae</t>
  </si>
  <si>
    <t>Fungi_Taxa00513</t>
  </si>
  <si>
    <t>AAGTCGTAACAAGGTTTCCGTAGGTGAACCTGCGGAAGGATCATTACTGAAGTACTGAAGATTGTAGCTGGCATCTTTGGATGTATGTGCTCATCTTCTCTTCAATCTTACCACCTGTGAACCTTTTGTAGTCTGTGGATGTCAGCTCTCAACTAGCAATAGTTGGATTGAGGGGTTGCCTTACAAGCTCTCCTTGGATGTCCACAGTCTATGTTTATCCATATACTCTGTATGTTTAGAATGTATATCATGGGTCTTTGACCTATAAAACCTTATACAACTTTCAACAACGGATCTCTTGGCTCTCGCATC</t>
  </si>
  <si>
    <t>Calyptella capula</t>
  </si>
  <si>
    <t>Calyptella</t>
  </si>
  <si>
    <t>Fungi_Taxa00510</t>
  </si>
  <si>
    <t>AAGTCGTAACAAGGTTTCCGTAGGTGAACCTGCGGAAGGATCATTATTGAATGAATTCGAGTCTTACGGTTGTCGCTGGCCTCTCGGGGCATGTGCACGCCTGGCTCATTTCCATCCTTCACACCTCTGTGCACTTTCCCATGGGTTGAATGTTCAGTAGTCTCGAAAGAGGCCTTCTGGACTTTTGGCCTGTGTGTTCTACAACATACACCTGTCTGTCTCAGAATGTATACTTGTCATGCATTTAATTGCATATAATACAACTTTCAACAACGGATCTCTTGGCTCTCGCATC</t>
  </si>
  <si>
    <t>Nigroporus vinosus</t>
  </si>
  <si>
    <t>Nigroporus</t>
  </si>
  <si>
    <t>Steccherinaceae</t>
  </si>
  <si>
    <t>Fungi_Taxa00723</t>
  </si>
  <si>
    <t>AAGTCGTAACAAGGTTTCCGTAGGTGAACCTGCGGAAGGATCATTATCGAGTTTTGAAACGGGTTGTAGCTGGCCTTCTTTGGCACCGTGCACGCCCTGCTCATCCACTCTACACCTGTGCACTTACTGTAGGTTTCAGACGCGATGCGAGTTTAGGCTCGCGGAGCTTATGGGGCTTACGTTTCAACCACAAACGCTTCAGTATCAGAATGTGTATCGCGATGTAACGCATCTAAATACAACTTTCAGCAACGGATCTCTTGGCTCTCGCATC</t>
  </si>
  <si>
    <t>Yuchengia narymica</t>
  </si>
  <si>
    <t>Yuchengia</t>
  </si>
  <si>
    <t>Fungi_Taxa00912</t>
  </si>
  <si>
    <t>AAGTCGTAACAAGGTTTCCGTAGGTGAACCTGCGGAAGGATCATTATCGATTCTCCTTTGAGTTGTGCTGGCCTTTTAGGCATGTGCACGCTCTAAATCTTATCATACACCTTGTGCACCTGTTTGTGTAGGTCTCTTGAGTGGGACCTATGCTTTTATTGAAAAACACCCCTTGTATGTTTTTGGAATGTCTGTATATGGTCTTTTCTGCCATCTGGTGGAATCGAATATATTATAACTTTCAGCAATGGATCTCTTGGTTCTCGCATC</t>
  </si>
  <si>
    <t>Pseudomerulius curtisii</t>
  </si>
  <si>
    <t>Pseudomerulius</t>
  </si>
  <si>
    <t>Tapinellaceae</t>
  </si>
  <si>
    <t>Fungi_Taxa00621</t>
  </si>
  <si>
    <t>AAGTCGTAACAAGGTTTCCGTAGGTGAACCTGCGGAAGGATCATTATCGAGTTTTGAAAGGGGTTGTAGCTGGCCTTCTTTGGCACCGTGCACGCCCTGCTCATCCACTCTACACCTGTGCACTCACTGTAGGTTTCAAAGGTGACGCGAGTTTCGGCTCGTGGAGCTTTTGGGCTTACGTTTCACTATAAACGCTTTAGTATCAGAATGTGTATCGCGATGTAACGCATCTATATACAACTTTCAGCAACGGATCTCTTGGCTCTCGCATC</t>
  </si>
  <si>
    <t>Perenniporia subacida</t>
  </si>
  <si>
    <t>Perenniporia</t>
  </si>
  <si>
    <t>Fungi_Taxa00891</t>
  </si>
  <si>
    <t>AAGTCGTAACAAGGTTTCCGTAGGTGAACCTGCGGAAGGATCATTAATGAATTCAATTGACAAGGTTGTCGCTGGCCTTCAGGCATGTGCACGCTTTGCTCAAATTCATCCACTTTACCTCTGTGCACCTTTCGTAGTTGGTTCAGTTTAAAAGGGCGTTGTCCTCTGGATCGTGCTATGTATTTTTACAAACTTGTCTGTTTATGAATGTCATTTGCGAGTTATAACGCATATAAATATAACTTTCAGCAACGGATCTCTTGGCTCTCGCATC</t>
  </si>
  <si>
    <t>Hyphoderma transiens</t>
  </si>
  <si>
    <t>Hyphoderma</t>
  </si>
  <si>
    <t>Hyphodermataceae</t>
  </si>
  <si>
    <t>Fungi_Taxa00594</t>
  </si>
  <si>
    <t>AAGTCGTAACAAGGTTTCCGTAGGTGAACCTGCGGAAGGATCATTATCGAGTTTGAAAGTGGGCTTTGATGCTGGCGTCTCTCCAGGCGCATGTGCTCAGCCCCGCTCATCCACTCAACCCCTGTGCACTTCGTCGGAGTCAATGGGTCGCTCTTGCGGCTTTTGGCTTTGACTTATCATTTACAAACGCTTTACTTGTCTTGTAGAATGTAATGCCTCTTGTTGGGCGAAATTAAATACAACTTTCAACAACGGATCTCTTGGCTCTCGCATC</t>
  </si>
  <si>
    <t>Fungi_Taxa00360</t>
  </si>
  <si>
    <t>AAGTCGTAACAAGGTTTCCGTAGGTGAACCTGCGGAAGGATCATTAATGATTGACCCTCTGGGTCTTATCTTAACATCCCTCACCTCTGTGAACCGTTTGACCTCTGGGTCTTACAAAAAACCATAACAAACATCAGTGTAAAGAACGTCTTGTTATCTTAACAAAAACAAAACTTTCAACAACGGATCTCTTGGCTCTCGCATC</t>
  </si>
  <si>
    <t>Fungi_Taxa00537</t>
  </si>
  <si>
    <t>AAGTCGTAACAAGGTTTCCGTAGGTGAACCTGCGGAAGGATCATTAACGAGTTTTGAAATGGGTTGTAGCTGGCCTTCACAGGCATGTGCACACCCTGCTCATCCACTCACTATAACCCCTGTGCACTTATTGTAGGCTTGGTGGGATAATTGGCTGCTTGCAGTCAGTTTGAAAGCCTTGCTTATGTTTTAACATACAAACGCTTCAGTTAAAGAATGTCATTATTATTGTGTATTAACACATGAAATACAACTTTCAGCAACGGATCTCTTGGCTCTCGCATC</t>
  </si>
  <si>
    <t>Phlebia sp.</t>
  </si>
  <si>
    <t>Phlebia</t>
  </si>
  <si>
    <t>Meruliaceae</t>
  </si>
  <si>
    <t>Fungi_Taxa00924</t>
  </si>
  <si>
    <t>AAGTCGTAACAAGGTTTCCGTAGGTGAACCTGCGGAAGGATCATTAACGAATTTGAAGGGGACGCTGAGCTGGCCCTCCGGGGCATGTGCCCGCTCCCCGTCAGATCCATTGCAACACCTGTGCACTTCAGAGGGAGGGGTCGGTCCCGCCTAACCGCGGGGCCTTCCCCTTCCTCCACTACATCACAAACTCTTGACAGTACCTAGAACGTTGAGTCGCCTGAGACATGGCACAACCTAATACAACTTTCAACAACGGATCTCTCGGCTCTCGCATC</t>
  </si>
  <si>
    <t>Resinicium pinicola</t>
  </si>
  <si>
    <t>Resinicium</t>
  </si>
  <si>
    <t>Fungi_Taxa00908</t>
  </si>
  <si>
    <t>AAGTCGTAACAAGGTTTCCGTAGGTGAACCTGCGGAAGGATCATTATCGAGTCTTGACTGGGTTGTAGCTGGCCTTCCGAGGCATGTGCACGCCCGGCTCATCCCACTCTACACCTGTGCACTTACTGTGGGTTTCAGATGGTGGAGCGTTCCTTTACGGGTTCGTGAAGCTGTCCGAGCCTGCGTTTATTATAAACCCTTTAAAGTAACAGAATGTGTATTGCGATGTAACGCATTTATATACAACTTTCAGCAACGGATCTCTTGGCTCTCGCATC</t>
  </si>
  <si>
    <t>Fungi_Taxa00487</t>
  </si>
  <si>
    <t>AAGTCGTAACAAGGTATCTGTAGGTGAACCTGCAGATGGATCATTTCGATGAAAACCTTTTTTCTTGAGGTGTGGCTCGCACCTGTCTAACTAAATCGAGCTACCACATTTTAACACGGTTGCATCGGTTGGCTGTCAAACAGTGCGCGCGGCGATTTATTTCGCCTCCCCGCGCATTGCCGAGACGGTCGACATTTACCAAAAACACTGTTGATACCATAGGATTTGAACGTAGATGAAACTCGACTGGTAATGCGGTCGTCTAAAATCTAAAAACAACTTTTGGCAACGGATCTCTTGGTTCTCCCATC</t>
  </si>
  <si>
    <t>Moesziomyces aphidis</t>
  </si>
  <si>
    <t>Moesziomyces</t>
  </si>
  <si>
    <t>Ustilaginaceae</t>
  </si>
  <si>
    <t>Fungi_Taxa00486</t>
  </si>
  <si>
    <t>TCTGTCTGGAATAATCGCTCATTCCGGTGGTGCTGTTGATCTTGCAATTTTTAGCCTTCATTTATCTGGAGCAGCTTCGATTTTAGGAGCAATTAATTTTATCTGTACTATTATTAATATGCGAACAGAAAGTTTACCGTTCCACAAATTACCTTTATTTGTTTGGGCCGTTTTTATTACAGCTATCTTACTATTATTATCACTACCTGTATTAGCGTCGGCAATTACGATGTTATTAGCTGATAGAAATTTTAACACAACATTTTTTGACCCTGCGGGTGGTGGTGACCCTGTTTTATACCAGCACTTGTTT</t>
  </si>
  <si>
    <t>Nitzschia palea</t>
  </si>
  <si>
    <t>Nitzschia</t>
  </si>
  <si>
    <t>Bacillariaceae</t>
  </si>
  <si>
    <t>Bacillariophyta</t>
  </si>
  <si>
    <t>Inv_Taxa00254</t>
  </si>
  <si>
    <t>AAGTCGTAACAAGGTTTCCGTAGGTGAACCTGCGGAAGGATCATTACCTAGAGTTTGCAGACTTCGGTCTGCTACCTCTTACCCATGTCTTTTGAGTACCTTCGTTTCCTCGGCGGGTCCGCCCGCCGGTTGGACAACATTCAAACCCTTTGCAGTTGCAATCAGCGTCTGAAAAAACATAATAGTTACAACTTTCAACAACGGATCTCTTGGTTCTGGCATC</t>
  </si>
  <si>
    <t>Epicoccum nigrum</t>
  </si>
  <si>
    <t>Epicoccum</t>
  </si>
  <si>
    <t>Didymellaceae</t>
  </si>
  <si>
    <t>Ascomycota</t>
  </si>
  <si>
    <t>Fungi_Taxa00073</t>
  </si>
  <si>
    <t>AAGTCGTAACAAGGTCTCCGTTGGTGAACCAGCGGAGGGATCATTACCAGAGAGCCTTTTGGCACTCCAACCCATTGTGAACATACCTACGTTTCCCTCGGCGGGCTCAGCGCGAGGCGGTCTTCCGCCCTCGCGTCCGCCGGGGGCACCCAAACTCGAATTTATATCGTGTATCTCTGAGGGGCGAAAGCCCGTAAAACAAATGAATCAAAACTTTCAACAACGGATCTCTTGGCTCTGGCATC</t>
  </si>
  <si>
    <t>Sarocladium implicatum</t>
  </si>
  <si>
    <t>Sarocladium</t>
  </si>
  <si>
    <t>Sarocladiaceae</t>
  </si>
  <si>
    <t>Fungi_Taxa00019</t>
  </si>
  <si>
    <t>AAGTCGTAACAAGGTCTCCGTAGGTGAACCTGCGGAGGGATCATTACCGAGTGAGGGCCTCCGGGTCCGACCTCCAACCCTTTGTGAACACATCCCGTTGCTTCGGGGGCGACCCTGCCGGGCGCCCCCGGAGGACCACACAACACTGCATCTTTGCGTCGGAGTTTACGAGTAAATCGAAACAAAACTTTCAACAACGGATCTCTTGGTTCTGGCATC</t>
  </si>
  <si>
    <t>Zymoseptoria verkleyi</t>
  </si>
  <si>
    <t>Zymoseptoria</t>
  </si>
  <si>
    <t>Mycosphaerellaceae</t>
  </si>
  <si>
    <t>Fungi_Taxa00815</t>
  </si>
  <si>
    <t>AAGTCGTAACAAGGTTTCCGTAGGTGAACCTGCGGAAGGATCATTACATTAGAACATAGGCCCAAAGCTGTAGCAATACTGCCCAAAGGCCTCTTCTATTACCCTTGTTTTTTGAGTACCTATGTTTCCTTGGTGGGCTTGCCTGCCAACAGGACAAACTATTAAACCTTTTTTAATTTTCAATCAGCGTCTGAATAAACTTTAATAATTACAACTTTCAACAACGGATCTCTTGGTTCTGGCATC</t>
  </si>
  <si>
    <t>Ophiosphaerella agrostidis</t>
  </si>
  <si>
    <t>Ophiosphaerella</t>
  </si>
  <si>
    <t>Phaeosphaeriaceae</t>
  </si>
  <si>
    <t>Fungi_Taxa00206</t>
  </si>
  <si>
    <t>AAGTCGTAACAAGGTTTCCGTAGGTGAACCTGCGGAAGGATCATTACATTAGAACATAGGCCCCAAGCTGTAGCAATACAGCCCAAAGGCCTCTTCTATTACCCTTGTTTTTTGAGTACCTATGTTTCCTTGGTGGGCTTGCCTGCCAATAGGACAAACTATTAAACCTTTTTTAATTTTCAATCAGCGTCTGAATAAACTTTAATAATTACAACTTTCAACAACGGATCTCTTGGTTCTGGCATC</t>
  </si>
  <si>
    <t>Fungi_Taxa00119</t>
  </si>
  <si>
    <t>AAGTCGTAACAAGGTCTCCGTTGGTGAACCAGCGGAGGGATCATTACTGAGTGTAAAAACTCCCAAACCCATTGTGAACATACCACTGTTGCTTCGGCGGATGCGCCCCGGGCGCGCTCCTCACAGGGCGTGCCCCGGAACCAGGCGCCCGCCGGGGGACCGAAACTCTTGTTTTTATAGGATCTCTGAGTGTGATTATAAAATAAATCAAAACTTTCAACAACGGATCTCTTGGCTCTAGCATC</t>
  </si>
  <si>
    <t>Hydropisphaera erubescens</t>
  </si>
  <si>
    <t>Hydropisphaera</t>
  </si>
  <si>
    <t>Bionectriaceae</t>
  </si>
  <si>
    <t>Fungi_Taxa00649</t>
  </si>
  <si>
    <t>AAGTCGTAACAAGGTCTCCGTTGGTGAACCAGCGGAGGGATCATTAAAAAGCGAGTCTCGCGACTCTCAAACCCTATGTGAACTTATTCATGTCTGAGCTGCTTCGGCAGGGCGTTTCGAAAGAAGCACCTGCCGGCCGGCTCGCCAACCAAACTCTTTGTTAATCTATGGACCTCTGAGTTAAAAACAAAATTTATTAAAACTTTCAACAACGGATCTCTTGGTTCTGGCATC</t>
  </si>
  <si>
    <t>Diaporthe sp. CZ-2018</t>
  </si>
  <si>
    <t>Diaporthe</t>
  </si>
  <si>
    <t>Diaporthaceae</t>
  </si>
  <si>
    <t>Fungi_Taxa00131</t>
  </si>
  <si>
    <t>AAGTCGTAACAAGGTTTCCGTAGGTGAACCTGCGGAAGGATCATTATCTATAACCGGGTGTGGCTGCGGCCTCCGGGGGCGTGTCTCCCGGGTGGTAGAGGTAGAACTCGCACGCGCCACATGTCTGAATCCTTTTTTTACGAGCACCTTTCGTTCTCCTTCGGTGGGGTGACCTGCCGTTGGAACCCATCAAAACTCTTTTTGCATCTAGCATTACCTGTTCTGATACAAACAATCGTTACAACTTTCAACAATGGATCTCTTGGCTCTGGCATC</t>
  </si>
  <si>
    <t>Paracamarosporium hawaiiense</t>
  </si>
  <si>
    <t>Paracamarosporium</t>
  </si>
  <si>
    <t>Didymosphaeriaceae</t>
  </si>
  <si>
    <t>Fungi_Taxa01029</t>
  </si>
  <si>
    <t>AAGTCGTAACAAGGTTTCCGTAGGTGAACCTGCGGAAGGATCATTATTGAAAGTAAACTGTAGTCGGTTGAGCTGGTTCCTCTGGAACATGTGCTCGCCTTCTGCGCTTTCTACCTATCCACCTGTGCACTTATGTAGACGGTAGATCAATCTCTCCGCAAGGAGGATGGGAGACTCGAGTTAGCAATAGCTCTTGACTCTAAAGATCTATCCGTCTATGTTACACATACACTTTTAAAAACTTTGAATGTCTGTATTATCGGTCTTTGACCTTTAAACATATACAACTTTCAGCAACGGATCTCTTGGCTCTCGCATC</t>
  </si>
  <si>
    <t>Penicillium citrinum</t>
  </si>
  <si>
    <t>Penicillium</t>
  </si>
  <si>
    <t>Aspergillaceae</t>
  </si>
  <si>
    <t>Fungi_Taxa00538</t>
  </si>
  <si>
    <t>TTTATCAGCCGCGATTGCTCACAGAGGAGCATCTGTTGATCTAGCTATTTTTTCTCTCCATTTAGCAGGAGTTTCTTCTATTTTAGGATCAGTAAATTTTATTACGACAGTAATTAATATACGAGCAAATGGTATTACTTTAGATCGAATACCTTTATTTGTCTGATCTGTTGTTATTACGACAGTTCTTTTATTACTTTCGCTTCCAGTTTTAGCAGGAGCAATTACTATGTTATTAACTGACCGAAATTTAAATACTTCATTTTTTGACCCAGCGGGAGGAGGGGATCCTATTCTTTACCAACACTTATTC</t>
  </si>
  <si>
    <t>Chironomus kiiensis</t>
  </si>
  <si>
    <t>Chironomus</t>
  </si>
  <si>
    <t>Chironomidae</t>
  </si>
  <si>
    <t>Arthropoda</t>
  </si>
  <si>
    <t>Inv_Taxa00139</t>
  </si>
  <si>
    <t>CCTTTCTTCAGGAACTGCTCATGCAGGAGCTTCAGTAGATTTAACTATTTTTTCTTTACATTTAGCCGGGATTTCCTCAATTTTAGGAGCAGTAAATTTTATTACGACTGTAATTAATATACGATCTGCTGGAATTACTTTAGACCGACTACCTTTATTTGTATGATCTGTAGTAATTACAGCTGTATTATTACTTTTATCTCTCCCTGTATTAGCTGGTGCAATTACTATATTATTAACTGACCGAAACTTAAATACTTCTTTCTTTGACCCAATTGGAGGAGGAGACCCTATTCTTTACCAACATTTATTT</t>
  </si>
  <si>
    <t>Aedes japonicus</t>
  </si>
  <si>
    <t>Aedes</t>
  </si>
  <si>
    <t>Culicidae</t>
  </si>
  <si>
    <t>Inv_Taxa00024</t>
  </si>
  <si>
    <t>ATTATCTGCTAGAATTGCTCATAGAGGAGCTTCTGTAGATTTAGCAATTTTTTCTTTACACCTAGCAGGTGTCTCTTCTATTTTAGGGTCAGTAAATTTTATTACCACAATTATTAATATACGATCAAACGGAATTACTTTAGATCGAATACCTTTATTTGTTTGATCAATTTTAATTACTACTATTCTTCTTTTATTATCATTACCTGTATTAGCCGGAGCTATTACTATATTATTAACAGATCGAAACTTAAATACTTCATTTTTTGACCCTGCAGGAGGAGGAGACCCAATTTTATACCAACATTTATTT</t>
  </si>
  <si>
    <t>Polypedilum convexum</t>
  </si>
  <si>
    <t>Polypedilum</t>
  </si>
  <si>
    <t>Inv_Taxa00096</t>
  </si>
  <si>
    <t>TTTATCAGCCGCGATTGCTCACAGAGGAGCATCTGTTGATCTAGCTATTTTTTCTCTCCATTTAGCAGGAGTTTCTTCTATTTTAGGATCAGTAAATTTTATTACGACAGTAATTAATATACGAGCAAATGGTATTACTTTAGATCGAATACCTTTATTTGTCTGATCTGTTGTTATTACGACAGTTCTTTTATTACTTTCGCTTCCAGTTTTAGCAGGAGCAATTACTATATTATTAACTGACCGAAATTTAAATACTTCATTTTTTGACCCAGCGGGAGGAGGGGATCCTATTCTTTACCAACACTTATTC</t>
  </si>
  <si>
    <t>Inv_Taxa00057</t>
  </si>
  <si>
    <t>CTTATCAGCAAGAATTGCACATAGAGGTGCCTCAGTAGATCTTGCTATTTTCTCTCTTCATCTTGCAGGGGTTTCTTCAATTTTAGGGTCAGTAAATTTTATTACAACAGTAATTAATATGCGATCAAGAGGAATTACCCTAGACCGAATACCATTATTTGTGTGATCTATTGTTATTACTACAGTTCTACTTCTTCTTTCATTACCAGTATTAGCTGGAGCTATCACAATACTATTAACTGACCGAAATTTAAATACTTCATTTTTTGACCCAGCTGGTGGAGGTGACCCTATTCTTTACCAACACCTATTT</t>
  </si>
  <si>
    <t>Polypedilum nubifer</t>
  </si>
  <si>
    <t>Inv_Taxa00093</t>
  </si>
  <si>
    <t>CTTATCCGCAGCTATTGCACACAGAGGAGCTTCGGTAGACCTGGCTATTTTTTCTCTTCATTTAGCGGGAGTATCATCAATTCTAGGGTCAGTAAATTTTATTACTACAGTAATTAATATACGAGCAAATGGAATTACTTTAGATCGAATACCTTTATTTGTATGATCTGTTGTCATTACTACTGTTCTTCTTTTACTGTCTCTTCCAGTTTTAGCAGGAGCAATTACAATATTATTAACAGATCGAAATTTAAATACATCTTTTTTTGACCCAGCTGGAGGAGGGGACCCAATTCTTTATCAACACTTATTC</t>
  </si>
  <si>
    <t>Inv_Taxa00042</t>
  </si>
  <si>
    <t>TTTATCAGCCGCGATTGCTCATAGAGGAGCATCTGTTGATCTAGCTATTTTTTCTCTCCATTTAGCAGGAGTTTCTTCTATTTTAGGATCAGTAAATTTTATTACGACAGTAATTAATATACGAGCAAATGGTATTACTTTAGATCGAATACCTTTATTTGTCTGATCTGTTGTTATTACGACAGTTCTTTTATTACTTTCGCTTCCAGTTTTAGCAGGAGCAATTACTATATTATTAACTGACCGAAATTTAAATACTTCATTTTTTGACCCAGCGGGAGGAGGGGATCCTATTCTTTACCAACACTTATTC</t>
  </si>
  <si>
    <t>Inv_Taxa00176</t>
  </si>
  <si>
    <t>TTTATCAGCCGCGATTGCTCACAGAGGAGCATCTGTTGATCTAGCTATTTTTTCTCTCCATTTAGCAGGAGTTTCTTCTATTTTAGGATCAGTAAATTTTATTACGACAGTAATTAATATACGAGCAAATGGTATTACTTTAGATCGAATACCTTTATTTGTCTGATCTGTTGTTATTACGACAGTTCTTTTATTACTTTCGCTTCCAGTTTTAGCAGGAGCAATTACTATATTATTAACTGACCGAAATTTAAATACTTCATTTTTTGACCCAGCGGGAGGAGGGGATCCTATTCTTTACCAACACTTATTT</t>
  </si>
  <si>
    <t>Inv_Taxa00145</t>
  </si>
  <si>
    <t>CCTTTCTTCAGGAACTGCTCATGCAGGAGCTTCAGTAGATTTAACTATTTTTTCTTTACATTTAGCCGGGATTTCCTCAATTTTAGGGGCAGTAAATTTTATTACGACTGTAATTAATATACGATCTGCTGGAATTACTTTAGACCGACTACCTCTATTTGTATGATCTGTAGTAATTACAGCTGTATTATTACTTTTATCTCTCCCTGTATTAGCTGGTGCAATTACTATATTATTAACTGACCGAAACTTAAATACTTCTTTCTTTGACCCAATCGGAGGAGGAGATCCTATTCTTTACCAACATTTATTT</t>
  </si>
  <si>
    <t>Inv_Taxa00075</t>
  </si>
  <si>
    <t>GCTTCTACCGATTGGTCGTCCCGGTGAACAATCGGGAGGGCGCGCGCCAGGTCAGCAATGGCCGGCGCGCGTCCGAACTTTTGTAAATTTGGACGACTAGAGGAAGAAGAAGTCGTAACAAGGTTTCC</t>
  </si>
  <si>
    <t>Polymyxa graminis</t>
  </si>
  <si>
    <t>Polymyxa</t>
  </si>
  <si>
    <t>Plasmodiophoridae</t>
  </si>
  <si>
    <t>Euk_Taxa00263</t>
  </si>
  <si>
    <t>TTTATCTAGTATTCAAGCTCATTCAGGACCTTCTATTGATTTAGCTATCTTCAGCTTACATTTATCTGGAGCAGCTTCTATTTTAGGTTCTATAAATTTTATTACTACTATTTTTAATATGAGAGCGCCTGGTATGTTAATGCATAGATTACCTTTATATGTATGGTCTGTATTAGTAACATCTTTTTTATTAGTACTTTCATTACCTGTATTAGGGGGTGGAATTACCATGTTATTAACAGACAGAAACTTCAATACAACTTTCTTTGACCCTTGTGGAGGAGGAGACCCAATACTATATCAACATTTATTC</t>
  </si>
  <si>
    <t>Poterioochromonas malhamensis</t>
  </si>
  <si>
    <t>Poterioochromonas</t>
  </si>
  <si>
    <t>Ochromonadaceae</t>
  </si>
  <si>
    <t>Inv_Taxa00140</t>
  </si>
  <si>
    <t>GCTCCTACCGATTGAATGATCCGGTGAAATTTTCGGACTTTGATTTTATTAAATCGAAAGGTTTAGTTTTAAATTAAAGGAAGTTACTTAAACCTTATCATTTAGAGGAAGGAGAAGTCGTAACAAGGTTTCC</t>
  </si>
  <si>
    <t>Collodictyon triciliatum</t>
  </si>
  <si>
    <t>Collodictyon</t>
  </si>
  <si>
    <t>Collodictyonidae</t>
  </si>
  <si>
    <t>Euk_Taxa00012</t>
  </si>
  <si>
    <t>GCTCCTACCGATTGGATGTTCCGGTGAAATCTTGGGATTGCGGCGATGTAGCTAGCAATAGCCGCGACGTTGCGAGAACTTGCTTAAACCTTAACATCTAGAGGAAGGAGAAGTCGTAACAAGGTTTCC</t>
  </si>
  <si>
    <t>Micronuclearia podoventralis</t>
  </si>
  <si>
    <t>Micronuclearia</t>
  </si>
  <si>
    <t>Euk_Taxa00258</t>
  </si>
  <si>
    <t>GCACCTACCGATTGGATGATTCGGTGAAACTTTCGGACCGTGTGCAGGACGCTCTCGGGCGACTTGTGCGTGGGAAGTTATTTAAACCTCATCATCTAGAGGAAGGTGAAGTCGTAACAAGGTTTCC</t>
  </si>
  <si>
    <t>Chrysophyceae sp.</t>
  </si>
  <si>
    <t>Chrysophyceae</t>
  </si>
  <si>
    <t>Euk_Taxa00127</t>
  </si>
  <si>
    <t>AAGTCGTAACAAGGTTTCCGTAGGTGAACCTGCGGAAGGATCATTACCGTTTTTATTATAAAAAAATTAAATTAAAAAAAATTGTAATAATTTTTTTATTTTTTTTTCTCCTTAAAAGGAAAAAAAATAAATAATTATTATAATGAACCTATCTACTCTAAAAATCTCCTTTTTTAGTAAAAAAAACAAAAAACAAAAAAAACCTAAAAATCTCCTTTTAAAGTAATTTTTAAAATAATAAAAAATAAAAACTTTTAACAATGGATGTCTTGGCTCTCGTGTC</t>
  </si>
  <si>
    <t>Fungi_Taxa00262</t>
  </si>
  <si>
    <t>AGTCGTAACAAGGTTTCCGTAGGTGAACCTGCGGAAGGATCATTACCACACCAAAAAAACTTTCCACGTGAACCTGTACCGTATGGCTTTGTGCTGCTTTATCTGGCTTCGGCTGGGCACTGCGGCTAAGCGAAGGTTTTGGGCATTTATGCTCGAAGCTGATGTACATTTCAAACCCCTTTAATTTTAAACTGATCAATACTGTAAGGACGAAAGTCTTTGCTTTAAAACTAGATAACAACTTTCAACAGTGGATGTCTAGGCTCGCACATC</t>
  </si>
  <si>
    <t>Pythiaceae</t>
  </si>
  <si>
    <t>Fungi_Taxa00402</t>
  </si>
  <si>
    <t>pval</t>
  </si>
  <si>
    <t>Taxa ID</t>
  </si>
  <si>
    <t>RMSE</t>
  </si>
  <si>
    <t>TE</t>
  </si>
  <si>
    <t>Superkingdom</t>
  </si>
  <si>
    <t>Phylum</t>
  </si>
  <si>
    <t>Sequence</t>
  </si>
  <si>
    <t>Species</t>
  </si>
  <si>
    <t>Genus</t>
  </si>
  <si>
    <t>Family</t>
  </si>
  <si>
    <t>Effect time lag (days)</t>
  </si>
  <si>
    <t>Table S3. Potential causal species for the rice growth</t>
  </si>
  <si>
    <t>Total reads</t>
  </si>
  <si>
    <t>Table S1. Field monitoring schedule in 2019</t>
  </si>
  <si>
    <t>Estimate</t>
  </si>
  <si>
    <t>Std. Error</t>
  </si>
  <si>
    <t>t value</t>
  </si>
  <si>
    <t>***</t>
  </si>
  <si>
    <t>*</t>
  </si>
  <si>
    <t>Target species</t>
  </si>
  <si>
    <t>Statistical clearity</t>
  </si>
  <si>
    <t>G. nunn</t>
  </si>
  <si>
    <t>C. kiiensis</t>
  </si>
  <si>
    <t>CK treatment</t>
  </si>
  <si>
    <t>GN treatment</t>
  </si>
  <si>
    <t>After manipulations</t>
  </si>
  <si>
    <t>After manipulations × CK treatment</t>
  </si>
  <si>
    <t>After manipulations × GN treatment</t>
  </si>
  <si>
    <t>Intercept</t>
  </si>
  <si>
    <r>
      <t>3.86 × 10</t>
    </r>
    <r>
      <rPr>
        <b/>
        <vertAlign val="superscript"/>
        <sz val="12"/>
        <color theme="1"/>
        <rFont val="Arial"/>
        <family val="2"/>
      </rPr>
      <t>-6</t>
    </r>
  </si>
  <si>
    <r>
      <t>3.32 × 10</t>
    </r>
    <r>
      <rPr>
        <b/>
        <vertAlign val="superscript"/>
        <sz val="12"/>
        <color theme="1"/>
        <rFont val="Arial"/>
        <family val="2"/>
      </rPr>
      <t>-6</t>
    </r>
  </si>
  <si>
    <r>
      <t>&lt; 2.00 × 10</t>
    </r>
    <r>
      <rPr>
        <b/>
        <vertAlign val="superscript"/>
        <sz val="12"/>
        <color theme="1"/>
        <rFont val="Arial"/>
        <family val="2"/>
      </rPr>
      <t>-16</t>
    </r>
  </si>
  <si>
    <r>
      <t>1.50 × 10</t>
    </r>
    <r>
      <rPr>
        <b/>
        <vertAlign val="superscript"/>
        <sz val="12"/>
        <color theme="1"/>
        <rFont val="Arial"/>
        <family val="2"/>
      </rPr>
      <t>-6</t>
    </r>
  </si>
  <si>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 xml:space="preserve"> value</t>
    </r>
  </si>
  <si>
    <r>
      <t>Effect</t>
    </r>
    <r>
      <rPr>
        <b/>
        <vertAlign val="superscript"/>
        <sz val="12"/>
        <color theme="1"/>
        <rFont val="Arial"/>
        <family val="2"/>
      </rPr>
      <t>†</t>
    </r>
  </si>
  <si>
    <t xml:space="preserve">  glmer(total_dna_conc ~ before_after*treatment + (1|plot), data = ., family = Gamma(link = "log"))</t>
  </si>
  <si>
    <r>
      <rPr>
        <b/>
        <vertAlign val="superscript"/>
        <sz val="12"/>
        <color theme="1"/>
        <rFont val="Arial"/>
        <family val="2"/>
      </rPr>
      <t>†</t>
    </r>
    <r>
      <rPr>
        <sz val="12"/>
        <color theme="1"/>
        <rFont val="Arial"/>
        <family val="2"/>
      </rPr>
      <t xml:space="preserve">Statistical analyses was performed using the following model and "lme4" package of R: </t>
    </r>
  </si>
  <si>
    <t>Rice growth rate</t>
  </si>
  <si>
    <t>Cumulative rice growth</t>
  </si>
  <si>
    <r>
      <t>3.42 × 10</t>
    </r>
    <r>
      <rPr>
        <b/>
        <vertAlign val="superscript"/>
        <sz val="12"/>
        <color theme="1"/>
        <rFont val="Arial"/>
        <family val="2"/>
      </rPr>
      <t>-12</t>
    </r>
  </si>
  <si>
    <r>
      <rPr>
        <b/>
        <vertAlign val="superscript"/>
        <sz val="12"/>
        <color theme="1"/>
        <rFont val="Arial"/>
        <family val="2"/>
      </rPr>
      <t>†</t>
    </r>
    <r>
      <rPr>
        <sz val="12"/>
        <color theme="1"/>
        <rFont val="Arial"/>
        <family val="2"/>
      </rPr>
      <t xml:space="preserve">Statistical analyses was performed using the following model and "lmerTest" package of R: </t>
    </r>
  </si>
  <si>
    <t xml:space="preserve">     lmer(growth_rate ~ before_after*treatment + (1|ind/plot))</t>
  </si>
  <si>
    <t xml:space="preserve">     lmer(cumulative_growth ~ before_after*treatment + (1|plot))</t>
  </si>
  <si>
    <t>Table S6. Rice yield data</t>
  </si>
  <si>
    <t>Table S4. Effects of the field manipulations on eDNA concentrations of target species using an alternative model</t>
  </si>
  <si>
    <t>Table S5. Effects of the field manipulations on the rice growth using an alternative model</t>
  </si>
  <si>
    <t>B6SWN8 (UniProt)</t>
  </si>
  <si>
    <t>AK058520 (DDBJ, Best hit)</t>
  </si>
  <si>
    <t>Similar to C4-dicarboxylate transporter/malic acid transport protein.</t>
  </si>
  <si>
    <t>Os02g0530100</t>
  </si>
  <si>
    <t>Os02t0530100-01</t>
  </si>
  <si>
    <t>B8B585 (UniProt)</t>
  </si>
  <si>
    <t>AK241028 (DDBJ, Best hit)</t>
  </si>
  <si>
    <t>Conserved hypothetical protein.</t>
  </si>
  <si>
    <t>Os07g0294300</t>
  </si>
  <si>
    <t>Os07t0294300-01</t>
  </si>
  <si>
    <t>GeneMark</t>
  </si>
  <si>
    <t>AK100302 (DDBJ, Best hit)</t>
  </si>
  <si>
    <t>EF hand domain containing protein.</t>
  </si>
  <si>
    <t>Os07g0619200</t>
  </si>
  <si>
    <t>Os07t0619200-01</t>
  </si>
  <si>
    <t>longestORF</t>
  </si>
  <si>
    <t>AK288422 (DDBJ, Best hit)</t>
  </si>
  <si>
    <t>Hypothetical gene.</t>
  </si>
  <si>
    <t>Os03g0659350</t>
  </si>
  <si>
    <t>Os03t0659350-01</t>
  </si>
  <si>
    <t>P0C368 (UniProt)</t>
  </si>
  <si>
    <t>Cytochrome b559 subunit alpha.</t>
  </si>
  <si>
    <t>Os03g0659233</t>
  </si>
  <si>
    <t>Os03t0659233-00</t>
  </si>
  <si>
    <t>A2Y0X6 (UniProt)</t>
  </si>
  <si>
    <t>AK071729 (DDBJ, Best hit)</t>
  </si>
  <si>
    <t>Os05g0176700</t>
  </si>
  <si>
    <t>Os05t0176700-01</t>
  </si>
  <si>
    <t>NONE</t>
  </si>
  <si>
    <t>AK288812 (DDBJ, Best hit)</t>
  </si>
  <si>
    <t>Non-protein coding transcript.</t>
  </si>
  <si>
    <t>Os06g0272600</t>
  </si>
  <si>
    <t>Os06t0272600-01</t>
  </si>
  <si>
    <t>Q9XHV5 (UniProt)</t>
  </si>
  <si>
    <t>AK107480 (DDBJ, Best hit)</t>
  </si>
  <si>
    <t>Similar to 10A19I.11.</t>
  </si>
  <si>
    <t>Os05g0579900</t>
  </si>
  <si>
    <t>Os05t0579900-01</t>
  </si>
  <si>
    <t>Q658D0, D0EW63 (indica)</t>
  </si>
  <si>
    <t>AK100613, GQ898934 (Chongqing 2, indica)</t>
  </si>
  <si>
    <t>Homolog of Arabidopsis DE-ETIOLATED1 (DET1), Modulation of the ABA signaling pathway and ABA biosynthesis, Regulation of chlorophyll content</t>
  </si>
  <si>
    <t>Os01g0104600</t>
  </si>
  <si>
    <t>Os01t0104600-01</t>
  </si>
  <si>
    <t>Q7DM36 (UniProt)</t>
  </si>
  <si>
    <t>AK099948 (DDBJ, Best hit)</t>
  </si>
  <si>
    <t>Similar to H1flk (Fragment).</t>
  </si>
  <si>
    <t>Os03g0628800</t>
  </si>
  <si>
    <t>Os03t0628800-01</t>
  </si>
  <si>
    <t>B6TDC7 (UniProt)</t>
  </si>
  <si>
    <t>AK108336 (DDBJ, Best hit)</t>
  </si>
  <si>
    <t>Similar to Copper chaperone COX17-1.</t>
  </si>
  <si>
    <t>Os02g0794600</t>
  </si>
  <si>
    <t>Os02t0794600-01</t>
  </si>
  <si>
    <t>NP_001147236.1 (RefSeq)</t>
  </si>
  <si>
    <t>AK060958 (DDBJ, Best hit)</t>
  </si>
  <si>
    <t>Similar to cellular retinaldehyde-binding/triple function, C-terminal.</t>
  </si>
  <si>
    <t>Os02g0668500</t>
  </si>
  <si>
    <t>Os02t0668500-02</t>
  </si>
  <si>
    <t>B6ST41 (UniProt)</t>
  </si>
  <si>
    <t>AK060741 (DDBJ, Best hit)</t>
  </si>
  <si>
    <t>Similar to RPT2-like protein.</t>
  </si>
  <si>
    <t>Os12g0117400</t>
  </si>
  <si>
    <t>Os12t0117400-01</t>
  </si>
  <si>
    <t>P0C399 (UniProt)</t>
  </si>
  <si>
    <t>Cytochrome b559 subunit beta.</t>
  </si>
  <si>
    <t>Os03g0659266</t>
  </si>
  <si>
    <t>Os03t0659266-00</t>
  </si>
  <si>
    <t>Q5QM84 (UniProt), B9EYL2 (UniProt)</t>
  </si>
  <si>
    <t>AK100998 (Genbank)</t>
  </si>
  <si>
    <t>Voltage-gated Ca2+ channel  protein, Elicitor-induced defense reponses, Hypersensitive cell death, Activation of MAPK cascade</t>
  </si>
  <si>
    <t>Os01g0678500</t>
  </si>
  <si>
    <t>Os01t0678500-02</t>
  </si>
  <si>
    <t>B9G0M2 (UniProt)</t>
  </si>
  <si>
    <t>AK070541 (DDBJ, Best hit)</t>
  </si>
  <si>
    <t>Similar to Ubiquitin carrier protein.</t>
  </si>
  <si>
    <t>Os08g0374100</t>
  </si>
  <si>
    <t>Os08t0374100-01</t>
  </si>
  <si>
    <t>NP_039391.1 (RefSeq)</t>
  </si>
  <si>
    <t>ab initio prediction</t>
  </si>
  <si>
    <t>Similar to ribulose-1, 5-bisphosphate carboxylase/oxygenase large subunit.</t>
  </si>
  <si>
    <t>Os01g0791033</t>
  </si>
  <si>
    <t>Os01t0791033-00</t>
  </si>
  <si>
    <t>NP_200466.1 (RefSeq)</t>
  </si>
  <si>
    <t>AK065103 (DDBJ, Best hit)</t>
  </si>
  <si>
    <t>Similar to OXS3 (OXIDATIVE STRESS 3).</t>
  </si>
  <si>
    <t>Os02g0684400</t>
  </si>
  <si>
    <t>Os02t0684400-01</t>
  </si>
  <si>
    <t>NP_001042193.1 (RefSeq)</t>
  </si>
  <si>
    <t>BT018721 (DDBJ)</t>
  </si>
  <si>
    <t>Hypothetical conserved gene.</t>
  </si>
  <si>
    <t>Os08g0198200</t>
  </si>
  <si>
    <t>Os08t0198200-00</t>
  </si>
  <si>
    <t>Q10N21 (UniProt)</t>
  </si>
  <si>
    <t>AK061841 (DDBJ, Best hit)</t>
  </si>
  <si>
    <t>Similar to L-ascorbate peroxidase.</t>
  </si>
  <si>
    <t>Os03g0285700</t>
  </si>
  <si>
    <t>Os03t0285700-01</t>
  </si>
  <si>
    <t>Q84SC3</t>
  </si>
  <si>
    <t>AK059406, AK122061</t>
  </si>
  <si>
    <t>Acyl-CoA-binding protein , Stress response</t>
  </si>
  <si>
    <t>Os08g0162800</t>
  </si>
  <si>
    <t>Os08t0162800-01</t>
  </si>
  <si>
    <t>B8APR6 (UniProt)</t>
  </si>
  <si>
    <t>AK073509 (DDBJ, Best hit)</t>
  </si>
  <si>
    <t>Os03g0176900</t>
  </si>
  <si>
    <t>Os03t0176900-01</t>
  </si>
  <si>
    <t>B8ACD2 (UniProt)</t>
  </si>
  <si>
    <t>AK105174 (DDBJ, Best hit), AK071521 (DDBJ, Best hit)</t>
  </si>
  <si>
    <t>Os01g0642200</t>
  </si>
  <si>
    <t>Os01t0642200-01</t>
  </si>
  <si>
    <t>D7KRB7 (UniProt)</t>
  </si>
  <si>
    <t>U37703 (DDBJ)</t>
  </si>
  <si>
    <t>Similar to Photosystem II reaction center protein Z.</t>
  </si>
  <si>
    <t>Os12g0504050</t>
  </si>
  <si>
    <t>Os12t0504050-00</t>
  </si>
  <si>
    <t>NP_039360.1 (RefSeq)</t>
  </si>
  <si>
    <t>AF363674 (DDBJ)</t>
  </si>
  <si>
    <t>Similar to photosystem II protein D1.</t>
  </si>
  <si>
    <t>Os04g0473150</t>
  </si>
  <si>
    <t>Os04t0473150-00</t>
  </si>
  <si>
    <t>AK288248 (DDBJ, Best hit)</t>
  </si>
  <si>
    <t>Os09g0440851</t>
  </si>
  <si>
    <t>Os09t0440851-01</t>
  </si>
  <si>
    <t>YP_002720022.1 (RefSeq)</t>
  </si>
  <si>
    <t>EU955725 (DDBJ)</t>
  </si>
  <si>
    <t>Similar to photosystem II protein I.</t>
  </si>
  <si>
    <t>Os08g0433350</t>
  </si>
  <si>
    <t>Os08t0433350-00</t>
  </si>
  <si>
    <t>Os06g0228732</t>
  </si>
  <si>
    <t>Os06t0228732-00</t>
  </si>
  <si>
    <t>Q53NF7</t>
  </si>
  <si>
    <t>AB028184, AK063399, AK102475</t>
  </si>
  <si>
    <t>NAC-type transcription factor, Regulation of stress-inducible genes, Stress tolerance</t>
  </si>
  <si>
    <t>Os11g0184900</t>
  </si>
  <si>
    <t>Os11t0184900-02</t>
  </si>
  <si>
    <t>ORF.evidence</t>
  </si>
  <si>
    <t>Transcript.evidence</t>
  </si>
  <si>
    <t>Description</t>
  </si>
  <si>
    <t>padj</t>
  </si>
  <si>
    <t>Locus_ID</t>
  </si>
  <si>
    <t>Transcript_ID</t>
  </si>
  <si>
    <t>Table S7. List of differentially expressed genes in the GN treatment</t>
  </si>
  <si>
    <t>log2FoldChange</t>
  </si>
  <si>
    <t>Table S8. List of location-specific differentially expressed genes</t>
  </si>
  <si>
    <t>treatment</t>
  </si>
  <si>
    <t>loc</t>
  </si>
  <si>
    <t>Os05t0247100-02</t>
  </si>
  <si>
    <t>Os05g0247100</t>
  </si>
  <si>
    <t>CK</t>
  </si>
  <si>
    <t>Chitinase III protein, Xylanase inhibitor, Regulation of abiotic stress response, Resistance to herbivores</t>
  </si>
  <si>
    <t>AK062114, JQ218437</t>
  </si>
  <si>
    <t>Q5WMX0</t>
  </si>
  <si>
    <t>Os12t0236225-00</t>
  </si>
  <si>
    <t>Os12g0236225</t>
  </si>
  <si>
    <t>GN</t>
  </si>
  <si>
    <t>AK241098 (DDBJ, Secondary hit)</t>
  </si>
  <si>
    <t>B9G7W2 (UniProt)</t>
  </si>
  <si>
    <t>Os02t0594166-01</t>
  </si>
  <si>
    <t>Os02g0594166</t>
  </si>
  <si>
    <t>AK240972 (DDBJ, Best hit)</t>
  </si>
  <si>
    <t>NP_001173055.1 (RefSeq)</t>
  </si>
  <si>
    <t>Os01t0608101-00</t>
  </si>
  <si>
    <t>Os01g0608101</t>
  </si>
  <si>
    <t>CT834902 (DDBJ, Best hit)</t>
  </si>
  <si>
    <t>NP_001172458.1 (RefSeq)</t>
  </si>
  <si>
    <t>Os01t0495701-00</t>
  </si>
  <si>
    <t>Os01g0495701</t>
  </si>
  <si>
    <t>AK240972 (DDBJ, Secondary hit)</t>
  </si>
  <si>
    <t>NP_001173484.1 (RefSeq)</t>
  </si>
  <si>
    <t>Os01t0647200-01</t>
  </si>
  <si>
    <t>Os01g0647200</t>
  </si>
  <si>
    <t>AK068661 (DDBJ, Best hit), AK068403 (DDBJ, Best hit), AK119691 (DDBJ, Best hit)</t>
  </si>
  <si>
    <t>A6MZQ3 (UniProt)</t>
  </si>
  <si>
    <t>Os01t0200700-01</t>
  </si>
  <si>
    <t>Os01g0200700</t>
  </si>
  <si>
    <t>Similar to Metallothionein-like protein type 3 (MT-3) (MWMT3).</t>
  </si>
  <si>
    <t>AK058313 (DDBJ, Best hit), AK120350 (DDBJ, Best hit)</t>
  </si>
  <si>
    <t>Q60GR3 (UniProt)</t>
  </si>
  <si>
    <t>Os06t0594400-02</t>
  </si>
  <si>
    <t>Os06g0594400</t>
  </si>
  <si>
    <t>Kelch-type beta propeller domain containing protein.</t>
  </si>
  <si>
    <t>AK065435 (DDBJ, Best hit), AK072246 (DDBJ, Best hit)</t>
  </si>
  <si>
    <t>B6SJR4 (UniProt)</t>
  </si>
  <si>
    <t>Os04t0423400-02</t>
  </si>
  <si>
    <t>Os04g0423400</t>
  </si>
  <si>
    <t>Similar to OSIGBa0076I14.3 protein.</t>
  </si>
  <si>
    <t>AK061578 (DDBJ, Best hit)</t>
  </si>
  <si>
    <t>Q01L89 (UniProt)</t>
  </si>
  <si>
    <t>Os03t0103200-01</t>
  </si>
  <si>
    <t>Os03g0103200</t>
  </si>
  <si>
    <t>Similar to Physical impedance induced protein.</t>
  </si>
  <si>
    <t>AK062654 (DDBJ, Best hit)</t>
  </si>
  <si>
    <t>A2XBH3 (UniProt)</t>
  </si>
  <si>
    <t>Os02t0114200-01</t>
  </si>
  <si>
    <t>Os02g0114200</t>
  </si>
  <si>
    <t>Serine carboxypeptidase III precursor (EC 3.4.16.5).</t>
  </si>
  <si>
    <t>AK073508 (DDBJ, Best hit), AK061078 (DDBJ, Best hit)</t>
  </si>
  <si>
    <t>P37891 (UniProt)</t>
  </si>
  <si>
    <t>Os06t0705400-02</t>
  </si>
  <si>
    <t>Os06g0705400</t>
  </si>
  <si>
    <t>Similar to Nonspecific lipid-transfer protein 2P (LTP2P) (Lipid transfer protein 2 isoform 2) (LTP2-2) (7 kDa lipid transfer protein 2).</t>
  </si>
  <si>
    <t>AK062667 (DDBJ, Best hit)</t>
  </si>
  <si>
    <t>NP_001149680.1 (RefSeq)</t>
  </si>
  <si>
    <t>Os01t0793300-01</t>
  </si>
  <si>
    <t>Os01g0793300</t>
  </si>
  <si>
    <t>Di-copper centre-containing domain containing protein.</t>
  </si>
  <si>
    <t>AK241303 (DDBJ, Best hit)</t>
  </si>
  <si>
    <t>NP_001147867.1 (RefSeq)</t>
  </si>
  <si>
    <t>Os01t0348900-01</t>
  </si>
  <si>
    <t>Os01g0348900</t>
  </si>
  <si>
    <t>SalT gene product (Salt-induced protein).</t>
  </si>
  <si>
    <t>AK062520 (DDBJ, Best hit), AK105034 (DDBJ, Best hit)</t>
  </si>
  <si>
    <t>Q0JMY8 (UniProt)</t>
  </si>
  <si>
    <t>Os10t0555700-02</t>
  </si>
  <si>
    <t>Os10g0555700</t>
  </si>
  <si>
    <t>Beta-expansin.</t>
  </si>
  <si>
    <t>AK061068 (DDBJ, Best hit), AK058895 (DDBJ, Best hit), AK104128 (DDBJ, Best hit)</t>
  </si>
  <si>
    <t>O24230 (UniProt)</t>
  </si>
  <si>
    <r>
      <t>Rice leaf</t>
    </r>
    <r>
      <rPr>
        <vertAlign val="superscript"/>
        <sz val="12"/>
        <color theme="1"/>
        <rFont val="Helvetica Neue"/>
        <family val="2"/>
      </rPr>
      <t>3</t>
    </r>
  </si>
  <si>
    <r>
      <rPr>
        <vertAlign val="super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>Resuls are shown only for the data from the second sampling event (S2).</t>
    </r>
  </si>
  <si>
    <t>Pyhium</t>
  </si>
  <si>
    <r>
      <t>(originallly indentified as Pythium nunn)</t>
    </r>
    <r>
      <rPr>
        <vertAlign val="superscript"/>
        <sz val="12"/>
        <color theme="1"/>
        <rFont val="Arial"/>
        <family val="2"/>
      </rPr>
      <t>1</t>
    </r>
  </si>
  <si>
    <r>
      <rPr>
        <vertAlign val="superscript"/>
        <sz val="12"/>
        <color theme="1"/>
        <rFont val="Arial"/>
        <family val="2"/>
      </rPr>
      <t>1</t>
    </r>
    <r>
      <rPr>
        <sz val="12"/>
        <color theme="1"/>
        <rFont val="Arial"/>
        <family val="2"/>
      </rPr>
      <t>This sequence was identified as Pythium nunn (= synonym of Globiosporangium nunn) in 2018, but no longer identified at the species level due to the updates of the reference database and the revision of the scientific name.</t>
    </r>
  </si>
  <si>
    <t xml:space="preserve">  </t>
  </si>
  <si>
    <t>Original sample Name</t>
  </si>
  <si>
    <t>Table S2. Meta-data for rice leaf samples for RNA expression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</si>
</sst>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2"/>
      <color theme="0"/>
      <name val="Arial"/>
      <family val="2"/>
    </font>
    <font>
      <sz val="10"/>
      <color theme="0"/>
      <name val="Arial"/>
      <family val="2"/>
    </font>
    <font>
      <sz val="9"/>
      <color theme="1"/>
      <name val="Helvetica Neue"/>
      <family val="2"/>
    </font>
    <font>
      <sz val="9"/>
      <color theme="1"/>
      <name val="Arial"/>
      <family val="2"/>
    </font>
    <font>
      <vertAlign val="superscript"/>
      <sz val="9"/>
      <color theme="1"/>
      <name val="Helvetica Neue"/>
      <family val="2"/>
    </font>
    <font>
      <vertAlign val="superscript"/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Monaco"/>
      <family val="2"/>
    </font>
    <font>
      <vertAlign val="superscript"/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left"/>
    </xf>
    <xf numFmtId="164" fontId="9" fillId="2" borderId="1" xfId="0" applyNumberFormat="1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64" fontId="11" fillId="0" borderId="2" xfId="0" applyNumberFormat="1" applyFont="1" applyBorder="1" applyAlignment="1">
      <alignment horizontal="center" vertical="center" wrapText="1"/>
    </xf>
    <xf numFmtId="1" fontId="11" fillId="0" borderId="2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16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3" fontId="15" fillId="0" borderId="0" xfId="0" applyNumberFormat="1" applyFont="1"/>
    <xf numFmtId="0" fontId="3" fillId="0" borderId="0" xfId="0" applyFont="1"/>
    <xf numFmtId="20" fontId="3" fillId="0" borderId="0" xfId="0" applyNumberFormat="1" applyFont="1"/>
    <xf numFmtId="14" fontId="3" fillId="0" borderId="0" xfId="0" applyNumberFormat="1" applyFont="1"/>
    <xf numFmtId="0" fontId="1" fillId="0" borderId="0" xfId="0" applyFont="1"/>
    <xf numFmtId="0" fontId="15" fillId="0" borderId="2" xfId="0" applyFont="1" applyBorder="1"/>
    <xf numFmtId="0" fontId="3" fillId="0" borderId="1" xfId="0" applyFont="1" applyBorder="1"/>
    <xf numFmtId="3" fontId="15" fillId="0" borderId="1" xfId="0" applyNumberFormat="1" applyFont="1" applyBorder="1"/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165" fontId="3" fillId="0" borderId="0" xfId="0" applyNumberFormat="1" applyFont="1" applyAlignment="1">
      <alignment horizontal="center"/>
    </xf>
    <xf numFmtId="165" fontId="3" fillId="0" borderId="0" xfId="0" applyNumberFormat="1" applyFont="1"/>
    <xf numFmtId="165" fontId="0" fillId="0" borderId="0" xfId="0" applyNumberFormat="1"/>
    <xf numFmtId="0" fontId="15" fillId="0" borderId="3" xfId="0" applyFont="1" applyBorder="1"/>
    <xf numFmtId="49" fontId="15" fillId="0" borderId="3" xfId="0" applyNumberFormat="1" applyFont="1" applyBorder="1"/>
    <xf numFmtId="165" fontId="15" fillId="0" borderId="3" xfId="0" applyNumberFormat="1" applyFont="1" applyBorder="1"/>
    <xf numFmtId="49" fontId="3" fillId="0" borderId="1" xfId="0" applyNumberFormat="1" applyFont="1" applyBorder="1"/>
    <xf numFmtId="165" fontId="3" fillId="0" borderId="1" xfId="0" applyNumberFormat="1" applyFont="1" applyBorder="1"/>
    <xf numFmtId="0" fontId="15" fillId="0" borderId="1" xfId="0" applyFont="1" applyBorder="1"/>
    <xf numFmtId="49" fontId="15" fillId="0" borderId="1" xfId="0" applyNumberFormat="1" applyFont="1" applyBorder="1"/>
    <xf numFmtId="165" fontId="15" fillId="0" borderId="1" xfId="0" applyNumberFormat="1" applyFont="1" applyBorder="1"/>
    <xf numFmtId="3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5" fillId="0" borderId="0" xfId="0" applyFont="1"/>
    <xf numFmtId="165" fontId="15" fillId="0" borderId="0" xfId="0" applyNumberFormat="1" applyFont="1"/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165" fontId="15" fillId="0" borderId="0" xfId="0" applyNumberFormat="1" applyFont="1" applyAlignment="1">
      <alignment horizontal="right"/>
    </xf>
    <xf numFmtId="0" fontId="16" fillId="0" borderId="0" xfId="0" applyFont="1"/>
    <xf numFmtId="164" fontId="19" fillId="0" borderId="0" xfId="0" applyNumberFormat="1" applyFont="1" applyAlignment="1">
      <alignment horizontal="left"/>
    </xf>
    <xf numFmtId="0" fontId="19" fillId="0" borderId="0" xfId="0" applyFont="1"/>
    <xf numFmtId="0" fontId="20" fillId="0" borderId="0" xfId="0" applyFont="1"/>
    <xf numFmtId="11" fontId="3" fillId="0" borderId="0" xfId="0" applyNumberFormat="1" applyFont="1"/>
    <xf numFmtId="164" fontId="6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1">
    <dxf>
      <font>
        <color theme="1" tint="4.9989318521683403E-2"/>
      </font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B5F3-9DA2-4D47-BBE6-F93686D88811}">
  <dimension ref="A1:S132"/>
  <sheetViews>
    <sheetView zoomScaleNormal="100" workbookViewId="0">
      <pane xSplit="1" ySplit="5" topLeftCell="B17" activePane="bottomRight" state="frozen"/>
      <selection pane="topRight" activeCell="B1" sqref="B1"/>
      <selection pane="bottomLeft" activeCell="A5" sqref="A5"/>
      <selection pane="bottomRight" activeCell="B19" sqref="B19"/>
    </sheetView>
  </sheetViews>
  <sheetFormatPr baseColWidth="10" defaultRowHeight="16" x14ac:dyDescent="0.2"/>
  <cols>
    <col min="1" max="1" width="11.83203125" style="2" customWidth="1"/>
    <col min="2" max="2" width="7.6640625" style="2" customWidth="1"/>
    <col min="3" max="3" width="10" style="5" customWidth="1"/>
    <col min="4" max="4" width="11.83203125" style="1" customWidth="1"/>
    <col min="5" max="5" width="43.6640625" style="10" customWidth="1"/>
    <col min="6" max="7" width="12.83203125" style="1" customWidth="1"/>
    <col min="8" max="8" width="2.6640625" style="1" customWidth="1"/>
    <col min="9" max="11" width="12.83203125" style="1" customWidth="1"/>
    <col min="12" max="16384" width="10.83203125" style="1"/>
  </cols>
  <sheetData>
    <row r="1" spans="1:19" ht="18" x14ac:dyDescent="0.2">
      <c r="A1" s="65" t="s">
        <v>767</v>
      </c>
    </row>
    <row r="2" spans="1:19" ht="23" customHeight="1" x14ac:dyDescent="0.2">
      <c r="A2" s="69" t="s">
        <v>0</v>
      </c>
      <c r="B2" s="69" t="s">
        <v>8</v>
      </c>
      <c r="C2" s="75" t="s">
        <v>4</v>
      </c>
      <c r="D2" s="74" t="s">
        <v>1</v>
      </c>
      <c r="E2" s="73" t="s">
        <v>2</v>
      </c>
      <c r="F2" s="71" t="s">
        <v>29</v>
      </c>
      <c r="G2" s="72"/>
      <c r="H2" s="30"/>
      <c r="I2" s="71" t="s">
        <v>32</v>
      </c>
      <c r="J2" s="72"/>
      <c r="K2" s="72"/>
    </row>
    <row r="3" spans="1:19" s="4" customFormat="1" ht="34" x14ac:dyDescent="0.2">
      <c r="A3" s="70"/>
      <c r="B3" s="70"/>
      <c r="C3" s="70"/>
      <c r="D3" s="70"/>
      <c r="E3" s="70"/>
      <c r="F3" s="31" t="s">
        <v>30</v>
      </c>
      <c r="G3" s="31" t="s">
        <v>31</v>
      </c>
      <c r="H3" s="31"/>
      <c r="I3" s="31" t="s">
        <v>33</v>
      </c>
      <c r="J3" s="31" t="s">
        <v>9</v>
      </c>
      <c r="K3" s="31" t="s">
        <v>1018</v>
      </c>
      <c r="S3" s="3"/>
    </row>
    <row r="4" spans="1:19" s="18" customFormat="1" ht="39" x14ac:dyDescent="0.2">
      <c r="A4" s="25" t="s">
        <v>3</v>
      </c>
      <c r="B4" s="25"/>
      <c r="C4" s="26"/>
      <c r="D4" s="27" t="s">
        <v>26</v>
      </c>
      <c r="E4" s="28"/>
      <c r="F4" s="29" t="s">
        <v>25</v>
      </c>
      <c r="G4" s="29" t="s">
        <v>23</v>
      </c>
      <c r="H4" s="29"/>
      <c r="I4" s="29" t="s">
        <v>24</v>
      </c>
      <c r="J4" s="29" t="s">
        <v>10</v>
      </c>
      <c r="K4" s="29" t="s">
        <v>5</v>
      </c>
      <c r="S4" s="19"/>
    </row>
    <row r="5" spans="1:19" x14ac:dyDescent="0.2">
      <c r="A5" s="21" t="s">
        <v>22</v>
      </c>
      <c r="B5" s="21"/>
      <c r="C5" s="22" t="s">
        <v>21</v>
      </c>
      <c r="D5" s="23"/>
      <c r="E5" s="24"/>
      <c r="F5" s="23" t="str" cm="1">
        <f t="array" ref="F5">_xlfn.CONCAT(SUM(IF(LEN(F6:F129)&gt;0,1,0)), " times")</f>
        <v>47 times</v>
      </c>
      <c r="G5" s="23" t="str" cm="1">
        <f t="array" ref="G5">_xlfn.CONCAT(SUM(IF(LEN(G6:G129)&gt;0,1,0)), " times")</f>
        <v>20 times</v>
      </c>
      <c r="H5" s="23"/>
      <c r="I5" s="23" t="str" cm="1">
        <f t="array" ref="I5">_xlfn.CONCAT(SUM(IF(LEN(I6:I129)&gt;0,1,0)), " times")</f>
        <v>36 times</v>
      </c>
      <c r="J5" s="23" t="str" cm="1">
        <f t="array" ref="J5">_xlfn.CONCAT(SUM(IF(LEN(J6:J129)&gt;0,1,0)), " times")</f>
        <v>15 times</v>
      </c>
      <c r="K5" s="23" t="str" cm="1">
        <f t="array" ref="K5">_xlfn.CONCAT(SUM(IF(LEN(K6:K129)&gt;0,1,0)), " times")</f>
        <v>4 times</v>
      </c>
    </row>
    <row r="6" spans="1:19" x14ac:dyDescent="0.2">
      <c r="A6" s="7">
        <v>43605</v>
      </c>
      <c r="B6" s="7" t="str">
        <f>TEXT(A6, "aaa")</f>
        <v>Mon</v>
      </c>
      <c r="C6" s="8">
        <v>-1</v>
      </c>
      <c r="D6" s="11">
        <v>0.5</v>
      </c>
      <c r="E6" s="9" t="s">
        <v>20</v>
      </c>
      <c r="F6" s="6" t="s">
        <v>34</v>
      </c>
      <c r="G6" s="6" t="s">
        <v>34</v>
      </c>
      <c r="H6" s="6"/>
      <c r="I6" s="6" t="s">
        <v>34</v>
      </c>
      <c r="J6" s="6" t="s">
        <v>34</v>
      </c>
      <c r="K6" s="6"/>
    </row>
    <row r="7" spans="1:19" x14ac:dyDescent="0.2">
      <c r="A7" s="7">
        <v>43606</v>
      </c>
      <c r="B7" s="7" t="str">
        <f t="shared" ref="B7:B70" si="0">TEXT(A7, "aaa")</f>
        <v>Tue</v>
      </c>
      <c r="C7" s="8">
        <v>0</v>
      </c>
      <c r="D7" s="11">
        <v>0.39583333333333331</v>
      </c>
      <c r="E7" s="9" t="s">
        <v>6</v>
      </c>
      <c r="F7" s="6" t="s">
        <v>34</v>
      </c>
      <c r="G7" s="6" t="s">
        <v>34</v>
      </c>
      <c r="H7" s="6"/>
      <c r="I7" s="6" t="s">
        <v>34</v>
      </c>
      <c r="J7" s="6" t="s">
        <v>34</v>
      </c>
      <c r="K7" s="6"/>
    </row>
    <row r="8" spans="1:19" x14ac:dyDescent="0.2">
      <c r="A8" s="7">
        <v>43607</v>
      </c>
      <c r="B8" s="7" t="str">
        <f t="shared" si="0"/>
        <v>Wed</v>
      </c>
      <c r="C8" s="8">
        <v>1</v>
      </c>
      <c r="D8" s="6" t="s">
        <v>7</v>
      </c>
      <c r="E8" s="9"/>
      <c r="F8" s="6"/>
      <c r="G8" s="6"/>
      <c r="H8" s="6"/>
      <c r="I8" s="6"/>
      <c r="J8" s="6"/>
      <c r="K8" s="6"/>
    </row>
    <row r="9" spans="1:19" x14ac:dyDescent="0.2">
      <c r="A9" s="7">
        <v>43608</v>
      </c>
      <c r="B9" s="7" t="str">
        <f t="shared" si="0"/>
        <v>Thu</v>
      </c>
      <c r="C9" s="8">
        <v>2</v>
      </c>
      <c r="D9" s="6" t="s">
        <v>7</v>
      </c>
      <c r="E9" s="9"/>
      <c r="F9" s="6"/>
      <c r="G9" s="6"/>
      <c r="H9" s="6"/>
      <c r="I9" s="6"/>
      <c r="J9" s="6"/>
      <c r="K9" s="6"/>
    </row>
    <row r="10" spans="1:19" x14ac:dyDescent="0.2">
      <c r="A10" s="7">
        <v>43609</v>
      </c>
      <c r="B10" s="7" t="str">
        <f t="shared" si="0"/>
        <v>Fri</v>
      </c>
      <c r="C10" s="8">
        <v>3</v>
      </c>
      <c r="D10" s="6" t="s">
        <v>7</v>
      </c>
      <c r="E10" s="9"/>
      <c r="F10" s="6"/>
      <c r="G10" s="6"/>
      <c r="H10" s="6"/>
      <c r="I10" s="6"/>
      <c r="J10" s="6"/>
      <c r="K10" s="6"/>
    </row>
    <row r="11" spans="1:19" x14ac:dyDescent="0.2">
      <c r="A11" s="7">
        <v>43610</v>
      </c>
      <c r="B11" s="7" t="str">
        <f t="shared" si="0"/>
        <v>Sat</v>
      </c>
      <c r="C11" s="8">
        <v>4</v>
      </c>
      <c r="D11" s="6" t="s">
        <v>7</v>
      </c>
      <c r="E11" s="9"/>
      <c r="F11" s="6"/>
      <c r="G11" s="6"/>
      <c r="H11" s="6"/>
      <c r="I11" s="6"/>
      <c r="J11" s="6"/>
      <c r="K11" s="6"/>
    </row>
    <row r="12" spans="1:19" x14ac:dyDescent="0.2">
      <c r="A12" s="7">
        <v>43611</v>
      </c>
      <c r="B12" s="7" t="str">
        <f t="shared" si="0"/>
        <v>Sun</v>
      </c>
      <c r="C12" s="8">
        <v>5</v>
      </c>
      <c r="D12" s="6" t="s">
        <v>7</v>
      </c>
      <c r="E12" s="9"/>
      <c r="F12" s="6"/>
      <c r="G12" s="6"/>
      <c r="H12" s="6"/>
      <c r="I12" s="6"/>
      <c r="J12" s="6"/>
      <c r="K12" s="6"/>
    </row>
    <row r="13" spans="1:19" x14ac:dyDescent="0.2">
      <c r="A13" s="7">
        <v>43612</v>
      </c>
      <c r="B13" s="7" t="str">
        <f t="shared" si="0"/>
        <v>Mon</v>
      </c>
      <c r="C13" s="8">
        <v>6</v>
      </c>
      <c r="D13" s="6" t="s">
        <v>7</v>
      </c>
      <c r="E13" s="9"/>
      <c r="F13" s="6"/>
      <c r="G13" s="6"/>
      <c r="H13" s="6"/>
      <c r="I13" s="6"/>
      <c r="J13" s="6"/>
      <c r="K13" s="6"/>
    </row>
    <row r="14" spans="1:19" x14ac:dyDescent="0.2">
      <c r="A14" s="7">
        <v>43613</v>
      </c>
      <c r="B14" s="7" t="str">
        <f t="shared" si="0"/>
        <v>Tue</v>
      </c>
      <c r="C14" s="8">
        <v>7</v>
      </c>
      <c r="D14" s="11">
        <v>0.39583333333333331</v>
      </c>
      <c r="E14" s="9"/>
      <c r="F14" s="6" t="s">
        <v>34</v>
      </c>
      <c r="G14" s="6" t="s">
        <v>34</v>
      </c>
      <c r="H14" s="6"/>
      <c r="I14" s="6" t="s">
        <v>34</v>
      </c>
      <c r="J14" s="6" t="s">
        <v>34</v>
      </c>
      <c r="K14" s="6"/>
    </row>
    <row r="15" spans="1:19" x14ac:dyDescent="0.2">
      <c r="A15" s="7">
        <v>43614</v>
      </c>
      <c r="B15" s="7" t="str">
        <f t="shared" si="0"/>
        <v>Wed</v>
      </c>
      <c r="C15" s="8">
        <v>8</v>
      </c>
      <c r="D15" s="6" t="s">
        <v>7</v>
      </c>
      <c r="E15" s="9"/>
      <c r="F15" s="6"/>
      <c r="G15" s="6"/>
      <c r="H15" s="6"/>
      <c r="I15" s="6"/>
      <c r="J15" s="6"/>
      <c r="K15" s="6"/>
    </row>
    <row r="16" spans="1:19" x14ac:dyDescent="0.2">
      <c r="A16" s="7">
        <v>43615</v>
      </c>
      <c r="B16" s="7" t="str">
        <f t="shared" si="0"/>
        <v>Thu</v>
      </c>
      <c r="C16" s="8">
        <v>9</v>
      </c>
      <c r="D16" s="6" t="s">
        <v>7</v>
      </c>
      <c r="E16" s="9"/>
      <c r="F16" s="6"/>
      <c r="G16" s="6"/>
      <c r="H16" s="6"/>
      <c r="I16" s="6"/>
      <c r="J16" s="6"/>
      <c r="K16" s="6"/>
    </row>
    <row r="17" spans="1:11" x14ac:dyDescent="0.2">
      <c r="A17" s="7">
        <v>43616</v>
      </c>
      <c r="B17" s="7" t="str">
        <f t="shared" si="0"/>
        <v>Fri</v>
      </c>
      <c r="C17" s="8">
        <v>10</v>
      </c>
      <c r="D17" s="6" t="s">
        <v>7</v>
      </c>
      <c r="E17" s="9"/>
      <c r="F17" s="6"/>
      <c r="G17" s="6"/>
      <c r="H17" s="6"/>
      <c r="I17" s="6"/>
      <c r="J17" s="6"/>
      <c r="K17" s="6"/>
    </row>
    <row r="18" spans="1:11" x14ac:dyDescent="0.2">
      <c r="A18" s="7">
        <v>43617</v>
      </c>
      <c r="B18" s="7" t="str">
        <f t="shared" si="0"/>
        <v>Sat</v>
      </c>
      <c r="C18" s="8">
        <v>11</v>
      </c>
      <c r="D18" s="6" t="s">
        <v>7</v>
      </c>
      <c r="E18" s="9"/>
      <c r="F18" s="6"/>
      <c r="G18" s="6"/>
      <c r="H18" s="6"/>
      <c r="I18" s="6"/>
      <c r="J18" s="6"/>
      <c r="K18" s="6"/>
    </row>
    <row r="19" spans="1:11" x14ac:dyDescent="0.2">
      <c r="A19" s="7">
        <v>43618</v>
      </c>
      <c r="B19" s="7" t="str">
        <f t="shared" si="0"/>
        <v>Sun</v>
      </c>
      <c r="C19" s="8">
        <v>12</v>
      </c>
      <c r="D19" s="6" t="s">
        <v>7</v>
      </c>
      <c r="E19" s="9"/>
      <c r="F19" s="6"/>
      <c r="G19" s="6"/>
      <c r="H19" s="6"/>
      <c r="I19" s="6"/>
      <c r="J19" s="6"/>
      <c r="K19" s="6"/>
    </row>
    <row r="20" spans="1:11" x14ac:dyDescent="0.2">
      <c r="A20" s="7">
        <v>43619</v>
      </c>
      <c r="B20" s="7" t="str">
        <f t="shared" si="0"/>
        <v>Mon</v>
      </c>
      <c r="C20" s="8">
        <v>13</v>
      </c>
      <c r="D20" s="6" t="s">
        <v>7</v>
      </c>
      <c r="E20" s="9"/>
      <c r="F20" s="6"/>
      <c r="G20" s="6" t="s">
        <v>34</v>
      </c>
      <c r="H20" s="6"/>
      <c r="I20" s="6"/>
      <c r="J20" s="6"/>
      <c r="K20" s="6"/>
    </row>
    <row r="21" spans="1:11" x14ac:dyDescent="0.2">
      <c r="A21" s="7">
        <v>43620</v>
      </c>
      <c r="B21" s="7" t="str">
        <f t="shared" si="0"/>
        <v>Tue</v>
      </c>
      <c r="C21" s="8">
        <v>14</v>
      </c>
      <c r="D21" s="11">
        <v>0.39583333333333331</v>
      </c>
      <c r="E21" s="9"/>
      <c r="F21" s="6" t="s">
        <v>34</v>
      </c>
      <c r="I21" s="6" t="s">
        <v>34</v>
      </c>
      <c r="J21" s="6" t="s">
        <v>34</v>
      </c>
      <c r="K21" s="6"/>
    </row>
    <row r="22" spans="1:11" x14ac:dyDescent="0.2">
      <c r="A22" s="7">
        <v>43621</v>
      </c>
      <c r="B22" s="7" t="str">
        <f t="shared" si="0"/>
        <v>Wed</v>
      </c>
      <c r="C22" s="8">
        <v>15</v>
      </c>
      <c r="D22" s="6" t="s">
        <v>7</v>
      </c>
      <c r="E22" s="9"/>
      <c r="F22" s="6"/>
      <c r="G22" s="6"/>
      <c r="H22" s="6"/>
      <c r="I22" s="6"/>
      <c r="J22" s="6"/>
      <c r="K22" s="6"/>
    </row>
    <row r="23" spans="1:11" x14ac:dyDescent="0.2">
      <c r="A23" s="7">
        <v>43622</v>
      </c>
      <c r="B23" s="7" t="str">
        <f t="shared" si="0"/>
        <v>Thu</v>
      </c>
      <c r="C23" s="8">
        <v>16</v>
      </c>
      <c r="D23" s="6" t="s">
        <v>7</v>
      </c>
      <c r="E23" s="9"/>
      <c r="F23" s="6"/>
      <c r="G23" s="6"/>
      <c r="H23" s="6"/>
      <c r="I23" s="6"/>
      <c r="J23" s="6"/>
      <c r="K23" s="6"/>
    </row>
    <row r="24" spans="1:11" x14ac:dyDescent="0.2">
      <c r="A24" s="7">
        <v>43623</v>
      </c>
      <c r="B24" s="7" t="str">
        <f t="shared" si="0"/>
        <v>Fri</v>
      </c>
      <c r="C24" s="8">
        <v>17</v>
      </c>
      <c r="D24" s="6" t="s">
        <v>7</v>
      </c>
      <c r="E24" s="9"/>
      <c r="F24" s="6"/>
      <c r="G24" s="6"/>
      <c r="H24" s="6"/>
      <c r="I24" s="6"/>
      <c r="J24" s="6"/>
      <c r="K24" s="6"/>
    </row>
    <row r="25" spans="1:11" x14ac:dyDescent="0.2">
      <c r="A25" s="7">
        <v>43624</v>
      </c>
      <c r="B25" s="7" t="str">
        <f t="shared" si="0"/>
        <v>Sat</v>
      </c>
      <c r="C25" s="8">
        <v>18</v>
      </c>
      <c r="D25" s="6" t="s">
        <v>7</v>
      </c>
      <c r="E25" s="9"/>
      <c r="F25" s="6"/>
      <c r="G25" s="6"/>
      <c r="H25" s="6"/>
      <c r="I25" s="6"/>
      <c r="J25" s="6"/>
      <c r="K25" s="6"/>
    </row>
    <row r="26" spans="1:11" x14ac:dyDescent="0.2">
      <c r="A26" s="7">
        <v>43625</v>
      </c>
      <c r="B26" s="7" t="str">
        <f t="shared" si="0"/>
        <v>Sun</v>
      </c>
      <c r="C26" s="8">
        <v>19</v>
      </c>
      <c r="D26" s="6" t="s">
        <v>7</v>
      </c>
      <c r="E26" s="9"/>
      <c r="F26" s="6"/>
      <c r="G26" s="6"/>
      <c r="H26" s="6"/>
      <c r="I26" s="6"/>
      <c r="J26" s="6"/>
      <c r="K26" s="6"/>
    </row>
    <row r="27" spans="1:11" x14ac:dyDescent="0.2">
      <c r="A27" s="7">
        <v>43626</v>
      </c>
      <c r="B27" s="7" t="str">
        <f t="shared" si="0"/>
        <v>Mon</v>
      </c>
      <c r="C27" s="8">
        <v>20</v>
      </c>
      <c r="D27" s="6" t="s">
        <v>7</v>
      </c>
      <c r="E27" s="9"/>
      <c r="F27" s="6"/>
      <c r="G27" s="6"/>
      <c r="H27" s="6"/>
      <c r="I27" s="6"/>
      <c r="J27" s="6"/>
      <c r="K27" s="6"/>
    </row>
    <row r="28" spans="1:11" x14ac:dyDescent="0.2">
      <c r="A28" s="7">
        <v>43627</v>
      </c>
      <c r="B28" s="7" t="str">
        <f t="shared" si="0"/>
        <v>Tue</v>
      </c>
      <c r="C28" s="8">
        <v>21</v>
      </c>
      <c r="D28" s="11">
        <v>0.375</v>
      </c>
      <c r="E28" s="9" t="s">
        <v>15</v>
      </c>
      <c r="F28" s="6" t="s">
        <v>34</v>
      </c>
      <c r="G28" s="6" t="s">
        <v>34</v>
      </c>
      <c r="H28" s="6"/>
      <c r="I28" s="6" t="s">
        <v>34</v>
      </c>
      <c r="J28" s="6" t="s">
        <v>34</v>
      </c>
      <c r="K28" s="6"/>
    </row>
    <row r="29" spans="1:11" x14ac:dyDescent="0.2">
      <c r="A29" s="7">
        <v>43628</v>
      </c>
      <c r="B29" s="7" t="str">
        <f t="shared" si="0"/>
        <v>Wed</v>
      </c>
      <c r="C29" s="8">
        <v>22</v>
      </c>
      <c r="D29" s="11">
        <v>0.3888888888888889</v>
      </c>
      <c r="E29" s="9"/>
      <c r="F29" s="6" t="s">
        <v>34</v>
      </c>
      <c r="G29" s="6"/>
      <c r="H29" s="6"/>
      <c r="I29" s="6"/>
      <c r="J29" s="6"/>
      <c r="K29" s="6"/>
    </row>
    <row r="30" spans="1:11" x14ac:dyDescent="0.2">
      <c r="A30" s="7">
        <v>43629</v>
      </c>
      <c r="B30" s="7" t="str">
        <f t="shared" si="0"/>
        <v>Thu</v>
      </c>
      <c r="C30" s="8">
        <v>23</v>
      </c>
      <c r="D30" s="11">
        <v>0.38194444444444442</v>
      </c>
      <c r="E30" s="9"/>
      <c r="F30" s="6" t="s">
        <v>34</v>
      </c>
      <c r="G30" s="6"/>
      <c r="H30" s="6"/>
      <c r="I30" s="6"/>
      <c r="J30" s="6"/>
      <c r="K30" s="6"/>
    </row>
    <row r="31" spans="1:11" x14ac:dyDescent="0.2">
      <c r="A31" s="7">
        <v>43630</v>
      </c>
      <c r="B31" s="7" t="str">
        <f t="shared" si="0"/>
        <v>Fri</v>
      </c>
      <c r="C31" s="8">
        <v>24</v>
      </c>
      <c r="D31" s="11">
        <v>0.375</v>
      </c>
      <c r="E31" s="9"/>
      <c r="F31" s="6" t="s">
        <v>34</v>
      </c>
      <c r="G31" s="6"/>
      <c r="H31" s="6"/>
      <c r="I31" s="6"/>
      <c r="J31" s="6"/>
      <c r="K31" s="6"/>
    </row>
    <row r="32" spans="1:11" x14ac:dyDescent="0.2">
      <c r="A32" s="7">
        <v>43631</v>
      </c>
      <c r="B32" s="7" t="str">
        <f t="shared" si="0"/>
        <v>Sat</v>
      </c>
      <c r="C32" s="8">
        <v>25</v>
      </c>
      <c r="D32" s="11">
        <v>0.375</v>
      </c>
      <c r="E32" s="9"/>
      <c r="F32" s="6" t="s">
        <v>34</v>
      </c>
      <c r="G32" s="6"/>
      <c r="H32" s="6"/>
      <c r="I32" s="6"/>
      <c r="J32" s="6"/>
      <c r="K32" s="6"/>
    </row>
    <row r="33" spans="1:11" x14ac:dyDescent="0.2">
      <c r="A33" s="7">
        <v>43632</v>
      </c>
      <c r="B33" s="7" t="str">
        <f t="shared" si="0"/>
        <v>Sun</v>
      </c>
      <c r="C33" s="8">
        <v>26</v>
      </c>
      <c r="D33" s="11">
        <v>0.375</v>
      </c>
      <c r="E33" s="9"/>
      <c r="F33" s="6" t="s">
        <v>34</v>
      </c>
      <c r="G33" s="6"/>
      <c r="H33" s="6"/>
      <c r="I33" s="6"/>
      <c r="J33" s="6"/>
      <c r="K33" s="6"/>
    </row>
    <row r="34" spans="1:11" x14ac:dyDescent="0.2">
      <c r="A34" s="7">
        <v>43633</v>
      </c>
      <c r="B34" s="7" t="str">
        <f t="shared" si="0"/>
        <v>Mon</v>
      </c>
      <c r="C34" s="8">
        <v>27</v>
      </c>
      <c r="D34" s="11">
        <v>0.36805555555555558</v>
      </c>
      <c r="E34" s="9"/>
      <c r="F34" s="6" t="s">
        <v>34</v>
      </c>
      <c r="G34" s="6"/>
      <c r="H34" s="6"/>
      <c r="I34" s="6"/>
      <c r="J34" s="6"/>
      <c r="K34" s="6"/>
    </row>
    <row r="35" spans="1:11" x14ac:dyDescent="0.2">
      <c r="A35" s="7">
        <v>43634</v>
      </c>
      <c r="B35" s="7" t="str">
        <f t="shared" si="0"/>
        <v>Tue</v>
      </c>
      <c r="C35" s="8">
        <v>28</v>
      </c>
      <c r="D35" s="11">
        <v>0.36805555555555558</v>
      </c>
      <c r="E35" s="9"/>
      <c r="F35" s="6" t="s">
        <v>34</v>
      </c>
      <c r="G35" s="6" t="s">
        <v>34</v>
      </c>
      <c r="H35" s="6"/>
      <c r="I35" s="6" t="s">
        <v>34</v>
      </c>
      <c r="J35" s="6" t="s">
        <v>34</v>
      </c>
      <c r="K35" s="6"/>
    </row>
    <row r="36" spans="1:11" x14ac:dyDescent="0.2">
      <c r="A36" s="7">
        <v>43635</v>
      </c>
      <c r="B36" s="7" t="str">
        <f t="shared" si="0"/>
        <v>Wed</v>
      </c>
      <c r="C36" s="8">
        <v>29</v>
      </c>
      <c r="D36" s="11">
        <v>0.36805555555555558</v>
      </c>
      <c r="E36" s="9"/>
      <c r="F36" s="6" t="s">
        <v>34</v>
      </c>
      <c r="G36" s="6"/>
      <c r="H36" s="6"/>
      <c r="I36" s="6" t="s">
        <v>34</v>
      </c>
      <c r="J36" s="6"/>
      <c r="K36" s="6"/>
    </row>
    <row r="37" spans="1:11" x14ac:dyDescent="0.2">
      <c r="A37" s="7">
        <v>43636</v>
      </c>
      <c r="B37" s="7" t="str">
        <f t="shared" si="0"/>
        <v>Thu</v>
      </c>
      <c r="C37" s="8">
        <v>30</v>
      </c>
      <c r="D37" s="11">
        <v>0.35416666666666669</v>
      </c>
      <c r="E37" s="9"/>
      <c r="F37" s="6" t="s">
        <v>34</v>
      </c>
      <c r="G37" s="6"/>
      <c r="H37" s="6"/>
      <c r="I37" s="6" t="s">
        <v>34</v>
      </c>
      <c r="J37" s="6"/>
      <c r="K37" s="6"/>
    </row>
    <row r="38" spans="1:11" x14ac:dyDescent="0.2">
      <c r="A38" s="7">
        <v>43637</v>
      </c>
      <c r="B38" s="7" t="str">
        <f t="shared" si="0"/>
        <v>Fri</v>
      </c>
      <c r="C38" s="8">
        <v>31</v>
      </c>
      <c r="D38" s="11">
        <v>0.35416666666666669</v>
      </c>
      <c r="E38" s="9"/>
      <c r="F38" s="6" t="s">
        <v>34</v>
      </c>
      <c r="G38" s="6"/>
      <c r="H38" s="6"/>
      <c r="I38" s="6" t="s">
        <v>34</v>
      </c>
      <c r="J38" s="6"/>
      <c r="K38" s="6"/>
    </row>
    <row r="39" spans="1:11" x14ac:dyDescent="0.2">
      <c r="A39" s="7">
        <v>43638</v>
      </c>
      <c r="B39" s="7" t="str">
        <f t="shared" si="0"/>
        <v>Sat</v>
      </c>
      <c r="C39" s="8">
        <v>32</v>
      </c>
      <c r="D39" s="11">
        <v>0.36805555555555558</v>
      </c>
      <c r="E39" s="9"/>
      <c r="F39" s="6" t="s">
        <v>34</v>
      </c>
      <c r="G39" s="6"/>
      <c r="H39" s="6"/>
      <c r="I39" s="6" t="s">
        <v>34</v>
      </c>
      <c r="J39" s="6"/>
      <c r="K39" s="6"/>
    </row>
    <row r="40" spans="1:11" x14ac:dyDescent="0.2">
      <c r="A40" s="7">
        <v>43639</v>
      </c>
      <c r="B40" s="7" t="str">
        <f t="shared" si="0"/>
        <v>Sun</v>
      </c>
      <c r="C40" s="8">
        <v>33</v>
      </c>
      <c r="D40" s="11">
        <v>0.35416666666666669</v>
      </c>
      <c r="E40" s="9" t="s">
        <v>16</v>
      </c>
      <c r="F40" s="6" t="s">
        <v>34</v>
      </c>
      <c r="G40" s="6"/>
      <c r="H40" s="6"/>
      <c r="I40" s="6" t="s">
        <v>34</v>
      </c>
      <c r="J40" s="6"/>
      <c r="K40" s="6" t="s">
        <v>34</v>
      </c>
    </row>
    <row r="41" spans="1:11" x14ac:dyDescent="0.2">
      <c r="A41" s="7">
        <v>43640</v>
      </c>
      <c r="B41" s="7" t="str">
        <f t="shared" si="0"/>
        <v>Mon</v>
      </c>
      <c r="C41" s="8">
        <v>34</v>
      </c>
      <c r="D41" s="11">
        <v>0.34722222222222227</v>
      </c>
      <c r="E41" s="12" t="s">
        <v>14</v>
      </c>
      <c r="F41" s="6" t="s">
        <v>34</v>
      </c>
      <c r="G41" s="6"/>
      <c r="H41" s="6"/>
      <c r="I41" s="6" t="s">
        <v>34</v>
      </c>
      <c r="J41" s="6"/>
      <c r="K41" s="6"/>
    </row>
    <row r="42" spans="1:11" x14ac:dyDescent="0.2">
      <c r="A42" s="7">
        <v>43641</v>
      </c>
      <c r="B42" s="7" t="str">
        <f t="shared" si="0"/>
        <v>Tue</v>
      </c>
      <c r="C42" s="8">
        <v>35</v>
      </c>
      <c r="D42" s="11">
        <v>0.34722222222222227</v>
      </c>
      <c r="E42" s="9"/>
      <c r="F42" s="6" t="s">
        <v>34</v>
      </c>
      <c r="G42" s="6" t="s">
        <v>34</v>
      </c>
      <c r="H42" s="6"/>
      <c r="I42" s="6" t="s">
        <v>34</v>
      </c>
      <c r="J42" s="6" t="s">
        <v>34</v>
      </c>
      <c r="K42" s="6"/>
    </row>
    <row r="43" spans="1:11" x14ac:dyDescent="0.2">
      <c r="A43" s="7">
        <v>43642</v>
      </c>
      <c r="B43" s="7" t="str">
        <f t="shared" si="0"/>
        <v>Wed</v>
      </c>
      <c r="C43" s="8">
        <v>36</v>
      </c>
      <c r="D43" s="11">
        <v>0.35416666666666669</v>
      </c>
      <c r="E43" s="12" t="s">
        <v>18</v>
      </c>
      <c r="F43" s="6" t="s">
        <v>34</v>
      </c>
      <c r="G43" s="6"/>
      <c r="H43" s="6"/>
      <c r="I43" s="6" t="s">
        <v>34</v>
      </c>
      <c r="J43" s="6"/>
      <c r="K43" s="6"/>
    </row>
    <row r="44" spans="1:11" x14ac:dyDescent="0.2">
      <c r="A44" s="7">
        <v>43643</v>
      </c>
      <c r="B44" s="7" t="str">
        <f t="shared" si="0"/>
        <v>Thu</v>
      </c>
      <c r="C44" s="8">
        <v>37</v>
      </c>
      <c r="D44" s="11">
        <v>0.35416666666666669</v>
      </c>
      <c r="E44" s="9"/>
      <c r="F44" s="6" t="s">
        <v>34</v>
      </c>
      <c r="G44" s="6"/>
      <c r="H44" s="6"/>
      <c r="I44" s="6" t="s">
        <v>34</v>
      </c>
      <c r="J44" s="6"/>
      <c r="K44" s="6"/>
    </row>
    <row r="45" spans="1:11" x14ac:dyDescent="0.2">
      <c r="A45" s="7">
        <v>43644</v>
      </c>
      <c r="B45" s="7" t="str">
        <f t="shared" si="0"/>
        <v>Fri</v>
      </c>
      <c r="C45" s="8">
        <v>38</v>
      </c>
      <c r="D45" s="11">
        <v>0.3611111111111111</v>
      </c>
      <c r="E45" s="12" t="s">
        <v>19</v>
      </c>
      <c r="F45" s="6" t="s">
        <v>34</v>
      </c>
      <c r="G45" s="6"/>
      <c r="H45" s="6"/>
      <c r="I45" s="6" t="s">
        <v>34</v>
      </c>
      <c r="J45" s="6"/>
      <c r="K45" s="6"/>
    </row>
    <row r="46" spans="1:11" x14ac:dyDescent="0.2">
      <c r="A46" s="7">
        <v>43645</v>
      </c>
      <c r="B46" s="7" t="str">
        <f t="shared" si="0"/>
        <v>Sat</v>
      </c>
      <c r="C46" s="8">
        <v>39</v>
      </c>
      <c r="D46" s="11">
        <v>0.3611111111111111</v>
      </c>
      <c r="E46" s="9" t="s">
        <v>17</v>
      </c>
      <c r="F46" s="6" t="s">
        <v>34</v>
      </c>
      <c r="G46" s="6"/>
      <c r="H46" s="6"/>
      <c r="I46" s="6" t="s">
        <v>34</v>
      </c>
      <c r="J46" s="6"/>
      <c r="K46" s="6" t="s">
        <v>34</v>
      </c>
    </row>
    <row r="47" spans="1:11" x14ac:dyDescent="0.2">
      <c r="A47" s="7">
        <v>43646</v>
      </c>
      <c r="B47" s="7" t="str">
        <f t="shared" si="0"/>
        <v>Sun</v>
      </c>
      <c r="C47" s="8">
        <v>40</v>
      </c>
      <c r="D47" s="11">
        <v>0.36805555555555558</v>
      </c>
      <c r="E47" s="9"/>
      <c r="F47" s="6" t="s">
        <v>34</v>
      </c>
      <c r="G47" s="6"/>
      <c r="H47" s="6"/>
      <c r="I47" s="6" t="s">
        <v>34</v>
      </c>
      <c r="J47" s="6"/>
      <c r="K47" s="6"/>
    </row>
    <row r="48" spans="1:11" x14ac:dyDescent="0.2">
      <c r="A48" s="7">
        <v>43647</v>
      </c>
      <c r="B48" s="7" t="str">
        <f t="shared" si="0"/>
        <v>Mon</v>
      </c>
      <c r="C48" s="8">
        <v>41</v>
      </c>
      <c r="D48" s="11">
        <v>0.3611111111111111</v>
      </c>
      <c r="E48" s="9"/>
      <c r="F48" s="6" t="s">
        <v>34</v>
      </c>
      <c r="G48" s="6"/>
      <c r="H48" s="6"/>
      <c r="I48" s="6" t="s">
        <v>34</v>
      </c>
      <c r="J48" s="6"/>
      <c r="K48" s="6"/>
    </row>
    <row r="49" spans="1:11" x14ac:dyDescent="0.2">
      <c r="A49" s="7">
        <v>43648</v>
      </c>
      <c r="B49" s="7" t="str">
        <f t="shared" si="0"/>
        <v>Tue</v>
      </c>
      <c r="C49" s="8">
        <v>42</v>
      </c>
      <c r="D49" s="11">
        <v>0.35416666666666669</v>
      </c>
      <c r="E49" s="9"/>
      <c r="F49" s="6" t="s">
        <v>34</v>
      </c>
      <c r="G49" s="6" t="s">
        <v>34</v>
      </c>
      <c r="H49" s="6"/>
      <c r="I49" s="6" t="s">
        <v>34</v>
      </c>
      <c r="J49" s="6" t="s">
        <v>34</v>
      </c>
      <c r="K49" s="6"/>
    </row>
    <row r="50" spans="1:11" x14ac:dyDescent="0.2">
      <c r="A50" s="7">
        <v>43649</v>
      </c>
      <c r="B50" s="7" t="str">
        <f t="shared" si="0"/>
        <v>Wed</v>
      </c>
      <c r="C50" s="8">
        <v>43</v>
      </c>
      <c r="D50" s="11">
        <v>0.34722222222222227</v>
      </c>
      <c r="E50" s="9"/>
      <c r="F50" s="6" t="s">
        <v>34</v>
      </c>
      <c r="G50" s="6"/>
      <c r="H50" s="6"/>
      <c r="I50" s="6" t="s">
        <v>34</v>
      </c>
      <c r="J50" s="6"/>
      <c r="K50" s="6"/>
    </row>
    <row r="51" spans="1:11" x14ac:dyDescent="0.2">
      <c r="A51" s="7">
        <v>43650</v>
      </c>
      <c r="B51" s="7" t="str">
        <f t="shared" si="0"/>
        <v>Thu</v>
      </c>
      <c r="C51" s="8">
        <v>44</v>
      </c>
      <c r="D51" s="11">
        <v>0.35416666666666669</v>
      </c>
      <c r="E51" s="9"/>
      <c r="F51" s="6" t="s">
        <v>34</v>
      </c>
      <c r="G51" s="6"/>
      <c r="H51" s="6"/>
      <c r="I51" s="6" t="s">
        <v>34</v>
      </c>
      <c r="J51" s="6"/>
      <c r="K51" s="6"/>
    </row>
    <row r="52" spans="1:11" x14ac:dyDescent="0.2">
      <c r="A52" s="7">
        <v>43651</v>
      </c>
      <c r="B52" s="7" t="str">
        <f t="shared" si="0"/>
        <v>Fri</v>
      </c>
      <c r="C52" s="8">
        <v>45</v>
      </c>
      <c r="D52" s="11">
        <v>0.34722222222222227</v>
      </c>
      <c r="E52" s="9"/>
      <c r="F52" s="6" t="s">
        <v>34</v>
      </c>
      <c r="G52" s="6"/>
      <c r="H52" s="6"/>
      <c r="I52" s="6" t="s">
        <v>34</v>
      </c>
      <c r="J52" s="6"/>
      <c r="K52" s="6"/>
    </row>
    <row r="53" spans="1:11" x14ac:dyDescent="0.2">
      <c r="A53" s="7">
        <v>43652</v>
      </c>
      <c r="B53" s="7" t="str">
        <f t="shared" si="0"/>
        <v>Sat</v>
      </c>
      <c r="C53" s="8">
        <v>46</v>
      </c>
      <c r="D53" s="11">
        <v>0.36805555555555558</v>
      </c>
      <c r="E53" s="9"/>
      <c r="F53" s="6" t="s">
        <v>34</v>
      </c>
      <c r="G53" s="6"/>
      <c r="H53" s="6"/>
      <c r="I53" s="6" t="s">
        <v>34</v>
      </c>
      <c r="J53" s="6"/>
      <c r="K53" s="6"/>
    </row>
    <row r="54" spans="1:11" x14ac:dyDescent="0.2">
      <c r="A54" s="7">
        <v>43653</v>
      </c>
      <c r="B54" s="7" t="str">
        <f t="shared" si="0"/>
        <v>Sun</v>
      </c>
      <c r="C54" s="8">
        <v>47</v>
      </c>
      <c r="D54" s="11">
        <v>0.35416666666666669</v>
      </c>
      <c r="E54" s="9"/>
      <c r="F54" s="6" t="s">
        <v>34</v>
      </c>
      <c r="G54" s="6"/>
      <c r="H54" s="6"/>
      <c r="I54" s="6" t="s">
        <v>34</v>
      </c>
      <c r="J54" s="6"/>
      <c r="K54" s="6"/>
    </row>
    <row r="55" spans="1:11" x14ac:dyDescent="0.2">
      <c r="A55" s="7">
        <v>43654</v>
      </c>
      <c r="B55" s="7" t="str">
        <f t="shared" si="0"/>
        <v>Mon</v>
      </c>
      <c r="C55" s="8">
        <v>48</v>
      </c>
      <c r="D55" s="11">
        <v>0.35416666666666669</v>
      </c>
      <c r="E55" s="9"/>
      <c r="F55" s="6" t="s">
        <v>34</v>
      </c>
      <c r="G55" s="6"/>
      <c r="H55" s="6"/>
      <c r="I55" s="6" t="s">
        <v>34</v>
      </c>
      <c r="J55" s="6"/>
      <c r="K55" s="6"/>
    </row>
    <row r="56" spans="1:11" x14ac:dyDescent="0.2">
      <c r="A56" s="7">
        <v>43655</v>
      </c>
      <c r="B56" s="7" t="str">
        <f t="shared" si="0"/>
        <v>Tue</v>
      </c>
      <c r="C56" s="8">
        <v>49</v>
      </c>
      <c r="D56" s="11">
        <v>0.35416666666666669</v>
      </c>
      <c r="E56" s="9"/>
      <c r="F56" s="6" t="s">
        <v>34</v>
      </c>
      <c r="G56" s="6" t="s">
        <v>34</v>
      </c>
      <c r="H56" s="6"/>
      <c r="I56" s="6" t="s">
        <v>34</v>
      </c>
      <c r="J56" s="6" t="s">
        <v>34</v>
      </c>
      <c r="K56" s="6"/>
    </row>
    <row r="57" spans="1:11" x14ac:dyDescent="0.2">
      <c r="A57" s="7">
        <v>43656</v>
      </c>
      <c r="B57" s="7" t="str">
        <f t="shared" si="0"/>
        <v>Wed</v>
      </c>
      <c r="C57" s="8">
        <v>50</v>
      </c>
      <c r="D57" s="11">
        <v>0.35416666666666669</v>
      </c>
      <c r="E57" s="9"/>
      <c r="F57" s="6" t="s">
        <v>34</v>
      </c>
      <c r="G57" s="6"/>
      <c r="H57" s="6"/>
      <c r="I57" s="6" t="s">
        <v>34</v>
      </c>
      <c r="J57" s="6"/>
      <c r="K57" s="6"/>
    </row>
    <row r="58" spans="1:11" x14ac:dyDescent="0.2">
      <c r="A58" s="7">
        <v>43657</v>
      </c>
      <c r="B58" s="7" t="str">
        <f t="shared" si="0"/>
        <v>Thu</v>
      </c>
      <c r="C58" s="8">
        <v>51</v>
      </c>
      <c r="D58" s="11">
        <v>0.34722222222222227</v>
      </c>
      <c r="E58" s="9"/>
      <c r="F58" s="6" t="s">
        <v>34</v>
      </c>
      <c r="G58" s="6"/>
      <c r="H58" s="6"/>
      <c r="I58" s="6" t="s">
        <v>34</v>
      </c>
      <c r="J58" s="6"/>
      <c r="K58" s="6"/>
    </row>
    <row r="59" spans="1:11" x14ac:dyDescent="0.2">
      <c r="A59" s="7">
        <v>43658</v>
      </c>
      <c r="B59" s="7" t="str">
        <f t="shared" si="0"/>
        <v>Fri</v>
      </c>
      <c r="C59" s="8">
        <v>52</v>
      </c>
      <c r="D59" s="11">
        <v>0.35416666666666669</v>
      </c>
      <c r="E59" s="9"/>
      <c r="F59" s="6" t="s">
        <v>34</v>
      </c>
      <c r="G59" s="6"/>
      <c r="H59" s="6"/>
      <c r="I59" s="6" t="s">
        <v>34</v>
      </c>
      <c r="J59" s="6"/>
      <c r="K59" s="6" t="s">
        <v>34</v>
      </c>
    </row>
    <row r="60" spans="1:11" x14ac:dyDescent="0.2">
      <c r="A60" s="7">
        <v>43659</v>
      </c>
      <c r="B60" s="7" t="str">
        <f t="shared" si="0"/>
        <v>Sat</v>
      </c>
      <c r="C60" s="8">
        <v>53</v>
      </c>
      <c r="D60" s="6" t="s">
        <v>7</v>
      </c>
      <c r="E60" s="9"/>
      <c r="F60" s="6"/>
      <c r="G60" s="6"/>
      <c r="H60" s="6"/>
      <c r="I60" s="6"/>
      <c r="J60" s="6"/>
      <c r="K60" s="6"/>
    </row>
    <row r="61" spans="1:11" x14ac:dyDescent="0.2">
      <c r="A61" s="7">
        <v>43660</v>
      </c>
      <c r="B61" s="7" t="str">
        <f t="shared" si="0"/>
        <v>Sun</v>
      </c>
      <c r="C61" s="8">
        <v>54</v>
      </c>
      <c r="D61" s="6" t="s">
        <v>7</v>
      </c>
      <c r="E61" s="9"/>
      <c r="F61" s="6"/>
      <c r="G61" s="6"/>
      <c r="H61" s="6"/>
      <c r="I61" s="6"/>
      <c r="J61" s="6"/>
      <c r="K61" s="6"/>
    </row>
    <row r="62" spans="1:11" x14ac:dyDescent="0.2">
      <c r="A62" s="7">
        <v>43661</v>
      </c>
      <c r="B62" s="7" t="str">
        <f t="shared" si="0"/>
        <v>Mon</v>
      </c>
      <c r="C62" s="8">
        <v>55</v>
      </c>
      <c r="D62" s="6" t="s">
        <v>7</v>
      </c>
      <c r="E62" s="9"/>
      <c r="F62" s="6"/>
      <c r="G62" s="6"/>
      <c r="H62" s="6"/>
      <c r="I62" s="6"/>
      <c r="J62" s="6"/>
      <c r="K62" s="6"/>
    </row>
    <row r="63" spans="1:11" x14ac:dyDescent="0.2">
      <c r="A63" s="7">
        <v>43662</v>
      </c>
      <c r="B63" s="7" t="str">
        <f t="shared" si="0"/>
        <v>Tue</v>
      </c>
      <c r="C63" s="8">
        <v>56</v>
      </c>
      <c r="D63" s="11">
        <v>0.35416666666666669</v>
      </c>
      <c r="E63" s="9"/>
      <c r="F63" s="6" t="s">
        <v>34</v>
      </c>
      <c r="G63" s="6" t="s">
        <v>34</v>
      </c>
      <c r="H63" s="6"/>
      <c r="I63" s="6" t="s">
        <v>34</v>
      </c>
      <c r="J63" s="6" t="s">
        <v>34</v>
      </c>
      <c r="K63" s="6"/>
    </row>
    <row r="64" spans="1:11" x14ac:dyDescent="0.2">
      <c r="A64" s="7">
        <v>43663</v>
      </c>
      <c r="B64" s="7" t="str">
        <f t="shared" si="0"/>
        <v>Wed</v>
      </c>
      <c r="C64" s="8">
        <v>57</v>
      </c>
      <c r="D64" s="6" t="s">
        <v>7</v>
      </c>
      <c r="E64" s="9"/>
      <c r="F64" s="6"/>
      <c r="G64" s="6"/>
      <c r="H64" s="6"/>
      <c r="I64" s="6"/>
      <c r="J64" s="6"/>
      <c r="K64" s="6"/>
    </row>
    <row r="65" spans="1:11" x14ac:dyDescent="0.2">
      <c r="A65" s="7">
        <v>43664</v>
      </c>
      <c r="B65" s="7" t="str">
        <f t="shared" si="0"/>
        <v>Thu</v>
      </c>
      <c r="C65" s="8">
        <v>58</v>
      </c>
      <c r="D65" s="6" t="s">
        <v>7</v>
      </c>
      <c r="E65" s="9"/>
      <c r="F65" s="6"/>
      <c r="G65" s="6"/>
      <c r="H65" s="6"/>
      <c r="I65" s="6"/>
      <c r="J65" s="6"/>
      <c r="K65" s="6"/>
    </row>
    <row r="66" spans="1:11" x14ac:dyDescent="0.2">
      <c r="A66" s="7">
        <v>43665</v>
      </c>
      <c r="B66" s="7" t="str">
        <f t="shared" si="0"/>
        <v>Fri</v>
      </c>
      <c r="C66" s="8">
        <v>59</v>
      </c>
      <c r="D66" s="6" t="s">
        <v>7</v>
      </c>
      <c r="E66" s="9"/>
      <c r="F66" s="6"/>
      <c r="G66" s="6"/>
      <c r="H66" s="6"/>
      <c r="I66" s="6"/>
      <c r="J66" s="6"/>
      <c r="K66" s="6"/>
    </row>
    <row r="67" spans="1:11" x14ac:dyDescent="0.2">
      <c r="A67" s="7">
        <v>43666</v>
      </c>
      <c r="B67" s="7" t="str">
        <f t="shared" si="0"/>
        <v>Sat</v>
      </c>
      <c r="C67" s="8">
        <v>60</v>
      </c>
      <c r="D67" s="6" t="s">
        <v>7</v>
      </c>
      <c r="E67" s="9"/>
      <c r="F67" s="6"/>
      <c r="G67" s="6"/>
      <c r="H67" s="6"/>
      <c r="I67" s="6"/>
      <c r="J67" s="6"/>
      <c r="K67" s="6"/>
    </row>
    <row r="68" spans="1:11" x14ac:dyDescent="0.2">
      <c r="A68" s="7">
        <v>43667</v>
      </c>
      <c r="B68" s="7" t="str">
        <f t="shared" si="0"/>
        <v>Sun</v>
      </c>
      <c r="C68" s="8">
        <v>61</v>
      </c>
      <c r="D68" s="6" t="s">
        <v>7</v>
      </c>
      <c r="E68" s="9"/>
      <c r="F68" s="6"/>
      <c r="G68" s="6"/>
      <c r="H68" s="6"/>
      <c r="I68" s="6"/>
      <c r="J68" s="6"/>
      <c r="K68" s="6"/>
    </row>
    <row r="69" spans="1:11" x14ac:dyDescent="0.2">
      <c r="A69" s="7">
        <v>43668</v>
      </c>
      <c r="B69" s="7" t="str">
        <f t="shared" si="0"/>
        <v>Mon</v>
      </c>
      <c r="C69" s="8">
        <v>62</v>
      </c>
      <c r="D69" s="6" t="s">
        <v>7</v>
      </c>
      <c r="E69" s="9"/>
      <c r="F69" s="6"/>
      <c r="G69" s="6"/>
      <c r="H69" s="6"/>
      <c r="I69" s="6"/>
      <c r="J69" s="6"/>
      <c r="K69" s="6"/>
    </row>
    <row r="70" spans="1:11" x14ac:dyDescent="0.2">
      <c r="A70" s="7">
        <v>43669</v>
      </c>
      <c r="B70" s="7" t="str">
        <f t="shared" si="0"/>
        <v>Tue</v>
      </c>
      <c r="C70" s="8">
        <v>63</v>
      </c>
      <c r="D70" s="11">
        <v>0.36805555555555558</v>
      </c>
      <c r="E70" s="9"/>
      <c r="F70" s="6" t="s">
        <v>34</v>
      </c>
      <c r="G70" s="6" t="s">
        <v>34</v>
      </c>
      <c r="H70" s="6"/>
      <c r="I70" s="6" t="s">
        <v>34</v>
      </c>
      <c r="J70" s="6" t="s">
        <v>34</v>
      </c>
      <c r="K70" s="6"/>
    </row>
    <row r="71" spans="1:11" x14ac:dyDescent="0.2">
      <c r="A71" s="7">
        <v>43670</v>
      </c>
      <c r="B71" s="7" t="str">
        <f t="shared" ref="B71:B129" si="1">TEXT(A71, "aaa")</f>
        <v>Wed</v>
      </c>
      <c r="C71" s="8">
        <v>64</v>
      </c>
      <c r="D71" s="6" t="s">
        <v>7</v>
      </c>
      <c r="E71" s="9"/>
      <c r="F71" s="6"/>
      <c r="G71" s="6"/>
      <c r="H71" s="6"/>
      <c r="I71" s="6"/>
      <c r="J71" s="6"/>
      <c r="K71" s="6"/>
    </row>
    <row r="72" spans="1:11" x14ac:dyDescent="0.2">
      <c r="A72" s="7">
        <v>43671</v>
      </c>
      <c r="B72" s="7" t="str">
        <f t="shared" si="1"/>
        <v>Thu</v>
      </c>
      <c r="C72" s="8">
        <v>65</v>
      </c>
      <c r="D72" s="6" t="s">
        <v>7</v>
      </c>
      <c r="E72" s="9"/>
      <c r="F72" s="6"/>
      <c r="G72" s="6"/>
      <c r="H72" s="6"/>
      <c r="I72" s="6"/>
      <c r="J72" s="6"/>
      <c r="K72" s="6"/>
    </row>
    <row r="73" spans="1:11" x14ac:dyDescent="0.2">
      <c r="A73" s="7">
        <v>43672</v>
      </c>
      <c r="B73" s="7" t="str">
        <f t="shared" si="1"/>
        <v>Fri</v>
      </c>
      <c r="C73" s="8">
        <v>66</v>
      </c>
      <c r="D73" s="6" t="s">
        <v>7</v>
      </c>
      <c r="E73" s="9"/>
      <c r="F73" s="6"/>
      <c r="G73" s="6"/>
      <c r="H73" s="6"/>
      <c r="I73" s="6"/>
      <c r="J73" s="6"/>
      <c r="K73" s="6"/>
    </row>
    <row r="74" spans="1:11" x14ac:dyDescent="0.2">
      <c r="A74" s="7">
        <v>43673</v>
      </c>
      <c r="B74" s="7" t="str">
        <f t="shared" si="1"/>
        <v>Sat</v>
      </c>
      <c r="C74" s="8">
        <v>67</v>
      </c>
      <c r="D74" s="6" t="s">
        <v>7</v>
      </c>
      <c r="E74" s="9"/>
      <c r="F74" s="6"/>
      <c r="G74" s="6"/>
      <c r="H74" s="6"/>
      <c r="I74" s="6"/>
      <c r="J74" s="6"/>
      <c r="K74" s="6"/>
    </row>
    <row r="75" spans="1:11" x14ac:dyDescent="0.2">
      <c r="A75" s="7">
        <v>43674</v>
      </c>
      <c r="B75" s="7" t="str">
        <f t="shared" si="1"/>
        <v>Sun</v>
      </c>
      <c r="C75" s="8">
        <v>68</v>
      </c>
      <c r="D75" s="6" t="s">
        <v>7</v>
      </c>
      <c r="E75" s="9"/>
      <c r="F75" s="6"/>
      <c r="G75" s="6"/>
      <c r="H75" s="6"/>
      <c r="I75" s="6"/>
      <c r="J75" s="6"/>
      <c r="K75" s="6"/>
    </row>
    <row r="76" spans="1:11" x14ac:dyDescent="0.2">
      <c r="A76" s="7">
        <v>43675</v>
      </c>
      <c r="B76" s="7" t="str">
        <f t="shared" si="1"/>
        <v>Mon</v>
      </c>
      <c r="C76" s="8">
        <v>69</v>
      </c>
      <c r="D76" s="11">
        <v>0.31944444444444448</v>
      </c>
      <c r="E76" s="9"/>
      <c r="F76" s="6" t="s">
        <v>34</v>
      </c>
      <c r="G76" s="6" t="s">
        <v>34</v>
      </c>
      <c r="H76" s="6"/>
      <c r="I76" s="6"/>
      <c r="J76" s="6"/>
      <c r="K76" s="6"/>
    </row>
    <row r="77" spans="1:11" x14ac:dyDescent="0.2">
      <c r="A77" s="7">
        <v>43676</v>
      </c>
      <c r="B77" s="7" t="str">
        <f t="shared" si="1"/>
        <v>Tue</v>
      </c>
      <c r="C77" s="8">
        <v>70</v>
      </c>
      <c r="D77" s="6" t="s">
        <v>7</v>
      </c>
      <c r="E77" s="9"/>
      <c r="F77" s="6"/>
      <c r="G77" s="6"/>
      <c r="H77" s="6"/>
      <c r="I77" s="6"/>
      <c r="J77" s="6"/>
      <c r="K77" s="6"/>
    </row>
    <row r="78" spans="1:11" x14ac:dyDescent="0.2">
      <c r="A78" s="7">
        <v>43677</v>
      </c>
      <c r="B78" s="7" t="str">
        <f t="shared" si="1"/>
        <v>Wed</v>
      </c>
      <c r="C78" s="8">
        <v>71</v>
      </c>
      <c r="D78" s="6" t="s">
        <v>7</v>
      </c>
      <c r="E78" s="9"/>
      <c r="F78" s="6"/>
      <c r="G78" s="6"/>
      <c r="H78" s="6"/>
      <c r="I78" s="6"/>
      <c r="J78" s="6"/>
      <c r="K78" s="6"/>
    </row>
    <row r="79" spans="1:11" x14ac:dyDescent="0.2">
      <c r="A79" s="7">
        <v>43678</v>
      </c>
      <c r="B79" s="7" t="str">
        <f t="shared" si="1"/>
        <v>Thu</v>
      </c>
      <c r="C79" s="8">
        <v>72</v>
      </c>
      <c r="D79" s="6" t="s">
        <v>7</v>
      </c>
      <c r="E79" s="9"/>
      <c r="F79" s="6"/>
      <c r="G79" s="6"/>
      <c r="H79" s="6"/>
      <c r="I79" s="6"/>
      <c r="J79" s="6"/>
      <c r="K79" s="6"/>
    </row>
    <row r="80" spans="1:11" x14ac:dyDescent="0.2">
      <c r="A80" s="7">
        <v>43679</v>
      </c>
      <c r="B80" s="7" t="str">
        <f t="shared" si="1"/>
        <v>Fri</v>
      </c>
      <c r="C80" s="8">
        <v>73</v>
      </c>
      <c r="D80" s="6" t="s">
        <v>7</v>
      </c>
      <c r="E80" s="9"/>
      <c r="F80" s="6"/>
      <c r="G80" s="6"/>
      <c r="H80" s="6"/>
      <c r="I80" s="6"/>
      <c r="J80" s="6"/>
      <c r="K80" s="6"/>
    </row>
    <row r="81" spans="1:11" x14ac:dyDescent="0.2">
      <c r="A81" s="7">
        <v>43680</v>
      </c>
      <c r="B81" s="7" t="str">
        <f t="shared" si="1"/>
        <v>Sat</v>
      </c>
      <c r="C81" s="8">
        <v>74</v>
      </c>
      <c r="D81" s="6" t="s">
        <v>7</v>
      </c>
      <c r="E81" s="9"/>
      <c r="F81" s="6"/>
      <c r="G81" s="6"/>
      <c r="H81" s="6"/>
      <c r="I81" s="6"/>
      <c r="J81" s="6"/>
      <c r="K81" s="6"/>
    </row>
    <row r="82" spans="1:11" x14ac:dyDescent="0.2">
      <c r="A82" s="7">
        <v>43681</v>
      </c>
      <c r="B82" s="7" t="str">
        <f t="shared" si="1"/>
        <v>Sun</v>
      </c>
      <c r="C82" s="8">
        <v>75</v>
      </c>
      <c r="D82" s="6" t="s">
        <v>7</v>
      </c>
      <c r="E82" s="9"/>
      <c r="F82" s="6"/>
      <c r="G82" s="6"/>
      <c r="H82" s="6"/>
      <c r="I82" s="6"/>
      <c r="J82" s="6"/>
      <c r="K82" s="6"/>
    </row>
    <row r="83" spans="1:11" x14ac:dyDescent="0.2">
      <c r="A83" s="7">
        <v>43682</v>
      </c>
      <c r="B83" s="7" t="str">
        <f t="shared" si="1"/>
        <v>Mon</v>
      </c>
      <c r="C83" s="8">
        <v>76</v>
      </c>
      <c r="D83" s="11">
        <v>0.41666666666666669</v>
      </c>
      <c r="E83" s="9"/>
      <c r="F83" s="6" t="s">
        <v>34</v>
      </c>
      <c r="G83" s="6" t="s">
        <v>34</v>
      </c>
      <c r="H83" s="6"/>
      <c r="K83" s="6" t="s">
        <v>34</v>
      </c>
    </row>
    <row r="84" spans="1:11" x14ac:dyDescent="0.2">
      <c r="A84" s="7">
        <v>43683</v>
      </c>
      <c r="B84" s="7" t="str">
        <f t="shared" si="1"/>
        <v>Tue</v>
      </c>
      <c r="C84" s="8">
        <v>77</v>
      </c>
      <c r="D84" s="6" t="s">
        <v>7</v>
      </c>
      <c r="E84" s="9"/>
      <c r="F84" s="6"/>
      <c r="G84" s="6"/>
      <c r="H84" s="6"/>
      <c r="I84" s="6" t="s">
        <v>34</v>
      </c>
      <c r="J84" s="6" t="s">
        <v>34</v>
      </c>
      <c r="K84" s="6"/>
    </row>
    <row r="85" spans="1:11" x14ac:dyDescent="0.2">
      <c r="A85" s="7">
        <v>43684</v>
      </c>
      <c r="B85" s="7" t="str">
        <f t="shared" si="1"/>
        <v>Wed</v>
      </c>
      <c r="C85" s="8">
        <v>78</v>
      </c>
      <c r="D85" s="6" t="s">
        <v>7</v>
      </c>
      <c r="E85" s="9"/>
      <c r="F85" s="6"/>
      <c r="G85" s="6"/>
      <c r="H85" s="6"/>
      <c r="I85" s="6"/>
      <c r="J85" s="6"/>
      <c r="K85" s="6"/>
    </row>
    <row r="86" spans="1:11" x14ac:dyDescent="0.2">
      <c r="A86" s="7">
        <v>43685</v>
      </c>
      <c r="B86" s="7" t="str">
        <f t="shared" si="1"/>
        <v>Thu</v>
      </c>
      <c r="C86" s="8">
        <v>79</v>
      </c>
      <c r="D86" s="6" t="s">
        <v>7</v>
      </c>
      <c r="E86" s="9"/>
      <c r="F86" s="6"/>
      <c r="G86" s="6"/>
      <c r="H86" s="6"/>
      <c r="I86" s="6"/>
      <c r="J86" s="6"/>
      <c r="K86" s="6"/>
    </row>
    <row r="87" spans="1:11" x14ac:dyDescent="0.2">
      <c r="A87" s="7">
        <v>43686</v>
      </c>
      <c r="B87" s="7" t="str">
        <f t="shared" si="1"/>
        <v>Fri</v>
      </c>
      <c r="C87" s="8">
        <v>80</v>
      </c>
      <c r="D87" s="6" t="s">
        <v>7</v>
      </c>
      <c r="E87" s="9"/>
      <c r="F87" s="6"/>
      <c r="G87" s="6"/>
      <c r="H87" s="6"/>
      <c r="I87" s="6"/>
      <c r="J87" s="6"/>
      <c r="K87" s="6"/>
    </row>
    <row r="88" spans="1:11" x14ac:dyDescent="0.2">
      <c r="A88" s="7">
        <v>43687</v>
      </c>
      <c r="B88" s="7" t="str">
        <f t="shared" si="1"/>
        <v>Sat</v>
      </c>
      <c r="C88" s="8">
        <v>81</v>
      </c>
      <c r="D88" s="6" t="s">
        <v>7</v>
      </c>
      <c r="E88" s="9"/>
      <c r="F88" s="6"/>
      <c r="G88" s="6"/>
      <c r="H88" s="6"/>
      <c r="I88" s="6"/>
      <c r="J88" s="6"/>
      <c r="K88" s="6"/>
    </row>
    <row r="89" spans="1:11" x14ac:dyDescent="0.2">
      <c r="A89" s="7">
        <v>43688</v>
      </c>
      <c r="B89" s="7" t="str">
        <f t="shared" si="1"/>
        <v>Sun</v>
      </c>
      <c r="C89" s="8">
        <v>82</v>
      </c>
      <c r="D89" s="11">
        <v>0.40972222222222227</v>
      </c>
      <c r="E89" s="9" t="s">
        <v>12</v>
      </c>
      <c r="F89" s="6" t="s">
        <v>34</v>
      </c>
      <c r="G89" s="6" t="s">
        <v>34</v>
      </c>
      <c r="H89" s="6"/>
      <c r="I89" s="6"/>
      <c r="J89" s="6"/>
      <c r="K89" s="6"/>
    </row>
    <row r="90" spans="1:11" x14ac:dyDescent="0.2">
      <c r="A90" s="7">
        <v>43689</v>
      </c>
      <c r="B90" s="7" t="str">
        <f t="shared" si="1"/>
        <v>Mon</v>
      </c>
      <c r="C90" s="8">
        <v>83</v>
      </c>
      <c r="D90" s="6" t="s">
        <v>7</v>
      </c>
      <c r="E90" s="9"/>
      <c r="F90" s="6"/>
      <c r="G90" s="6"/>
      <c r="H90" s="6"/>
      <c r="I90" s="6"/>
      <c r="J90" s="6"/>
      <c r="K90" s="6"/>
    </row>
    <row r="91" spans="1:11" x14ac:dyDescent="0.2">
      <c r="A91" s="7">
        <v>43690</v>
      </c>
      <c r="B91" s="7" t="str">
        <f t="shared" si="1"/>
        <v>Tue</v>
      </c>
      <c r="C91" s="8">
        <v>84</v>
      </c>
      <c r="D91" s="6" t="s">
        <v>7</v>
      </c>
      <c r="E91" s="9"/>
      <c r="F91" s="6"/>
      <c r="G91" s="6"/>
      <c r="H91" s="6"/>
      <c r="I91" s="6"/>
      <c r="J91" s="6"/>
      <c r="K91" s="6"/>
    </row>
    <row r="92" spans="1:11" x14ac:dyDescent="0.2">
      <c r="A92" s="7">
        <v>43691</v>
      </c>
      <c r="B92" s="7" t="str">
        <f t="shared" si="1"/>
        <v>Wed</v>
      </c>
      <c r="C92" s="8">
        <v>85</v>
      </c>
      <c r="D92" s="6" t="s">
        <v>7</v>
      </c>
      <c r="E92" s="9"/>
      <c r="F92" s="6"/>
      <c r="G92" s="6"/>
      <c r="H92" s="6"/>
      <c r="I92" s="6"/>
      <c r="J92" s="6"/>
      <c r="K92" s="6"/>
    </row>
    <row r="93" spans="1:11" x14ac:dyDescent="0.2">
      <c r="A93" s="7">
        <v>43692</v>
      </c>
      <c r="B93" s="7" t="str">
        <f t="shared" si="1"/>
        <v>Thu</v>
      </c>
      <c r="C93" s="8">
        <v>86</v>
      </c>
      <c r="D93" s="6" t="s">
        <v>7</v>
      </c>
      <c r="E93" s="9"/>
      <c r="F93" s="6"/>
      <c r="G93" s="6"/>
      <c r="H93" s="6"/>
      <c r="I93" s="6"/>
      <c r="J93" s="6"/>
      <c r="K93" s="6"/>
    </row>
    <row r="94" spans="1:11" x14ac:dyDescent="0.2">
      <c r="A94" s="7">
        <v>43693</v>
      </c>
      <c r="B94" s="7" t="str">
        <f t="shared" si="1"/>
        <v>Fri</v>
      </c>
      <c r="C94" s="8">
        <v>87</v>
      </c>
      <c r="D94" s="6" t="s">
        <v>7</v>
      </c>
      <c r="E94" s="9"/>
      <c r="F94" s="6"/>
      <c r="G94" s="6"/>
      <c r="H94" s="6"/>
      <c r="I94" s="6"/>
      <c r="J94" s="6"/>
      <c r="K94" s="6"/>
    </row>
    <row r="95" spans="1:11" x14ac:dyDescent="0.2">
      <c r="A95" s="7">
        <v>43694</v>
      </c>
      <c r="B95" s="7" t="str">
        <f t="shared" si="1"/>
        <v>Sat</v>
      </c>
      <c r="C95" s="8">
        <v>88</v>
      </c>
      <c r="D95" s="6" t="s">
        <v>7</v>
      </c>
      <c r="E95" s="9"/>
      <c r="F95" s="6"/>
      <c r="G95" s="6"/>
      <c r="H95" s="6"/>
      <c r="I95" s="6"/>
      <c r="J95" s="6"/>
      <c r="K95" s="6"/>
    </row>
    <row r="96" spans="1:11" x14ac:dyDescent="0.2">
      <c r="A96" s="7">
        <v>43695</v>
      </c>
      <c r="B96" s="7" t="str">
        <f t="shared" si="1"/>
        <v>Sun</v>
      </c>
      <c r="C96" s="8">
        <v>89</v>
      </c>
      <c r="D96" s="6" t="s">
        <v>7</v>
      </c>
      <c r="E96" s="9"/>
      <c r="F96" s="6"/>
      <c r="G96" s="6"/>
      <c r="H96" s="6"/>
      <c r="I96" s="6"/>
      <c r="J96" s="6"/>
      <c r="K96" s="6"/>
    </row>
    <row r="97" spans="1:11" x14ac:dyDescent="0.2">
      <c r="A97" s="7">
        <v>43696</v>
      </c>
      <c r="B97" s="7" t="str">
        <f t="shared" si="1"/>
        <v>Mon</v>
      </c>
      <c r="C97" s="8">
        <v>90</v>
      </c>
      <c r="D97" s="6" t="s">
        <v>7</v>
      </c>
      <c r="E97" s="9"/>
      <c r="F97" s="6"/>
      <c r="G97" s="6"/>
      <c r="H97" s="6"/>
      <c r="I97" s="6"/>
      <c r="J97" s="6"/>
      <c r="K97" s="6"/>
    </row>
    <row r="98" spans="1:11" x14ac:dyDescent="0.2">
      <c r="A98" s="7">
        <v>43697</v>
      </c>
      <c r="B98" s="7" t="str">
        <f t="shared" si="1"/>
        <v>Tue</v>
      </c>
      <c r="C98" s="8">
        <v>91</v>
      </c>
      <c r="D98" s="11">
        <v>0.3888888888888889</v>
      </c>
      <c r="F98" s="6" t="s">
        <v>34</v>
      </c>
      <c r="I98" s="6" t="s">
        <v>34</v>
      </c>
      <c r="J98" s="6" t="s">
        <v>34</v>
      </c>
      <c r="K98" s="6"/>
    </row>
    <row r="99" spans="1:11" x14ac:dyDescent="0.2">
      <c r="A99" s="7">
        <v>43698</v>
      </c>
      <c r="B99" s="7" t="str">
        <f t="shared" si="1"/>
        <v>Wed</v>
      </c>
      <c r="C99" s="8">
        <v>92</v>
      </c>
      <c r="D99" s="6" t="s">
        <v>7</v>
      </c>
      <c r="E99" s="9"/>
      <c r="F99" s="6"/>
      <c r="G99" s="6"/>
      <c r="H99" s="6"/>
      <c r="I99" s="6"/>
      <c r="J99" s="6"/>
      <c r="K99" s="6"/>
    </row>
    <row r="100" spans="1:11" x14ac:dyDescent="0.2">
      <c r="A100" s="7">
        <v>43699</v>
      </c>
      <c r="B100" s="7" t="str">
        <f t="shared" si="1"/>
        <v>Thu</v>
      </c>
      <c r="C100" s="8">
        <v>93</v>
      </c>
      <c r="D100" s="6" t="s">
        <v>7</v>
      </c>
      <c r="E100" s="9" t="s">
        <v>11</v>
      </c>
      <c r="F100" s="6"/>
      <c r="G100" s="6" t="s">
        <v>34</v>
      </c>
      <c r="H100" s="6"/>
      <c r="I100" s="6"/>
      <c r="J100" s="6"/>
      <c r="K100" s="6"/>
    </row>
    <row r="101" spans="1:11" x14ac:dyDescent="0.2">
      <c r="A101" s="7">
        <v>43700</v>
      </c>
      <c r="B101" s="7" t="str">
        <f t="shared" si="1"/>
        <v>Fri</v>
      </c>
      <c r="C101" s="8">
        <v>94</v>
      </c>
      <c r="D101" s="6" t="s">
        <v>7</v>
      </c>
      <c r="E101" s="9"/>
      <c r="F101" s="6"/>
      <c r="G101" s="6"/>
      <c r="H101" s="6"/>
      <c r="I101" s="6"/>
      <c r="J101" s="6"/>
      <c r="K101" s="6"/>
    </row>
    <row r="102" spans="1:11" x14ac:dyDescent="0.2">
      <c r="A102" s="7">
        <v>43701</v>
      </c>
      <c r="B102" s="7" t="str">
        <f t="shared" si="1"/>
        <v>Sat</v>
      </c>
      <c r="C102" s="8">
        <v>95</v>
      </c>
      <c r="D102" s="6" t="s">
        <v>7</v>
      </c>
      <c r="E102" s="9"/>
      <c r="F102" s="6"/>
      <c r="G102" s="6"/>
      <c r="H102" s="6"/>
      <c r="I102" s="6"/>
      <c r="J102" s="6"/>
      <c r="K102" s="6"/>
    </row>
    <row r="103" spans="1:11" x14ac:dyDescent="0.2">
      <c r="A103" s="7">
        <v>43702</v>
      </c>
      <c r="B103" s="7" t="str">
        <f t="shared" si="1"/>
        <v>Sun</v>
      </c>
      <c r="C103" s="8">
        <v>96</v>
      </c>
      <c r="D103" s="6" t="s">
        <v>7</v>
      </c>
      <c r="E103" s="9"/>
      <c r="F103" s="6"/>
      <c r="G103" s="6"/>
      <c r="H103" s="6"/>
      <c r="I103" s="6"/>
      <c r="J103" s="6"/>
      <c r="K103" s="6"/>
    </row>
    <row r="104" spans="1:11" x14ac:dyDescent="0.2">
      <c r="A104" s="7">
        <v>43703</v>
      </c>
      <c r="B104" s="7" t="str">
        <f t="shared" si="1"/>
        <v>Mon</v>
      </c>
      <c r="C104" s="8">
        <v>97</v>
      </c>
      <c r="D104" s="6" t="s">
        <v>7</v>
      </c>
      <c r="E104" s="9"/>
      <c r="F104" s="6"/>
      <c r="G104" s="6"/>
      <c r="H104" s="6"/>
      <c r="I104" s="6"/>
      <c r="J104" s="6"/>
      <c r="K104" s="6"/>
    </row>
    <row r="105" spans="1:11" x14ac:dyDescent="0.2">
      <c r="A105" s="7">
        <v>43704</v>
      </c>
      <c r="B105" s="7" t="str">
        <f t="shared" si="1"/>
        <v>Tue</v>
      </c>
      <c r="C105" s="8">
        <v>98</v>
      </c>
      <c r="D105" s="11">
        <v>0.36805555555555558</v>
      </c>
      <c r="E105" s="9" t="s">
        <v>11</v>
      </c>
      <c r="F105" s="6" t="s">
        <v>34</v>
      </c>
      <c r="G105" s="6" t="s">
        <v>34</v>
      </c>
      <c r="H105" s="6"/>
      <c r="I105" s="6"/>
      <c r="J105" s="6"/>
      <c r="K105" s="6"/>
    </row>
    <row r="106" spans="1:11" x14ac:dyDescent="0.2">
      <c r="A106" s="7">
        <v>43705</v>
      </c>
      <c r="B106" s="7" t="str">
        <f t="shared" si="1"/>
        <v>Wed</v>
      </c>
      <c r="C106" s="8">
        <v>99</v>
      </c>
      <c r="D106" s="6" t="s">
        <v>7</v>
      </c>
      <c r="E106" s="9"/>
      <c r="F106" s="6"/>
      <c r="G106" s="6"/>
      <c r="H106" s="6"/>
      <c r="I106" s="6"/>
      <c r="J106" s="6"/>
      <c r="K106" s="6"/>
    </row>
    <row r="107" spans="1:11" x14ac:dyDescent="0.2">
      <c r="A107" s="7">
        <v>43706</v>
      </c>
      <c r="B107" s="7" t="str">
        <f t="shared" si="1"/>
        <v>Thu</v>
      </c>
      <c r="C107" s="8">
        <v>100</v>
      </c>
      <c r="D107" s="6" t="s">
        <v>7</v>
      </c>
      <c r="E107" s="9"/>
      <c r="F107" s="6"/>
      <c r="G107" s="6"/>
      <c r="H107" s="6"/>
      <c r="I107" s="6"/>
      <c r="J107" s="6"/>
      <c r="K107" s="6"/>
    </row>
    <row r="108" spans="1:11" x14ac:dyDescent="0.2">
      <c r="A108" s="7">
        <v>43707</v>
      </c>
      <c r="B108" s="7" t="str">
        <f t="shared" si="1"/>
        <v>Fri</v>
      </c>
      <c r="C108" s="8">
        <v>101</v>
      </c>
      <c r="D108" s="6" t="s">
        <v>7</v>
      </c>
      <c r="E108" s="9"/>
      <c r="F108" s="6"/>
      <c r="G108" s="6"/>
      <c r="H108" s="6"/>
      <c r="I108" s="6"/>
      <c r="J108" s="6"/>
      <c r="K108" s="6"/>
    </row>
    <row r="109" spans="1:11" x14ac:dyDescent="0.2">
      <c r="A109" s="7">
        <v>43708</v>
      </c>
      <c r="B109" s="7" t="str">
        <f t="shared" si="1"/>
        <v>Sat</v>
      </c>
      <c r="C109" s="8">
        <v>102</v>
      </c>
      <c r="D109" s="6" t="s">
        <v>7</v>
      </c>
      <c r="E109" s="9"/>
      <c r="F109" s="6"/>
      <c r="G109" s="6"/>
      <c r="H109" s="6"/>
      <c r="I109" s="6"/>
      <c r="J109" s="6"/>
      <c r="K109" s="6"/>
    </row>
    <row r="110" spans="1:11" x14ac:dyDescent="0.2">
      <c r="A110" s="7">
        <v>43709</v>
      </c>
      <c r="B110" s="7" t="str">
        <f t="shared" si="1"/>
        <v>Sun</v>
      </c>
      <c r="C110" s="8">
        <v>103</v>
      </c>
      <c r="D110" s="6" t="s">
        <v>7</v>
      </c>
      <c r="E110" s="9"/>
      <c r="F110" s="6"/>
      <c r="G110" s="6"/>
      <c r="H110" s="6"/>
      <c r="I110" s="6"/>
      <c r="J110" s="6"/>
      <c r="K110" s="6"/>
    </row>
    <row r="111" spans="1:11" x14ac:dyDescent="0.2">
      <c r="A111" s="7">
        <v>43710</v>
      </c>
      <c r="B111" s="7" t="str">
        <f t="shared" si="1"/>
        <v>Mon</v>
      </c>
      <c r="C111" s="8">
        <v>104</v>
      </c>
      <c r="D111" s="11">
        <v>0.38194444444444442</v>
      </c>
      <c r="E111" s="9" t="s">
        <v>11</v>
      </c>
      <c r="F111" s="6" t="s">
        <v>34</v>
      </c>
      <c r="G111" s="6" t="s">
        <v>34</v>
      </c>
      <c r="H111" s="6"/>
      <c r="J111" s="6" t="s">
        <v>34</v>
      </c>
      <c r="K111" s="6"/>
    </row>
    <row r="112" spans="1:11" x14ac:dyDescent="0.2">
      <c r="A112" s="7">
        <v>43711</v>
      </c>
      <c r="B112" s="7" t="str">
        <f t="shared" si="1"/>
        <v>Tue</v>
      </c>
      <c r="C112" s="8">
        <v>105</v>
      </c>
      <c r="D112" s="6" t="s">
        <v>7</v>
      </c>
      <c r="E112" s="9"/>
      <c r="F112" s="6"/>
      <c r="G112" s="6"/>
      <c r="H112" s="6"/>
      <c r="I112" s="6" t="s">
        <v>34</v>
      </c>
      <c r="J112" s="6"/>
      <c r="K112" s="6"/>
    </row>
    <row r="113" spans="1:11" x14ac:dyDescent="0.2">
      <c r="A113" s="7">
        <v>43712</v>
      </c>
      <c r="B113" s="7" t="str">
        <f t="shared" si="1"/>
        <v>Wed</v>
      </c>
      <c r="C113" s="8">
        <v>106</v>
      </c>
      <c r="D113" s="6" t="s">
        <v>7</v>
      </c>
      <c r="E113" s="9"/>
      <c r="F113" s="6"/>
      <c r="G113" s="6"/>
      <c r="H113" s="6"/>
      <c r="I113" s="6"/>
      <c r="J113" s="6"/>
      <c r="K113" s="6"/>
    </row>
    <row r="114" spans="1:11" x14ac:dyDescent="0.2">
      <c r="A114" s="7">
        <v>43713</v>
      </c>
      <c r="B114" s="7" t="str">
        <f t="shared" si="1"/>
        <v>Thu</v>
      </c>
      <c r="C114" s="8">
        <v>107</v>
      </c>
      <c r="D114" s="6" t="s">
        <v>7</v>
      </c>
      <c r="E114" s="9"/>
      <c r="F114" s="6"/>
      <c r="G114" s="6"/>
      <c r="H114" s="6"/>
      <c r="I114" s="6"/>
      <c r="J114" s="6"/>
      <c r="K114" s="6"/>
    </row>
    <row r="115" spans="1:11" x14ac:dyDescent="0.2">
      <c r="A115" s="7">
        <v>43714</v>
      </c>
      <c r="B115" s="7" t="str">
        <f t="shared" si="1"/>
        <v>Fri</v>
      </c>
      <c r="C115" s="8">
        <v>108</v>
      </c>
      <c r="D115" s="6" t="s">
        <v>7</v>
      </c>
      <c r="E115" s="9"/>
      <c r="F115" s="6"/>
      <c r="G115" s="6"/>
      <c r="H115" s="6"/>
      <c r="I115" s="6"/>
      <c r="J115" s="6"/>
      <c r="K115" s="6"/>
    </row>
    <row r="116" spans="1:11" x14ac:dyDescent="0.2">
      <c r="A116" s="7">
        <v>43715</v>
      </c>
      <c r="B116" s="7" t="str">
        <f t="shared" si="1"/>
        <v>Sat</v>
      </c>
      <c r="C116" s="8">
        <v>109</v>
      </c>
      <c r="D116" s="11">
        <v>0.38194444444444442</v>
      </c>
      <c r="E116" s="9" t="s">
        <v>11</v>
      </c>
      <c r="F116" s="6" t="s">
        <v>34</v>
      </c>
      <c r="G116" s="6" t="s">
        <v>34</v>
      </c>
      <c r="H116" s="6"/>
      <c r="I116" s="6"/>
      <c r="J116" s="6"/>
      <c r="K116" s="6"/>
    </row>
    <row r="117" spans="1:11" x14ac:dyDescent="0.2">
      <c r="A117" s="7">
        <v>43716</v>
      </c>
      <c r="B117" s="7" t="str">
        <f t="shared" si="1"/>
        <v>Sun</v>
      </c>
      <c r="C117" s="8">
        <v>110</v>
      </c>
      <c r="D117" s="6" t="s">
        <v>7</v>
      </c>
      <c r="E117" s="9"/>
      <c r="F117" s="6"/>
      <c r="G117" s="6"/>
      <c r="H117" s="6"/>
      <c r="I117" s="6"/>
      <c r="J117" s="6"/>
      <c r="K117" s="6"/>
    </row>
    <row r="118" spans="1:11" x14ac:dyDescent="0.2">
      <c r="A118" s="7">
        <v>43717</v>
      </c>
      <c r="B118" s="7" t="str">
        <f t="shared" si="1"/>
        <v>Mon</v>
      </c>
      <c r="C118" s="8">
        <v>111</v>
      </c>
      <c r="D118" s="6" t="s">
        <v>7</v>
      </c>
      <c r="E118" s="9"/>
      <c r="F118" s="6"/>
      <c r="G118" s="6"/>
      <c r="H118" s="6"/>
      <c r="I118" s="6"/>
      <c r="J118" s="6"/>
      <c r="K118" s="6"/>
    </row>
    <row r="119" spans="1:11" x14ac:dyDescent="0.2">
      <c r="A119" s="7">
        <v>43718</v>
      </c>
      <c r="B119" s="7" t="str">
        <f t="shared" si="1"/>
        <v>Tue</v>
      </c>
      <c r="C119" s="8">
        <v>112</v>
      </c>
      <c r="D119" s="6" t="s">
        <v>7</v>
      </c>
      <c r="E119" s="9"/>
      <c r="F119" s="6"/>
      <c r="G119" s="6"/>
      <c r="H119" s="6"/>
      <c r="I119" s="6"/>
      <c r="J119" s="6"/>
      <c r="K119" s="6"/>
    </row>
    <row r="120" spans="1:11" x14ac:dyDescent="0.2">
      <c r="A120" s="7">
        <v>43719</v>
      </c>
      <c r="B120" s="7" t="str">
        <f t="shared" si="1"/>
        <v>Wed</v>
      </c>
      <c r="C120" s="8">
        <v>113</v>
      </c>
      <c r="D120" s="6" t="s">
        <v>7</v>
      </c>
      <c r="E120" s="9"/>
      <c r="F120" s="6"/>
      <c r="G120" s="6"/>
      <c r="H120" s="6"/>
      <c r="I120" s="6"/>
      <c r="J120" s="6"/>
      <c r="K120" s="6"/>
    </row>
    <row r="121" spans="1:11" x14ac:dyDescent="0.2">
      <c r="A121" s="7">
        <v>43720</v>
      </c>
      <c r="B121" s="7" t="str">
        <f t="shared" si="1"/>
        <v>Thu</v>
      </c>
      <c r="C121" s="8">
        <v>114</v>
      </c>
      <c r="D121" s="6" t="s">
        <v>7</v>
      </c>
      <c r="E121" s="9"/>
      <c r="F121" s="6"/>
      <c r="G121" s="6"/>
      <c r="H121" s="6"/>
      <c r="I121" s="6"/>
      <c r="J121" s="6"/>
      <c r="K121" s="6"/>
    </row>
    <row r="122" spans="1:11" x14ac:dyDescent="0.2">
      <c r="A122" s="7">
        <v>43721</v>
      </c>
      <c r="B122" s="7" t="str">
        <f t="shared" si="1"/>
        <v>Fri</v>
      </c>
      <c r="C122" s="8">
        <v>115</v>
      </c>
      <c r="D122" s="6" t="s">
        <v>7</v>
      </c>
      <c r="E122" s="9"/>
      <c r="F122" s="6"/>
      <c r="G122" s="6"/>
      <c r="H122" s="6"/>
      <c r="I122" s="6"/>
      <c r="J122" s="6"/>
      <c r="K122" s="6"/>
    </row>
    <row r="123" spans="1:11" x14ac:dyDescent="0.2">
      <c r="A123" s="7">
        <v>43722</v>
      </c>
      <c r="B123" s="7" t="str">
        <f t="shared" si="1"/>
        <v>Sat</v>
      </c>
      <c r="C123" s="8">
        <v>116</v>
      </c>
      <c r="D123" s="6" t="s">
        <v>7</v>
      </c>
      <c r="E123" s="9"/>
      <c r="F123" s="6"/>
      <c r="G123" s="6"/>
      <c r="H123" s="6"/>
      <c r="I123" s="6"/>
      <c r="J123" s="6"/>
      <c r="K123" s="6"/>
    </row>
    <row r="124" spans="1:11" x14ac:dyDescent="0.2">
      <c r="A124" s="7">
        <v>43723</v>
      </c>
      <c r="B124" s="7" t="str">
        <f t="shared" si="1"/>
        <v>Sun</v>
      </c>
      <c r="C124" s="8">
        <v>117</v>
      </c>
      <c r="D124" s="6" t="s">
        <v>7</v>
      </c>
      <c r="E124" s="9"/>
      <c r="F124" s="6"/>
      <c r="G124" s="6"/>
      <c r="H124" s="6"/>
      <c r="I124" s="6"/>
      <c r="J124" s="6"/>
      <c r="K124" s="6"/>
    </row>
    <row r="125" spans="1:11" x14ac:dyDescent="0.2">
      <c r="A125" s="7">
        <v>43724</v>
      </c>
      <c r="B125" s="7" t="str">
        <f t="shared" si="1"/>
        <v>Mon</v>
      </c>
      <c r="C125" s="8">
        <v>118</v>
      </c>
      <c r="D125" s="11">
        <v>0.34722222222222227</v>
      </c>
      <c r="E125" s="9" t="s">
        <v>11</v>
      </c>
      <c r="F125" s="6" t="s">
        <v>34</v>
      </c>
      <c r="G125" s="6" t="s">
        <v>34</v>
      </c>
      <c r="H125" s="6"/>
      <c r="J125" s="6" t="s">
        <v>34</v>
      </c>
      <c r="K125" s="6"/>
    </row>
    <row r="126" spans="1:11" x14ac:dyDescent="0.2">
      <c r="A126" s="7">
        <v>43725</v>
      </c>
      <c r="B126" s="7" t="str">
        <f t="shared" si="1"/>
        <v>Tue</v>
      </c>
      <c r="C126" s="8">
        <v>119</v>
      </c>
      <c r="D126" s="6" t="s">
        <v>7</v>
      </c>
      <c r="E126" s="9"/>
      <c r="F126" s="6"/>
      <c r="G126" s="6"/>
      <c r="H126" s="6"/>
      <c r="I126" s="6" t="s">
        <v>34</v>
      </c>
      <c r="J126" s="6"/>
      <c r="K126" s="6"/>
    </row>
    <row r="127" spans="1:11" x14ac:dyDescent="0.2">
      <c r="A127" s="7">
        <v>43726</v>
      </c>
      <c r="B127" s="7" t="str">
        <f t="shared" si="1"/>
        <v>Wed</v>
      </c>
      <c r="C127" s="8">
        <v>120</v>
      </c>
      <c r="D127" s="6" t="s">
        <v>7</v>
      </c>
      <c r="E127" s="9"/>
      <c r="F127" s="6"/>
      <c r="G127" s="6"/>
      <c r="H127" s="6"/>
      <c r="I127" s="6"/>
      <c r="J127" s="6"/>
      <c r="K127" s="6"/>
    </row>
    <row r="128" spans="1:11" x14ac:dyDescent="0.2">
      <c r="A128" s="7">
        <v>43727</v>
      </c>
      <c r="B128" s="7" t="str">
        <f t="shared" si="1"/>
        <v>Thu</v>
      </c>
      <c r="C128" s="8">
        <v>121</v>
      </c>
      <c r="D128" s="6" t="s">
        <v>7</v>
      </c>
      <c r="E128" s="9"/>
      <c r="F128" s="6"/>
      <c r="G128" s="6"/>
      <c r="H128" s="6"/>
      <c r="I128" s="6"/>
      <c r="J128" s="6"/>
      <c r="K128" s="6"/>
    </row>
    <row r="129" spans="1:11" x14ac:dyDescent="0.2">
      <c r="A129" s="13">
        <v>43728</v>
      </c>
      <c r="B129" s="13" t="str">
        <f t="shared" si="1"/>
        <v>Fri</v>
      </c>
      <c r="C129" s="14">
        <v>122</v>
      </c>
      <c r="D129" s="15">
        <v>0.375</v>
      </c>
      <c r="E129" s="16" t="s">
        <v>13</v>
      </c>
      <c r="F129" s="17" t="s">
        <v>34</v>
      </c>
      <c r="G129" s="17" t="s">
        <v>34</v>
      </c>
      <c r="H129" s="17"/>
      <c r="I129" s="17"/>
      <c r="J129" s="17"/>
      <c r="K129" s="17"/>
    </row>
    <row r="130" spans="1:11" ht="18" x14ac:dyDescent="0.2">
      <c r="A130" s="20" t="s">
        <v>27</v>
      </c>
    </row>
    <row r="131" spans="1:11" ht="18" x14ac:dyDescent="0.2">
      <c r="A131" s="20" t="s">
        <v>28</v>
      </c>
    </row>
    <row r="132" spans="1:11" ht="18" x14ac:dyDescent="0.2">
      <c r="A132" s="20" t="s">
        <v>1019</v>
      </c>
    </row>
  </sheetData>
  <mergeCells count="7">
    <mergeCell ref="A2:A3"/>
    <mergeCell ref="F2:G2"/>
    <mergeCell ref="I2:K2"/>
    <mergeCell ref="E2:E3"/>
    <mergeCell ref="D2:D3"/>
    <mergeCell ref="C2:C3"/>
    <mergeCell ref="B2:B3"/>
  </mergeCells>
  <phoneticPr fontId="2" type="noConversion"/>
  <conditionalFormatting sqref="F6:K129">
    <cfRule type="notContainsBlanks" dxfId="0" priority="3">
      <formula>LEN(TRIM(F6))&gt;0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2D84-51E7-424C-A9DA-8AFAFD5D9539}">
  <dimension ref="A1:N120"/>
  <sheetViews>
    <sheetView zoomScaleNormal="100" workbookViewId="0">
      <selection activeCell="A2" sqref="A2"/>
    </sheetView>
  </sheetViews>
  <sheetFormatPr baseColWidth="10" defaultRowHeight="16" x14ac:dyDescent="0.2"/>
  <cols>
    <col min="1" max="1" width="16.1640625" customWidth="1"/>
    <col min="2" max="2" width="24.33203125" customWidth="1"/>
    <col min="3" max="3" width="11.5" bestFit="1" customWidth="1"/>
    <col min="4" max="4" width="11" bestFit="1" customWidth="1"/>
    <col min="5" max="5" width="6.83203125" customWidth="1"/>
    <col min="6" max="6" width="11.6640625" customWidth="1"/>
    <col min="7" max="7" width="12" customWidth="1"/>
    <col min="8" max="8" width="16.5" customWidth="1"/>
    <col min="9" max="9" width="6.5" customWidth="1"/>
    <col min="10" max="11" width="13.6640625" customWidth="1"/>
    <col min="12" max="12" width="14.33203125" customWidth="1"/>
    <col min="13" max="13" width="19.33203125" customWidth="1"/>
    <col min="14" max="14" width="16" customWidth="1"/>
  </cols>
  <sheetData>
    <row r="1" spans="1:14" s="1" customFormat="1" ht="18" customHeight="1" x14ac:dyDescent="0.2">
      <c r="A1" s="65" t="s">
        <v>1025</v>
      </c>
      <c r="B1" s="2"/>
      <c r="C1" s="5"/>
      <c r="E1" s="10"/>
    </row>
    <row r="2" spans="1:14" s="36" customFormat="1" x14ac:dyDescent="0.2">
      <c r="A2" s="37" t="s">
        <v>330</v>
      </c>
      <c r="B2" s="37" t="s">
        <v>1024</v>
      </c>
      <c r="C2" s="37" t="s">
        <v>0</v>
      </c>
      <c r="D2" s="37" t="s">
        <v>1</v>
      </c>
      <c r="E2" s="37" t="s">
        <v>329</v>
      </c>
      <c r="F2" s="37" t="s">
        <v>328</v>
      </c>
      <c r="G2" s="37" t="s">
        <v>334</v>
      </c>
      <c r="H2" s="37" t="s">
        <v>333</v>
      </c>
      <c r="I2" s="37" t="s">
        <v>335</v>
      </c>
      <c r="J2" s="37" t="s">
        <v>332</v>
      </c>
      <c r="K2" s="37" t="s">
        <v>331</v>
      </c>
      <c r="L2" s="37" t="s">
        <v>336</v>
      </c>
      <c r="M2" s="37" t="s">
        <v>341</v>
      </c>
      <c r="N2" s="37" t="s">
        <v>337</v>
      </c>
    </row>
    <row r="3" spans="1:14" x14ac:dyDescent="0.2">
      <c r="A3" s="33" t="s">
        <v>326</v>
      </c>
      <c r="B3" s="33" t="s">
        <v>327</v>
      </c>
      <c r="C3" s="35">
        <v>43639</v>
      </c>
      <c r="D3" s="34">
        <v>0.36805555555555558</v>
      </c>
      <c r="E3" s="33" t="s">
        <v>273</v>
      </c>
      <c r="F3" s="33">
        <v>33</v>
      </c>
      <c r="G3" s="33" t="s">
        <v>70</v>
      </c>
      <c r="H3" s="33" t="s">
        <v>272</v>
      </c>
      <c r="I3" s="33">
        <v>1</v>
      </c>
      <c r="J3" s="33" t="s">
        <v>213</v>
      </c>
      <c r="K3" s="33" t="s">
        <v>56</v>
      </c>
      <c r="L3" s="33" t="s">
        <v>45</v>
      </c>
      <c r="M3" s="33">
        <v>425.4</v>
      </c>
      <c r="N3" s="32">
        <v>3826536</v>
      </c>
    </row>
    <row r="4" spans="1:14" x14ac:dyDescent="0.2">
      <c r="A4" s="33" t="s">
        <v>324</v>
      </c>
      <c r="B4" s="33" t="s">
        <v>325</v>
      </c>
      <c r="C4" s="35">
        <v>43639</v>
      </c>
      <c r="D4" s="34">
        <v>0.36805555555555558</v>
      </c>
      <c r="E4" s="33" t="s">
        <v>273</v>
      </c>
      <c r="F4" s="33">
        <v>33</v>
      </c>
      <c r="G4" s="33" t="s">
        <v>70</v>
      </c>
      <c r="H4" s="33" t="s">
        <v>272</v>
      </c>
      <c r="I4" s="33">
        <v>1</v>
      </c>
      <c r="J4" s="33" t="s">
        <v>210</v>
      </c>
      <c r="K4" s="33" t="s">
        <v>52</v>
      </c>
      <c r="L4" s="33" t="s">
        <v>45</v>
      </c>
      <c r="M4" s="33">
        <v>637.79999999999995</v>
      </c>
      <c r="N4" s="32">
        <v>11768270</v>
      </c>
    </row>
    <row r="5" spans="1:14" x14ac:dyDescent="0.2">
      <c r="A5" s="33" t="s">
        <v>322</v>
      </c>
      <c r="B5" s="33" t="s">
        <v>323</v>
      </c>
      <c r="C5" s="35">
        <v>43639</v>
      </c>
      <c r="D5" s="34">
        <v>0.36805555555555558</v>
      </c>
      <c r="E5" s="33" t="s">
        <v>273</v>
      </c>
      <c r="F5" s="33">
        <v>33</v>
      </c>
      <c r="G5" s="33" t="s">
        <v>70</v>
      </c>
      <c r="H5" s="33" t="s">
        <v>272</v>
      </c>
      <c r="I5" s="33">
        <v>1</v>
      </c>
      <c r="J5" s="33" t="s">
        <v>207</v>
      </c>
      <c r="K5" s="33" t="s">
        <v>46</v>
      </c>
      <c r="L5" s="33" t="s">
        <v>45</v>
      </c>
      <c r="M5" s="33">
        <v>594.70000000000005</v>
      </c>
      <c r="N5" s="32">
        <v>6520390</v>
      </c>
    </row>
    <row r="6" spans="1:14" x14ac:dyDescent="0.2">
      <c r="A6" s="33" t="s">
        <v>320</v>
      </c>
      <c r="B6" s="33" t="s">
        <v>321</v>
      </c>
      <c r="C6" s="35">
        <v>43639</v>
      </c>
      <c r="D6" s="34">
        <v>0.37013888888888885</v>
      </c>
      <c r="E6" s="33" t="s">
        <v>273</v>
      </c>
      <c r="F6" s="33">
        <v>33</v>
      </c>
      <c r="G6" s="33" t="s">
        <v>954</v>
      </c>
      <c r="H6" s="33" t="s">
        <v>272</v>
      </c>
      <c r="I6" s="33">
        <v>2</v>
      </c>
      <c r="J6" s="33" t="s">
        <v>204</v>
      </c>
      <c r="K6" s="33" t="s">
        <v>56</v>
      </c>
      <c r="L6" s="33" t="s">
        <v>45</v>
      </c>
      <c r="M6" s="33">
        <v>571.70000000000005</v>
      </c>
      <c r="N6" s="32">
        <v>3616547</v>
      </c>
    </row>
    <row r="7" spans="1:14" x14ac:dyDescent="0.2">
      <c r="A7" s="33" t="s">
        <v>318</v>
      </c>
      <c r="B7" s="33" t="s">
        <v>319</v>
      </c>
      <c r="C7" s="35">
        <v>43639</v>
      </c>
      <c r="D7" s="34">
        <v>0.37013888888888885</v>
      </c>
      <c r="E7" s="33" t="s">
        <v>273</v>
      </c>
      <c r="F7" s="33">
        <v>33</v>
      </c>
      <c r="G7" s="33" t="s">
        <v>954</v>
      </c>
      <c r="H7" s="33" t="s">
        <v>272</v>
      </c>
      <c r="I7" s="33">
        <v>2</v>
      </c>
      <c r="J7" s="33" t="s">
        <v>201</v>
      </c>
      <c r="K7" s="33" t="s">
        <v>52</v>
      </c>
      <c r="L7" s="33" t="s">
        <v>45</v>
      </c>
      <c r="M7" s="33">
        <v>408.7</v>
      </c>
      <c r="N7" s="32">
        <v>7992852</v>
      </c>
    </row>
    <row r="8" spans="1:14" x14ac:dyDescent="0.2">
      <c r="A8" s="33" t="s">
        <v>316</v>
      </c>
      <c r="B8" s="33" t="s">
        <v>317</v>
      </c>
      <c r="C8" s="35">
        <v>43639</v>
      </c>
      <c r="D8" s="34">
        <v>0.37013888888888885</v>
      </c>
      <c r="E8" s="33" t="s">
        <v>273</v>
      </c>
      <c r="F8" s="33">
        <v>33</v>
      </c>
      <c r="G8" s="33" t="s">
        <v>954</v>
      </c>
      <c r="H8" s="33" t="s">
        <v>272</v>
      </c>
      <c r="I8" s="33">
        <v>2</v>
      </c>
      <c r="J8" s="33" t="s">
        <v>198</v>
      </c>
      <c r="K8" s="33" t="s">
        <v>46</v>
      </c>
      <c r="L8" s="33" t="s">
        <v>45</v>
      </c>
      <c r="M8" s="33">
        <v>404.1</v>
      </c>
      <c r="N8" s="32">
        <v>5143859</v>
      </c>
    </row>
    <row r="9" spans="1:14" x14ac:dyDescent="0.2">
      <c r="A9" s="33" t="s">
        <v>314</v>
      </c>
      <c r="B9" s="33" t="s">
        <v>315</v>
      </c>
      <c r="C9" s="35">
        <v>43639</v>
      </c>
      <c r="D9" s="34">
        <v>0.37291666666666662</v>
      </c>
      <c r="E9" s="33" t="s">
        <v>273</v>
      </c>
      <c r="F9" s="33">
        <v>33</v>
      </c>
      <c r="G9" s="33" t="s">
        <v>948</v>
      </c>
      <c r="H9" s="33" t="s">
        <v>272</v>
      </c>
      <c r="I9" s="33">
        <v>3</v>
      </c>
      <c r="J9" s="33" t="s">
        <v>195</v>
      </c>
      <c r="K9" s="33" t="s">
        <v>56</v>
      </c>
      <c r="L9" s="33" t="s">
        <v>45</v>
      </c>
      <c r="M9" s="33">
        <v>504.9</v>
      </c>
      <c r="N9" s="32">
        <v>10416383</v>
      </c>
    </row>
    <row r="10" spans="1:14" x14ac:dyDescent="0.2">
      <c r="A10" s="33" t="s">
        <v>312</v>
      </c>
      <c r="B10" s="33" t="s">
        <v>313</v>
      </c>
      <c r="C10" s="35">
        <v>43639</v>
      </c>
      <c r="D10" s="34">
        <v>0.37291666666666662</v>
      </c>
      <c r="E10" s="33" t="s">
        <v>273</v>
      </c>
      <c r="F10" s="33">
        <v>33</v>
      </c>
      <c r="G10" s="33" t="s">
        <v>948</v>
      </c>
      <c r="H10" s="33" t="s">
        <v>272</v>
      </c>
      <c r="I10" s="33">
        <v>3</v>
      </c>
      <c r="J10" s="33" t="s">
        <v>192</v>
      </c>
      <c r="K10" s="33" t="s">
        <v>52</v>
      </c>
      <c r="L10" s="33" t="s">
        <v>45</v>
      </c>
      <c r="M10" s="33">
        <v>491</v>
      </c>
      <c r="N10" s="32">
        <v>11518072</v>
      </c>
    </row>
    <row r="11" spans="1:14" x14ac:dyDescent="0.2">
      <c r="A11" s="33" t="s">
        <v>310</v>
      </c>
      <c r="B11" s="33" t="s">
        <v>311</v>
      </c>
      <c r="C11" s="35">
        <v>43639</v>
      </c>
      <c r="D11" s="34">
        <v>0.37291666666666662</v>
      </c>
      <c r="E11" s="33" t="s">
        <v>273</v>
      </c>
      <c r="F11" s="33">
        <v>33</v>
      </c>
      <c r="G11" s="33" t="s">
        <v>948</v>
      </c>
      <c r="H11" s="33" t="s">
        <v>272</v>
      </c>
      <c r="I11" s="33">
        <v>3</v>
      </c>
      <c r="J11" s="33" t="s">
        <v>189</v>
      </c>
      <c r="K11" s="33" t="s">
        <v>46</v>
      </c>
      <c r="L11" s="33" t="s">
        <v>45</v>
      </c>
      <c r="M11" s="33">
        <v>702</v>
      </c>
      <c r="N11" s="32">
        <v>4237806</v>
      </c>
    </row>
    <row r="12" spans="1:14" x14ac:dyDescent="0.2">
      <c r="A12" s="33" t="s">
        <v>308</v>
      </c>
      <c r="B12" s="33" t="s">
        <v>309</v>
      </c>
      <c r="C12" s="35">
        <v>43639</v>
      </c>
      <c r="D12" s="34">
        <v>0.3756944444444445</v>
      </c>
      <c r="E12" s="33" t="s">
        <v>273</v>
      </c>
      <c r="F12" s="33">
        <v>33</v>
      </c>
      <c r="G12" s="33" t="s">
        <v>70</v>
      </c>
      <c r="H12" s="33" t="s">
        <v>272</v>
      </c>
      <c r="I12" s="33">
        <v>4</v>
      </c>
      <c r="J12" s="33" t="s">
        <v>186</v>
      </c>
      <c r="K12" s="33" t="s">
        <v>56</v>
      </c>
      <c r="L12" s="33" t="s">
        <v>45</v>
      </c>
      <c r="M12" s="33">
        <v>525.6</v>
      </c>
      <c r="N12" s="32">
        <v>3238809</v>
      </c>
    </row>
    <row r="13" spans="1:14" x14ac:dyDescent="0.2">
      <c r="A13" s="33" t="s">
        <v>306</v>
      </c>
      <c r="B13" s="33" t="s">
        <v>307</v>
      </c>
      <c r="C13" s="35">
        <v>43639</v>
      </c>
      <c r="D13" s="34">
        <v>0.3756944444444445</v>
      </c>
      <c r="E13" s="33" t="s">
        <v>273</v>
      </c>
      <c r="F13" s="33">
        <v>33</v>
      </c>
      <c r="G13" s="33" t="s">
        <v>70</v>
      </c>
      <c r="H13" s="33" t="s">
        <v>272</v>
      </c>
      <c r="I13" s="33">
        <v>4</v>
      </c>
      <c r="J13" s="33" t="s">
        <v>183</v>
      </c>
      <c r="K13" s="33" t="s">
        <v>52</v>
      </c>
      <c r="L13" s="33" t="s">
        <v>45</v>
      </c>
      <c r="M13" s="33">
        <v>511.1</v>
      </c>
      <c r="N13" s="32">
        <v>4835373</v>
      </c>
    </row>
    <row r="14" spans="1:14" x14ac:dyDescent="0.2">
      <c r="A14" s="33" t="s">
        <v>304</v>
      </c>
      <c r="B14" s="33" t="s">
        <v>305</v>
      </c>
      <c r="C14" s="35">
        <v>43639</v>
      </c>
      <c r="D14" s="34">
        <v>0.3756944444444445</v>
      </c>
      <c r="E14" s="33" t="s">
        <v>273</v>
      </c>
      <c r="F14" s="33">
        <v>33</v>
      </c>
      <c r="G14" s="33" t="s">
        <v>70</v>
      </c>
      <c r="H14" s="33" t="s">
        <v>272</v>
      </c>
      <c r="I14" s="33">
        <v>4</v>
      </c>
      <c r="J14" s="33" t="s">
        <v>180</v>
      </c>
      <c r="K14" s="33" t="s">
        <v>46</v>
      </c>
      <c r="L14" s="33" t="s">
        <v>45</v>
      </c>
      <c r="M14" s="33">
        <v>347.9</v>
      </c>
      <c r="N14" s="32">
        <v>6217782</v>
      </c>
    </row>
    <row r="15" spans="1:14" x14ac:dyDescent="0.2">
      <c r="A15" s="33" t="s">
        <v>302</v>
      </c>
      <c r="B15" s="33" t="s">
        <v>303</v>
      </c>
      <c r="C15" s="35">
        <v>43639</v>
      </c>
      <c r="D15" s="34">
        <v>0.37847222222222227</v>
      </c>
      <c r="E15" s="33" t="s">
        <v>273</v>
      </c>
      <c r="F15" s="33">
        <v>33</v>
      </c>
      <c r="G15" s="33" t="s">
        <v>954</v>
      </c>
      <c r="H15" s="33" t="s">
        <v>272</v>
      </c>
      <c r="I15" s="33">
        <v>5</v>
      </c>
      <c r="J15" s="33" t="s">
        <v>177</v>
      </c>
      <c r="K15" s="33" t="s">
        <v>56</v>
      </c>
      <c r="L15" s="33" t="s">
        <v>45</v>
      </c>
      <c r="M15" s="33">
        <v>388.2</v>
      </c>
      <c r="N15" s="32">
        <v>4850586</v>
      </c>
    </row>
    <row r="16" spans="1:14" x14ac:dyDescent="0.2">
      <c r="A16" s="33" t="s">
        <v>300</v>
      </c>
      <c r="B16" s="33" t="s">
        <v>301</v>
      </c>
      <c r="C16" s="35">
        <v>43639</v>
      </c>
      <c r="D16" s="34">
        <v>0.37847222222222227</v>
      </c>
      <c r="E16" s="33" t="s">
        <v>273</v>
      </c>
      <c r="F16" s="33">
        <v>33</v>
      </c>
      <c r="G16" s="33" t="s">
        <v>954</v>
      </c>
      <c r="H16" s="33" t="s">
        <v>272</v>
      </c>
      <c r="I16" s="33">
        <v>5</v>
      </c>
      <c r="J16" s="33" t="s">
        <v>174</v>
      </c>
      <c r="K16" s="33" t="s">
        <v>52</v>
      </c>
      <c r="L16" s="33" t="s">
        <v>45</v>
      </c>
      <c r="M16" s="33">
        <v>393.5</v>
      </c>
      <c r="N16" s="32">
        <v>4190489</v>
      </c>
    </row>
    <row r="17" spans="1:14" x14ac:dyDescent="0.2">
      <c r="A17" s="33" t="s">
        <v>298</v>
      </c>
      <c r="B17" s="33" t="s">
        <v>299</v>
      </c>
      <c r="C17" s="35">
        <v>43639</v>
      </c>
      <c r="D17" s="34">
        <v>0.37847222222222227</v>
      </c>
      <c r="E17" s="33" t="s">
        <v>273</v>
      </c>
      <c r="F17" s="33">
        <v>33</v>
      </c>
      <c r="G17" s="33" t="s">
        <v>954</v>
      </c>
      <c r="H17" s="33" t="s">
        <v>272</v>
      </c>
      <c r="I17" s="33">
        <v>5</v>
      </c>
      <c r="J17" s="33" t="s">
        <v>171</v>
      </c>
      <c r="K17" s="33" t="s">
        <v>46</v>
      </c>
      <c r="L17" s="33" t="s">
        <v>45</v>
      </c>
      <c r="M17" s="33">
        <v>281.7</v>
      </c>
      <c r="N17" s="32">
        <v>3255922</v>
      </c>
    </row>
    <row r="18" spans="1:14" x14ac:dyDescent="0.2">
      <c r="A18" s="33" t="s">
        <v>296</v>
      </c>
      <c r="B18" s="33" t="s">
        <v>297</v>
      </c>
      <c r="C18" s="35">
        <v>43639</v>
      </c>
      <c r="D18" s="34">
        <v>0.38055555555555554</v>
      </c>
      <c r="E18" s="33" t="s">
        <v>273</v>
      </c>
      <c r="F18" s="33">
        <v>33</v>
      </c>
      <c r="G18" s="33" t="s">
        <v>948</v>
      </c>
      <c r="H18" s="33" t="s">
        <v>272</v>
      </c>
      <c r="I18" s="33">
        <v>6</v>
      </c>
      <c r="J18" s="33" t="s">
        <v>168</v>
      </c>
      <c r="K18" s="33" t="s">
        <v>56</v>
      </c>
      <c r="L18" s="33" t="s">
        <v>45</v>
      </c>
      <c r="M18" s="33">
        <v>364.1</v>
      </c>
      <c r="N18" s="32">
        <v>3185795</v>
      </c>
    </row>
    <row r="19" spans="1:14" x14ac:dyDescent="0.2">
      <c r="A19" s="33" t="s">
        <v>294</v>
      </c>
      <c r="B19" s="33" t="s">
        <v>295</v>
      </c>
      <c r="C19" s="35">
        <v>43639</v>
      </c>
      <c r="D19" s="34">
        <v>0.38055555555555554</v>
      </c>
      <c r="E19" s="33" t="s">
        <v>273</v>
      </c>
      <c r="F19" s="33">
        <v>33</v>
      </c>
      <c r="G19" s="33" t="s">
        <v>948</v>
      </c>
      <c r="H19" s="33" t="s">
        <v>272</v>
      </c>
      <c r="I19" s="33">
        <v>6</v>
      </c>
      <c r="J19" s="33" t="s">
        <v>165</v>
      </c>
      <c r="K19" s="33" t="s">
        <v>52</v>
      </c>
      <c r="L19" s="33" t="s">
        <v>45</v>
      </c>
      <c r="M19" s="33">
        <v>408.8</v>
      </c>
      <c r="N19" s="32">
        <v>2604884</v>
      </c>
    </row>
    <row r="20" spans="1:14" x14ac:dyDescent="0.2">
      <c r="A20" s="33" t="s">
        <v>292</v>
      </c>
      <c r="B20" s="33" t="s">
        <v>293</v>
      </c>
      <c r="C20" s="35">
        <v>43639</v>
      </c>
      <c r="D20" s="34">
        <v>0.38055555555555554</v>
      </c>
      <c r="E20" s="33" t="s">
        <v>273</v>
      </c>
      <c r="F20" s="33">
        <v>33</v>
      </c>
      <c r="G20" s="33" t="s">
        <v>948</v>
      </c>
      <c r="H20" s="33" t="s">
        <v>272</v>
      </c>
      <c r="I20" s="33">
        <v>6</v>
      </c>
      <c r="J20" s="33" t="s">
        <v>162</v>
      </c>
      <c r="K20" s="33" t="s">
        <v>46</v>
      </c>
      <c r="L20" s="33" t="s">
        <v>45</v>
      </c>
      <c r="M20" s="33">
        <v>421.3</v>
      </c>
      <c r="N20" s="32">
        <v>4816609</v>
      </c>
    </row>
    <row r="21" spans="1:14" x14ac:dyDescent="0.2">
      <c r="A21" s="33" t="s">
        <v>290</v>
      </c>
      <c r="B21" s="33" t="s">
        <v>291</v>
      </c>
      <c r="C21" s="35">
        <v>43639</v>
      </c>
      <c r="D21" s="34">
        <v>0.3833333333333333</v>
      </c>
      <c r="E21" s="33" t="s">
        <v>273</v>
      </c>
      <c r="F21" s="33">
        <v>33</v>
      </c>
      <c r="G21" s="33" t="s">
        <v>70</v>
      </c>
      <c r="H21" s="33" t="s">
        <v>272</v>
      </c>
      <c r="I21" s="33">
        <v>7</v>
      </c>
      <c r="J21" s="33" t="s">
        <v>159</v>
      </c>
      <c r="K21" s="33" t="s">
        <v>56</v>
      </c>
      <c r="L21" s="33" t="s">
        <v>45</v>
      </c>
      <c r="M21" s="33">
        <v>195.3</v>
      </c>
      <c r="N21" s="32">
        <v>6381681</v>
      </c>
    </row>
    <row r="22" spans="1:14" x14ac:dyDescent="0.2">
      <c r="A22" s="33" t="s">
        <v>288</v>
      </c>
      <c r="B22" s="33" t="s">
        <v>289</v>
      </c>
      <c r="C22" s="35">
        <v>43639</v>
      </c>
      <c r="D22" s="34">
        <v>0.3833333333333333</v>
      </c>
      <c r="E22" s="33" t="s">
        <v>273</v>
      </c>
      <c r="F22" s="33">
        <v>33</v>
      </c>
      <c r="G22" s="33" t="s">
        <v>70</v>
      </c>
      <c r="H22" s="33" t="s">
        <v>272</v>
      </c>
      <c r="I22" s="33">
        <v>7</v>
      </c>
      <c r="J22" s="33" t="s">
        <v>156</v>
      </c>
      <c r="K22" s="33" t="s">
        <v>52</v>
      </c>
      <c r="L22" s="33" t="s">
        <v>45</v>
      </c>
      <c r="M22" s="33">
        <v>218.9</v>
      </c>
      <c r="N22" s="32">
        <v>6196870</v>
      </c>
    </row>
    <row r="23" spans="1:14" x14ac:dyDescent="0.2">
      <c r="A23" s="33" t="s">
        <v>286</v>
      </c>
      <c r="B23" s="33" t="s">
        <v>287</v>
      </c>
      <c r="C23" s="35">
        <v>43639</v>
      </c>
      <c r="D23" s="34">
        <v>0.3833333333333333</v>
      </c>
      <c r="E23" s="33" t="s">
        <v>273</v>
      </c>
      <c r="F23" s="33">
        <v>33</v>
      </c>
      <c r="G23" s="33" t="s">
        <v>70</v>
      </c>
      <c r="H23" s="33" t="s">
        <v>272</v>
      </c>
      <c r="I23" s="33">
        <v>7</v>
      </c>
      <c r="J23" s="33" t="s">
        <v>153</v>
      </c>
      <c r="K23" s="33" t="s">
        <v>46</v>
      </c>
      <c r="L23" s="33" t="s">
        <v>45</v>
      </c>
      <c r="M23" s="33">
        <v>253.5</v>
      </c>
      <c r="N23" s="32">
        <v>2449631</v>
      </c>
    </row>
    <row r="24" spans="1:14" x14ac:dyDescent="0.2">
      <c r="A24" s="33" t="s">
        <v>284</v>
      </c>
      <c r="B24" s="33" t="s">
        <v>285</v>
      </c>
      <c r="C24" s="35">
        <v>43639</v>
      </c>
      <c r="D24" s="34">
        <v>0.38611111111111113</v>
      </c>
      <c r="E24" s="33" t="s">
        <v>273</v>
      </c>
      <c r="F24" s="33">
        <v>33</v>
      </c>
      <c r="G24" s="33" t="s">
        <v>954</v>
      </c>
      <c r="H24" s="33" t="s">
        <v>272</v>
      </c>
      <c r="I24" s="33">
        <v>8</v>
      </c>
      <c r="J24" s="33" t="s">
        <v>150</v>
      </c>
      <c r="K24" s="33" t="s">
        <v>56</v>
      </c>
      <c r="L24" s="33" t="s">
        <v>45</v>
      </c>
      <c r="M24" s="33">
        <v>219.7</v>
      </c>
      <c r="N24" s="32">
        <v>2843503</v>
      </c>
    </row>
    <row r="25" spans="1:14" x14ac:dyDescent="0.2">
      <c r="A25" s="33" t="s">
        <v>282</v>
      </c>
      <c r="B25" s="33" t="s">
        <v>283</v>
      </c>
      <c r="C25" s="35">
        <v>43639</v>
      </c>
      <c r="D25" s="34">
        <v>0.38611111111111113</v>
      </c>
      <c r="E25" s="33" t="s">
        <v>273</v>
      </c>
      <c r="F25" s="33">
        <v>33</v>
      </c>
      <c r="G25" s="33" t="s">
        <v>954</v>
      </c>
      <c r="H25" s="33" t="s">
        <v>272</v>
      </c>
      <c r="I25" s="33">
        <v>8</v>
      </c>
      <c r="J25" s="33" t="s">
        <v>147</v>
      </c>
      <c r="K25" s="33" t="s">
        <v>52</v>
      </c>
      <c r="L25" s="33" t="s">
        <v>45</v>
      </c>
      <c r="M25" s="33">
        <v>257.8</v>
      </c>
      <c r="N25" s="32">
        <v>1990231</v>
      </c>
    </row>
    <row r="26" spans="1:14" x14ac:dyDescent="0.2">
      <c r="A26" s="33" t="s">
        <v>280</v>
      </c>
      <c r="B26" s="33" t="s">
        <v>281</v>
      </c>
      <c r="C26" s="35">
        <v>43639</v>
      </c>
      <c r="D26" s="34">
        <v>0.38611111111111113</v>
      </c>
      <c r="E26" s="33" t="s">
        <v>273</v>
      </c>
      <c r="F26" s="33">
        <v>33</v>
      </c>
      <c r="G26" s="33" t="s">
        <v>954</v>
      </c>
      <c r="H26" s="33" t="s">
        <v>272</v>
      </c>
      <c r="I26" s="33">
        <v>8</v>
      </c>
      <c r="J26" s="33" t="s">
        <v>144</v>
      </c>
      <c r="K26" s="33" t="s">
        <v>46</v>
      </c>
      <c r="L26" s="33" t="s">
        <v>45</v>
      </c>
      <c r="M26" s="33">
        <v>93</v>
      </c>
      <c r="N26" s="32">
        <v>1994217</v>
      </c>
    </row>
    <row r="27" spans="1:14" x14ac:dyDescent="0.2">
      <c r="A27" s="33" t="s">
        <v>278</v>
      </c>
      <c r="B27" s="33" t="s">
        <v>279</v>
      </c>
      <c r="C27" s="35">
        <v>43639</v>
      </c>
      <c r="D27" s="34">
        <v>0.3888888888888889</v>
      </c>
      <c r="E27" s="33" t="s">
        <v>273</v>
      </c>
      <c r="F27" s="33">
        <v>33</v>
      </c>
      <c r="G27" s="33" t="s">
        <v>948</v>
      </c>
      <c r="H27" s="33" t="s">
        <v>272</v>
      </c>
      <c r="I27" s="33">
        <v>9</v>
      </c>
      <c r="J27" s="33" t="s">
        <v>141</v>
      </c>
      <c r="K27" s="33" t="s">
        <v>56</v>
      </c>
      <c r="L27" s="33" t="s">
        <v>45</v>
      </c>
      <c r="M27" s="33">
        <v>392.3</v>
      </c>
      <c r="N27" s="32">
        <v>3328121</v>
      </c>
    </row>
    <row r="28" spans="1:14" x14ac:dyDescent="0.2">
      <c r="A28" s="33" t="s">
        <v>276</v>
      </c>
      <c r="B28" s="33" t="s">
        <v>277</v>
      </c>
      <c r="C28" s="35">
        <v>43639</v>
      </c>
      <c r="D28" s="34">
        <v>0.3888888888888889</v>
      </c>
      <c r="E28" s="33" t="s">
        <v>273</v>
      </c>
      <c r="F28" s="33">
        <v>33</v>
      </c>
      <c r="G28" s="33" t="s">
        <v>948</v>
      </c>
      <c r="H28" s="33" t="s">
        <v>272</v>
      </c>
      <c r="I28" s="33">
        <v>9</v>
      </c>
      <c r="J28" s="33" t="s">
        <v>138</v>
      </c>
      <c r="K28" s="33" t="s">
        <v>52</v>
      </c>
      <c r="L28" s="33" t="s">
        <v>45</v>
      </c>
      <c r="M28" s="33">
        <v>328.3</v>
      </c>
      <c r="N28" s="32">
        <v>1710006</v>
      </c>
    </row>
    <row r="29" spans="1:14" x14ac:dyDescent="0.2">
      <c r="A29" s="33" t="s">
        <v>274</v>
      </c>
      <c r="B29" s="33" t="s">
        <v>275</v>
      </c>
      <c r="C29" s="35">
        <v>43639</v>
      </c>
      <c r="D29" s="34">
        <v>0.3888888888888889</v>
      </c>
      <c r="E29" s="33" t="s">
        <v>273</v>
      </c>
      <c r="F29" s="33">
        <v>33</v>
      </c>
      <c r="G29" s="33" t="s">
        <v>948</v>
      </c>
      <c r="H29" s="33" t="s">
        <v>272</v>
      </c>
      <c r="I29" s="33">
        <v>9</v>
      </c>
      <c r="J29" s="33" t="s">
        <v>133</v>
      </c>
      <c r="K29" s="33" t="s">
        <v>46</v>
      </c>
      <c r="L29" s="33" t="s">
        <v>45</v>
      </c>
      <c r="M29" s="33">
        <v>579.4</v>
      </c>
      <c r="N29" s="32">
        <v>247182</v>
      </c>
    </row>
    <row r="30" spans="1:14" x14ac:dyDescent="0.2">
      <c r="A30" s="33" t="s">
        <v>270</v>
      </c>
      <c r="B30" s="33" t="s">
        <v>271</v>
      </c>
      <c r="C30" s="35">
        <v>43645</v>
      </c>
      <c r="D30" s="34">
        <v>0.37152777777777773</v>
      </c>
      <c r="E30" s="33" t="s">
        <v>217</v>
      </c>
      <c r="F30" s="33">
        <v>39</v>
      </c>
      <c r="G30" s="33" t="s">
        <v>70</v>
      </c>
      <c r="H30" s="33" t="s">
        <v>216</v>
      </c>
      <c r="I30" s="33">
        <v>1</v>
      </c>
      <c r="J30" s="33" t="s">
        <v>130</v>
      </c>
      <c r="K30" s="33" t="s">
        <v>56</v>
      </c>
      <c r="L30" s="33" t="s">
        <v>45</v>
      </c>
      <c r="M30" s="33">
        <v>656.4</v>
      </c>
      <c r="N30" s="32">
        <v>7363883</v>
      </c>
    </row>
    <row r="31" spans="1:14" x14ac:dyDescent="0.2">
      <c r="A31" s="33" t="s">
        <v>268</v>
      </c>
      <c r="B31" s="33" t="s">
        <v>269</v>
      </c>
      <c r="C31" s="35">
        <v>43645</v>
      </c>
      <c r="D31" s="34">
        <v>0.37152777777777773</v>
      </c>
      <c r="E31" s="33" t="s">
        <v>217</v>
      </c>
      <c r="F31" s="33">
        <v>39</v>
      </c>
      <c r="G31" s="33" t="s">
        <v>70</v>
      </c>
      <c r="H31" s="33" t="s">
        <v>216</v>
      </c>
      <c r="I31" s="33">
        <v>1</v>
      </c>
      <c r="J31" s="33" t="s">
        <v>127</v>
      </c>
      <c r="K31" s="33" t="s">
        <v>52</v>
      </c>
      <c r="L31" s="33" t="s">
        <v>45</v>
      </c>
      <c r="M31" s="33">
        <v>258.8</v>
      </c>
      <c r="N31" s="32">
        <v>8154207</v>
      </c>
    </row>
    <row r="32" spans="1:14" x14ac:dyDescent="0.2">
      <c r="A32" s="33" t="s">
        <v>266</v>
      </c>
      <c r="B32" s="33" t="s">
        <v>267</v>
      </c>
      <c r="C32" s="35">
        <v>43645</v>
      </c>
      <c r="D32" s="34">
        <v>0.37152777777777773</v>
      </c>
      <c r="E32" s="33" t="s">
        <v>217</v>
      </c>
      <c r="F32" s="33">
        <v>39</v>
      </c>
      <c r="G32" s="33" t="s">
        <v>70</v>
      </c>
      <c r="H32" s="33" t="s">
        <v>216</v>
      </c>
      <c r="I32" s="33">
        <v>1</v>
      </c>
      <c r="J32" s="33" t="s">
        <v>124</v>
      </c>
      <c r="K32" s="33" t="s">
        <v>46</v>
      </c>
      <c r="L32" s="33" t="s">
        <v>45</v>
      </c>
      <c r="M32" s="33">
        <v>820.3</v>
      </c>
      <c r="N32" s="32">
        <v>5178640</v>
      </c>
    </row>
    <row r="33" spans="1:14" x14ac:dyDescent="0.2">
      <c r="A33" s="33" t="s">
        <v>264</v>
      </c>
      <c r="B33" s="33" t="s">
        <v>265</v>
      </c>
      <c r="C33" s="35">
        <v>43645</v>
      </c>
      <c r="D33" s="34">
        <v>0.3743055555555555</v>
      </c>
      <c r="E33" s="33" t="s">
        <v>217</v>
      </c>
      <c r="F33" s="33">
        <v>39</v>
      </c>
      <c r="G33" s="33" t="s">
        <v>954</v>
      </c>
      <c r="H33" s="33" t="s">
        <v>216</v>
      </c>
      <c r="I33" s="33">
        <v>2</v>
      </c>
      <c r="J33" s="33" t="s">
        <v>121</v>
      </c>
      <c r="K33" s="33" t="s">
        <v>56</v>
      </c>
      <c r="L33" s="33" t="s">
        <v>45</v>
      </c>
      <c r="M33" s="33">
        <v>853.9</v>
      </c>
      <c r="N33" s="32">
        <v>8736109</v>
      </c>
    </row>
    <row r="34" spans="1:14" x14ac:dyDescent="0.2">
      <c r="A34" s="33" t="s">
        <v>262</v>
      </c>
      <c r="B34" s="33" t="s">
        <v>263</v>
      </c>
      <c r="C34" s="35">
        <v>43645</v>
      </c>
      <c r="D34" s="34">
        <v>0.3743055555555555</v>
      </c>
      <c r="E34" s="33" t="s">
        <v>217</v>
      </c>
      <c r="F34" s="33">
        <v>39</v>
      </c>
      <c r="G34" s="33" t="s">
        <v>954</v>
      </c>
      <c r="H34" s="33" t="s">
        <v>216</v>
      </c>
      <c r="I34" s="33">
        <v>2</v>
      </c>
      <c r="J34" s="33" t="s">
        <v>118</v>
      </c>
      <c r="K34" s="33" t="s">
        <v>52</v>
      </c>
      <c r="L34" s="33" t="s">
        <v>45</v>
      </c>
      <c r="M34" s="33">
        <v>645.1</v>
      </c>
      <c r="N34" s="32">
        <v>11478921</v>
      </c>
    </row>
    <row r="35" spans="1:14" x14ac:dyDescent="0.2">
      <c r="A35" s="33" t="s">
        <v>260</v>
      </c>
      <c r="B35" s="33" t="s">
        <v>261</v>
      </c>
      <c r="C35" s="35">
        <v>43645</v>
      </c>
      <c r="D35" s="34">
        <v>0.3743055555555555</v>
      </c>
      <c r="E35" s="33" t="s">
        <v>217</v>
      </c>
      <c r="F35" s="33">
        <v>39</v>
      </c>
      <c r="G35" s="33" t="s">
        <v>954</v>
      </c>
      <c r="H35" s="33" t="s">
        <v>216</v>
      </c>
      <c r="I35" s="33">
        <v>2</v>
      </c>
      <c r="J35" s="33" t="s">
        <v>115</v>
      </c>
      <c r="K35" s="33" t="s">
        <v>46</v>
      </c>
      <c r="L35" s="33" t="s">
        <v>45</v>
      </c>
      <c r="M35" s="33">
        <v>772.3</v>
      </c>
      <c r="N35" s="32">
        <v>16680008</v>
      </c>
    </row>
    <row r="36" spans="1:14" x14ac:dyDescent="0.2">
      <c r="A36" s="33" t="s">
        <v>258</v>
      </c>
      <c r="B36" s="33" t="s">
        <v>259</v>
      </c>
      <c r="C36" s="35">
        <v>43645</v>
      </c>
      <c r="D36" s="34">
        <v>0.37708333333333338</v>
      </c>
      <c r="E36" s="33" t="s">
        <v>217</v>
      </c>
      <c r="F36" s="33">
        <v>39</v>
      </c>
      <c r="G36" s="33" t="s">
        <v>948</v>
      </c>
      <c r="H36" s="33" t="s">
        <v>216</v>
      </c>
      <c r="I36" s="33">
        <v>3</v>
      </c>
      <c r="J36" s="33" t="s">
        <v>112</v>
      </c>
      <c r="K36" s="33" t="s">
        <v>56</v>
      </c>
      <c r="L36" s="33" t="s">
        <v>45</v>
      </c>
      <c r="M36" s="33">
        <v>824.8</v>
      </c>
      <c r="N36" s="32">
        <v>6862519</v>
      </c>
    </row>
    <row r="37" spans="1:14" x14ac:dyDescent="0.2">
      <c r="A37" s="33" t="s">
        <v>256</v>
      </c>
      <c r="B37" s="33" t="s">
        <v>257</v>
      </c>
      <c r="C37" s="35">
        <v>43645</v>
      </c>
      <c r="D37" s="34">
        <v>0.37708333333333338</v>
      </c>
      <c r="E37" s="33" t="s">
        <v>217</v>
      </c>
      <c r="F37" s="33">
        <v>39</v>
      </c>
      <c r="G37" s="33" t="s">
        <v>948</v>
      </c>
      <c r="H37" s="33" t="s">
        <v>216</v>
      </c>
      <c r="I37" s="33">
        <v>3</v>
      </c>
      <c r="J37" s="33" t="s">
        <v>109</v>
      </c>
      <c r="K37" s="33" t="s">
        <v>52</v>
      </c>
      <c r="L37" s="33" t="s">
        <v>45</v>
      </c>
      <c r="M37" s="33">
        <v>877.7</v>
      </c>
      <c r="N37" s="32">
        <v>9795660</v>
      </c>
    </row>
    <row r="38" spans="1:14" x14ac:dyDescent="0.2">
      <c r="A38" s="33" t="s">
        <v>254</v>
      </c>
      <c r="B38" s="33" t="s">
        <v>255</v>
      </c>
      <c r="C38" s="35">
        <v>43645</v>
      </c>
      <c r="D38" s="34">
        <v>0.37708333333333338</v>
      </c>
      <c r="E38" s="33" t="s">
        <v>217</v>
      </c>
      <c r="F38" s="33">
        <v>39</v>
      </c>
      <c r="G38" s="33" t="s">
        <v>948</v>
      </c>
      <c r="H38" s="33" t="s">
        <v>216</v>
      </c>
      <c r="I38" s="33">
        <v>3</v>
      </c>
      <c r="J38" s="33" t="s">
        <v>106</v>
      </c>
      <c r="K38" s="33" t="s">
        <v>46</v>
      </c>
      <c r="L38" s="33" t="s">
        <v>45</v>
      </c>
      <c r="M38" s="33">
        <v>1115.9000000000001</v>
      </c>
      <c r="N38" s="32">
        <v>5268325</v>
      </c>
    </row>
    <row r="39" spans="1:14" x14ac:dyDescent="0.2">
      <c r="A39" s="33" t="s">
        <v>252</v>
      </c>
      <c r="B39" s="33" t="s">
        <v>253</v>
      </c>
      <c r="C39" s="35">
        <v>43645</v>
      </c>
      <c r="D39" s="34">
        <v>0.37986111111111115</v>
      </c>
      <c r="E39" s="33" t="s">
        <v>217</v>
      </c>
      <c r="F39" s="33">
        <v>39</v>
      </c>
      <c r="G39" s="33" t="s">
        <v>70</v>
      </c>
      <c r="H39" s="33" t="s">
        <v>216</v>
      </c>
      <c r="I39" s="33">
        <v>4</v>
      </c>
      <c r="J39" s="33" t="s">
        <v>103</v>
      </c>
      <c r="K39" s="33" t="s">
        <v>56</v>
      </c>
      <c r="L39" s="33" t="s">
        <v>45</v>
      </c>
      <c r="M39" s="33">
        <v>956.1</v>
      </c>
      <c r="N39" s="32">
        <v>10921882</v>
      </c>
    </row>
    <row r="40" spans="1:14" x14ac:dyDescent="0.2">
      <c r="A40" s="33" t="s">
        <v>250</v>
      </c>
      <c r="B40" s="33" t="s">
        <v>251</v>
      </c>
      <c r="C40" s="35">
        <v>43645</v>
      </c>
      <c r="D40" s="34">
        <v>0.37986111111111115</v>
      </c>
      <c r="E40" s="33" t="s">
        <v>217</v>
      </c>
      <c r="F40" s="33">
        <v>39</v>
      </c>
      <c r="G40" s="33" t="s">
        <v>70</v>
      </c>
      <c r="H40" s="33" t="s">
        <v>216</v>
      </c>
      <c r="I40" s="33">
        <v>4</v>
      </c>
      <c r="J40" s="33" t="s">
        <v>100</v>
      </c>
      <c r="K40" s="33" t="s">
        <v>52</v>
      </c>
      <c r="L40" s="33" t="s">
        <v>45</v>
      </c>
      <c r="M40" s="33">
        <v>1037.4000000000001</v>
      </c>
      <c r="N40" s="32">
        <v>5536927</v>
      </c>
    </row>
    <row r="41" spans="1:14" x14ac:dyDescent="0.2">
      <c r="A41" s="33" t="s">
        <v>248</v>
      </c>
      <c r="B41" s="33" t="s">
        <v>249</v>
      </c>
      <c r="C41" s="35">
        <v>43645</v>
      </c>
      <c r="D41" s="34">
        <v>0.37986111111111115</v>
      </c>
      <c r="E41" s="33" t="s">
        <v>217</v>
      </c>
      <c r="F41" s="33">
        <v>39</v>
      </c>
      <c r="G41" s="33" t="s">
        <v>70</v>
      </c>
      <c r="H41" s="33" t="s">
        <v>216</v>
      </c>
      <c r="I41" s="33">
        <v>4</v>
      </c>
      <c r="J41" s="33" t="s">
        <v>97</v>
      </c>
      <c r="K41" s="33" t="s">
        <v>46</v>
      </c>
      <c r="L41" s="33" t="s">
        <v>45</v>
      </c>
      <c r="M41" s="33">
        <v>718.7</v>
      </c>
      <c r="N41" s="32">
        <v>6946272</v>
      </c>
    </row>
    <row r="42" spans="1:14" x14ac:dyDescent="0.2">
      <c r="A42" s="33" t="s">
        <v>246</v>
      </c>
      <c r="B42" s="33" t="s">
        <v>247</v>
      </c>
      <c r="C42" s="35">
        <v>43645</v>
      </c>
      <c r="D42" s="34">
        <v>0.38263888888888892</v>
      </c>
      <c r="E42" s="33" t="s">
        <v>217</v>
      </c>
      <c r="F42" s="33">
        <v>39</v>
      </c>
      <c r="G42" s="33" t="s">
        <v>954</v>
      </c>
      <c r="H42" s="33" t="s">
        <v>216</v>
      </c>
      <c r="I42" s="33">
        <v>5</v>
      </c>
      <c r="J42" s="33" t="s">
        <v>94</v>
      </c>
      <c r="K42" s="33" t="s">
        <v>56</v>
      </c>
      <c r="L42" s="33" t="s">
        <v>45</v>
      </c>
      <c r="M42" s="33">
        <v>700</v>
      </c>
      <c r="N42" s="32">
        <v>4027983</v>
      </c>
    </row>
    <row r="43" spans="1:14" x14ac:dyDescent="0.2">
      <c r="A43" s="33" t="s">
        <v>244</v>
      </c>
      <c r="B43" s="33" t="s">
        <v>245</v>
      </c>
      <c r="C43" s="35">
        <v>43645</v>
      </c>
      <c r="D43" s="34">
        <v>0.38263888888888892</v>
      </c>
      <c r="E43" s="33" t="s">
        <v>217</v>
      </c>
      <c r="F43" s="33">
        <v>39</v>
      </c>
      <c r="G43" s="33" t="s">
        <v>954</v>
      </c>
      <c r="H43" s="33" t="s">
        <v>216</v>
      </c>
      <c r="I43" s="33">
        <v>5</v>
      </c>
      <c r="J43" s="33" t="s">
        <v>91</v>
      </c>
      <c r="K43" s="33" t="s">
        <v>52</v>
      </c>
      <c r="L43" s="33" t="s">
        <v>45</v>
      </c>
      <c r="M43" s="33">
        <v>910.1</v>
      </c>
      <c r="N43" s="32">
        <v>19179169</v>
      </c>
    </row>
    <row r="44" spans="1:14" x14ac:dyDescent="0.2">
      <c r="A44" s="33" t="s">
        <v>242</v>
      </c>
      <c r="B44" s="33" t="s">
        <v>243</v>
      </c>
      <c r="C44" s="35">
        <v>43645</v>
      </c>
      <c r="D44" s="34">
        <v>0.38263888888888892</v>
      </c>
      <c r="E44" s="33" t="s">
        <v>217</v>
      </c>
      <c r="F44" s="33">
        <v>39</v>
      </c>
      <c r="G44" s="33" t="s">
        <v>954</v>
      </c>
      <c r="H44" s="33" t="s">
        <v>216</v>
      </c>
      <c r="I44" s="33">
        <v>5</v>
      </c>
      <c r="J44" s="33" t="s">
        <v>88</v>
      </c>
      <c r="K44" s="33" t="s">
        <v>46</v>
      </c>
      <c r="L44" s="33" t="s">
        <v>45</v>
      </c>
      <c r="M44" s="33">
        <v>840.5</v>
      </c>
      <c r="N44" s="32">
        <v>5413268</v>
      </c>
    </row>
    <row r="45" spans="1:14" x14ac:dyDescent="0.2">
      <c r="A45" s="33" t="s">
        <v>240</v>
      </c>
      <c r="B45" s="33" t="s">
        <v>241</v>
      </c>
      <c r="C45" s="35">
        <v>43645</v>
      </c>
      <c r="D45" s="34">
        <v>0.38541666666666669</v>
      </c>
      <c r="E45" s="33" t="s">
        <v>217</v>
      </c>
      <c r="F45" s="33">
        <v>39</v>
      </c>
      <c r="G45" s="33" t="s">
        <v>948</v>
      </c>
      <c r="H45" s="33" t="s">
        <v>216</v>
      </c>
      <c r="I45" s="33">
        <v>6</v>
      </c>
      <c r="J45" s="33" t="s">
        <v>85</v>
      </c>
      <c r="K45" s="33" t="s">
        <v>56</v>
      </c>
      <c r="L45" s="33" t="s">
        <v>45</v>
      </c>
      <c r="M45" s="33">
        <v>584.79999999999995</v>
      </c>
      <c r="N45" s="32">
        <v>8151300</v>
      </c>
    </row>
    <row r="46" spans="1:14" x14ac:dyDescent="0.2">
      <c r="A46" s="33" t="s">
        <v>238</v>
      </c>
      <c r="B46" s="33" t="s">
        <v>239</v>
      </c>
      <c r="C46" s="35">
        <v>43645</v>
      </c>
      <c r="D46" s="34">
        <v>0.38541666666666669</v>
      </c>
      <c r="E46" s="33" t="s">
        <v>217</v>
      </c>
      <c r="F46" s="33">
        <v>39</v>
      </c>
      <c r="G46" s="33" t="s">
        <v>948</v>
      </c>
      <c r="H46" s="33" t="s">
        <v>216</v>
      </c>
      <c r="I46" s="33">
        <v>6</v>
      </c>
      <c r="J46" s="33" t="s">
        <v>82</v>
      </c>
      <c r="K46" s="33" t="s">
        <v>52</v>
      </c>
      <c r="L46" s="33" t="s">
        <v>45</v>
      </c>
      <c r="M46" s="33">
        <v>730.2</v>
      </c>
      <c r="N46" s="32">
        <v>9698406</v>
      </c>
    </row>
    <row r="47" spans="1:14" x14ac:dyDescent="0.2">
      <c r="A47" s="33" t="s">
        <v>236</v>
      </c>
      <c r="B47" s="33" t="s">
        <v>237</v>
      </c>
      <c r="C47" s="35">
        <v>43645</v>
      </c>
      <c r="D47" s="34">
        <v>0.38541666666666669</v>
      </c>
      <c r="E47" s="33" t="s">
        <v>217</v>
      </c>
      <c r="F47" s="33">
        <v>39</v>
      </c>
      <c r="G47" s="33" t="s">
        <v>948</v>
      </c>
      <c r="H47" s="33" t="s">
        <v>216</v>
      </c>
      <c r="I47" s="33">
        <v>6</v>
      </c>
      <c r="J47" s="33" t="s">
        <v>79</v>
      </c>
      <c r="K47" s="33" t="s">
        <v>46</v>
      </c>
      <c r="L47" s="33" t="s">
        <v>45</v>
      </c>
      <c r="M47" s="33">
        <v>910.9</v>
      </c>
      <c r="N47" s="32">
        <v>4723143</v>
      </c>
    </row>
    <row r="48" spans="1:14" x14ac:dyDescent="0.2">
      <c r="A48" s="33" t="s">
        <v>234</v>
      </c>
      <c r="B48" s="33" t="s">
        <v>235</v>
      </c>
      <c r="C48" s="35">
        <v>43645</v>
      </c>
      <c r="D48" s="34">
        <v>0.38819444444444445</v>
      </c>
      <c r="E48" s="33" t="s">
        <v>217</v>
      </c>
      <c r="F48" s="33">
        <v>39</v>
      </c>
      <c r="G48" s="33" t="s">
        <v>70</v>
      </c>
      <c r="H48" s="33" t="s">
        <v>216</v>
      </c>
      <c r="I48" s="33">
        <v>7</v>
      </c>
      <c r="J48" s="33" t="s">
        <v>76</v>
      </c>
      <c r="K48" s="33" t="s">
        <v>56</v>
      </c>
      <c r="L48" s="33" t="s">
        <v>45</v>
      </c>
      <c r="M48" s="33">
        <v>858.3</v>
      </c>
      <c r="N48" s="32">
        <v>10602954</v>
      </c>
    </row>
    <row r="49" spans="1:14" x14ac:dyDescent="0.2">
      <c r="A49" s="33" t="s">
        <v>232</v>
      </c>
      <c r="B49" s="33" t="s">
        <v>233</v>
      </c>
      <c r="C49" s="35">
        <v>43645</v>
      </c>
      <c r="D49" s="34">
        <v>0.38819444444444445</v>
      </c>
      <c r="E49" s="33" t="s">
        <v>217</v>
      </c>
      <c r="F49" s="33">
        <v>39</v>
      </c>
      <c r="G49" s="33" t="s">
        <v>70</v>
      </c>
      <c r="H49" s="33" t="s">
        <v>216</v>
      </c>
      <c r="I49" s="33">
        <v>7</v>
      </c>
      <c r="J49" s="33" t="s">
        <v>73</v>
      </c>
      <c r="K49" s="33" t="s">
        <v>52</v>
      </c>
      <c r="L49" s="33" t="s">
        <v>45</v>
      </c>
      <c r="M49" s="33">
        <v>715.6</v>
      </c>
      <c r="N49" s="32">
        <v>8077962</v>
      </c>
    </row>
    <row r="50" spans="1:14" x14ac:dyDescent="0.2">
      <c r="A50" s="33" t="s">
        <v>230</v>
      </c>
      <c r="B50" s="33" t="s">
        <v>231</v>
      </c>
      <c r="C50" s="35">
        <v>43645</v>
      </c>
      <c r="D50" s="34">
        <v>0.38819444444444445</v>
      </c>
      <c r="E50" s="33" t="s">
        <v>217</v>
      </c>
      <c r="F50" s="33">
        <v>39</v>
      </c>
      <c r="G50" s="33" t="s">
        <v>70</v>
      </c>
      <c r="H50" s="33" t="s">
        <v>216</v>
      </c>
      <c r="I50" s="33">
        <v>7</v>
      </c>
      <c r="J50" s="33" t="s">
        <v>69</v>
      </c>
      <c r="K50" s="33" t="s">
        <v>46</v>
      </c>
      <c r="L50" s="33" t="s">
        <v>45</v>
      </c>
      <c r="M50" s="33">
        <v>580.1</v>
      </c>
      <c r="N50" s="32">
        <v>7337485</v>
      </c>
    </row>
    <row r="51" spans="1:14" x14ac:dyDescent="0.2">
      <c r="A51" s="33" t="s">
        <v>228</v>
      </c>
      <c r="B51" s="33" t="s">
        <v>229</v>
      </c>
      <c r="C51" s="35">
        <v>43645</v>
      </c>
      <c r="D51" s="34">
        <v>0.39097222222222222</v>
      </c>
      <c r="E51" s="33" t="s">
        <v>217</v>
      </c>
      <c r="F51" s="33">
        <v>39</v>
      </c>
      <c r="G51" s="33" t="s">
        <v>954</v>
      </c>
      <c r="H51" s="33" t="s">
        <v>216</v>
      </c>
      <c r="I51" s="33">
        <v>8</v>
      </c>
      <c r="J51" s="33" t="s">
        <v>66</v>
      </c>
      <c r="K51" s="33" t="s">
        <v>56</v>
      </c>
      <c r="L51" s="33" t="s">
        <v>45</v>
      </c>
      <c r="M51" s="33">
        <v>603.5</v>
      </c>
      <c r="N51" s="32">
        <v>19483062</v>
      </c>
    </row>
    <row r="52" spans="1:14" x14ac:dyDescent="0.2">
      <c r="A52" s="33" t="s">
        <v>226</v>
      </c>
      <c r="B52" s="33" t="s">
        <v>227</v>
      </c>
      <c r="C52" s="35">
        <v>43645</v>
      </c>
      <c r="D52" s="34">
        <v>0.39097222222222222</v>
      </c>
      <c r="E52" s="33" t="s">
        <v>217</v>
      </c>
      <c r="F52" s="33">
        <v>39</v>
      </c>
      <c r="G52" s="33" t="s">
        <v>954</v>
      </c>
      <c r="H52" s="33" t="s">
        <v>216</v>
      </c>
      <c r="I52" s="33">
        <v>8</v>
      </c>
      <c r="J52" s="33" t="s">
        <v>63</v>
      </c>
      <c r="K52" s="33" t="s">
        <v>52</v>
      </c>
      <c r="L52" s="33" t="s">
        <v>45</v>
      </c>
      <c r="M52" s="33">
        <v>683.8</v>
      </c>
      <c r="N52" s="32">
        <v>8233185</v>
      </c>
    </row>
    <row r="53" spans="1:14" x14ac:dyDescent="0.2">
      <c r="A53" s="33" t="s">
        <v>224</v>
      </c>
      <c r="B53" s="33" t="s">
        <v>225</v>
      </c>
      <c r="C53" s="35">
        <v>43645</v>
      </c>
      <c r="D53" s="34">
        <v>0.39097222222222222</v>
      </c>
      <c r="E53" s="33" t="s">
        <v>217</v>
      </c>
      <c r="F53" s="33">
        <v>39</v>
      </c>
      <c r="G53" s="33" t="s">
        <v>954</v>
      </c>
      <c r="H53" s="33" t="s">
        <v>216</v>
      </c>
      <c r="I53" s="33">
        <v>8</v>
      </c>
      <c r="J53" s="33" t="s">
        <v>60</v>
      </c>
      <c r="K53" s="33" t="s">
        <v>46</v>
      </c>
      <c r="L53" s="33" t="s">
        <v>45</v>
      </c>
      <c r="M53" s="33">
        <v>731</v>
      </c>
      <c r="N53" s="32">
        <v>4297171</v>
      </c>
    </row>
    <row r="54" spans="1:14" x14ac:dyDescent="0.2">
      <c r="A54" s="33" t="s">
        <v>222</v>
      </c>
      <c r="B54" s="33" t="s">
        <v>223</v>
      </c>
      <c r="C54" s="35">
        <v>43645</v>
      </c>
      <c r="D54" s="34">
        <v>0.39374999999999999</v>
      </c>
      <c r="E54" s="33" t="s">
        <v>217</v>
      </c>
      <c r="F54" s="33">
        <v>39</v>
      </c>
      <c r="G54" s="33" t="s">
        <v>948</v>
      </c>
      <c r="H54" s="33" t="s">
        <v>216</v>
      </c>
      <c r="I54" s="33">
        <v>9</v>
      </c>
      <c r="J54" s="33" t="s">
        <v>57</v>
      </c>
      <c r="K54" s="33" t="s">
        <v>56</v>
      </c>
      <c r="L54" s="33" t="s">
        <v>45</v>
      </c>
      <c r="M54" s="33">
        <v>937.2</v>
      </c>
      <c r="N54" s="32">
        <v>10117756</v>
      </c>
    </row>
    <row r="55" spans="1:14" x14ac:dyDescent="0.2">
      <c r="A55" s="33" t="s">
        <v>220</v>
      </c>
      <c r="B55" s="33" t="s">
        <v>221</v>
      </c>
      <c r="C55" s="35">
        <v>43645</v>
      </c>
      <c r="D55" s="34">
        <v>0.39374999999999999</v>
      </c>
      <c r="E55" s="33" t="s">
        <v>217</v>
      </c>
      <c r="F55" s="33">
        <v>39</v>
      </c>
      <c r="G55" s="33" t="s">
        <v>948</v>
      </c>
      <c r="H55" s="33" t="s">
        <v>216</v>
      </c>
      <c r="I55" s="33">
        <v>9</v>
      </c>
      <c r="J55" s="33" t="s">
        <v>53</v>
      </c>
      <c r="K55" s="33" t="s">
        <v>52</v>
      </c>
      <c r="L55" s="33" t="s">
        <v>45</v>
      </c>
      <c r="M55" s="33">
        <v>874.2</v>
      </c>
      <c r="N55" s="32">
        <v>6270504</v>
      </c>
    </row>
    <row r="56" spans="1:14" x14ac:dyDescent="0.2">
      <c r="A56" s="33" t="s">
        <v>218</v>
      </c>
      <c r="B56" s="33" t="s">
        <v>219</v>
      </c>
      <c r="C56" s="35">
        <v>43645</v>
      </c>
      <c r="D56" s="34">
        <v>0.39374999999999999</v>
      </c>
      <c r="E56" s="33" t="s">
        <v>217</v>
      </c>
      <c r="F56" s="33">
        <v>39</v>
      </c>
      <c r="G56" s="33" t="s">
        <v>948</v>
      </c>
      <c r="H56" s="33" t="s">
        <v>216</v>
      </c>
      <c r="I56" s="33">
        <v>9</v>
      </c>
      <c r="J56" s="33" t="s">
        <v>47</v>
      </c>
      <c r="K56" s="33" t="s">
        <v>46</v>
      </c>
      <c r="L56" s="33" t="s">
        <v>45</v>
      </c>
      <c r="M56" s="33">
        <v>950.5</v>
      </c>
      <c r="N56" s="32">
        <v>6449617</v>
      </c>
    </row>
    <row r="57" spans="1:14" x14ac:dyDescent="0.2">
      <c r="A57" s="33" t="s">
        <v>214</v>
      </c>
      <c r="B57" s="33" t="s">
        <v>215</v>
      </c>
      <c r="C57" s="35">
        <v>43658</v>
      </c>
      <c r="D57" s="34">
        <v>0.37916666666666665</v>
      </c>
      <c r="E57" s="33" t="s">
        <v>135</v>
      </c>
      <c r="F57" s="33">
        <v>52</v>
      </c>
      <c r="G57" s="33" t="s">
        <v>70</v>
      </c>
      <c r="H57" s="33" t="s">
        <v>134</v>
      </c>
      <c r="I57" s="33">
        <v>1</v>
      </c>
      <c r="J57" s="33" t="s">
        <v>213</v>
      </c>
      <c r="K57" s="33" t="s">
        <v>56</v>
      </c>
      <c r="L57" s="33" t="s">
        <v>45</v>
      </c>
      <c r="M57" s="33">
        <v>456.7</v>
      </c>
      <c r="N57" s="32">
        <v>21184586</v>
      </c>
    </row>
    <row r="58" spans="1:14" x14ac:dyDescent="0.2">
      <c r="A58" s="33" t="s">
        <v>211</v>
      </c>
      <c r="B58" s="33" t="s">
        <v>212</v>
      </c>
      <c r="C58" s="35">
        <v>43658</v>
      </c>
      <c r="D58" s="34">
        <v>0.37916666666666665</v>
      </c>
      <c r="E58" s="33" t="s">
        <v>135</v>
      </c>
      <c r="F58" s="33">
        <v>52</v>
      </c>
      <c r="G58" s="33" t="s">
        <v>70</v>
      </c>
      <c r="H58" s="33" t="s">
        <v>134</v>
      </c>
      <c r="I58" s="33">
        <v>1</v>
      </c>
      <c r="J58" s="33" t="s">
        <v>210</v>
      </c>
      <c r="K58" s="33" t="s">
        <v>52</v>
      </c>
      <c r="L58" s="33" t="s">
        <v>45</v>
      </c>
      <c r="M58" s="33">
        <v>505.5</v>
      </c>
      <c r="N58" s="32">
        <v>7138936</v>
      </c>
    </row>
    <row r="59" spans="1:14" x14ac:dyDescent="0.2">
      <c r="A59" s="33" t="s">
        <v>208</v>
      </c>
      <c r="B59" s="33" t="s">
        <v>209</v>
      </c>
      <c r="C59" s="35">
        <v>43658</v>
      </c>
      <c r="D59" s="34">
        <v>0.37916666666666665</v>
      </c>
      <c r="E59" s="33" t="s">
        <v>135</v>
      </c>
      <c r="F59" s="33">
        <v>52</v>
      </c>
      <c r="G59" s="33" t="s">
        <v>70</v>
      </c>
      <c r="H59" s="33" t="s">
        <v>134</v>
      </c>
      <c r="I59" s="33">
        <v>1</v>
      </c>
      <c r="J59" s="33" t="s">
        <v>207</v>
      </c>
      <c r="K59" s="33" t="s">
        <v>46</v>
      </c>
      <c r="L59" s="33" t="s">
        <v>45</v>
      </c>
      <c r="M59" s="33">
        <v>381.9</v>
      </c>
      <c r="N59" s="32">
        <v>8989339</v>
      </c>
    </row>
    <row r="60" spans="1:14" x14ac:dyDescent="0.2">
      <c r="A60" s="33" t="s">
        <v>205</v>
      </c>
      <c r="B60" s="33" t="s">
        <v>206</v>
      </c>
      <c r="C60" s="35">
        <v>43658</v>
      </c>
      <c r="D60" s="34">
        <v>0.38263888888888892</v>
      </c>
      <c r="E60" s="33" t="s">
        <v>135</v>
      </c>
      <c r="F60" s="33">
        <v>52</v>
      </c>
      <c r="G60" s="33" t="s">
        <v>954</v>
      </c>
      <c r="H60" s="33" t="s">
        <v>134</v>
      </c>
      <c r="I60" s="33">
        <v>2</v>
      </c>
      <c r="J60" s="33" t="s">
        <v>204</v>
      </c>
      <c r="K60" s="33" t="s">
        <v>56</v>
      </c>
      <c r="L60" s="33" t="s">
        <v>45</v>
      </c>
      <c r="M60" s="33">
        <v>295.39999999999998</v>
      </c>
      <c r="N60" s="32">
        <v>12020640</v>
      </c>
    </row>
    <row r="61" spans="1:14" x14ac:dyDescent="0.2">
      <c r="A61" s="33" t="s">
        <v>202</v>
      </c>
      <c r="B61" s="33" t="s">
        <v>203</v>
      </c>
      <c r="C61" s="35">
        <v>43658</v>
      </c>
      <c r="D61" s="34">
        <v>0.38263888888888892</v>
      </c>
      <c r="E61" s="33" t="s">
        <v>135</v>
      </c>
      <c r="F61" s="33">
        <v>52</v>
      </c>
      <c r="G61" s="33" t="s">
        <v>954</v>
      </c>
      <c r="H61" s="33" t="s">
        <v>134</v>
      </c>
      <c r="I61" s="33">
        <v>2</v>
      </c>
      <c r="J61" s="33" t="s">
        <v>201</v>
      </c>
      <c r="K61" s="33" t="s">
        <v>52</v>
      </c>
      <c r="L61" s="33" t="s">
        <v>45</v>
      </c>
      <c r="M61" s="33">
        <v>536.79999999999995</v>
      </c>
      <c r="N61" s="32">
        <v>10783068</v>
      </c>
    </row>
    <row r="62" spans="1:14" x14ac:dyDescent="0.2">
      <c r="A62" s="33" t="s">
        <v>199</v>
      </c>
      <c r="B62" s="33" t="s">
        <v>200</v>
      </c>
      <c r="C62" s="35">
        <v>43658</v>
      </c>
      <c r="D62" s="34">
        <v>0.38263888888888892</v>
      </c>
      <c r="E62" s="33" t="s">
        <v>135</v>
      </c>
      <c r="F62" s="33">
        <v>52</v>
      </c>
      <c r="G62" s="33" t="s">
        <v>954</v>
      </c>
      <c r="H62" s="33" t="s">
        <v>134</v>
      </c>
      <c r="I62" s="33">
        <v>2</v>
      </c>
      <c r="J62" s="33" t="s">
        <v>198</v>
      </c>
      <c r="K62" s="33" t="s">
        <v>46</v>
      </c>
      <c r="L62" s="33" t="s">
        <v>45</v>
      </c>
      <c r="M62" s="33">
        <v>482</v>
      </c>
      <c r="N62" s="32">
        <v>7669024</v>
      </c>
    </row>
    <row r="63" spans="1:14" x14ac:dyDescent="0.2">
      <c r="A63" s="33" t="s">
        <v>196</v>
      </c>
      <c r="B63" s="33" t="s">
        <v>197</v>
      </c>
      <c r="C63" s="35">
        <v>43658</v>
      </c>
      <c r="D63" s="34">
        <v>0.38541666666666669</v>
      </c>
      <c r="E63" s="33" t="s">
        <v>135</v>
      </c>
      <c r="F63" s="33">
        <v>52</v>
      </c>
      <c r="G63" s="33" t="s">
        <v>948</v>
      </c>
      <c r="H63" s="33" t="s">
        <v>134</v>
      </c>
      <c r="I63" s="33">
        <v>3</v>
      </c>
      <c r="J63" s="33" t="s">
        <v>195</v>
      </c>
      <c r="K63" s="33" t="s">
        <v>56</v>
      </c>
      <c r="L63" s="33" t="s">
        <v>45</v>
      </c>
      <c r="M63" s="33">
        <v>409.4</v>
      </c>
      <c r="N63" s="32">
        <v>16453914</v>
      </c>
    </row>
    <row r="64" spans="1:14" x14ac:dyDescent="0.2">
      <c r="A64" s="33" t="s">
        <v>193</v>
      </c>
      <c r="B64" s="33" t="s">
        <v>194</v>
      </c>
      <c r="C64" s="35">
        <v>43658</v>
      </c>
      <c r="D64" s="34">
        <v>0.38541666666666669</v>
      </c>
      <c r="E64" s="33" t="s">
        <v>135</v>
      </c>
      <c r="F64" s="33">
        <v>52</v>
      </c>
      <c r="G64" s="33" t="s">
        <v>948</v>
      </c>
      <c r="H64" s="33" t="s">
        <v>134</v>
      </c>
      <c r="I64" s="33">
        <v>3</v>
      </c>
      <c r="J64" s="33" t="s">
        <v>192</v>
      </c>
      <c r="K64" s="33" t="s">
        <v>52</v>
      </c>
      <c r="L64" s="33" t="s">
        <v>45</v>
      </c>
      <c r="M64" s="33">
        <v>403.3</v>
      </c>
      <c r="N64" s="32">
        <v>8152370</v>
      </c>
    </row>
    <row r="65" spans="1:14" x14ac:dyDescent="0.2">
      <c r="A65" s="33" t="s">
        <v>190</v>
      </c>
      <c r="B65" s="33" t="s">
        <v>191</v>
      </c>
      <c r="C65" s="35">
        <v>43658</v>
      </c>
      <c r="D65" s="34">
        <v>0.38541666666666669</v>
      </c>
      <c r="E65" s="33" t="s">
        <v>135</v>
      </c>
      <c r="F65" s="33">
        <v>52</v>
      </c>
      <c r="G65" s="33" t="s">
        <v>948</v>
      </c>
      <c r="H65" s="33" t="s">
        <v>134</v>
      </c>
      <c r="I65" s="33">
        <v>3</v>
      </c>
      <c r="J65" s="33" t="s">
        <v>189</v>
      </c>
      <c r="K65" s="33" t="s">
        <v>46</v>
      </c>
      <c r="L65" s="33" t="s">
        <v>45</v>
      </c>
      <c r="M65" s="33">
        <v>371.1</v>
      </c>
      <c r="N65" s="32">
        <v>16399439</v>
      </c>
    </row>
    <row r="66" spans="1:14" x14ac:dyDescent="0.2">
      <c r="A66" s="33" t="s">
        <v>187</v>
      </c>
      <c r="B66" s="33" t="s">
        <v>188</v>
      </c>
      <c r="C66" s="35">
        <v>43658</v>
      </c>
      <c r="D66" s="34">
        <v>0.39027777777777778</v>
      </c>
      <c r="E66" s="33" t="s">
        <v>135</v>
      </c>
      <c r="F66" s="33">
        <v>52</v>
      </c>
      <c r="G66" s="33" t="s">
        <v>70</v>
      </c>
      <c r="H66" s="33" t="s">
        <v>134</v>
      </c>
      <c r="I66" s="33">
        <v>4</v>
      </c>
      <c r="J66" s="33" t="s">
        <v>186</v>
      </c>
      <c r="K66" s="33" t="s">
        <v>56</v>
      </c>
      <c r="L66" s="33" t="s">
        <v>45</v>
      </c>
      <c r="M66" s="33">
        <v>353.1</v>
      </c>
      <c r="N66" s="32">
        <v>7452702</v>
      </c>
    </row>
    <row r="67" spans="1:14" x14ac:dyDescent="0.2">
      <c r="A67" s="33" t="s">
        <v>184</v>
      </c>
      <c r="B67" s="33" t="s">
        <v>185</v>
      </c>
      <c r="C67" s="35">
        <v>43658</v>
      </c>
      <c r="D67" s="34">
        <v>0.39027777777777778</v>
      </c>
      <c r="E67" s="33" t="s">
        <v>135</v>
      </c>
      <c r="F67" s="33">
        <v>52</v>
      </c>
      <c r="G67" s="33" t="s">
        <v>70</v>
      </c>
      <c r="H67" s="33" t="s">
        <v>134</v>
      </c>
      <c r="I67" s="33">
        <v>4</v>
      </c>
      <c r="J67" s="33" t="s">
        <v>183</v>
      </c>
      <c r="K67" s="33" t="s">
        <v>52</v>
      </c>
      <c r="L67" s="33" t="s">
        <v>45</v>
      </c>
      <c r="M67" s="33">
        <v>428.2</v>
      </c>
      <c r="N67" s="32">
        <v>4949932</v>
      </c>
    </row>
    <row r="68" spans="1:14" x14ac:dyDescent="0.2">
      <c r="A68" s="33" t="s">
        <v>181</v>
      </c>
      <c r="B68" s="33" t="s">
        <v>182</v>
      </c>
      <c r="C68" s="35">
        <v>43658</v>
      </c>
      <c r="D68" s="34">
        <v>0.39027777777777778</v>
      </c>
      <c r="E68" s="33" t="s">
        <v>135</v>
      </c>
      <c r="F68" s="33">
        <v>52</v>
      </c>
      <c r="G68" s="33" t="s">
        <v>70</v>
      </c>
      <c r="H68" s="33" t="s">
        <v>134</v>
      </c>
      <c r="I68" s="33">
        <v>4</v>
      </c>
      <c r="J68" s="33" t="s">
        <v>180</v>
      </c>
      <c r="K68" s="33" t="s">
        <v>46</v>
      </c>
      <c r="L68" s="33" t="s">
        <v>45</v>
      </c>
      <c r="M68" s="33">
        <v>397.4</v>
      </c>
      <c r="N68" s="32">
        <v>38107881</v>
      </c>
    </row>
    <row r="69" spans="1:14" x14ac:dyDescent="0.2">
      <c r="A69" s="33" t="s">
        <v>178</v>
      </c>
      <c r="B69" s="33" t="s">
        <v>179</v>
      </c>
      <c r="C69" s="35">
        <v>43658</v>
      </c>
      <c r="D69" s="34">
        <v>0.39374999999999999</v>
      </c>
      <c r="E69" s="33" t="s">
        <v>135</v>
      </c>
      <c r="F69" s="33">
        <v>52</v>
      </c>
      <c r="G69" s="33" t="s">
        <v>954</v>
      </c>
      <c r="H69" s="33" t="s">
        <v>134</v>
      </c>
      <c r="I69" s="33">
        <v>5</v>
      </c>
      <c r="J69" s="33" t="s">
        <v>177</v>
      </c>
      <c r="K69" s="33" t="s">
        <v>56</v>
      </c>
      <c r="L69" s="33" t="s">
        <v>45</v>
      </c>
      <c r="M69" s="33">
        <v>453.5</v>
      </c>
      <c r="N69" s="32">
        <v>21272669</v>
      </c>
    </row>
    <row r="70" spans="1:14" x14ac:dyDescent="0.2">
      <c r="A70" s="33" t="s">
        <v>175</v>
      </c>
      <c r="B70" s="33" t="s">
        <v>176</v>
      </c>
      <c r="C70" s="35">
        <v>43658</v>
      </c>
      <c r="D70" s="34">
        <v>0.39374999999999999</v>
      </c>
      <c r="E70" s="33" t="s">
        <v>135</v>
      </c>
      <c r="F70" s="33">
        <v>52</v>
      </c>
      <c r="G70" s="33" t="s">
        <v>954</v>
      </c>
      <c r="H70" s="33" t="s">
        <v>134</v>
      </c>
      <c r="I70" s="33">
        <v>5</v>
      </c>
      <c r="J70" s="33" t="s">
        <v>174</v>
      </c>
      <c r="K70" s="33" t="s">
        <v>52</v>
      </c>
      <c r="L70" s="33" t="s">
        <v>45</v>
      </c>
      <c r="M70" s="33">
        <v>588.9</v>
      </c>
      <c r="N70" s="32">
        <v>9512422</v>
      </c>
    </row>
    <row r="71" spans="1:14" x14ac:dyDescent="0.2">
      <c r="A71" s="33" t="s">
        <v>172</v>
      </c>
      <c r="B71" s="33" t="s">
        <v>173</v>
      </c>
      <c r="C71" s="35">
        <v>43658</v>
      </c>
      <c r="D71" s="34">
        <v>0.39374999999999999</v>
      </c>
      <c r="E71" s="33" t="s">
        <v>135</v>
      </c>
      <c r="F71" s="33">
        <v>52</v>
      </c>
      <c r="G71" s="33" t="s">
        <v>954</v>
      </c>
      <c r="H71" s="33" t="s">
        <v>134</v>
      </c>
      <c r="I71" s="33">
        <v>5</v>
      </c>
      <c r="J71" s="33" t="s">
        <v>171</v>
      </c>
      <c r="K71" s="33" t="s">
        <v>46</v>
      </c>
      <c r="L71" s="33" t="s">
        <v>45</v>
      </c>
      <c r="M71" s="33">
        <v>444.7</v>
      </c>
      <c r="N71" s="32">
        <v>7021015</v>
      </c>
    </row>
    <row r="72" spans="1:14" x14ac:dyDescent="0.2">
      <c r="A72" s="33" t="s">
        <v>169</v>
      </c>
      <c r="B72" s="33" t="s">
        <v>170</v>
      </c>
      <c r="C72" s="35">
        <v>43658</v>
      </c>
      <c r="D72" s="34">
        <v>0.3972222222222222</v>
      </c>
      <c r="E72" s="33" t="s">
        <v>135</v>
      </c>
      <c r="F72" s="33">
        <v>52</v>
      </c>
      <c r="G72" s="33" t="s">
        <v>948</v>
      </c>
      <c r="H72" s="33" t="s">
        <v>134</v>
      </c>
      <c r="I72" s="33">
        <v>6</v>
      </c>
      <c r="J72" s="33" t="s">
        <v>168</v>
      </c>
      <c r="K72" s="33" t="s">
        <v>56</v>
      </c>
      <c r="L72" s="33" t="s">
        <v>45</v>
      </c>
      <c r="M72" s="33">
        <v>291.39999999999998</v>
      </c>
      <c r="N72" s="32">
        <v>4068190</v>
      </c>
    </row>
    <row r="73" spans="1:14" x14ac:dyDescent="0.2">
      <c r="A73" s="33" t="s">
        <v>166</v>
      </c>
      <c r="B73" s="33" t="s">
        <v>167</v>
      </c>
      <c r="C73" s="35">
        <v>43658</v>
      </c>
      <c r="D73" s="34">
        <v>0.3972222222222222</v>
      </c>
      <c r="E73" s="33" t="s">
        <v>135</v>
      </c>
      <c r="F73" s="33">
        <v>52</v>
      </c>
      <c r="G73" s="33" t="s">
        <v>948</v>
      </c>
      <c r="H73" s="33" t="s">
        <v>134</v>
      </c>
      <c r="I73" s="33">
        <v>6</v>
      </c>
      <c r="J73" s="33" t="s">
        <v>165</v>
      </c>
      <c r="K73" s="33" t="s">
        <v>52</v>
      </c>
      <c r="L73" s="33" t="s">
        <v>45</v>
      </c>
      <c r="M73" s="33">
        <v>371.3</v>
      </c>
      <c r="N73" s="32">
        <v>11292998</v>
      </c>
    </row>
    <row r="74" spans="1:14" x14ac:dyDescent="0.2">
      <c r="A74" s="33" t="s">
        <v>163</v>
      </c>
      <c r="B74" s="33" t="s">
        <v>164</v>
      </c>
      <c r="C74" s="35">
        <v>43658</v>
      </c>
      <c r="D74" s="34">
        <v>0.3972222222222222</v>
      </c>
      <c r="E74" s="33" t="s">
        <v>135</v>
      </c>
      <c r="F74" s="33">
        <v>52</v>
      </c>
      <c r="G74" s="33" t="s">
        <v>948</v>
      </c>
      <c r="H74" s="33" t="s">
        <v>134</v>
      </c>
      <c r="I74" s="33">
        <v>6</v>
      </c>
      <c r="J74" s="33" t="s">
        <v>162</v>
      </c>
      <c r="K74" s="33" t="s">
        <v>46</v>
      </c>
      <c r="L74" s="33" t="s">
        <v>45</v>
      </c>
      <c r="M74" s="33">
        <v>373.3</v>
      </c>
      <c r="N74" s="32">
        <v>19595698</v>
      </c>
    </row>
    <row r="75" spans="1:14" x14ac:dyDescent="0.2">
      <c r="A75" s="33" t="s">
        <v>160</v>
      </c>
      <c r="B75" s="33" t="s">
        <v>161</v>
      </c>
      <c r="C75" s="35">
        <v>43658</v>
      </c>
      <c r="D75" s="34">
        <v>0.39999999999999997</v>
      </c>
      <c r="E75" s="33" t="s">
        <v>135</v>
      </c>
      <c r="F75" s="33">
        <v>52</v>
      </c>
      <c r="G75" s="33" t="s">
        <v>70</v>
      </c>
      <c r="H75" s="33" t="s">
        <v>134</v>
      </c>
      <c r="I75" s="33">
        <v>7</v>
      </c>
      <c r="J75" s="33" t="s">
        <v>159</v>
      </c>
      <c r="K75" s="33" t="s">
        <v>56</v>
      </c>
      <c r="L75" s="33" t="s">
        <v>45</v>
      </c>
      <c r="M75" s="33">
        <v>479.9</v>
      </c>
      <c r="N75" s="32">
        <v>9571939</v>
      </c>
    </row>
    <row r="76" spans="1:14" x14ac:dyDescent="0.2">
      <c r="A76" s="33" t="s">
        <v>157</v>
      </c>
      <c r="B76" s="33" t="s">
        <v>158</v>
      </c>
      <c r="C76" s="35">
        <v>43658</v>
      </c>
      <c r="D76" s="34">
        <v>0.39999999999999997</v>
      </c>
      <c r="E76" s="33" t="s">
        <v>135</v>
      </c>
      <c r="F76" s="33">
        <v>52</v>
      </c>
      <c r="G76" s="33" t="s">
        <v>70</v>
      </c>
      <c r="H76" s="33" t="s">
        <v>134</v>
      </c>
      <c r="I76" s="33">
        <v>7</v>
      </c>
      <c r="J76" s="33" t="s">
        <v>156</v>
      </c>
      <c r="K76" s="33" t="s">
        <v>52</v>
      </c>
      <c r="L76" s="33" t="s">
        <v>45</v>
      </c>
      <c r="M76" s="33">
        <v>679.3</v>
      </c>
      <c r="N76" s="32">
        <v>5490680</v>
      </c>
    </row>
    <row r="77" spans="1:14" x14ac:dyDescent="0.2">
      <c r="A77" s="33" t="s">
        <v>154</v>
      </c>
      <c r="B77" s="33" t="s">
        <v>155</v>
      </c>
      <c r="C77" s="35">
        <v>43658</v>
      </c>
      <c r="D77" s="34">
        <v>0.39999999999999997</v>
      </c>
      <c r="E77" s="33" t="s">
        <v>135</v>
      </c>
      <c r="F77" s="33">
        <v>52</v>
      </c>
      <c r="G77" s="33" t="s">
        <v>70</v>
      </c>
      <c r="H77" s="33" t="s">
        <v>134</v>
      </c>
      <c r="I77" s="33">
        <v>7</v>
      </c>
      <c r="J77" s="33" t="s">
        <v>153</v>
      </c>
      <c r="K77" s="33" t="s">
        <v>46</v>
      </c>
      <c r="L77" s="33" t="s">
        <v>45</v>
      </c>
      <c r="M77" s="33">
        <v>384.3</v>
      </c>
      <c r="N77" s="32">
        <v>6683285</v>
      </c>
    </row>
    <row r="78" spans="1:14" x14ac:dyDescent="0.2">
      <c r="A78" s="33" t="s">
        <v>151</v>
      </c>
      <c r="B78" s="33" t="s">
        <v>152</v>
      </c>
      <c r="C78" s="35">
        <v>43658</v>
      </c>
      <c r="D78" s="34">
        <v>0.40347222222222223</v>
      </c>
      <c r="E78" s="33" t="s">
        <v>135</v>
      </c>
      <c r="F78" s="33">
        <v>52</v>
      </c>
      <c r="G78" s="33" t="s">
        <v>954</v>
      </c>
      <c r="H78" s="33" t="s">
        <v>134</v>
      </c>
      <c r="I78" s="33">
        <v>8</v>
      </c>
      <c r="J78" s="33" t="s">
        <v>150</v>
      </c>
      <c r="K78" s="33" t="s">
        <v>56</v>
      </c>
      <c r="L78" s="33" t="s">
        <v>45</v>
      </c>
      <c r="M78" s="33">
        <v>243.3</v>
      </c>
      <c r="N78" s="32">
        <v>5721769</v>
      </c>
    </row>
    <row r="79" spans="1:14" x14ac:dyDescent="0.2">
      <c r="A79" s="33" t="s">
        <v>148</v>
      </c>
      <c r="B79" s="33" t="s">
        <v>149</v>
      </c>
      <c r="C79" s="35">
        <v>43658</v>
      </c>
      <c r="D79" s="34">
        <v>0.40347222222222223</v>
      </c>
      <c r="E79" s="33" t="s">
        <v>135</v>
      </c>
      <c r="F79" s="33">
        <v>52</v>
      </c>
      <c r="G79" s="33" t="s">
        <v>954</v>
      </c>
      <c r="H79" s="33" t="s">
        <v>134</v>
      </c>
      <c r="I79" s="33">
        <v>8</v>
      </c>
      <c r="J79" s="33" t="s">
        <v>147</v>
      </c>
      <c r="K79" s="33" t="s">
        <v>52</v>
      </c>
      <c r="L79" s="33" t="s">
        <v>45</v>
      </c>
      <c r="M79" s="33">
        <v>338.9</v>
      </c>
      <c r="N79" s="32">
        <v>12009030</v>
      </c>
    </row>
    <row r="80" spans="1:14" x14ac:dyDescent="0.2">
      <c r="A80" s="33" t="s">
        <v>145</v>
      </c>
      <c r="B80" s="33" t="s">
        <v>146</v>
      </c>
      <c r="C80" s="35">
        <v>43658</v>
      </c>
      <c r="D80" s="34">
        <v>0.40347222222222223</v>
      </c>
      <c r="E80" s="33" t="s">
        <v>135</v>
      </c>
      <c r="F80" s="33">
        <v>52</v>
      </c>
      <c r="G80" s="33" t="s">
        <v>954</v>
      </c>
      <c r="H80" s="33" t="s">
        <v>134</v>
      </c>
      <c r="I80" s="33">
        <v>8</v>
      </c>
      <c r="J80" s="33" t="s">
        <v>144</v>
      </c>
      <c r="K80" s="33" t="s">
        <v>46</v>
      </c>
      <c r="L80" s="33" t="s">
        <v>45</v>
      </c>
      <c r="M80" s="33">
        <v>410.9</v>
      </c>
      <c r="N80" s="32">
        <v>13407386</v>
      </c>
    </row>
    <row r="81" spans="1:14" x14ac:dyDescent="0.2">
      <c r="A81" s="33" t="s">
        <v>142</v>
      </c>
      <c r="B81" s="33" t="s">
        <v>143</v>
      </c>
      <c r="C81" s="35">
        <v>43658</v>
      </c>
      <c r="D81" s="34">
        <v>0.40625</v>
      </c>
      <c r="E81" s="33" t="s">
        <v>135</v>
      </c>
      <c r="F81" s="33">
        <v>52</v>
      </c>
      <c r="G81" s="33" t="s">
        <v>948</v>
      </c>
      <c r="H81" s="33" t="s">
        <v>134</v>
      </c>
      <c r="I81" s="33">
        <v>9</v>
      </c>
      <c r="J81" s="33" t="s">
        <v>141</v>
      </c>
      <c r="K81" s="33" t="s">
        <v>56</v>
      </c>
      <c r="L81" s="33" t="s">
        <v>45</v>
      </c>
      <c r="M81" s="33">
        <v>285.3</v>
      </c>
      <c r="N81" s="32">
        <v>4457763</v>
      </c>
    </row>
    <row r="82" spans="1:14" x14ac:dyDescent="0.2">
      <c r="A82" s="33" t="s">
        <v>139</v>
      </c>
      <c r="B82" s="33" t="s">
        <v>140</v>
      </c>
      <c r="C82" s="35">
        <v>43658</v>
      </c>
      <c r="D82" s="34">
        <v>0.40625</v>
      </c>
      <c r="E82" s="33" t="s">
        <v>135</v>
      </c>
      <c r="F82" s="33">
        <v>52</v>
      </c>
      <c r="G82" s="33" t="s">
        <v>948</v>
      </c>
      <c r="H82" s="33" t="s">
        <v>134</v>
      </c>
      <c r="I82" s="33">
        <v>9</v>
      </c>
      <c r="J82" s="33" t="s">
        <v>138</v>
      </c>
      <c r="K82" s="33" t="s">
        <v>52</v>
      </c>
      <c r="L82" s="33" t="s">
        <v>45</v>
      </c>
      <c r="M82" s="33">
        <v>398.7</v>
      </c>
      <c r="N82" s="32">
        <v>7886509</v>
      </c>
    </row>
    <row r="83" spans="1:14" x14ac:dyDescent="0.2">
      <c r="A83" s="33" t="s">
        <v>136</v>
      </c>
      <c r="B83" s="33" t="s">
        <v>137</v>
      </c>
      <c r="C83" s="35">
        <v>43658</v>
      </c>
      <c r="D83" s="34">
        <v>0.40625</v>
      </c>
      <c r="E83" s="33" t="s">
        <v>135</v>
      </c>
      <c r="F83" s="33">
        <v>52</v>
      </c>
      <c r="G83" s="33" t="s">
        <v>948</v>
      </c>
      <c r="H83" s="33" t="s">
        <v>134</v>
      </c>
      <c r="I83" s="33">
        <v>9</v>
      </c>
      <c r="J83" s="33" t="s">
        <v>133</v>
      </c>
      <c r="K83" s="33" t="s">
        <v>46</v>
      </c>
      <c r="L83" s="33" t="s">
        <v>45</v>
      </c>
      <c r="M83" s="33">
        <v>140.69999999999999</v>
      </c>
      <c r="N83" s="32">
        <v>2211781</v>
      </c>
    </row>
    <row r="84" spans="1:14" x14ac:dyDescent="0.2">
      <c r="A84" s="33" t="s">
        <v>131</v>
      </c>
      <c r="B84" s="33" t="s">
        <v>132</v>
      </c>
      <c r="C84" s="35">
        <v>43682</v>
      </c>
      <c r="D84" s="34">
        <v>0.36874999999999997</v>
      </c>
      <c r="E84" s="33" t="s">
        <v>49</v>
      </c>
      <c r="F84" s="33">
        <v>76</v>
      </c>
      <c r="G84" s="33" t="s">
        <v>70</v>
      </c>
      <c r="H84" s="33" t="s">
        <v>48</v>
      </c>
      <c r="I84" s="33">
        <v>1</v>
      </c>
      <c r="J84" s="33" t="s">
        <v>130</v>
      </c>
      <c r="K84" s="33" t="s">
        <v>56</v>
      </c>
      <c r="L84" s="33" t="s">
        <v>45</v>
      </c>
      <c r="M84" s="33">
        <v>188.2</v>
      </c>
      <c r="N84" s="32">
        <v>5991984</v>
      </c>
    </row>
    <row r="85" spans="1:14" x14ac:dyDescent="0.2">
      <c r="A85" s="33" t="s">
        <v>128</v>
      </c>
      <c r="B85" s="33" t="s">
        <v>129</v>
      </c>
      <c r="C85" s="35">
        <v>43682</v>
      </c>
      <c r="D85" s="34">
        <v>0.36874999999999997</v>
      </c>
      <c r="E85" s="33" t="s">
        <v>49</v>
      </c>
      <c r="F85" s="33">
        <v>76</v>
      </c>
      <c r="G85" s="33" t="s">
        <v>70</v>
      </c>
      <c r="H85" s="33" t="s">
        <v>48</v>
      </c>
      <c r="I85" s="33">
        <v>1</v>
      </c>
      <c r="J85" s="33" t="s">
        <v>127</v>
      </c>
      <c r="K85" s="33" t="s">
        <v>52</v>
      </c>
      <c r="L85" s="33" t="s">
        <v>45</v>
      </c>
      <c r="M85" s="33">
        <v>150.30000000000001</v>
      </c>
      <c r="N85" s="32">
        <v>8405389</v>
      </c>
    </row>
    <row r="86" spans="1:14" x14ac:dyDescent="0.2">
      <c r="A86" s="33" t="s">
        <v>125</v>
      </c>
      <c r="B86" s="33" t="s">
        <v>126</v>
      </c>
      <c r="C86" s="35">
        <v>43682</v>
      </c>
      <c r="D86" s="34">
        <v>0.36874999999999997</v>
      </c>
      <c r="E86" s="33" t="s">
        <v>49</v>
      </c>
      <c r="F86" s="33">
        <v>76</v>
      </c>
      <c r="G86" s="33" t="s">
        <v>70</v>
      </c>
      <c r="H86" s="33" t="s">
        <v>48</v>
      </c>
      <c r="I86" s="33">
        <v>1</v>
      </c>
      <c r="J86" s="33" t="s">
        <v>124</v>
      </c>
      <c r="K86" s="33" t="s">
        <v>46</v>
      </c>
      <c r="L86" s="33" t="s">
        <v>45</v>
      </c>
      <c r="M86" s="33">
        <v>168.5</v>
      </c>
      <c r="N86" s="32">
        <v>6936439</v>
      </c>
    </row>
    <row r="87" spans="1:14" x14ac:dyDescent="0.2">
      <c r="A87" s="33" t="s">
        <v>122</v>
      </c>
      <c r="B87" s="33" t="s">
        <v>123</v>
      </c>
      <c r="C87" s="35">
        <v>43682</v>
      </c>
      <c r="D87" s="34">
        <v>0.37222222222222223</v>
      </c>
      <c r="E87" s="33" t="s">
        <v>49</v>
      </c>
      <c r="F87" s="33">
        <v>76</v>
      </c>
      <c r="G87" s="33" t="s">
        <v>954</v>
      </c>
      <c r="H87" s="33" t="s">
        <v>48</v>
      </c>
      <c r="I87" s="33">
        <v>2</v>
      </c>
      <c r="J87" s="33" t="s">
        <v>121</v>
      </c>
      <c r="K87" s="33" t="s">
        <v>56</v>
      </c>
      <c r="L87" s="33" t="s">
        <v>45</v>
      </c>
      <c r="M87" s="33">
        <v>112.2</v>
      </c>
      <c r="N87" s="32">
        <v>4465753</v>
      </c>
    </row>
    <row r="88" spans="1:14" x14ac:dyDescent="0.2">
      <c r="A88" s="33" t="s">
        <v>119</v>
      </c>
      <c r="B88" s="33" t="s">
        <v>120</v>
      </c>
      <c r="C88" s="35">
        <v>43682</v>
      </c>
      <c r="D88" s="34">
        <v>0.37222222222222223</v>
      </c>
      <c r="E88" s="33" t="s">
        <v>49</v>
      </c>
      <c r="F88" s="33">
        <v>76</v>
      </c>
      <c r="G88" s="33" t="s">
        <v>954</v>
      </c>
      <c r="H88" s="33" t="s">
        <v>48</v>
      </c>
      <c r="I88" s="33">
        <v>2</v>
      </c>
      <c r="J88" s="33" t="s">
        <v>118</v>
      </c>
      <c r="K88" s="33" t="s">
        <v>52</v>
      </c>
      <c r="L88" s="33" t="s">
        <v>45</v>
      </c>
      <c r="M88" s="33">
        <v>95.4</v>
      </c>
      <c r="N88" s="32">
        <v>1264549</v>
      </c>
    </row>
    <row r="89" spans="1:14" x14ac:dyDescent="0.2">
      <c r="A89" s="33" t="s">
        <v>116</v>
      </c>
      <c r="B89" s="33" t="s">
        <v>117</v>
      </c>
      <c r="C89" s="35">
        <v>43682</v>
      </c>
      <c r="D89" s="34">
        <v>0.37222222222222223</v>
      </c>
      <c r="E89" s="33" t="s">
        <v>49</v>
      </c>
      <c r="F89" s="33">
        <v>76</v>
      </c>
      <c r="G89" s="33" t="s">
        <v>954</v>
      </c>
      <c r="H89" s="33" t="s">
        <v>48</v>
      </c>
      <c r="I89" s="33">
        <v>2</v>
      </c>
      <c r="J89" s="33" t="s">
        <v>115</v>
      </c>
      <c r="K89" s="33" t="s">
        <v>46</v>
      </c>
      <c r="L89" s="33" t="s">
        <v>45</v>
      </c>
      <c r="M89" s="33">
        <v>69.2</v>
      </c>
      <c r="N89" s="32">
        <v>3745425</v>
      </c>
    </row>
    <row r="90" spans="1:14" x14ac:dyDescent="0.2">
      <c r="A90" s="33" t="s">
        <v>113</v>
      </c>
      <c r="B90" s="33" t="s">
        <v>114</v>
      </c>
      <c r="C90" s="35">
        <v>43682</v>
      </c>
      <c r="D90" s="34">
        <v>0.37222222222222223</v>
      </c>
      <c r="E90" s="33" t="s">
        <v>49</v>
      </c>
      <c r="F90" s="33">
        <v>76</v>
      </c>
      <c r="G90" s="33" t="s">
        <v>948</v>
      </c>
      <c r="H90" s="33" t="s">
        <v>48</v>
      </c>
      <c r="I90" s="33">
        <v>3</v>
      </c>
      <c r="J90" s="33" t="s">
        <v>112</v>
      </c>
      <c r="K90" s="33" t="s">
        <v>56</v>
      </c>
      <c r="L90" s="33" t="s">
        <v>45</v>
      </c>
      <c r="M90" s="33">
        <v>69.400000000000006</v>
      </c>
      <c r="N90" s="32">
        <v>9193020</v>
      </c>
    </row>
    <row r="91" spans="1:14" x14ac:dyDescent="0.2">
      <c r="A91" s="33" t="s">
        <v>110</v>
      </c>
      <c r="B91" s="33" t="s">
        <v>111</v>
      </c>
      <c r="C91" s="35">
        <v>43682</v>
      </c>
      <c r="D91" s="34">
        <v>0.37222222222222223</v>
      </c>
      <c r="E91" s="33" t="s">
        <v>49</v>
      </c>
      <c r="F91" s="33">
        <v>76</v>
      </c>
      <c r="G91" s="33" t="s">
        <v>948</v>
      </c>
      <c r="H91" s="33" t="s">
        <v>48</v>
      </c>
      <c r="I91" s="33">
        <v>3</v>
      </c>
      <c r="J91" s="33" t="s">
        <v>109</v>
      </c>
      <c r="K91" s="33" t="s">
        <v>52</v>
      </c>
      <c r="L91" s="33" t="s">
        <v>45</v>
      </c>
      <c r="M91" s="33">
        <v>195.5</v>
      </c>
      <c r="N91" s="32">
        <v>16879847</v>
      </c>
    </row>
    <row r="92" spans="1:14" x14ac:dyDescent="0.2">
      <c r="A92" s="33" t="s">
        <v>107</v>
      </c>
      <c r="B92" s="33" t="s">
        <v>108</v>
      </c>
      <c r="C92" s="35">
        <v>43682</v>
      </c>
      <c r="D92" s="34">
        <v>0.37222222222222223</v>
      </c>
      <c r="E92" s="33" t="s">
        <v>49</v>
      </c>
      <c r="F92" s="33">
        <v>76</v>
      </c>
      <c r="G92" s="33" t="s">
        <v>948</v>
      </c>
      <c r="H92" s="33" t="s">
        <v>48</v>
      </c>
      <c r="I92" s="33">
        <v>3</v>
      </c>
      <c r="J92" s="33" t="s">
        <v>106</v>
      </c>
      <c r="K92" s="33" t="s">
        <v>46</v>
      </c>
      <c r="L92" s="33" t="s">
        <v>45</v>
      </c>
      <c r="M92" s="33">
        <v>143.30000000000001</v>
      </c>
      <c r="N92" s="32">
        <v>16075502</v>
      </c>
    </row>
    <row r="93" spans="1:14" x14ac:dyDescent="0.2">
      <c r="A93" s="33" t="s">
        <v>104</v>
      </c>
      <c r="B93" s="33" t="s">
        <v>105</v>
      </c>
      <c r="C93" s="35">
        <v>43682</v>
      </c>
      <c r="D93" s="34">
        <v>0.38055555555555554</v>
      </c>
      <c r="E93" s="33" t="s">
        <v>49</v>
      </c>
      <c r="F93" s="33">
        <v>76</v>
      </c>
      <c r="G93" s="33" t="s">
        <v>70</v>
      </c>
      <c r="H93" s="33" t="s">
        <v>48</v>
      </c>
      <c r="I93" s="33">
        <v>4</v>
      </c>
      <c r="J93" s="33" t="s">
        <v>103</v>
      </c>
      <c r="K93" s="33" t="s">
        <v>56</v>
      </c>
      <c r="L93" s="33" t="s">
        <v>45</v>
      </c>
      <c r="M93" s="33">
        <v>137.30000000000001</v>
      </c>
      <c r="N93" s="32">
        <v>5465613</v>
      </c>
    </row>
    <row r="94" spans="1:14" x14ac:dyDescent="0.2">
      <c r="A94" s="33" t="s">
        <v>101</v>
      </c>
      <c r="B94" s="33" t="s">
        <v>102</v>
      </c>
      <c r="C94" s="35">
        <v>43682</v>
      </c>
      <c r="D94" s="34">
        <v>0.38055555555555554</v>
      </c>
      <c r="E94" s="33" t="s">
        <v>49</v>
      </c>
      <c r="F94" s="33">
        <v>76</v>
      </c>
      <c r="G94" s="33" t="s">
        <v>70</v>
      </c>
      <c r="H94" s="33" t="s">
        <v>48</v>
      </c>
      <c r="I94" s="33">
        <v>4</v>
      </c>
      <c r="J94" s="33" t="s">
        <v>100</v>
      </c>
      <c r="K94" s="33" t="s">
        <v>52</v>
      </c>
      <c r="L94" s="33" t="s">
        <v>45</v>
      </c>
      <c r="M94" s="33">
        <v>133.80000000000001</v>
      </c>
      <c r="N94" s="32">
        <v>12727456</v>
      </c>
    </row>
    <row r="95" spans="1:14" x14ac:dyDescent="0.2">
      <c r="A95" s="33" t="s">
        <v>98</v>
      </c>
      <c r="B95" s="33" t="s">
        <v>99</v>
      </c>
      <c r="C95" s="35">
        <v>43682</v>
      </c>
      <c r="D95" s="34">
        <v>0.38055555555555554</v>
      </c>
      <c r="E95" s="33" t="s">
        <v>49</v>
      </c>
      <c r="F95" s="33">
        <v>76</v>
      </c>
      <c r="G95" s="33" t="s">
        <v>70</v>
      </c>
      <c r="H95" s="33" t="s">
        <v>48</v>
      </c>
      <c r="I95" s="33">
        <v>4</v>
      </c>
      <c r="J95" s="33" t="s">
        <v>97</v>
      </c>
      <c r="K95" s="33" t="s">
        <v>46</v>
      </c>
      <c r="L95" s="33" t="s">
        <v>45</v>
      </c>
      <c r="M95" s="33">
        <v>103.6</v>
      </c>
      <c r="N95" s="32">
        <v>11235816</v>
      </c>
    </row>
    <row r="96" spans="1:14" x14ac:dyDescent="0.2">
      <c r="A96" s="33" t="s">
        <v>95</v>
      </c>
      <c r="B96" s="33" t="s">
        <v>96</v>
      </c>
      <c r="C96" s="35">
        <v>43682</v>
      </c>
      <c r="D96" s="34">
        <v>0.38472222222222219</v>
      </c>
      <c r="E96" s="33" t="s">
        <v>49</v>
      </c>
      <c r="F96" s="33">
        <v>76</v>
      </c>
      <c r="G96" s="33" t="s">
        <v>954</v>
      </c>
      <c r="H96" s="33" t="s">
        <v>48</v>
      </c>
      <c r="I96" s="33">
        <v>5</v>
      </c>
      <c r="J96" s="33" t="s">
        <v>94</v>
      </c>
      <c r="K96" s="33" t="s">
        <v>56</v>
      </c>
      <c r="L96" s="33" t="s">
        <v>45</v>
      </c>
      <c r="M96" s="33">
        <v>169.3</v>
      </c>
      <c r="N96" s="32">
        <v>5396595</v>
      </c>
    </row>
    <row r="97" spans="1:14" x14ac:dyDescent="0.2">
      <c r="A97" s="33" t="s">
        <v>92</v>
      </c>
      <c r="B97" s="33" t="s">
        <v>93</v>
      </c>
      <c r="C97" s="35">
        <v>43682</v>
      </c>
      <c r="D97" s="34">
        <v>0.38472222222222219</v>
      </c>
      <c r="E97" s="33" t="s">
        <v>49</v>
      </c>
      <c r="F97" s="33">
        <v>76</v>
      </c>
      <c r="G97" s="33" t="s">
        <v>954</v>
      </c>
      <c r="H97" s="33" t="s">
        <v>48</v>
      </c>
      <c r="I97" s="33">
        <v>5</v>
      </c>
      <c r="J97" s="33" t="s">
        <v>91</v>
      </c>
      <c r="K97" s="33" t="s">
        <v>52</v>
      </c>
      <c r="L97" s="33" t="s">
        <v>45</v>
      </c>
      <c r="M97" s="33">
        <v>153.5</v>
      </c>
      <c r="N97" s="32">
        <v>11830365</v>
      </c>
    </row>
    <row r="98" spans="1:14" x14ac:dyDescent="0.2">
      <c r="A98" s="33" t="s">
        <v>89</v>
      </c>
      <c r="B98" s="33" t="s">
        <v>90</v>
      </c>
      <c r="C98" s="35">
        <v>43682</v>
      </c>
      <c r="D98" s="34">
        <v>0.38472222222222219</v>
      </c>
      <c r="E98" s="33" t="s">
        <v>49</v>
      </c>
      <c r="F98" s="33">
        <v>76</v>
      </c>
      <c r="G98" s="33" t="s">
        <v>954</v>
      </c>
      <c r="H98" s="33" t="s">
        <v>48</v>
      </c>
      <c r="I98" s="33">
        <v>5</v>
      </c>
      <c r="J98" s="33" t="s">
        <v>88</v>
      </c>
      <c r="K98" s="33" t="s">
        <v>46</v>
      </c>
      <c r="L98" s="33" t="s">
        <v>45</v>
      </c>
      <c r="M98" s="33">
        <v>146.5</v>
      </c>
      <c r="N98" s="32">
        <v>5004919</v>
      </c>
    </row>
    <row r="99" spans="1:14" x14ac:dyDescent="0.2">
      <c r="A99" s="33" t="s">
        <v>86</v>
      </c>
      <c r="B99" s="33" t="s">
        <v>87</v>
      </c>
      <c r="C99" s="35">
        <v>43682</v>
      </c>
      <c r="D99" s="34">
        <v>0.3888888888888889</v>
      </c>
      <c r="E99" s="33" t="s">
        <v>49</v>
      </c>
      <c r="F99" s="33">
        <v>76</v>
      </c>
      <c r="G99" s="33" t="s">
        <v>948</v>
      </c>
      <c r="H99" s="33" t="s">
        <v>48</v>
      </c>
      <c r="I99" s="33">
        <v>6</v>
      </c>
      <c r="J99" s="33" t="s">
        <v>85</v>
      </c>
      <c r="K99" s="33" t="s">
        <v>56</v>
      </c>
      <c r="L99" s="33" t="s">
        <v>45</v>
      </c>
      <c r="M99" s="33">
        <v>61.5</v>
      </c>
      <c r="N99" s="32">
        <v>18707319</v>
      </c>
    </row>
    <row r="100" spans="1:14" x14ac:dyDescent="0.2">
      <c r="A100" s="33" t="s">
        <v>83</v>
      </c>
      <c r="B100" s="33" t="s">
        <v>84</v>
      </c>
      <c r="C100" s="35">
        <v>43682</v>
      </c>
      <c r="D100" s="34">
        <v>0.3888888888888889</v>
      </c>
      <c r="E100" s="33" t="s">
        <v>49</v>
      </c>
      <c r="F100" s="33">
        <v>76</v>
      </c>
      <c r="G100" s="33" t="s">
        <v>948</v>
      </c>
      <c r="H100" s="33" t="s">
        <v>48</v>
      </c>
      <c r="I100" s="33">
        <v>6</v>
      </c>
      <c r="J100" s="33" t="s">
        <v>82</v>
      </c>
      <c r="K100" s="33" t="s">
        <v>52</v>
      </c>
      <c r="L100" s="33" t="s">
        <v>45</v>
      </c>
      <c r="M100" s="33">
        <v>141.6</v>
      </c>
      <c r="N100" s="32">
        <v>10154284</v>
      </c>
    </row>
    <row r="101" spans="1:14" x14ac:dyDescent="0.2">
      <c r="A101" s="33" t="s">
        <v>80</v>
      </c>
      <c r="B101" s="33" t="s">
        <v>81</v>
      </c>
      <c r="C101" s="35">
        <v>43682</v>
      </c>
      <c r="D101" s="34">
        <v>0.3888888888888889</v>
      </c>
      <c r="E101" s="33" t="s">
        <v>49</v>
      </c>
      <c r="F101" s="33">
        <v>76</v>
      </c>
      <c r="G101" s="33" t="s">
        <v>948</v>
      </c>
      <c r="H101" s="33" t="s">
        <v>48</v>
      </c>
      <c r="I101" s="33">
        <v>6</v>
      </c>
      <c r="J101" s="33" t="s">
        <v>79</v>
      </c>
      <c r="K101" s="33" t="s">
        <v>46</v>
      </c>
      <c r="L101" s="33" t="s">
        <v>45</v>
      </c>
      <c r="M101" s="33">
        <v>152.69999999999999</v>
      </c>
      <c r="N101" s="32">
        <v>1437462</v>
      </c>
    </row>
    <row r="102" spans="1:14" x14ac:dyDescent="0.2">
      <c r="A102" s="33" t="s">
        <v>77</v>
      </c>
      <c r="B102" s="33" t="s">
        <v>78</v>
      </c>
      <c r="C102" s="35">
        <v>43682</v>
      </c>
      <c r="D102" s="34">
        <v>0.39305555555555555</v>
      </c>
      <c r="E102" s="33" t="s">
        <v>49</v>
      </c>
      <c r="F102" s="33">
        <v>76</v>
      </c>
      <c r="G102" s="33" t="s">
        <v>70</v>
      </c>
      <c r="H102" s="33" t="s">
        <v>48</v>
      </c>
      <c r="I102" s="33">
        <v>7</v>
      </c>
      <c r="J102" s="33" t="s">
        <v>76</v>
      </c>
      <c r="K102" s="33" t="s">
        <v>56</v>
      </c>
      <c r="L102" s="33" t="s">
        <v>45</v>
      </c>
      <c r="M102" s="33">
        <v>139.9</v>
      </c>
      <c r="N102" s="32">
        <v>5496381</v>
      </c>
    </row>
    <row r="103" spans="1:14" x14ac:dyDescent="0.2">
      <c r="A103" s="33" t="s">
        <v>74</v>
      </c>
      <c r="B103" s="33" t="s">
        <v>75</v>
      </c>
      <c r="C103" s="35">
        <v>43682</v>
      </c>
      <c r="D103" s="34">
        <v>0.39305555555555555</v>
      </c>
      <c r="E103" s="33" t="s">
        <v>49</v>
      </c>
      <c r="F103" s="33">
        <v>76</v>
      </c>
      <c r="G103" s="33" t="s">
        <v>70</v>
      </c>
      <c r="H103" s="33" t="s">
        <v>48</v>
      </c>
      <c r="I103" s="33">
        <v>7</v>
      </c>
      <c r="J103" s="33" t="s">
        <v>73</v>
      </c>
      <c r="K103" s="33" t="s">
        <v>52</v>
      </c>
      <c r="L103" s="33" t="s">
        <v>45</v>
      </c>
      <c r="M103" s="33">
        <v>164.6</v>
      </c>
      <c r="N103" s="32">
        <v>3162321</v>
      </c>
    </row>
    <row r="104" spans="1:14" x14ac:dyDescent="0.2">
      <c r="A104" s="33" t="s">
        <v>71</v>
      </c>
      <c r="B104" s="33" t="s">
        <v>72</v>
      </c>
      <c r="C104" s="35">
        <v>43682</v>
      </c>
      <c r="D104" s="34">
        <v>0.39305555555555555</v>
      </c>
      <c r="E104" s="33" t="s">
        <v>49</v>
      </c>
      <c r="F104" s="33">
        <v>76</v>
      </c>
      <c r="G104" s="33" t="s">
        <v>70</v>
      </c>
      <c r="H104" s="33" t="s">
        <v>48</v>
      </c>
      <c r="I104" s="33">
        <v>7</v>
      </c>
      <c r="J104" s="33" t="s">
        <v>69</v>
      </c>
      <c r="K104" s="33" t="s">
        <v>46</v>
      </c>
      <c r="L104" s="33" t="s">
        <v>45</v>
      </c>
      <c r="M104" s="33">
        <v>155.6</v>
      </c>
      <c r="N104" s="32">
        <v>3684393</v>
      </c>
    </row>
    <row r="105" spans="1:14" x14ac:dyDescent="0.2">
      <c r="A105" s="33" t="s">
        <v>67</v>
      </c>
      <c r="B105" s="33" t="s">
        <v>68</v>
      </c>
      <c r="C105" s="35">
        <v>43682</v>
      </c>
      <c r="D105" s="34">
        <v>0.3972222222222222</v>
      </c>
      <c r="E105" s="33" t="s">
        <v>49</v>
      </c>
      <c r="F105" s="33">
        <v>76</v>
      </c>
      <c r="G105" s="33" t="s">
        <v>954</v>
      </c>
      <c r="H105" s="33" t="s">
        <v>48</v>
      </c>
      <c r="I105" s="33">
        <v>8</v>
      </c>
      <c r="J105" s="33" t="s">
        <v>66</v>
      </c>
      <c r="K105" s="33" t="s">
        <v>56</v>
      </c>
      <c r="L105" s="33" t="s">
        <v>45</v>
      </c>
      <c r="M105" s="33">
        <v>104.5</v>
      </c>
      <c r="N105" s="32">
        <v>10214948</v>
      </c>
    </row>
    <row r="106" spans="1:14" x14ac:dyDescent="0.2">
      <c r="A106" s="33" t="s">
        <v>64</v>
      </c>
      <c r="B106" s="33" t="s">
        <v>65</v>
      </c>
      <c r="C106" s="35">
        <v>43682</v>
      </c>
      <c r="D106" s="34">
        <v>0.3972222222222222</v>
      </c>
      <c r="E106" s="33" t="s">
        <v>49</v>
      </c>
      <c r="F106" s="33">
        <v>76</v>
      </c>
      <c r="G106" s="33" t="s">
        <v>954</v>
      </c>
      <c r="H106" s="33" t="s">
        <v>48</v>
      </c>
      <c r="I106" s="33">
        <v>8</v>
      </c>
      <c r="J106" s="33" t="s">
        <v>63</v>
      </c>
      <c r="K106" s="33" t="s">
        <v>52</v>
      </c>
      <c r="L106" s="33" t="s">
        <v>45</v>
      </c>
      <c r="M106" s="33">
        <v>155.30000000000001</v>
      </c>
      <c r="N106" s="32">
        <v>7523310</v>
      </c>
    </row>
    <row r="107" spans="1:14" x14ac:dyDescent="0.2">
      <c r="A107" s="33" t="s">
        <v>61</v>
      </c>
      <c r="B107" s="33" t="s">
        <v>62</v>
      </c>
      <c r="C107" s="35">
        <v>43682</v>
      </c>
      <c r="D107" s="34">
        <v>0.3972222222222222</v>
      </c>
      <c r="E107" s="33" t="s">
        <v>49</v>
      </c>
      <c r="F107" s="33">
        <v>76</v>
      </c>
      <c r="G107" s="33" t="s">
        <v>954</v>
      </c>
      <c r="H107" s="33" t="s">
        <v>48</v>
      </c>
      <c r="I107" s="33">
        <v>8</v>
      </c>
      <c r="J107" s="33" t="s">
        <v>60</v>
      </c>
      <c r="K107" s="33" t="s">
        <v>46</v>
      </c>
      <c r="L107" s="33" t="s">
        <v>45</v>
      </c>
      <c r="M107" s="33">
        <v>99.6</v>
      </c>
      <c r="N107" s="32">
        <v>12949349</v>
      </c>
    </row>
    <row r="108" spans="1:14" x14ac:dyDescent="0.2">
      <c r="A108" s="33" t="s">
        <v>58</v>
      </c>
      <c r="B108" s="33" t="s">
        <v>59</v>
      </c>
      <c r="C108" s="35">
        <v>43682</v>
      </c>
      <c r="D108" s="34">
        <v>0.40138888888888885</v>
      </c>
      <c r="E108" s="33" t="s">
        <v>49</v>
      </c>
      <c r="F108" s="33">
        <v>76</v>
      </c>
      <c r="G108" s="33" t="s">
        <v>948</v>
      </c>
      <c r="H108" s="33" t="s">
        <v>48</v>
      </c>
      <c r="I108" s="33">
        <v>9</v>
      </c>
      <c r="J108" s="33" t="s">
        <v>57</v>
      </c>
      <c r="K108" s="33" t="s">
        <v>56</v>
      </c>
      <c r="L108" s="33" t="s">
        <v>45</v>
      </c>
      <c r="M108" s="33">
        <v>130.19999999999999</v>
      </c>
      <c r="N108" s="32">
        <v>3554490</v>
      </c>
    </row>
    <row r="109" spans="1:14" x14ac:dyDescent="0.2">
      <c r="A109" s="33" t="s">
        <v>54</v>
      </c>
      <c r="B109" s="33" t="s">
        <v>55</v>
      </c>
      <c r="C109" s="35">
        <v>43682</v>
      </c>
      <c r="D109" s="34">
        <v>0.40138888888888885</v>
      </c>
      <c r="E109" s="33" t="s">
        <v>49</v>
      </c>
      <c r="F109" s="33">
        <v>76</v>
      </c>
      <c r="G109" s="33" t="s">
        <v>948</v>
      </c>
      <c r="H109" s="33" t="s">
        <v>48</v>
      </c>
      <c r="I109" s="33">
        <v>9</v>
      </c>
      <c r="J109" s="33" t="s">
        <v>53</v>
      </c>
      <c r="K109" s="33" t="s">
        <v>52</v>
      </c>
      <c r="L109" s="33" t="s">
        <v>45</v>
      </c>
      <c r="M109" s="33">
        <v>105.9</v>
      </c>
      <c r="N109" s="32">
        <v>2924072</v>
      </c>
    </row>
    <row r="110" spans="1:14" x14ac:dyDescent="0.2">
      <c r="A110" s="33" t="s">
        <v>50</v>
      </c>
      <c r="B110" s="33" t="s">
        <v>51</v>
      </c>
      <c r="C110" s="35">
        <v>43682</v>
      </c>
      <c r="D110" s="34">
        <v>0.40138888888888885</v>
      </c>
      <c r="E110" s="33" t="s">
        <v>49</v>
      </c>
      <c r="F110" s="33">
        <v>76</v>
      </c>
      <c r="G110" s="33" t="s">
        <v>948</v>
      </c>
      <c r="H110" s="33" t="s">
        <v>48</v>
      </c>
      <c r="I110" s="33">
        <v>9</v>
      </c>
      <c r="J110" s="33" t="s">
        <v>47</v>
      </c>
      <c r="K110" s="33" t="s">
        <v>46</v>
      </c>
      <c r="L110" s="33" t="s">
        <v>45</v>
      </c>
      <c r="M110" s="33">
        <v>94.9</v>
      </c>
      <c r="N110" s="32">
        <v>7140738</v>
      </c>
    </row>
    <row r="111" spans="1:14" x14ac:dyDescent="0.2">
      <c r="A111" s="33" t="s">
        <v>43</v>
      </c>
      <c r="B111" s="33" t="s">
        <v>44</v>
      </c>
      <c r="C111" s="33" t="s">
        <v>7</v>
      </c>
      <c r="D111" s="33" t="s">
        <v>7</v>
      </c>
      <c r="E111" s="33" t="s">
        <v>7</v>
      </c>
      <c r="F111" s="33" t="s">
        <v>7</v>
      </c>
      <c r="G111" s="33" t="s">
        <v>36</v>
      </c>
      <c r="H111" s="33" t="s">
        <v>7</v>
      </c>
      <c r="I111" s="33" t="s">
        <v>7</v>
      </c>
      <c r="J111" s="33" t="s">
        <v>7</v>
      </c>
      <c r="K111" s="33" t="s">
        <v>7</v>
      </c>
      <c r="L111" s="33" t="s">
        <v>35</v>
      </c>
      <c r="M111" s="33">
        <v>15</v>
      </c>
      <c r="N111" s="32">
        <v>22225</v>
      </c>
    </row>
    <row r="112" spans="1:14" x14ac:dyDescent="0.2">
      <c r="A112" s="33" t="s">
        <v>41</v>
      </c>
      <c r="B112" s="33" t="s">
        <v>42</v>
      </c>
      <c r="C112" s="33" t="s">
        <v>7</v>
      </c>
      <c r="D112" s="33" t="s">
        <v>7</v>
      </c>
      <c r="E112" s="33" t="s">
        <v>7</v>
      </c>
      <c r="F112" s="33" t="s">
        <v>7</v>
      </c>
      <c r="G112" s="33" t="s">
        <v>36</v>
      </c>
      <c r="H112" s="33" t="s">
        <v>7</v>
      </c>
      <c r="I112" s="33" t="s">
        <v>7</v>
      </c>
      <c r="J112" s="33" t="s">
        <v>7</v>
      </c>
      <c r="K112" s="33" t="s">
        <v>7</v>
      </c>
      <c r="L112" s="33" t="s">
        <v>35</v>
      </c>
      <c r="M112" s="33">
        <v>15.5</v>
      </c>
      <c r="N112" s="32">
        <v>22478</v>
      </c>
    </row>
    <row r="113" spans="1:14" x14ac:dyDescent="0.2">
      <c r="A113" s="33" t="s">
        <v>39</v>
      </c>
      <c r="B113" s="33" t="s">
        <v>40</v>
      </c>
      <c r="C113" s="33" t="s">
        <v>7</v>
      </c>
      <c r="D113" s="33" t="s">
        <v>7</v>
      </c>
      <c r="E113" s="33" t="s">
        <v>7</v>
      </c>
      <c r="F113" s="33" t="s">
        <v>7</v>
      </c>
      <c r="G113" s="33" t="s">
        <v>36</v>
      </c>
      <c r="H113" s="33" t="s">
        <v>7</v>
      </c>
      <c r="I113" s="33" t="s">
        <v>7</v>
      </c>
      <c r="J113" s="33" t="s">
        <v>7</v>
      </c>
      <c r="K113" s="33" t="s">
        <v>7</v>
      </c>
      <c r="L113" s="33" t="s">
        <v>35</v>
      </c>
      <c r="M113" s="33">
        <v>15.6</v>
      </c>
      <c r="N113" s="32">
        <v>16119</v>
      </c>
    </row>
    <row r="114" spans="1:14" x14ac:dyDescent="0.2">
      <c r="A114" s="38" t="s">
        <v>37</v>
      </c>
      <c r="B114" s="38" t="s">
        <v>38</v>
      </c>
      <c r="C114" s="38" t="s">
        <v>7</v>
      </c>
      <c r="D114" s="38" t="s">
        <v>7</v>
      </c>
      <c r="E114" s="38" t="s">
        <v>7</v>
      </c>
      <c r="F114" s="38" t="s">
        <v>7</v>
      </c>
      <c r="G114" s="38" t="s">
        <v>36</v>
      </c>
      <c r="H114" s="38" t="s">
        <v>7</v>
      </c>
      <c r="I114" s="38" t="s">
        <v>7</v>
      </c>
      <c r="J114" s="38" t="s">
        <v>7</v>
      </c>
      <c r="K114" s="38" t="s">
        <v>7</v>
      </c>
      <c r="L114" s="38" t="s">
        <v>35</v>
      </c>
      <c r="M114" s="38">
        <v>15.8</v>
      </c>
      <c r="N114" s="39">
        <v>36453</v>
      </c>
    </row>
    <row r="116" spans="1:14" x14ac:dyDescent="0.2">
      <c r="M116" s="33" t="s">
        <v>766</v>
      </c>
      <c r="N116" s="54">
        <f>SUM(N3:N114)</f>
        <v>875534703</v>
      </c>
    </row>
    <row r="117" spans="1:14" x14ac:dyDescent="0.2">
      <c r="M117" s="33" t="s">
        <v>338</v>
      </c>
      <c r="N117" s="32">
        <f>AVERAGE(N3:N114)</f>
        <v>7817274.1339285718</v>
      </c>
    </row>
    <row r="118" spans="1:14" x14ac:dyDescent="0.2">
      <c r="M118" s="33" t="s">
        <v>340</v>
      </c>
      <c r="N118" s="32">
        <f>AVERAGE(N3:N110)</f>
        <v>8105902.111111111</v>
      </c>
    </row>
    <row r="119" spans="1:14" x14ac:dyDescent="0.2">
      <c r="M119" s="33" t="s">
        <v>339</v>
      </c>
      <c r="N119" s="32">
        <f>STDEV(N3:N110)</f>
        <v>5494528.6888509924</v>
      </c>
    </row>
    <row r="120" spans="1:14" x14ac:dyDescent="0.2">
      <c r="N120" s="3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2E70-B639-BB43-B8BB-59F47E2A9D48}">
  <dimension ref="A1:K56"/>
  <sheetViews>
    <sheetView topLeftCell="A35" zoomScaleNormal="100" workbookViewId="0">
      <selection activeCell="G67" sqref="G67"/>
    </sheetView>
  </sheetViews>
  <sheetFormatPr baseColWidth="10" defaultRowHeight="16" x14ac:dyDescent="0.2"/>
  <cols>
    <col min="1" max="1" width="19.33203125" customWidth="1"/>
    <col min="2" max="2" width="21.6640625" customWidth="1"/>
    <col min="6" max="6" width="18.1640625" customWidth="1"/>
    <col min="7" max="10" width="38.6640625" customWidth="1"/>
    <col min="11" max="11" width="13.1640625" customWidth="1"/>
  </cols>
  <sheetData>
    <row r="1" spans="1:11" s="1" customFormat="1" ht="18" customHeight="1" x14ac:dyDescent="0.2">
      <c r="A1" s="65" t="s">
        <v>765</v>
      </c>
    </row>
    <row r="2" spans="1:11" x14ac:dyDescent="0.2">
      <c r="A2" s="37" t="s">
        <v>755</v>
      </c>
      <c r="B2" s="37" t="s">
        <v>764</v>
      </c>
      <c r="C2" s="37" t="s">
        <v>756</v>
      </c>
      <c r="D2" s="37" t="s">
        <v>757</v>
      </c>
      <c r="E2" s="37" t="s">
        <v>754</v>
      </c>
      <c r="F2" s="37" t="s">
        <v>758</v>
      </c>
      <c r="G2" s="37" t="s">
        <v>759</v>
      </c>
      <c r="H2" s="37" t="s">
        <v>763</v>
      </c>
      <c r="I2" s="37" t="s">
        <v>762</v>
      </c>
      <c r="J2" s="37" t="s">
        <v>761</v>
      </c>
      <c r="K2" s="37" t="s">
        <v>760</v>
      </c>
    </row>
    <row r="3" spans="1:11" ht="18" x14ac:dyDescent="0.2">
      <c r="A3" s="33" t="s">
        <v>753</v>
      </c>
      <c r="B3" s="33">
        <v>-5</v>
      </c>
      <c r="C3" s="33">
        <v>0.64150747200000002</v>
      </c>
      <c r="D3" s="33">
        <v>5.2878889999999996E-3</v>
      </c>
      <c r="E3" s="33">
        <v>1.9E-2</v>
      </c>
      <c r="F3" s="33" t="s">
        <v>539</v>
      </c>
      <c r="G3" s="33"/>
      <c r="H3" s="33" t="s">
        <v>752</v>
      </c>
      <c r="I3" s="33" t="s">
        <v>1020</v>
      </c>
      <c r="J3" s="33" t="s">
        <v>1021</v>
      </c>
      <c r="K3" s="33" t="s">
        <v>751</v>
      </c>
    </row>
    <row r="4" spans="1:11" x14ac:dyDescent="0.2">
      <c r="A4" s="33" t="s">
        <v>750</v>
      </c>
      <c r="B4" s="33">
        <v>-1</v>
      </c>
      <c r="C4" s="33">
        <v>0.98931952599999995</v>
      </c>
      <c r="D4" s="33">
        <v>9.9507050000000007E-3</v>
      </c>
      <c r="E4" s="33">
        <v>2.5000000000000001E-2</v>
      </c>
      <c r="F4" s="33" t="s">
        <v>539</v>
      </c>
      <c r="G4" s="33"/>
      <c r="H4" s="33" t="s">
        <v>739</v>
      </c>
      <c r="I4" s="33" t="s">
        <v>738</v>
      </c>
      <c r="J4" s="33" t="s">
        <v>737</v>
      </c>
      <c r="K4" s="33" t="s">
        <v>749</v>
      </c>
    </row>
    <row r="5" spans="1:11" x14ac:dyDescent="0.2">
      <c r="A5" s="33" t="s">
        <v>748</v>
      </c>
      <c r="B5" s="33">
        <v>-10</v>
      </c>
      <c r="C5" s="33">
        <v>0.96378405199999995</v>
      </c>
      <c r="D5" s="33">
        <v>1.0279699999999999E-2</v>
      </c>
      <c r="E5" s="33">
        <v>1.5E-3</v>
      </c>
      <c r="F5" s="33" t="s">
        <v>539</v>
      </c>
      <c r="G5" s="33"/>
      <c r="H5" s="33"/>
      <c r="I5" s="33" t="s">
        <v>747</v>
      </c>
      <c r="J5" s="33" t="s">
        <v>746</v>
      </c>
      <c r="K5" s="33" t="s">
        <v>745</v>
      </c>
    </row>
    <row r="6" spans="1:11" x14ac:dyDescent="0.2">
      <c r="A6" s="33" t="s">
        <v>744</v>
      </c>
      <c r="B6" s="33">
        <v>-12</v>
      </c>
      <c r="C6" s="33">
        <v>1.0146931239999999</v>
      </c>
      <c r="D6" s="33">
        <v>1.0864891999999999E-2</v>
      </c>
      <c r="E6" s="33">
        <v>3.2500000000000001E-2</v>
      </c>
      <c r="F6" s="33" t="s">
        <v>539</v>
      </c>
      <c r="G6" s="33"/>
      <c r="H6" s="33"/>
      <c r="I6" s="33" t="s">
        <v>743</v>
      </c>
      <c r="J6" s="33" t="s">
        <v>742</v>
      </c>
      <c r="K6" s="33" t="s">
        <v>741</v>
      </c>
    </row>
    <row r="7" spans="1:11" x14ac:dyDescent="0.2">
      <c r="A7" s="33" t="s">
        <v>740</v>
      </c>
      <c r="B7" s="33">
        <v>-14</v>
      </c>
      <c r="C7" s="33">
        <v>0.84143478299999996</v>
      </c>
      <c r="D7" s="33">
        <v>1.1292178E-2</v>
      </c>
      <c r="E7" s="33">
        <v>2.35E-2</v>
      </c>
      <c r="F7" s="33" t="s">
        <v>539</v>
      </c>
      <c r="G7" s="33"/>
      <c r="H7" s="33" t="s">
        <v>739</v>
      </c>
      <c r="I7" s="33" t="s">
        <v>738</v>
      </c>
      <c r="J7" s="33" t="s">
        <v>737</v>
      </c>
      <c r="K7" s="33" t="s">
        <v>736</v>
      </c>
    </row>
    <row r="8" spans="1:11" x14ac:dyDescent="0.2">
      <c r="A8" s="33" t="s">
        <v>735</v>
      </c>
      <c r="B8" s="33">
        <v>-5</v>
      </c>
      <c r="C8" s="33">
        <v>0.85221692299999996</v>
      </c>
      <c r="D8" s="33">
        <v>1.3689883999999999E-2</v>
      </c>
      <c r="E8" s="33">
        <v>2.4E-2</v>
      </c>
      <c r="F8" s="33" t="s">
        <v>539</v>
      </c>
      <c r="G8" s="33"/>
      <c r="H8" s="33" t="s">
        <v>734</v>
      </c>
      <c r="I8" s="33" t="s">
        <v>733</v>
      </c>
      <c r="J8" s="33" t="s">
        <v>732</v>
      </c>
      <c r="K8" s="33" t="s">
        <v>731</v>
      </c>
    </row>
    <row r="9" spans="1:11" x14ac:dyDescent="0.2">
      <c r="A9" s="33" t="s">
        <v>730</v>
      </c>
      <c r="B9" s="33">
        <v>-8</v>
      </c>
      <c r="C9" s="33">
        <v>1.068938159</v>
      </c>
      <c r="D9" s="33">
        <v>2.0567212000000001E-2</v>
      </c>
      <c r="E9" s="33">
        <v>1.35E-2</v>
      </c>
      <c r="F9" s="33" t="s">
        <v>539</v>
      </c>
      <c r="G9" s="33"/>
      <c r="H9" s="33" t="s">
        <v>729</v>
      </c>
      <c r="I9" s="33" t="s">
        <v>728</v>
      </c>
      <c r="J9" s="33" t="s">
        <v>727</v>
      </c>
      <c r="K9" s="33" t="s">
        <v>726</v>
      </c>
    </row>
    <row r="10" spans="1:11" x14ac:dyDescent="0.2">
      <c r="A10" s="33" t="s">
        <v>725</v>
      </c>
      <c r="B10" s="33">
        <v>-11</v>
      </c>
      <c r="C10" s="33">
        <v>0.99420016899999997</v>
      </c>
      <c r="D10" s="33">
        <v>4.4277889999999997E-3</v>
      </c>
      <c r="E10" s="33">
        <v>0.01</v>
      </c>
      <c r="F10" s="33" t="s">
        <v>539</v>
      </c>
      <c r="G10" s="33" t="s">
        <v>702</v>
      </c>
      <c r="H10" s="33" t="s">
        <v>707</v>
      </c>
      <c r="I10" s="33" t="s">
        <v>706</v>
      </c>
      <c r="J10" s="33" t="s">
        <v>705</v>
      </c>
      <c r="K10" s="33" t="s">
        <v>724</v>
      </c>
    </row>
    <row r="11" spans="1:11" x14ac:dyDescent="0.2">
      <c r="A11" s="33" t="s">
        <v>723</v>
      </c>
      <c r="B11" s="33">
        <v>-6</v>
      </c>
      <c r="C11" s="33">
        <v>1.0565049500000001</v>
      </c>
      <c r="D11" s="33">
        <v>4.7172619999999998E-3</v>
      </c>
      <c r="E11" s="33">
        <v>1.6E-2</v>
      </c>
      <c r="F11" s="33" t="s">
        <v>539</v>
      </c>
      <c r="G11" s="33" t="s">
        <v>702</v>
      </c>
      <c r="H11" s="33" t="s">
        <v>701</v>
      </c>
      <c r="I11" s="33" t="s">
        <v>700</v>
      </c>
      <c r="J11" s="33" t="s">
        <v>699</v>
      </c>
      <c r="K11" s="33" t="s">
        <v>722</v>
      </c>
    </row>
    <row r="12" spans="1:11" x14ac:dyDescent="0.2">
      <c r="A12" s="33" t="s">
        <v>721</v>
      </c>
      <c r="B12" s="33">
        <v>-2</v>
      </c>
      <c r="C12" s="33">
        <v>1.037372365</v>
      </c>
      <c r="D12" s="33">
        <v>6.7537559999999996E-3</v>
      </c>
      <c r="E12" s="33">
        <v>4.1000000000000002E-2</v>
      </c>
      <c r="F12" s="33" t="s">
        <v>539</v>
      </c>
      <c r="G12" s="33" t="s">
        <v>702</v>
      </c>
      <c r="H12" s="33" t="s">
        <v>701</v>
      </c>
      <c r="I12" s="33" t="s">
        <v>700</v>
      </c>
      <c r="J12" s="33" t="s">
        <v>699</v>
      </c>
      <c r="K12" s="33" t="s">
        <v>720</v>
      </c>
    </row>
    <row r="13" spans="1:11" x14ac:dyDescent="0.2">
      <c r="A13" s="33" t="s">
        <v>719</v>
      </c>
      <c r="B13" s="33">
        <v>-4</v>
      </c>
      <c r="C13" s="33">
        <v>0.83873036099999998</v>
      </c>
      <c r="D13" s="33">
        <v>8.0169000000000004E-3</v>
      </c>
      <c r="E13" s="33">
        <v>1.9E-2</v>
      </c>
      <c r="F13" s="33" t="s">
        <v>539</v>
      </c>
      <c r="G13" s="33" t="s">
        <v>702</v>
      </c>
      <c r="H13" s="33" t="s">
        <v>701</v>
      </c>
      <c r="I13" s="33" t="s">
        <v>700</v>
      </c>
      <c r="J13" s="33" t="s">
        <v>699</v>
      </c>
      <c r="K13" s="33" t="s">
        <v>718</v>
      </c>
    </row>
    <row r="14" spans="1:11" x14ac:dyDescent="0.2">
      <c r="A14" s="33" t="s">
        <v>717</v>
      </c>
      <c r="B14" s="33">
        <v>-3</v>
      </c>
      <c r="C14" s="33">
        <v>1.0492016900000001</v>
      </c>
      <c r="D14" s="33">
        <v>8.6039380000000002E-3</v>
      </c>
      <c r="E14" s="33">
        <v>3.5000000000000001E-3</v>
      </c>
      <c r="F14" s="33" t="s">
        <v>539</v>
      </c>
      <c r="G14" s="33" t="s">
        <v>702</v>
      </c>
      <c r="H14" s="33" t="s">
        <v>701</v>
      </c>
      <c r="I14" s="33" t="s">
        <v>711</v>
      </c>
      <c r="J14" s="33" t="s">
        <v>716</v>
      </c>
      <c r="K14" s="33" t="s">
        <v>715</v>
      </c>
    </row>
    <row r="15" spans="1:11" x14ac:dyDescent="0.2">
      <c r="A15" s="33" t="s">
        <v>714</v>
      </c>
      <c r="B15" s="33">
        <v>-3</v>
      </c>
      <c r="C15" s="33">
        <v>1.046829666</v>
      </c>
      <c r="D15" s="33">
        <v>8.8669339999999999E-3</v>
      </c>
      <c r="E15" s="33">
        <v>2E-3</v>
      </c>
      <c r="F15" s="33" t="s">
        <v>539</v>
      </c>
      <c r="G15" s="33" t="s">
        <v>702</v>
      </c>
      <c r="H15" s="33" t="s">
        <v>701</v>
      </c>
      <c r="I15" s="33" t="s">
        <v>700</v>
      </c>
      <c r="J15" s="33" t="s">
        <v>699</v>
      </c>
      <c r="K15" s="33" t="s">
        <v>713</v>
      </c>
    </row>
    <row r="16" spans="1:11" x14ac:dyDescent="0.2">
      <c r="A16" s="33" t="s">
        <v>712</v>
      </c>
      <c r="B16" s="33">
        <v>-13</v>
      </c>
      <c r="C16" s="33">
        <v>1.0017973870000001</v>
      </c>
      <c r="D16" s="33">
        <v>1.4443169E-2</v>
      </c>
      <c r="E16" s="33">
        <v>1E-3</v>
      </c>
      <c r="F16" s="33" t="s">
        <v>539</v>
      </c>
      <c r="G16" s="33" t="s">
        <v>702</v>
      </c>
      <c r="H16" s="33" t="s">
        <v>701</v>
      </c>
      <c r="I16" s="33" t="s">
        <v>711</v>
      </c>
      <c r="J16" s="33" t="s">
        <v>710</v>
      </c>
      <c r="K16" s="33" t="s">
        <v>709</v>
      </c>
    </row>
    <row r="17" spans="1:11" x14ac:dyDescent="0.2">
      <c r="A17" s="33" t="s">
        <v>708</v>
      </c>
      <c r="B17" s="33">
        <v>-13</v>
      </c>
      <c r="C17" s="33">
        <v>0.95775851599999995</v>
      </c>
      <c r="D17" s="33">
        <v>1.5454637E-2</v>
      </c>
      <c r="E17" s="33">
        <v>3.5000000000000001E-3</v>
      </c>
      <c r="F17" s="33" t="s">
        <v>539</v>
      </c>
      <c r="G17" s="33" t="s">
        <v>702</v>
      </c>
      <c r="H17" s="33" t="s">
        <v>707</v>
      </c>
      <c r="I17" s="33" t="s">
        <v>706</v>
      </c>
      <c r="J17" s="33" t="s">
        <v>705</v>
      </c>
      <c r="K17" s="33" t="s">
        <v>704</v>
      </c>
    </row>
    <row r="18" spans="1:11" x14ac:dyDescent="0.2">
      <c r="A18" s="33" t="s">
        <v>703</v>
      </c>
      <c r="B18" s="33">
        <v>-8</v>
      </c>
      <c r="C18" s="33">
        <v>1.064849392</v>
      </c>
      <c r="D18" s="33">
        <v>1.6361455E-2</v>
      </c>
      <c r="E18" s="33">
        <v>5.0000000000000001E-3</v>
      </c>
      <c r="F18" s="33" t="s">
        <v>539</v>
      </c>
      <c r="G18" s="33" t="s">
        <v>702</v>
      </c>
      <c r="H18" s="33" t="s">
        <v>701</v>
      </c>
      <c r="I18" s="33" t="s">
        <v>700</v>
      </c>
      <c r="J18" s="33" t="s">
        <v>699</v>
      </c>
      <c r="K18" s="33" t="s">
        <v>698</v>
      </c>
    </row>
    <row r="19" spans="1:11" x14ac:dyDescent="0.2">
      <c r="A19" s="33" t="s">
        <v>697</v>
      </c>
      <c r="B19" s="33">
        <v>0</v>
      </c>
      <c r="C19" s="33">
        <v>1.0622818759999999</v>
      </c>
      <c r="D19" s="33">
        <v>3.1352390000000002E-3</v>
      </c>
      <c r="E19" s="33">
        <v>3.5000000000000001E-3</v>
      </c>
      <c r="F19" s="33" t="s">
        <v>539</v>
      </c>
      <c r="G19" s="33" t="s">
        <v>659</v>
      </c>
      <c r="H19" s="33" t="s">
        <v>696</v>
      </c>
      <c r="I19" s="33" t="s">
        <v>695</v>
      </c>
      <c r="J19" s="33" t="s">
        <v>694</v>
      </c>
      <c r="K19" s="33" t="s">
        <v>693</v>
      </c>
    </row>
    <row r="20" spans="1:11" x14ac:dyDescent="0.2">
      <c r="A20" s="33" t="s">
        <v>692</v>
      </c>
      <c r="B20" s="33">
        <v>-6</v>
      </c>
      <c r="C20" s="33">
        <v>0.98841282699999999</v>
      </c>
      <c r="D20" s="33">
        <v>3.9532159999999998E-3</v>
      </c>
      <c r="E20" s="33">
        <v>2.1000000000000001E-2</v>
      </c>
      <c r="F20" s="33" t="s">
        <v>539</v>
      </c>
      <c r="G20" s="33" t="s">
        <v>659</v>
      </c>
      <c r="H20" s="33" t="s">
        <v>691</v>
      </c>
      <c r="I20" s="33" t="s">
        <v>690</v>
      </c>
      <c r="J20" s="33" t="s">
        <v>689</v>
      </c>
      <c r="K20" s="33" t="s">
        <v>688</v>
      </c>
    </row>
    <row r="21" spans="1:11" x14ac:dyDescent="0.2">
      <c r="A21" s="33" t="s">
        <v>687</v>
      </c>
      <c r="B21" s="33">
        <v>-14</v>
      </c>
      <c r="C21" s="33">
        <v>0.98982616300000004</v>
      </c>
      <c r="D21" s="33">
        <v>7.667465E-3</v>
      </c>
      <c r="E21" s="33">
        <v>4.4999999999999997E-3</v>
      </c>
      <c r="F21" s="33" t="s">
        <v>539</v>
      </c>
      <c r="G21" s="33" t="s">
        <v>659</v>
      </c>
      <c r="H21" s="33" t="s">
        <v>686</v>
      </c>
      <c r="I21" s="33" t="s">
        <v>685</v>
      </c>
      <c r="J21" s="33" t="s">
        <v>684</v>
      </c>
      <c r="K21" s="33" t="s">
        <v>683</v>
      </c>
    </row>
    <row r="22" spans="1:11" x14ac:dyDescent="0.2">
      <c r="A22" s="33" t="s">
        <v>682</v>
      </c>
      <c r="B22" s="33">
        <v>-8</v>
      </c>
      <c r="C22" s="33">
        <v>0.93712778699999999</v>
      </c>
      <c r="D22" s="33">
        <v>8.8980169999999994E-3</v>
      </c>
      <c r="E22" s="33">
        <v>1.0500000000000001E-2</v>
      </c>
      <c r="F22" s="33" t="s">
        <v>539</v>
      </c>
      <c r="G22" s="33" t="s">
        <v>659</v>
      </c>
      <c r="H22" s="33" t="s">
        <v>681</v>
      </c>
      <c r="I22" s="33" t="s">
        <v>680</v>
      </c>
      <c r="J22" s="33" t="s">
        <v>679</v>
      </c>
      <c r="K22" s="33" t="s">
        <v>678</v>
      </c>
    </row>
    <row r="23" spans="1:11" x14ac:dyDescent="0.2">
      <c r="A23" s="33" t="s">
        <v>677</v>
      </c>
      <c r="B23" s="33">
        <v>-14</v>
      </c>
      <c r="C23" s="33">
        <v>0.78576233100000004</v>
      </c>
      <c r="D23" s="33">
        <v>9.9863220000000006E-3</v>
      </c>
      <c r="E23" s="33">
        <v>3.4500000000000003E-2</v>
      </c>
      <c r="F23" s="33" t="s">
        <v>539</v>
      </c>
      <c r="G23" s="33" t="s">
        <v>659</v>
      </c>
      <c r="H23" s="33" t="s">
        <v>674</v>
      </c>
      <c r="I23" s="33" t="s">
        <v>673</v>
      </c>
      <c r="J23" s="33" t="s">
        <v>672</v>
      </c>
      <c r="K23" s="33" t="s">
        <v>676</v>
      </c>
    </row>
    <row r="24" spans="1:11" x14ac:dyDescent="0.2">
      <c r="A24" s="33" t="s">
        <v>675</v>
      </c>
      <c r="B24" s="33">
        <v>-3</v>
      </c>
      <c r="C24" s="33">
        <v>1.0062205259999999</v>
      </c>
      <c r="D24" s="33">
        <v>1.1044639E-2</v>
      </c>
      <c r="E24" s="33">
        <v>4.1000000000000002E-2</v>
      </c>
      <c r="F24" s="33" t="s">
        <v>539</v>
      </c>
      <c r="G24" s="33" t="s">
        <v>659</v>
      </c>
      <c r="H24" s="33" t="s">
        <v>674</v>
      </c>
      <c r="I24" s="33" t="s">
        <v>673</v>
      </c>
      <c r="J24" s="33" t="s">
        <v>672</v>
      </c>
      <c r="K24" s="33" t="s">
        <v>671</v>
      </c>
    </row>
    <row r="25" spans="1:11" x14ac:dyDescent="0.2">
      <c r="A25" s="33" t="s">
        <v>670</v>
      </c>
      <c r="B25" s="33">
        <v>-13</v>
      </c>
      <c r="C25" s="33">
        <v>0.86664674900000005</v>
      </c>
      <c r="D25" s="33">
        <v>1.1308070999999999E-2</v>
      </c>
      <c r="E25" s="33">
        <v>3.5000000000000001E-3</v>
      </c>
      <c r="F25" s="33" t="s">
        <v>539</v>
      </c>
      <c r="G25" s="33" t="s">
        <v>659</v>
      </c>
      <c r="H25" s="33" t="s">
        <v>669</v>
      </c>
      <c r="I25" s="33" t="s">
        <v>668</v>
      </c>
      <c r="J25" s="33" t="s">
        <v>667</v>
      </c>
      <c r="K25" s="33" t="s">
        <v>666</v>
      </c>
    </row>
    <row r="26" spans="1:11" x14ac:dyDescent="0.2">
      <c r="A26" s="33" t="s">
        <v>665</v>
      </c>
      <c r="B26" s="33">
        <v>-6</v>
      </c>
      <c r="C26" s="33">
        <v>0.91854637500000003</v>
      </c>
      <c r="D26" s="33">
        <v>1.3067240000000001E-2</v>
      </c>
      <c r="E26" s="33">
        <v>1.8499999999999999E-2</v>
      </c>
      <c r="F26" s="33" t="s">
        <v>539</v>
      </c>
      <c r="G26" s="33" t="s">
        <v>659</v>
      </c>
      <c r="H26" s="33" t="s">
        <v>664</v>
      </c>
      <c r="I26" s="33" t="s">
        <v>663</v>
      </c>
      <c r="J26" s="33" t="s">
        <v>662</v>
      </c>
      <c r="K26" s="33" t="s">
        <v>661</v>
      </c>
    </row>
    <row r="27" spans="1:11" x14ac:dyDescent="0.2">
      <c r="A27" s="33" t="s">
        <v>660</v>
      </c>
      <c r="B27" s="33">
        <v>-14</v>
      </c>
      <c r="C27" s="33">
        <v>0.90834691199999995</v>
      </c>
      <c r="D27" s="33">
        <v>2.2283214999999999E-2</v>
      </c>
      <c r="E27" s="33">
        <v>6.4999999999999997E-3</v>
      </c>
      <c r="F27" s="33" t="s">
        <v>539</v>
      </c>
      <c r="G27" s="33" t="s">
        <v>659</v>
      </c>
      <c r="H27" s="33" t="s">
        <v>658</v>
      </c>
      <c r="I27" s="33" t="s">
        <v>657</v>
      </c>
      <c r="J27" s="33" t="s">
        <v>656</v>
      </c>
      <c r="K27" s="33" t="s">
        <v>655</v>
      </c>
    </row>
    <row r="28" spans="1:11" x14ac:dyDescent="0.2">
      <c r="A28" s="33" t="s">
        <v>654</v>
      </c>
      <c r="B28" s="33">
        <v>-3</v>
      </c>
      <c r="C28" s="33">
        <v>1.006823099</v>
      </c>
      <c r="D28" s="33">
        <v>1.9764645000000001E-2</v>
      </c>
      <c r="E28" s="33">
        <v>1E-3</v>
      </c>
      <c r="F28" s="33" t="s">
        <v>539</v>
      </c>
      <c r="G28" s="33" t="s">
        <v>653</v>
      </c>
      <c r="H28" s="33" t="s">
        <v>652</v>
      </c>
      <c r="I28" s="33" t="s">
        <v>651</v>
      </c>
      <c r="J28" s="33" t="s">
        <v>650</v>
      </c>
      <c r="K28" s="33" t="s">
        <v>649</v>
      </c>
    </row>
    <row r="29" spans="1:11" x14ac:dyDescent="0.2">
      <c r="A29" s="33" t="s">
        <v>648</v>
      </c>
      <c r="B29" s="33">
        <v>-3</v>
      </c>
      <c r="C29" s="33">
        <v>1.036452054</v>
      </c>
      <c r="D29" s="33">
        <v>3.048846E-3</v>
      </c>
      <c r="E29" s="33">
        <v>2.6499999999999999E-2</v>
      </c>
      <c r="F29" s="33" t="s">
        <v>539</v>
      </c>
      <c r="G29" s="33" t="s">
        <v>550</v>
      </c>
      <c r="H29" s="33" t="s">
        <v>647</v>
      </c>
      <c r="I29" s="33" t="s">
        <v>646</v>
      </c>
      <c r="J29" s="33" t="s">
        <v>645</v>
      </c>
      <c r="K29" s="33" t="s">
        <v>644</v>
      </c>
    </row>
    <row r="30" spans="1:11" x14ac:dyDescent="0.2">
      <c r="A30" s="33" t="s">
        <v>643</v>
      </c>
      <c r="B30" s="33">
        <v>-10</v>
      </c>
      <c r="C30" s="33">
        <v>0.99042325499999995</v>
      </c>
      <c r="D30" s="33">
        <v>4.5440189999999998E-3</v>
      </c>
      <c r="E30" s="33">
        <v>3.5499999999999997E-2</v>
      </c>
      <c r="F30" s="33" t="s">
        <v>539</v>
      </c>
      <c r="G30" s="33" t="s">
        <v>550</v>
      </c>
      <c r="H30" s="33" t="s">
        <v>578</v>
      </c>
      <c r="I30" s="33" t="s">
        <v>577</v>
      </c>
      <c r="J30" s="33" t="s">
        <v>576</v>
      </c>
      <c r="K30" s="33" t="s">
        <v>642</v>
      </c>
    </row>
    <row r="31" spans="1:11" x14ac:dyDescent="0.2">
      <c r="A31" s="33" t="s">
        <v>641</v>
      </c>
      <c r="B31" s="33">
        <v>-7</v>
      </c>
      <c r="C31" s="33">
        <v>1.0529085650000001</v>
      </c>
      <c r="D31" s="33">
        <v>5.6542040000000003E-3</v>
      </c>
      <c r="E31" s="33">
        <v>4.1000000000000002E-2</v>
      </c>
      <c r="F31" s="33" t="s">
        <v>539</v>
      </c>
      <c r="G31" s="33" t="s">
        <v>550</v>
      </c>
      <c r="H31" s="33"/>
      <c r="I31" s="33" t="s">
        <v>640</v>
      </c>
      <c r="J31" s="33" t="s">
        <v>639</v>
      </c>
      <c r="K31" s="33" t="s">
        <v>638</v>
      </c>
    </row>
    <row r="32" spans="1:11" x14ac:dyDescent="0.2">
      <c r="A32" s="33" t="s">
        <v>637</v>
      </c>
      <c r="B32" s="33">
        <v>-3</v>
      </c>
      <c r="C32" s="33">
        <v>1.0415773420000001</v>
      </c>
      <c r="D32" s="33">
        <v>5.8762459999999999E-3</v>
      </c>
      <c r="E32" s="33">
        <v>2.7E-2</v>
      </c>
      <c r="F32" s="33" t="s">
        <v>539</v>
      </c>
      <c r="G32" s="33" t="s">
        <v>550</v>
      </c>
      <c r="H32" s="33" t="s">
        <v>636</v>
      </c>
      <c r="I32" s="33" t="s">
        <v>635</v>
      </c>
      <c r="J32" s="33" t="s">
        <v>634</v>
      </c>
      <c r="K32" s="33" t="s">
        <v>633</v>
      </c>
    </row>
    <row r="33" spans="1:11" x14ac:dyDescent="0.2">
      <c r="A33" s="33" t="s">
        <v>632</v>
      </c>
      <c r="B33" s="33">
        <v>-6</v>
      </c>
      <c r="C33" s="33">
        <v>1.039040022</v>
      </c>
      <c r="D33" s="33">
        <v>6.4966080000000001E-3</v>
      </c>
      <c r="E33" s="33">
        <v>4.2999999999999997E-2</v>
      </c>
      <c r="F33" s="33" t="s">
        <v>539</v>
      </c>
      <c r="G33" s="33" t="s">
        <v>550</v>
      </c>
      <c r="H33" s="33" t="s">
        <v>600</v>
      </c>
      <c r="I33" s="33" t="s">
        <v>599</v>
      </c>
      <c r="J33" s="33" t="s">
        <v>598</v>
      </c>
      <c r="K33" s="33" t="s">
        <v>631</v>
      </c>
    </row>
    <row r="34" spans="1:11" x14ac:dyDescent="0.2">
      <c r="A34" s="33" t="s">
        <v>630</v>
      </c>
      <c r="B34" s="33">
        <v>-8</v>
      </c>
      <c r="C34" s="33">
        <v>1.052616558</v>
      </c>
      <c r="D34" s="33">
        <v>6.7064739999999996E-3</v>
      </c>
      <c r="E34" s="33">
        <v>3.5000000000000001E-3</v>
      </c>
      <c r="F34" s="33" t="s">
        <v>539</v>
      </c>
      <c r="G34" s="33" t="s">
        <v>550</v>
      </c>
      <c r="H34" s="33"/>
      <c r="I34" s="33" t="s">
        <v>554</v>
      </c>
      <c r="J34" s="33" t="s">
        <v>553</v>
      </c>
      <c r="K34" s="33" t="s">
        <v>629</v>
      </c>
    </row>
    <row r="35" spans="1:11" x14ac:dyDescent="0.2">
      <c r="A35" s="33" t="s">
        <v>628</v>
      </c>
      <c r="B35" s="33">
        <v>-10</v>
      </c>
      <c r="C35" s="33">
        <v>0.98431315699999999</v>
      </c>
      <c r="D35" s="33">
        <v>7.489318E-3</v>
      </c>
      <c r="E35" s="33">
        <v>1.2500000000000001E-2</v>
      </c>
      <c r="F35" s="33" t="s">
        <v>539</v>
      </c>
      <c r="G35" s="33" t="s">
        <v>550</v>
      </c>
      <c r="H35" s="33" t="s">
        <v>627</v>
      </c>
      <c r="I35" s="33" t="s">
        <v>626</v>
      </c>
      <c r="J35" s="33" t="s">
        <v>625</v>
      </c>
      <c r="K35" s="33" t="s">
        <v>624</v>
      </c>
    </row>
    <row r="36" spans="1:11" x14ac:dyDescent="0.2">
      <c r="A36" s="33" t="s">
        <v>623</v>
      </c>
      <c r="B36" s="33">
        <v>-7</v>
      </c>
      <c r="C36" s="33">
        <v>0.766746394</v>
      </c>
      <c r="D36" s="33">
        <v>7.5951810000000003E-3</v>
      </c>
      <c r="E36" s="33">
        <v>1.2E-2</v>
      </c>
      <c r="F36" s="33" t="s">
        <v>539</v>
      </c>
      <c r="G36" s="33" t="s">
        <v>550</v>
      </c>
      <c r="H36" s="33" t="s">
        <v>578</v>
      </c>
      <c r="I36" s="33" t="s">
        <v>622</v>
      </c>
      <c r="J36" s="33" t="s">
        <v>621</v>
      </c>
      <c r="K36" s="33" t="s">
        <v>620</v>
      </c>
    </row>
    <row r="37" spans="1:11" x14ac:dyDescent="0.2">
      <c r="A37" s="33" t="s">
        <v>619</v>
      </c>
      <c r="B37" s="33">
        <v>-13</v>
      </c>
      <c r="C37" s="33">
        <v>0.98726356000000004</v>
      </c>
      <c r="D37" s="33">
        <v>8.8998440000000005E-3</v>
      </c>
      <c r="E37" s="33">
        <v>6.4999999999999997E-3</v>
      </c>
      <c r="F37" s="33" t="s">
        <v>539</v>
      </c>
      <c r="G37" s="33" t="s">
        <v>550</v>
      </c>
      <c r="H37" s="33" t="s">
        <v>618</v>
      </c>
      <c r="I37" s="33" t="s">
        <v>617</v>
      </c>
      <c r="J37" s="33" t="s">
        <v>616</v>
      </c>
      <c r="K37" s="33" t="s">
        <v>615</v>
      </c>
    </row>
    <row r="38" spans="1:11" x14ac:dyDescent="0.2">
      <c r="A38" s="33" t="s">
        <v>614</v>
      </c>
      <c r="B38" s="33">
        <v>0</v>
      </c>
      <c r="C38" s="33">
        <v>1.02565722</v>
      </c>
      <c r="D38" s="33">
        <v>9.3460260000000003E-3</v>
      </c>
      <c r="E38" s="33">
        <v>0.01</v>
      </c>
      <c r="F38" s="33" t="s">
        <v>539</v>
      </c>
      <c r="G38" s="33" t="s">
        <v>550</v>
      </c>
      <c r="H38" s="33" t="s">
        <v>578</v>
      </c>
      <c r="I38" s="33" t="s">
        <v>613</v>
      </c>
      <c r="J38" s="33" t="s">
        <v>612</v>
      </c>
      <c r="K38" s="33" t="s">
        <v>611</v>
      </c>
    </row>
    <row r="39" spans="1:11" x14ac:dyDescent="0.2">
      <c r="A39" s="33" t="s">
        <v>610</v>
      </c>
      <c r="B39" s="33">
        <v>-3</v>
      </c>
      <c r="C39" s="33">
        <v>1.0211147700000001</v>
      </c>
      <c r="D39" s="33">
        <v>9.6990930000000006E-3</v>
      </c>
      <c r="E39" s="33">
        <v>7.4999999999999997E-3</v>
      </c>
      <c r="F39" s="33" t="s">
        <v>539</v>
      </c>
      <c r="G39" s="33" t="s">
        <v>550</v>
      </c>
      <c r="H39" s="33" t="s">
        <v>609</v>
      </c>
      <c r="I39" s="33" t="s">
        <v>608</v>
      </c>
      <c r="J39" s="33" t="s">
        <v>607</v>
      </c>
      <c r="K39" s="33" t="s">
        <v>606</v>
      </c>
    </row>
    <row r="40" spans="1:11" x14ac:dyDescent="0.2">
      <c r="A40" s="33" t="s">
        <v>605</v>
      </c>
      <c r="B40" s="33">
        <v>-13</v>
      </c>
      <c r="C40" s="33">
        <v>1.020447568</v>
      </c>
      <c r="D40" s="33">
        <v>9.8255640000000002E-3</v>
      </c>
      <c r="E40" s="33">
        <v>3.2500000000000001E-2</v>
      </c>
      <c r="F40" s="33" t="s">
        <v>539</v>
      </c>
      <c r="G40" s="33" t="s">
        <v>550</v>
      </c>
      <c r="H40" s="33" t="s">
        <v>564</v>
      </c>
      <c r="I40" s="33" t="s">
        <v>604</v>
      </c>
      <c r="J40" s="33" t="s">
        <v>603</v>
      </c>
      <c r="K40" s="33" t="s">
        <v>602</v>
      </c>
    </row>
    <row r="41" spans="1:11" x14ac:dyDescent="0.2">
      <c r="A41" s="33" t="s">
        <v>601</v>
      </c>
      <c r="B41" s="33">
        <v>0</v>
      </c>
      <c r="C41" s="33">
        <v>1.043741874</v>
      </c>
      <c r="D41" s="33">
        <v>1.0337479E-2</v>
      </c>
      <c r="E41" s="33">
        <v>2.9000000000000001E-2</v>
      </c>
      <c r="F41" s="33" t="s">
        <v>539</v>
      </c>
      <c r="G41" s="33" t="s">
        <v>550</v>
      </c>
      <c r="H41" s="33" t="s">
        <v>600</v>
      </c>
      <c r="I41" s="33" t="s">
        <v>599</v>
      </c>
      <c r="J41" s="33" t="s">
        <v>598</v>
      </c>
      <c r="K41" s="33" t="s">
        <v>597</v>
      </c>
    </row>
    <row r="42" spans="1:11" x14ac:dyDescent="0.2">
      <c r="A42" s="33" t="s">
        <v>596</v>
      </c>
      <c r="B42" s="33">
        <v>-8</v>
      </c>
      <c r="C42" s="33">
        <v>1.031986211</v>
      </c>
      <c r="D42" s="33">
        <v>1.1182498000000001E-2</v>
      </c>
      <c r="E42" s="33">
        <v>2.1999999999999999E-2</v>
      </c>
      <c r="F42" s="33" t="s">
        <v>539</v>
      </c>
      <c r="G42" s="33" t="s">
        <v>550</v>
      </c>
      <c r="H42" s="33" t="s">
        <v>549</v>
      </c>
      <c r="I42" s="33" t="s">
        <v>595</v>
      </c>
      <c r="J42" s="33" t="s">
        <v>594</v>
      </c>
      <c r="K42" s="33" t="s">
        <v>593</v>
      </c>
    </row>
    <row r="43" spans="1:11" x14ac:dyDescent="0.2">
      <c r="A43" s="33" t="s">
        <v>592</v>
      </c>
      <c r="B43" s="33">
        <v>-10</v>
      </c>
      <c r="C43" s="33">
        <v>0.96080160699999995</v>
      </c>
      <c r="D43" s="33">
        <v>1.1357834000000001E-2</v>
      </c>
      <c r="E43" s="33">
        <v>0.02</v>
      </c>
      <c r="F43" s="33" t="s">
        <v>539</v>
      </c>
      <c r="G43" s="33" t="s">
        <v>550</v>
      </c>
      <c r="H43" s="33" t="s">
        <v>578</v>
      </c>
      <c r="I43" s="33" t="s">
        <v>591</v>
      </c>
      <c r="J43" s="33" t="s">
        <v>590</v>
      </c>
      <c r="K43" s="33" t="s">
        <v>589</v>
      </c>
    </row>
    <row r="44" spans="1:11" x14ac:dyDescent="0.2">
      <c r="A44" s="33" t="s">
        <v>588</v>
      </c>
      <c r="B44" s="33">
        <v>-11</v>
      </c>
      <c r="C44" s="33">
        <v>0.98193475100000005</v>
      </c>
      <c r="D44" s="33">
        <v>1.1680006999999999E-2</v>
      </c>
      <c r="E44" s="33">
        <v>2.5000000000000001E-3</v>
      </c>
      <c r="F44" s="33" t="s">
        <v>539</v>
      </c>
      <c r="G44" s="33" t="s">
        <v>550</v>
      </c>
      <c r="H44" s="33" t="s">
        <v>587</v>
      </c>
      <c r="I44" s="33" t="s">
        <v>586</v>
      </c>
      <c r="J44" s="33" t="s">
        <v>585</v>
      </c>
      <c r="K44" s="33" t="s">
        <v>584</v>
      </c>
    </row>
    <row r="45" spans="1:11" x14ac:dyDescent="0.2">
      <c r="A45" s="33" t="s">
        <v>583</v>
      </c>
      <c r="B45" s="33">
        <v>-7</v>
      </c>
      <c r="C45" s="33">
        <v>0.96757400000000005</v>
      </c>
      <c r="D45" s="33">
        <v>1.2416438E-2</v>
      </c>
      <c r="E45" s="33">
        <v>2.8500000000000001E-2</v>
      </c>
      <c r="F45" s="33" t="s">
        <v>539</v>
      </c>
      <c r="G45" s="33" t="s">
        <v>550</v>
      </c>
      <c r="H45" s="33" t="s">
        <v>578</v>
      </c>
      <c r="I45" s="33" t="s">
        <v>582</v>
      </c>
      <c r="J45" s="33" t="s">
        <v>581</v>
      </c>
      <c r="K45" s="33" t="s">
        <v>580</v>
      </c>
    </row>
    <row r="46" spans="1:11" x14ac:dyDescent="0.2">
      <c r="A46" s="33" t="s">
        <v>579</v>
      </c>
      <c r="B46" s="33">
        <v>-7</v>
      </c>
      <c r="C46" s="33">
        <v>1.055304732</v>
      </c>
      <c r="D46" s="33">
        <v>1.2515391000000001E-2</v>
      </c>
      <c r="E46" s="33">
        <v>6.0000000000000001E-3</v>
      </c>
      <c r="F46" s="33" t="s">
        <v>539</v>
      </c>
      <c r="G46" s="33" t="s">
        <v>550</v>
      </c>
      <c r="H46" s="33" t="s">
        <v>578</v>
      </c>
      <c r="I46" s="33" t="s">
        <v>577</v>
      </c>
      <c r="J46" s="33" t="s">
        <v>576</v>
      </c>
      <c r="K46" s="33" t="s">
        <v>575</v>
      </c>
    </row>
    <row r="47" spans="1:11" x14ac:dyDescent="0.2">
      <c r="A47" s="33" t="s">
        <v>574</v>
      </c>
      <c r="B47" s="33">
        <v>-9</v>
      </c>
      <c r="C47" s="33">
        <v>1.0084280320000001</v>
      </c>
      <c r="D47" s="33">
        <v>1.2848256000000001E-2</v>
      </c>
      <c r="E47" s="33">
        <v>1.6E-2</v>
      </c>
      <c r="F47" s="33" t="s">
        <v>539</v>
      </c>
      <c r="G47" s="33" t="s">
        <v>550</v>
      </c>
      <c r="H47" s="33" t="s">
        <v>573</v>
      </c>
      <c r="I47" s="33" t="s">
        <v>572</v>
      </c>
      <c r="J47" s="33" t="s">
        <v>571</v>
      </c>
      <c r="K47" s="33" t="s">
        <v>570</v>
      </c>
    </row>
    <row r="48" spans="1:11" x14ac:dyDescent="0.2">
      <c r="A48" s="33" t="s">
        <v>569</v>
      </c>
      <c r="B48" s="33">
        <v>-4</v>
      </c>
      <c r="C48" s="33">
        <v>0.94287568899999996</v>
      </c>
      <c r="D48" s="33">
        <v>1.4187231999999999E-2</v>
      </c>
      <c r="E48" s="33">
        <v>0.02</v>
      </c>
      <c r="F48" s="33" t="s">
        <v>539</v>
      </c>
      <c r="G48" s="33" t="s">
        <v>550</v>
      </c>
      <c r="H48" s="33"/>
      <c r="I48" s="33" t="s">
        <v>568</v>
      </c>
      <c r="J48" s="33" t="s">
        <v>567</v>
      </c>
      <c r="K48" s="33" t="s">
        <v>566</v>
      </c>
    </row>
    <row r="49" spans="1:11" x14ac:dyDescent="0.2">
      <c r="A49" s="33" t="s">
        <v>565</v>
      </c>
      <c r="B49" s="33">
        <v>0</v>
      </c>
      <c r="C49" s="33">
        <v>1.051418502</v>
      </c>
      <c r="D49" s="33">
        <v>1.5561149999999999E-2</v>
      </c>
      <c r="E49" s="33">
        <v>1.0999999999999999E-2</v>
      </c>
      <c r="F49" s="33" t="s">
        <v>539</v>
      </c>
      <c r="G49" s="33" t="s">
        <v>550</v>
      </c>
      <c r="H49" s="33" t="s">
        <v>564</v>
      </c>
      <c r="I49" s="33" t="s">
        <v>563</v>
      </c>
      <c r="J49" s="33" t="s">
        <v>562</v>
      </c>
      <c r="K49" s="33" t="s">
        <v>561</v>
      </c>
    </row>
    <row r="50" spans="1:11" x14ac:dyDescent="0.2">
      <c r="A50" s="33" t="s">
        <v>560</v>
      </c>
      <c r="B50" s="33">
        <v>-6</v>
      </c>
      <c r="C50" s="33">
        <v>1.02196084</v>
      </c>
      <c r="D50" s="33">
        <v>1.5973471999999999E-2</v>
      </c>
      <c r="E50" s="33">
        <v>3.5499999999999997E-2</v>
      </c>
      <c r="F50" s="33" t="s">
        <v>539</v>
      </c>
      <c r="G50" s="33" t="s">
        <v>550</v>
      </c>
      <c r="H50" s="33" t="s">
        <v>559</v>
      </c>
      <c r="I50" s="33" t="s">
        <v>558</v>
      </c>
      <c r="J50" s="33" t="s">
        <v>557</v>
      </c>
      <c r="K50" s="33" t="s">
        <v>556</v>
      </c>
    </row>
    <row r="51" spans="1:11" x14ac:dyDescent="0.2">
      <c r="A51" s="33" t="s">
        <v>555</v>
      </c>
      <c r="B51" s="33">
        <v>-14</v>
      </c>
      <c r="C51" s="33">
        <v>0.90825369600000005</v>
      </c>
      <c r="D51" s="33">
        <v>4.8158316999999999E-2</v>
      </c>
      <c r="E51" s="33">
        <v>1.0999999999999999E-2</v>
      </c>
      <c r="F51" s="33" t="s">
        <v>539</v>
      </c>
      <c r="G51" s="33" t="s">
        <v>550</v>
      </c>
      <c r="H51" s="33"/>
      <c r="I51" s="33" t="s">
        <v>554</v>
      </c>
      <c r="J51" s="33" t="s">
        <v>553</v>
      </c>
      <c r="K51" s="33" t="s">
        <v>552</v>
      </c>
    </row>
    <row r="52" spans="1:11" x14ac:dyDescent="0.2">
      <c r="A52" s="33" t="s">
        <v>551</v>
      </c>
      <c r="B52" s="33">
        <v>-8</v>
      </c>
      <c r="C52" s="33">
        <v>0.68247914700000001</v>
      </c>
      <c r="D52" s="33">
        <v>0.105293969</v>
      </c>
      <c r="E52" s="33">
        <v>0</v>
      </c>
      <c r="F52" s="33" t="s">
        <v>539</v>
      </c>
      <c r="G52" s="33" t="s">
        <v>550</v>
      </c>
      <c r="H52" s="33" t="s">
        <v>549</v>
      </c>
      <c r="I52" s="33" t="s">
        <v>548</v>
      </c>
      <c r="J52" s="33" t="s">
        <v>547</v>
      </c>
      <c r="K52" s="33" t="s">
        <v>546</v>
      </c>
    </row>
    <row r="53" spans="1:11" x14ac:dyDescent="0.2">
      <c r="A53" s="33" t="s">
        <v>545</v>
      </c>
      <c r="B53" s="33">
        <v>-8</v>
      </c>
      <c r="C53" s="33">
        <v>0.98252852599999996</v>
      </c>
      <c r="D53" s="33">
        <v>1.5306456E-2</v>
      </c>
      <c r="E53" s="33">
        <v>3.5000000000000003E-2</v>
      </c>
      <c r="F53" s="33" t="s">
        <v>539</v>
      </c>
      <c r="G53" s="33" t="s">
        <v>538</v>
      </c>
      <c r="H53" s="33" t="s">
        <v>544</v>
      </c>
      <c r="I53" s="33" t="s">
        <v>543</v>
      </c>
      <c r="J53" s="33" t="s">
        <v>542</v>
      </c>
      <c r="K53" s="33" t="s">
        <v>541</v>
      </c>
    </row>
    <row r="54" spans="1:11" x14ac:dyDescent="0.2">
      <c r="A54" s="38" t="s">
        <v>540</v>
      </c>
      <c r="B54" s="38">
        <v>-9</v>
      </c>
      <c r="C54" s="38">
        <v>1.014117962</v>
      </c>
      <c r="D54" s="38">
        <v>1.8984646000000001E-2</v>
      </c>
      <c r="E54" s="38">
        <v>5.0000000000000001E-3</v>
      </c>
      <c r="F54" s="38" t="s">
        <v>539</v>
      </c>
      <c r="G54" s="38" t="s">
        <v>538</v>
      </c>
      <c r="H54" s="38" t="s">
        <v>537</v>
      </c>
      <c r="I54" s="38" t="s">
        <v>536</v>
      </c>
      <c r="J54" s="38" t="s">
        <v>535</v>
      </c>
      <c r="K54" s="38" t="s">
        <v>534</v>
      </c>
    </row>
    <row r="55" spans="1:11" ht="18" x14ac:dyDescent="0.2">
      <c r="A55" s="20" t="s">
        <v>1022</v>
      </c>
    </row>
    <row r="56" spans="1:11" x14ac:dyDescent="0.2">
      <c r="G56" s="33" t="s">
        <v>1023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282A-5069-1240-B876-994C8AB0D2CB}">
  <dimension ref="A1:G17"/>
  <sheetViews>
    <sheetView zoomScaleNormal="100" workbookViewId="0">
      <selection activeCell="B19" sqref="B19"/>
    </sheetView>
  </sheetViews>
  <sheetFormatPr baseColWidth="10" defaultRowHeight="16" x14ac:dyDescent="0.2"/>
  <cols>
    <col min="1" max="1" width="15.1640625" customWidth="1"/>
    <col min="2" max="2" width="40.5" customWidth="1"/>
    <col min="6" max="6" width="15.33203125" customWidth="1"/>
    <col min="7" max="7" width="17.6640625" customWidth="1"/>
  </cols>
  <sheetData>
    <row r="1" spans="1:7" ht="18" x14ac:dyDescent="0.2">
      <c r="A1" s="66" t="s">
        <v>798</v>
      </c>
      <c r="B1" s="33"/>
      <c r="C1" s="33"/>
      <c r="D1" s="33"/>
      <c r="E1" s="33"/>
      <c r="F1" s="33"/>
      <c r="G1" s="33"/>
    </row>
    <row r="2" spans="1:7" ht="18" customHeight="1" x14ac:dyDescent="0.2">
      <c r="A2" s="37" t="s">
        <v>773</v>
      </c>
      <c r="B2" s="37" t="s">
        <v>788</v>
      </c>
      <c r="C2" s="37" t="s">
        <v>768</v>
      </c>
      <c r="D2" s="37" t="s">
        <v>769</v>
      </c>
      <c r="E2" s="37" t="s">
        <v>770</v>
      </c>
      <c r="F2" s="37" t="s">
        <v>787</v>
      </c>
      <c r="G2" s="37" t="s">
        <v>774</v>
      </c>
    </row>
    <row r="3" spans="1:7" ht="18" customHeight="1" x14ac:dyDescent="0.2">
      <c r="A3" s="64" t="s">
        <v>775</v>
      </c>
      <c r="B3" s="33" t="s">
        <v>782</v>
      </c>
      <c r="C3" s="44">
        <v>0.62019999999999997</v>
      </c>
      <c r="D3" s="44">
        <v>1.115</v>
      </c>
      <c r="E3" s="44">
        <v>0.55600000000000005</v>
      </c>
      <c r="F3" s="55">
        <v>0.57809999999999995</v>
      </c>
      <c r="G3" s="1"/>
    </row>
    <row r="4" spans="1:7" ht="18" customHeight="1" x14ac:dyDescent="0.2">
      <c r="A4" s="33"/>
      <c r="B4" s="59" t="s">
        <v>779</v>
      </c>
      <c r="C4" s="60">
        <v>2.0788000000000002</v>
      </c>
      <c r="D4" s="60">
        <v>0.90159999999999996</v>
      </c>
      <c r="E4" s="60">
        <v>2.306</v>
      </c>
      <c r="F4" s="63">
        <v>2.1100000000000001E-2</v>
      </c>
      <c r="G4" s="62" t="s">
        <v>772</v>
      </c>
    </row>
    <row r="5" spans="1:7" ht="18" customHeight="1" x14ac:dyDescent="0.2">
      <c r="A5" s="33"/>
      <c r="B5" s="33" t="s">
        <v>778</v>
      </c>
      <c r="C5" s="44">
        <v>-1.2375</v>
      </c>
      <c r="D5" s="44">
        <v>1.4933000000000001</v>
      </c>
      <c r="E5" s="44">
        <v>-0.82899999999999996</v>
      </c>
      <c r="F5" s="55">
        <v>0.4073</v>
      </c>
      <c r="G5" s="1"/>
    </row>
    <row r="6" spans="1:7" ht="18" customHeight="1" x14ac:dyDescent="0.2">
      <c r="A6" s="33"/>
      <c r="B6" s="33" t="s">
        <v>777</v>
      </c>
      <c r="C6" s="44">
        <v>2.1633</v>
      </c>
      <c r="D6" s="44">
        <v>1.5086999999999999</v>
      </c>
      <c r="E6" s="44">
        <v>1.4339999999999999</v>
      </c>
      <c r="F6" s="55">
        <v>0.15160000000000001</v>
      </c>
      <c r="G6" s="1"/>
    </row>
    <row r="7" spans="1:7" ht="18" customHeight="1" x14ac:dyDescent="0.2">
      <c r="A7" s="33"/>
      <c r="B7" s="59" t="s">
        <v>781</v>
      </c>
      <c r="C7" s="60">
        <v>4.9733000000000001</v>
      </c>
      <c r="D7" s="60">
        <v>1.0336000000000001</v>
      </c>
      <c r="E7" s="60">
        <v>4.8120000000000003</v>
      </c>
      <c r="F7" s="61" t="s">
        <v>786</v>
      </c>
      <c r="G7" s="62" t="s">
        <v>771</v>
      </c>
    </row>
    <row r="8" spans="1:7" ht="18" customHeight="1" x14ac:dyDescent="0.2">
      <c r="A8" s="33"/>
      <c r="B8" s="59" t="s">
        <v>780</v>
      </c>
      <c r="C8" s="60">
        <v>-2.1219000000000001</v>
      </c>
      <c r="D8" s="60">
        <v>1.0774999999999999</v>
      </c>
      <c r="E8" s="60">
        <v>-1.9690000000000001</v>
      </c>
      <c r="F8" s="63">
        <v>4.8899999999999999E-2</v>
      </c>
      <c r="G8" s="62" t="s">
        <v>772</v>
      </c>
    </row>
    <row r="9" spans="1:7" ht="18" customHeight="1" x14ac:dyDescent="0.2">
      <c r="A9" s="33"/>
      <c r="B9" s="33"/>
      <c r="C9" s="44"/>
      <c r="D9" s="44"/>
      <c r="E9" s="44"/>
      <c r="F9" s="55"/>
      <c r="G9" s="1"/>
    </row>
    <row r="10" spans="1:7" ht="18" customHeight="1" x14ac:dyDescent="0.2">
      <c r="A10" s="64" t="s">
        <v>776</v>
      </c>
      <c r="B10" s="59" t="s">
        <v>782</v>
      </c>
      <c r="C10" s="60">
        <v>8.5530000000000008</v>
      </c>
      <c r="D10" s="60">
        <v>0.68869999999999998</v>
      </c>
      <c r="E10" s="60">
        <v>12.419</v>
      </c>
      <c r="F10" s="61" t="s">
        <v>785</v>
      </c>
      <c r="G10" s="62" t="s">
        <v>771</v>
      </c>
    </row>
    <row r="11" spans="1:7" ht="18" customHeight="1" x14ac:dyDescent="0.2">
      <c r="A11" s="33"/>
      <c r="B11" s="59" t="s">
        <v>779</v>
      </c>
      <c r="C11" s="60">
        <v>-1.4014</v>
      </c>
      <c r="D11" s="60">
        <v>0.55449999999999999</v>
      </c>
      <c r="E11" s="60">
        <v>-2.5270000000000001</v>
      </c>
      <c r="F11" s="63">
        <v>1.15E-2</v>
      </c>
      <c r="G11" s="62" t="s">
        <v>772</v>
      </c>
    </row>
    <row r="12" spans="1:7" ht="18" customHeight="1" x14ac:dyDescent="0.2">
      <c r="A12" s="33"/>
      <c r="B12" s="59" t="s">
        <v>778</v>
      </c>
      <c r="C12" s="60">
        <v>-4.2938999999999998</v>
      </c>
      <c r="D12" s="60">
        <v>0.9234</v>
      </c>
      <c r="E12" s="60">
        <v>-4.6500000000000004</v>
      </c>
      <c r="F12" s="61" t="s">
        <v>784</v>
      </c>
      <c r="G12" s="62" t="s">
        <v>771</v>
      </c>
    </row>
    <row r="13" spans="1:7" ht="18" customHeight="1" x14ac:dyDescent="0.2">
      <c r="A13" s="33"/>
      <c r="B13" s="59" t="s">
        <v>777</v>
      </c>
      <c r="C13" s="60">
        <v>-2.2532000000000001</v>
      </c>
      <c r="D13" s="60">
        <v>0.92430000000000001</v>
      </c>
      <c r="E13" s="60">
        <v>-2.4380000000000002</v>
      </c>
      <c r="F13" s="63">
        <v>1.4800000000000001E-2</v>
      </c>
      <c r="G13" s="62" t="s">
        <v>772</v>
      </c>
    </row>
    <row r="14" spans="1:7" ht="18" customHeight="1" x14ac:dyDescent="0.2">
      <c r="A14" s="33"/>
      <c r="B14" s="59" t="s">
        <v>781</v>
      </c>
      <c r="C14" s="60">
        <v>3.1313</v>
      </c>
      <c r="D14" s="60">
        <v>0.67789999999999995</v>
      </c>
      <c r="E14" s="60">
        <v>4.6189999999999998</v>
      </c>
      <c r="F14" s="61" t="s">
        <v>783</v>
      </c>
      <c r="G14" s="62" t="s">
        <v>771</v>
      </c>
    </row>
    <row r="15" spans="1:7" ht="18" customHeight="1" x14ac:dyDescent="0.2">
      <c r="A15" s="38"/>
      <c r="B15" s="38" t="s">
        <v>780</v>
      </c>
      <c r="C15" s="50">
        <v>0.93659999999999999</v>
      </c>
      <c r="D15" s="50">
        <v>0.68089999999999995</v>
      </c>
      <c r="E15" s="50">
        <v>1.3759999999999999</v>
      </c>
      <c r="F15" s="57">
        <v>0.16900000000000001</v>
      </c>
      <c r="G15" s="58"/>
    </row>
    <row r="16" spans="1:7" ht="18" x14ac:dyDescent="0.2">
      <c r="A16" s="46" t="s">
        <v>790</v>
      </c>
    </row>
    <row r="17" spans="1:1" x14ac:dyDescent="0.2">
      <c r="A17" s="67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4406-352D-F144-AB76-074F0663E6C4}">
  <dimension ref="A1:G18"/>
  <sheetViews>
    <sheetView tabSelected="1" zoomScaleNormal="100" workbookViewId="0">
      <selection activeCell="F21" sqref="F21"/>
    </sheetView>
  </sheetViews>
  <sheetFormatPr baseColWidth="10" defaultRowHeight="16" x14ac:dyDescent="0.2"/>
  <cols>
    <col min="1" max="1" width="22.1640625" customWidth="1"/>
    <col min="2" max="2" width="40.5" customWidth="1"/>
    <col min="6" max="6" width="15.33203125" customWidth="1"/>
    <col min="7" max="7" width="17.6640625" customWidth="1"/>
  </cols>
  <sheetData>
    <row r="1" spans="1:7" ht="18" x14ac:dyDescent="0.2">
      <c r="A1" s="66" t="s">
        <v>799</v>
      </c>
      <c r="B1" s="33"/>
      <c r="C1" s="33"/>
      <c r="D1" s="33"/>
      <c r="E1" s="33"/>
      <c r="F1" s="33"/>
      <c r="G1" s="33"/>
    </row>
    <row r="2" spans="1:7" ht="18" customHeight="1" x14ac:dyDescent="0.2">
      <c r="A2" s="37" t="s">
        <v>773</v>
      </c>
      <c r="B2" s="37" t="s">
        <v>788</v>
      </c>
      <c r="C2" s="37" t="s">
        <v>768</v>
      </c>
      <c r="D2" s="37" t="s">
        <v>769</v>
      </c>
      <c r="E2" s="37" t="s">
        <v>770</v>
      </c>
      <c r="F2" s="37" t="s">
        <v>787</v>
      </c>
      <c r="G2" s="37" t="s">
        <v>774</v>
      </c>
    </row>
    <row r="3" spans="1:7" ht="18" customHeight="1" x14ac:dyDescent="0.2">
      <c r="A3" s="64" t="s">
        <v>791</v>
      </c>
      <c r="B3" s="59" t="s">
        <v>782</v>
      </c>
      <c r="C3" s="60">
        <v>1.2718700000000001</v>
      </c>
      <c r="D3" s="60">
        <v>8.5620000000000002E-2</v>
      </c>
      <c r="E3" s="63">
        <v>14.853999999999999</v>
      </c>
      <c r="F3" s="61" t="s">
        <v>785</v>
      </c>
      <c r="G3" s="36" t="s">
        <v>771</v>
      </c>
    </row>
    <row r="4" spans="1:7" ht="18" customHeight="1" x14ac:dyDescent="0.2">
      <c r="A4" s="33"/>
      <c r="B4" s="33" t="s">
        <v>779</v>
      </c>
      <c r="C4" s="44">
        <v>-0.13955000000000001</v>
      </c>
      <c r="D4" s="44">
        <v>0.12246</v>
      </c>
      <c r="E4" s="55">
        <v>-1.1399999999999999</v>
      </c>
      <c r="F4" s="1">
        <v>0.255</v>
      </c>
    </row>
    <row r="5" spans="1:7" ht="18" customHeight="1" x14ac:dyDescent="0.2">
      <c r="A5" s="33"/>
      <c r="B5" s="33" t="s">
        <v>778</v>
      </c>
      <c r="C5" s="44">
        <v>-5.3620000000000001E-2</v>
      </c>
      <c r="D5" s="44">
        <v>0.12109</v>
      </c>
      <c r="E5" s="55">
        <v>-0.443</v>
      </c>
      <c r="F5" s="1">
        <v>0.65800000000000003</v>
      </c>
    </row>
    <row r="6" spans="1:7" ht="18" customHeight="1" x14ac:dyDescent="0.2">
      <c r="A6" s="33"/>
      <c r="B6" s="33" t="s">
        <v>777</v>
      </c>
      <c r="C6" s="44">
        <v>1.004E-2</v>
      </c>
      <c r="D6" s="44">
        <v>0.12109</v>
      </c>
      <c r="E6" s="55">
        <v>8.3000000000000004E-2</v>
      </c>
      <c r="F6" s="1">
        <v>0.93400000000000005</v>
      </c>
    </row>
    <row r="7" spans="1:7" ht="18" customHeight="1" x14ac:dyDescent="0.2">
      <c r="A7" s="33"/>
      <c r="B7" s="33" t="s">
        <v>781</v>
      </c>
      <c r="C7" s="44">
        <v>0.10389</v>
      </c>
      <c r="D7" s="44">
        <v>0.17318</v>
      </c>
      <c r="E7" s="56">
        <v>0.6</v>
      </c>
      <c r="F7" s="1">
        <v>0.54900000000000004</v>
      </c>
    </row>
    <row r="8" spans="1:7" ht="18" customHeight="1" x14ac:dyDescent="0.2">
      <c r="A8" s="33"/>
      <c r="B8" s="33" t="s">
        <v>780</v>
      </c>
      <c r="C8" s="44">
        <v>3.6420000000000001E-2</v>
      </c>
      <c r="D8" s="44">
        <v>0.17318</v>
      </c>
      <c r="E8" s="55">
        <v>0.21</v>
      </c>
      <c r="F8" s="1">
        <v>0.83299999999999996</v>
      </c>
    </row>
    <row r="9" spans="1:7" ht="18" customHeight="1" x14ac:dyDescent="0.2">
      <c r="A9" s="33"/>
      <c r="B9" s="33"/>
      <c r="C9" s="44"/>
      <c r="D9" s="44"/>
      <c r="E9" s="44"/>
      <c r="F9" s="55"/>
      <c r="G9" s="1"/>
    </row>
    <row r="10" spans="1:7" ht="18" customHeight="1" x14ac:dyDescent="0.2">
      <c r="A10" s="64" t="s">
        <v>792</v>
      </c>
      <c r="B10" s="59" t="s">
        <v>782</v>
      </c>
      <c r="C10" s="60">
        <v>29.253</v>
      </c>
      <c r="D10" s="60">
        <v>0.70079999999999998</v>
      </c>
      <c r="E10" s="61">
        <v>41.741999999999997</v>
      </c>
      <c r="F10" s="61" t="s">
        <v>785</v>
      </c>
      <c r="G10" t="s">
        <v>771</v>
      </c>
    </row>
    <row r="11" spans="1:7" ht="18" customHeight="1" x14ac:dyDescent="0.2">
      <c r="A11" s="33"/>
      <c r="B11" s="59" t="s">
        <v>779</v>
      </c>
      <c r="C11" s="60">
        <v>-9.1282999999999994</v>
      </c>
      <c r="D11" s="60">
        <v>0.99109999999999998</v>
      </c>
      <c r="E11" s="63">
        <v>-9.2100000000000009</v>
      </c>
      <c r="F11" s="61" t="s">
        <v>793</v>
      </c>
      <c r="G11" t="s">
        <v>771</v>
      </c>
    </row>
    <row r="12" spans="1:7" ht="18" customHeight="1" x14ac:dyDescent="0.2">
      <c r="A12" s="33"/>
      <c r="B12" s="33" t="s">
        <v>778</v>
      </c>
      <c r="C12" s="44">
        <v>-1.2332000000000001</v>
      </c>
      <c r="D12" s="44">
        <v>0.99109999999999998</v>
      </c>
      <c r="E12" s="56">
        <v>-1.244</v>
      </c>
      <c r="F12" s="1">
        <v>0.21940000000000001</v>
      </c>
    </row>
    <row r="13" spans="1:7" ht="18" customHeight="1" x14ac:dyDescent="0.2">
      <c r="A13" s="33"/>
      <c r="B13" s="33" t="s">
        <v>777</v>
      </c>
      <c r="C13" s="44">
        <v>0.23089999999999999</v>
      </c>
      <c r="D13" s="44">
        <v>0.99109999999999998</v>
      </c>
      <c r="E13" s="55">
        <v>0.23300000000000001</v>
      </c>
      <c r="F13" s="1">
        <v>0.81679999999999997</v>
      </c>
    </row>
    <row r="14" spans="1:7" ht="18" customHeight="1" x14ac:dyDescent="0.2">
      <c r="A14" s="33"/>
      <c r="B14" s="59" t="s">
        <v>781</v>
      </c>
      <c r="C14" s="60">
        <v>3.1520999999999999</v>
      </c>
      <c r="D14" s="60">
        <v>1.4016</v>
      </c>
      <c r="E14" s="61">
        <v>2.2490000000000001</v>
      </c>
      <c r="F14" s="62">
        <v>2.9100000000000001E-2</v>
      </c>
      <c r="G14" t="s">
        <v>772</v>
      </c>
    </row>
    <row r="15" spans="1:7" ht="18" customHeight="1" x14ac:dyDescent="0.2">
      <c r="A15" s="38"/>
      <c r="B15" s="38" t="s">
        <v>780</v>
      </c>
      <c r="C15" s="50">
        <v>1.6178999999999999</v>
      </c>
      <c r="D15" s="50">
        <v>1.4016</v>
      </c>
      <c r="E15" s="57">
        <v>1.1539999999999999</v>
      </c>
      <c r="F15" s="58">
        <v>0.25409999999999999</v>
      </c>
      <c r="G15" s="76"/>
    </row>
    <row r="16" spans="1:7" ht="18" x14ac:dyDescent="0.2">
      <c r="A16" s="46" t="s">
        <v>794</v>
      </c>
    </row>
    <row r="17" spans="1:1" x14ac:dyDescent="0.2">
      <c r="A17" s="67" t="s">
        <v>795</v>
      </c>
    </row>
    <row r="18" spans="1:1" x14ac:dyDescent="0.2">
      <c r="A18" s="67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7843-7D55-E940-A843-83A270DD7BC7}">
  <dimension ref="A1:U84"/>
  <sheetViews>
    <sheetView zoomScaleNormal="100" workbookViewId="0">
      <selection activeCell="I20" sqref="I20"/>
    </sheetView>
  </sheetViews>
  <sheetFormatPr baseColWidth="10" defaultRowHeight="16" x14ac:dyDescent="0.2"/>
  <cols>
    <col min="2" max="2" width="17.5" customWidth="1"/>
    <col min="4" max="6" width="5.5" customWidth="1"/>
    <col min="7" max="7" width="10.83203125" style="42"/>
    <col min="8" max="8" width="11.6640625" customWidth="1"/>
    <col min="9" max="9" width="12.33203125" customWidth="1"/>
    <col min="11" max="11" width="15.6640625" customWidth="1"/>
    <col min="13" max="15" width="18" customWidth="1"/>
    <col min="16" max="16" width="19.1640625" style="45" customWidth="1"/>
    <col min="17" max="17" width="15.1640625" customWidth="1"/>
    <col min="18" max="21" width="13.33203125" customWidth="1"/>
  </cols>
  <sheetData>
    <row r="1" spans="1:21" s="1" customFormat="1" ht="18" customHeight="1" x14ac:dyDescent="0.2">
      <c r="A1" s="65" t="s">
        <v>797</v>
      </c>
      <c r="B1" s="2"/>
      <c r="C1" s="5"/>
      <c r="E1" s="10"/>
      <c r="G1" s="40"/>
      <c r="P1" s="43"/>
    </row>
    <row r="2" spans="1:21" x14ac:dyDescent="0.2">
      <c r="A2" s="46" t="s">
        <v>423</v>
      </c>
      <c r="B2" s="46" t="s">
        <v>505</v>
      </c>
      <c r="C2" s="46" t="s">
        <v>334</v>
      </c>
      <c r="D2" s="46" t="s">
        <v>335</v>
      </c>
      <c r="E2" s="46" t="s">
        <v>506</v>
      </c>
      <c r="F2" s="46" t="s">
        <v>507</v>
      </c>
      <c r="G2" s="47" t="s">
        <v>517</v>
      </c>
      <c r="H2" s="46" t="s">
        <v>518</v>
      </c>
      <c r="I2" s="46" t="s">
        <v>521</v>
      </c>
      <c r="J2" s="46" t="s">
        <v>519</v>
      </c>
      <c r="K2" s="46" t="s">
        <v>520</v>
      </c>
      <c r="L2" s="46" t="s">
        <v>524</v>
      </c>
      <c r="M2" s="46" t="s">
        <v>525</v>
      </c>
      <c r="N2" s="46" t="s">
        <v>526</v>
      </c>
      <c r="O2" s="46" t="s">
        <v>527</v>
      </c>
      <c r="P2" s="48" t="s">
        <v>528</v>
      </c>
      <c r="Q2" s="46" t="s">
        <v>533</v>
      </c>
      <c r="R2" s="46" t="s">
        <v>532</v>
      </c>
      <c r="S2" s="46" t="s">
        <v>531</v>
      </c>
      <c r="T2" s="46" t="s">
        <v>530</v>
      </c>
      <c r="U2" s="46" t="s">
        <v>529</v>
      </c>
    </row>
    <row r="3" spans="1:21" s="36" customFormat="1" x14ac:dyDescent="0.2">
      <c r="A3" s="51"/>
      <c r="B3" s="51"/>
      <c r="C3" s="51"/>
      <c r="D3" s="51"/>
      <c r="E3" s="51"/>
      <c r="F3" s="51"/>
      <c r="G3" s="52"/>
      <c r="H3" s="51"/>
      <c r="I3" s="51" t="s">
        <v>522</v>
      </c>
      <c r="J3" s="51"/>
      <c r="K3" s="51" t="s">
        <v>523</v>
      </c>
      <c r="L3" s="51" t="s">
        <v>523</v>
      </c>
      <c r="M3" s="51"/>
      <c r="N3" s="51"/>
      <c r="O3" s="51"/>
      <c r="P3" s="53"/>
      <c r="Q3" s="51" t="s">
        <v>523</v>
      </c>
      <c r="R3" s="51" t="s">
        <v>523</v>
      </c>
      <c r="S3" s="51" t="s">
        <v>523</v>
      </c>
      <c r="T3" s="51" t="s">
        <v>523</v>
      </c>
      <c r="U3" s="51" t="s">
        <v>523</v>
      </c>
    </row>
    <row r="4" spans="1:21" x14ac:dyDescent="0.2">
      <c r="A4" s="33" t="s">
        <v>424</v>
      </c>
      <c r="B4" s="33" t="s">
        <v>422</v>
      </c>
      <c r="C4" s="33" t="s">
        <v>70</v>
      </c>
      <c r="D4" s="33">
        <v>1</v>
      </c>
      <c r="E4" s="33">
        <v>1</v>
      </c>
      <c r="F4" s="33">
        <v>1</v>
      </c>
      <c r="G4" s="41" t="s">
        <v>508</v>
      </c>
      <c r="H4" s="33">
        <v>17</v>
      </c>
      <c r="I4" s="33">
        <v>92.9</v>
      </c>
      <c r="J4" s="33">
        <v>14.3</v>
      </c>
      <c r="K4" s="33">
        <v>70</v>
      </c>
      <c r="L4" s="33">
        <v>50.07</v>
      </c>
      <c r="M4" s="33">
        <v>855</v>
      </c>
      <c r="N4" s="33">
        <v>596</v>
      </c>
      <c r="O4" s="33">
        <v>259</v>
      </c>
      <c r="P4" s="44">
        <v>0.30299999999999999</v>
      </c>
      <c r="Q4" s="33">
        <v>1.1299999999999999</v>
      </c>
      <c r="R4" s="33">
        <v>19.93</v>
      </c>
      <c r="S4" s="33">
        <v>18.8</v>
      </c>
      <c r="T4" s="33">
        <v>14.64</v>
      </c>
      <c r="U4" s="33">
        <v>1.75</v>
      </c>
    </row>
    <row r="5" spans="1:21" x14ac:dyDescent="0.2">
      <c r="A5" s="33" t="s">
        <v>425</v>
      </c>
      <c r="B5" s="33" t="s">
        <v>421</v>
      </c>
      <c r="C5" s="33" t="s">
        <v>70</v>
      </c>
      <c r="D5" s="33">
        <v>1</v>
      </c>
      <c r="E5" s="33">
        <v>1</v>
      </c>
      <c r="F5" s="33">
        <v>2</v>
      </c>
      <c r="G5" s="41" t="s">
        <v>509</v>
      </c>
      <c r="H5" s="33">
        <v>17</v>
      </c>
      <c r="I5" s="33">
        <v>96.7</v>
      </c>
      <c r="J5" s="33">
        <v>12.6</v>
      </c>
      <c r="K5" s="33">
        <v>68</v>
      </c>
      <c r="L5" s="33">
        <v>49.52</v>
      </c>
      <c r="M5" s="33">
        <v>895</v>
      </c>
      <c r="N5" s="33">
        <v>677</v>
      </c>
      <c r="O5" s="33">
        <v>218</v>
      </c>
      <c r="P5" s="44">
        <v>0.24399999999999999</v>
      </c>
      <c r="Q5" s="33">
        <v>0.86</v>
      </c>
      <c r="R5" s="33">
        <v>18.48</v>
      </c>
      <c r="S5" s="33">
        <v>17.62</v>
      </c>
      <c r="T5" s="33">
        <v>14.12</v>
      </c>
      <c r="U5" s="33">
        <v>1.55</v>
      </c>
    </row>
    <row r="6" spans="1:21" x14ac:dyDescent="0.2">
      <c r="A6" s="33" t="s">
        <v>426</v>
      </c>
      <c r="B6" s="33" t="s">
        <v>420</v>
      </c>
      <c r="C6" s="33" t="s">
        <v>70</v>
      </c>
      <c r="D6" s="33">
        <v>1</v>
      </c>
      <c r="E6" s="33">
        <v>1</v>
      </c>
      <c r="F6" s="33">
        <v>3</v>
      </c>
      <c r="G6" s="41" t="s">
        <v>510</v>
      </c>
      <c r="H6" s="33">
        <v>19</v>
      </c>
      <c r="I6" s="33">
        <v>94.8</v>
      </c>
      <c r="J6" s="33">
        <v>17.3</v>
      </c>
      <c r="K6" s="33">
        <v>69</v>
      </c>
      <c r="L6" s="33">
        <v>49.94</v>
      </c>
      <c r="M6" s="33">
        <v>971</v>
      </c>
      <c r="N6" s="33">
        <v>663</v>
      </c>
      <c r="O6" s="33">
        <v>308</v>
      </c>
      <c r="P6" s="44">
        <v>0.317</v>
      </c>
      <c r="Q6" s="33">
        <v>0.92</v>
      </c>
      <c r="R6" s="33">
        <v>19.059999999999999</v>
      </c>
      <c r="S6" s="33">
        <v>18.14</v>
      </c>
      <c r="T6" s="33">
        <v>14.06</v>
      </c>
      <c r="U6" s="33">
        <v>2.1800000000000002</v>
      </c>
    </row>
    <row r="7" spans="1:21" x14ac:dyDescent="0.2">
      <c r="A7" s="33" t="s">
        <v>427</v>
      </c>
      <c r="B7" s="33" t="s">
        <v>419</v>
      </c>
      <c r="C7" s="33" t="s">
        <v>70</v>
      </c>
      <c r="D7" s="33">
        <v>1</v>
      </c>
      <c r="E7" s="33">
        <v>2</v>
      </c>
      <c r="F7" s="33">
        <v>1</v>
      </c>
      <c r="G7" s="41" t="s">
        <v>511</v>
      </c>
      <c r="H7" s="33">
        <v>13</v>
      </c>
      <c r="I7" s="33">
        <v>96</v>
      </c>
      <c r="J7" s="33">
        <v>15.8</v>
      </c>
      <c r="K7" s="33">
        <v>51</v>
      </c>
      <c r="L7" s="33">
        <v>37.799999999999997</v>
      </c>
      <c r="M7" s="33">
        <v>648</v>
      </c>
      <c r="N7" s="33">
        <v>493</v>
      </c>
      <c r="O7" s="33">
        <v>155</v>
      </c>
      <c r="P7" s="44">
        <v>0.23899999999999999</v>
      </c>
      <c r="Q7" s="33">
        <v>0.62</v>
      </c>
      <c r="R7" s="33">
        <v>13.2</v>
      </c>
      <c r="S7" s="33">
        <v>12.58</v>
      </c>
      <c r="T7" s="33">
        <v>10.3</v>
      </c>
      <c r="U7" s="33">
        <v>0.98</v>
      </c>
    </row>
    <row r="8" spans="1:21" x14ac:dyDescent="0.2">
      <c r="A8" s="33" t="s">
        <v>428</v>
      </c>
      <c r="B8" s="33" t="s">
        <v>418</v>
      </c>
      <c r="C8" s="33" t="s">
        <v>70</v>
      </c>
      <c r="D8" s="33">
        <v>1</v>
      </c>
      <c r="E8" s="33">
        <v>2</v>
      </c>
      <c r="F8" s="33">
        <v>2</v>
      </c>
      <c r="G8" s="41" t="s">
        <v>512</v>
      </c>
      <c r="H8" s="33">
        <v>20</v>
      </c>
      <c r="I8" s="33">
        <v>90</v>
      </c>
      <c r="J8" s="33">
        <v>19.600000000000001</v>
      </c>
      <c r="K8" s="33">
        <v>79</v>
      </c>
      <c r="L8" s="33">
        <v>57.59</v>
      </c>
      <c r="M8" s="33">
        <v>955</v>
      </c>
      <c r="N8" s="33">
        <v>810</v>
      </c>
      <c r="O8" s="33">
        <v>145</v>
      </c>
      <c r="P8" s="44">
        <v>0.152</v>
      </c>
      <c r="Q8" s="33">
        <v>0.99</v>
      </c>
      <c r="R8" s="33">
        <v>21.41</v>
      </c>
      <c r="S8" s="33">
        <v>20.420000000000002</v>
      </c>
      <c r="T8" s="33">
        <v>17.489999999999998</v>
      </c>
      <c r="U8" s="33">
        <v>0.92</v>
      </c>
    </row>
    <row r="9" spans="1:21" x14ac:dyDescent="0.2">
      <c r="A9" s="33" t="s">
        <v>429</v>
      </c>
      <c r="B9" s="33" t="s">
        <v>417</v>
      </c>
      <c r="C9" s="33" t="s">
        <v>70</v>
      </c>
      <c r="D9" s="33">
        <v>1</v>
      </c>
      <c r="E9" s="33">
        <v>2</v>
      </c>
      <c r="F9" s="33">
        <v>3</v>
      </c>
      <c r="G9" s="41" t="s">
        <v>513</v>
      </c>
      <c r="H9" s="33">
        <v>15</v>
      </c>
      <c r="I9" s="33">
        <v>98.3</v>
      </c>
      <c r="J9" s="33">
        <v>18.3</v>
      </c>
      <c r="K9" s="33">
        <v>53</v>
      </c>
      <c r="L9" s="33">
        <v>38.56</v>
      </c>
      <c r="M9" s="33">
        <v>685</v>
      </c>
      <c r="N9" s="33">
        <v>546</v>
      </c>
      <c r="O9" s="33">
        <v>139</v>
      </c>
      <c r="P9" s="44">
        <v>0.20300000000000001</v>
      </c>
      <c r="Q9" s="33">
        <v>0.72</v>
      </c>
      <c r="R9" s="33">
        <v>14.44</v>
      </c>
      <c r="S9" s="33">
        <v>13.72</v>
      </c>
      <c r="T9" s="33">
        <v>11.41</v>
      </c>
      <c r="U9" s="33">
        <v>0.93</v>
      </c>
    </row>
    <row r="10" spans="1:21" x14ac:dyDescent="0.2">
      <c r="A10" s="33" t="s">
        <v>430</v>
      </c>
      <c r="B10" s="33" t="s">
        <v>416</v>
      </c>
      <c r="C10" s="33" t="s">
        <v>70</v>
      </c>
      <c r="D10" s="33">
        <v>1</v>
      </c>
      <c r="E10" s="33">
        <v>3</v>
      </c>
      <c r="F10" s="33">
        <v>1</v>
      </c>
      <c r="G10" s="41" t="s">
        <v>514</v>
      </c>
      <c r="H10" s="33">
        <v>13</v>
      </c>
      <c r="I10" s="33">
        <v>100.5</v>
      </c>
      <c r="J10" s="33">
        <v>13.1</v>
      </c>
      <c r="K10" s="33">
        <v>52</v>
      </c>
      <c r="L10" s="33">
        <v>37.159999999999997</v>
      </c>
      <c r="M10" s="33">
        <v>686</v>
      </c>
      <c r="N10" s="33">
        <v>476</v>
      </c>
      <c r="O10" s="33">
        <v>210</v>
      </c>
      <c r="P10" s="44">
        <v>0.30599999999999999</v>
      </c>
      <c r="Q10" s="33">
        <v>1.05</v>
      </c>
      <c r="R10" s="33">
        <v>14.84</v>
      </c>
      <c r="S10" s="33">
        <v>13.79</v>
      </c>
      <c r="T10" s="33">
        <v>10.74</v>
      </c>
      <c r="U10" s="33">
        <v>1.67</v>
      </c>
    </row>
    <row r="11" spans="1:21" x14ac:dyDescent="0.2">
      <c r="A11" s="33" t="s">
        <v>431</v>
      </c>
      <c r="B11" s="33" t="s">
        <v>415</v>
      </c>
      <c r="C11" s="33" t="s">
        <v>70</v>
      </c>
      <c r="D11" s="33">
        <v>1</v>
      </c>
      <c r="E11" s="33">
        <v>3</v>
      </c>
      <c r="F11" s="33">
        <v>2</v>
      </c>
      <c r="G11" s="41" t="s">
        <v>515</v>
      </c>
      <c r="H11" s="33">
        <v>18</v>
      </c>
      <c r="I11" s="33">
        <v>95.3</v>
      </c>
      <c r="J11" s="33">
        <v>16.7</v>
      </c>
      <c r="K11" s="33">
        <v>65</v>
      </c>
      <c r="L11" s="33">
        <v>46.88</v>
      </c>
      <c r="M11" s="33">
        <v>827</v>
      </c>
      <c r="N11" s="33">
        <v>664</v>
      </c>
      <c r="O11" s="33">
        <v>163</v>
      </c>
      <c r="P11" s="44">
        <v>0.19700000000000001</v>
      </c>
      <c r="Q11" s="33">
        <v>0.78</v>
      </c>
      <c r="R11" s="33">
        <v>18.12</v>
      </c>
      <c r="S11" s="33">
        <v>17.34</v>
      </c>
      <c r="T11" s="33">
        <v>14.45</v>
      </c>
      <c r="U11" s="33">
        <v>1.17</v>
      </c>
    </row>
    <row r="12" spans="1:21" x14ac:dyDescent="0.2">
      <c r="A12" s="33" t="s">
        <v>432</v>
      </c>
      <c r="B12" s="33" t="s">
        <v>414</v>
      </c>
      <c r="C12" s="33" t="s">
        <v>70</v>
      </c>
      <c r="D12" s="33">
        <v>1</v>
      </c>
      <c r="E12" s="33">
        <v>3</v>
      </c>
      <c r="F12" s="33">
        <v>3</v>
      </c>
      <c r="G12" s="41" t="s">
        <v>516</v>
      </c>
      <c r="H12" s="33">
        <v>24</v>
      </c>
      <c r="I12" s="33">
        <v>96.5</v>
      </c>
      <c r="J12" s="33">
        <v>19.3</v>
      </c>
      <c r="K12" s="33">
        <v>98</v>
      </c>
      <c r="L12" s="33">
        <v>69.08</v>
      </c>
      <c r="M12" s="33">
        <v>1338</v>
      </c>
      <c r="N12" s="33">
        <v>1077</v>
      </c>
      <c r="O12" s="33">
        <v>261</v>
      </c>
      <c r="P12" s="44">
        <v>0.19500000000000001</v>
      </c>
      <c r="Q12" s="33">
        <v>1.35</v>
      </c>
      <c r="R12" s="33">
        <v>28.92</v>
      </c>
      <c r="S12" s="33">
        <v>27.57</v>
      </c>
      <c r="T12" s="33">
        <v>23.12</v>
      </c>
      <c r="U12" s="33">
        <v>1.83</v>
      </c>
    </row>
    <row r="13" spans="1:21" x14ac:dyDescent="0.2">
      <c r="A13" s="33" t="s">
        <v>433</v>
      </c>
      <c r="B13" s="33" t="s">
        <v>413</v>
      </c>
      <c r="C13" s="33" t="s">
        <v>954</v>
      </c>
      <c r="D13" s="33">
        <v>2</v>
      </c>
      <c r="E13" s="33">
        <v>1</v>
      </c>
      <c r="F13" s="33">
        <v>1</v>
      </c>
      <c r="G13" s="41" t="s">
        <v>508</v>
      </c>
      <c r="H13" s="33">
        <v>23</v>
      </c>
      <c r="I13" s="33">
        <v>93.4</v>
      </c>
      <c r="J13" s="33">
        <v>13.2</v>
      </c>
      <c r="K13" s="33">
        <v>86</v>
      </c>
      <c r="L13" s="33">
        <v>62.1</v>
      </c>
      <c r="M13" s="33">
        <v>1163</v>
      </c>
      <c r="N13" s="33">
        <v>781</v>
      </c>
      <c r="O13" s="33">
        <v>382</v>
      </c>
      <c r="P13" s="44">
        <v>0.32800000000000001</v>
      </c>
      <c r="Q13" s="33">
        <v>1.3</v>
      </c>
      <c r="R13" s="33">
        <v>23.9</v>
      </c>
      <c r="S13" s="33">
        <v>22.6</v>
      </c>
      <c r="T13" s="33">
        <v>17.03</v>
      </c>
      <c r="U13" s="33">
        <v>3.11</v>
      </c>
    </row>
    <row r="14" spans="1:21" x14ac:dyDescent="0.2">
      <c r="A14" s="33" t="s">
        <v>434</v>
      </c>
      <c r="B14" s="33" t="s">
        <v>412</v>
      </c>
      <c r="C14" s="33" t="s">
        <v>954</v>
      </c>
      <c r="D14" s="33">
        <v>2</v>
      </c>
      <c r="E14" s="33">
        <v>1</v>
      </c>
      <c r="F14" s="33">
        <v>2</v>
      </c>
      <c r="G14" s="41" t="s">
        <v>509</v>
      </c>
      <c r="H14" s="33">
        <v>15</v>
      </c>
      <c r="I14" s="33">
        <v>101.3</v>
      </c>
      <c r="J14" s="33">
        <v>13.4</v>
      </c>
      <c r="K14" s="33">
        <v>62</v>
      </c>
      <c r="L14" s="33">
        <v>45.42</v>
      </c>
      <c r="M14" s="33">
        <v>778</v>
      </c>
      <c r="N14" s="33">
        <v>535</v>
      </c>
      <c r="O14" s="33">
        <v>243</v>
      </c>
      <c r="P14" s="44">
        <v>0.312</v>
      </c>
      <c r="Q14" s="33">
        <v>0.8</v>
      </c>
      <c r="R14" s="33">
        <v>16.579999999999998</v>
      </c>
      <c r="S14" s="33">
        <v>15.78</v>
      </c>
      <c r="T14" s="33">
        <v>12.89</v>
      </c>
      <c r="U14" s="33">
        <v>1.31</v>
      </c>
    </row>
    <row r="15" spans="1:21" x14ac:dyDescent="0.2">
      <c r="A15" s="33" t="s">
        <v>435</v>
      </c>
      <c r="B15" s="33" t="s">
        <v>411</v>
      </c>
      <c r="C15" s="33" t="s">
        <v>954</v>
      </c>
      <c r="D15" s="33">
        <v>2</v>
      </c>
      <c r="E15" s="33">
        <v>1</v>
      </c>
      <c r="F15" s="33">
        <v>3</v>
      </c>
      <c r="G15" s="41" t="s">
        <v>510</v>
      </c>
      <c r="H15" s="33">
        <v>16</v>
      </c>
      <c r="I15" s="33">
        <v>91.7</v>
      </c>
      <c r="J15" s="33">
        <v>13.8</v>
      </c>
      <c r="K15" s="33">
        <v>63</v>
      </c>
      <c r="L15" s="33">
        <v>47.31</v>
      </c>
      <c r="M15" s="33">
        <v>745</v>
      </c>
      <c r="N15" s="33">
        <v>550</v>
      </c>
      <c r="O15" s="33">
        <v>195</v>
      </c>
      <c r="P15" s="44">
        <v>0.26200000000000001</v>
      </c>
      <c r="Q15" s="33">
        <v>0.8</v>
      </c>
      <c r="R15" s="33">
        <v>15.69</v>
      </c>
      <c r="S15" s="33">
        <v>14.89</v>
      </c>
      <c r="T15" s="33">
        <v>12.19</v>
      </c>
      <c r="U15" s="33">
        <v>1.2</v>
      </c>
    </row>
    <row r="16" spans="1:21" x14ac:dyDescent="0.2">
      <c r="A16" s="33" t="s">
        <v>436</v>
      </c>
      <c r="B16" s="33" t="s">
        <v>410</v>
      </c>
      <c r="C16" s="33" t="s">
        <v>954</v>
      </c>
      <c r="D16" s="33">
        <v>2</v>
      </c>
      <c r="E16" s="33">
        <v>2</v>
      </c>
      <c r="F16" s="33">
        <v>1</v>
      </c>
      <c r="G16" s="41" t="s">
        <v>511</v>
      </c>
      <c r="H16" s="33">
        <v>9</v>
      </c>
      <c r="I16" s="33">
        <v>96.7</v>
      </c>
      <c r="J16" s="33">
        <v>16.3</v>
      </c>
      <c r="K16" s="33">
        <v>43</v>
      </c>
      <c r="L16" s="33">
        <v>32.270000000000003</v>
      </c>
      <c r="M16" s="33">
        <v>498</v>
      </c>
      <c r="N16" s="33">
        <v>412</v>
      </c>
      <c r="O16" s="33">
        <v>86</v>
      </c>
      <c r="P16" s="44">
        <v>0.17299999999999999</v>
      </c>
      <c r="Q16" s="33">
        <v>0.46</v>
      </c>
      <c r="R16" s="33">
        <v>10.73</v>
      </c>
      <c r="S16" s="33">
        <v>10.27</v>
      </c>
      <c r="T16" s="33">
        <v>8.56</v>
      </c>
      <c r="U16" s="33">
        <v>0.65</v>
      </c>
    </row>
    <row r="17" spans="1:21" x14ac:dyDescent="0.2">
      <c r="A17" s="33" t="s">
        <v>437</v>
      </c>
      <c r="B17" s="33" t="s">
        <v>409</v>
      </c>
      <c r="C17" s="33" t="s">
        <v>954</v>
      </c>
      <c r="D17" s="33">
        <v>2</v>
      </c>
      <c r="E17" s="33">
        <v>2</v>
      </c>
      <c r="F17" s="33">
        <v>2</v>
      </c>
      <c r="G17" s="41" t="s">
        <v>512</v>
      </c>
      <c r="H17" s="33">
        <v>19</v>
      </c>
      <c r="I17" s="33">
        <v>98</v>
      </c>
      <c r="J17" s="33">
        <v>12.8</v>
      </c>
      <c r="K17" s="33">
        <v>71</v>
      </c>
      <c r="L17" s="33">
        <v>50.1</v>
      </c>
      <c r="M17" s="33">
        <v>970</v>
      </c>
      <c r="N17" s="33">
        <v>762</v>
      </c>
      <c r="O17" s="33">
        <v>208</v>
      </c>
      <c r="P17" s="44">
        <v>0.214</v>
      </c>
      <c r="Q17" s="33">
        <v>0.93</v>
      </c>
      <c r="R17" s="33">
        <v>20.9</v>
      </c>
      <c r="S17" s="33">
        <v>19.97</v>
      </c>
      <c r="T17" s="33">
        <v>16.559999999999999</v>
      </c>
      <c r="U17" s="33">
        <v>1.47</v>
      </c>
    </row>
    <row r="18" spans="1:21" x14ac:dyDescent="0.2">
      <c r="A18" s="33" t="s">
        <v>438</v>
      </c>
      <c r="B18" s="33" t="s">
        <v>408</v>
      </c>
      <c r="C18" s="33" t="s">
        <v>954</v>
      </c>
      <c r="D18" s="33">
        <v>2</v>
      </c>
      <c r="E18" s="33">
        <v>2</v>
      </c>
      <c r="F18" s="33">
        <v>3</v>
      </c>
      <c r="G18" s="41" t="s">
        <v>513</v>
      </c>
      <c r="H18" s="33">
        <v>16</v>
      </c>
      <c r="I18" s="33">
        <v>91.8</v>
      </c>
      <c r="J18" s="33">
        <v>23.7</v>
      </c>
      <c r="K18" s="33">
        <v>60</v>
      </c>
      <c r="L18" s="33">
        <v>48.58</v>
      </c>
      <c r="M18" s="33">
        <v>612</v>
      </c>
      <c r="N18" s="33">
        <v>442</v>
      </c>
      <c r="O18" s="33">
        <v>170</v>
      </c>
      <c r="P18" s="44">
        <v>0.27777777799999998</v>
      </c>
      <c r="Q18" s="33">
        <v>0.53</v>
      </c>
      <c r="R18" s="33">
        <v>11.42</v>
      </c>
      <c r="S18" s="33">
        <v>10.89</v>
      </c>
      <c r="T18" s="33">
        <v>8.92</v>
      </c>
      <c r="U18" s="33">
        <v>0.72</v>
      </c>
    </row>
    <row r="19" spans="1:21" x14ac:dyDescent="0.2">
      <c r="A19" s="33" t="s">
        <v>439</v>
      </c>
      <c r="B19" s="33" t="s">
        <v>407</v>
      </c>
      <c r="C19" s="33" t="s">
        <v>954</v>
      </c>
      <c r="D19" s="33">
        <v>2</v>
      </c>
      <c r="E19" s="33">
        <v>3</v>
      </c>
      <c r="F19" s="33">
        <v>1</v>
      </c>
      <c r="G19" s="41" t="s">
        <v>514</v>
      </c>
      <c r="H19" s="33">
        <v>15</v>
      </c>
      <c r="I19" s="33">
        <v>95.8</v>
      </c>
      <c r="J19" s="33">
        <v>14.7</v>
      </c>
      <c r="K19" s="33">
        <v>58</v>
      </c>
      <c r="L19" s="33">
        <v>43.93</v>
      </c>
      <c r="M19" s="33">
        <v>786</v>
      </c>
      <c r="N19" s="33">
        <v>360</v>
      </c>
      <c r="O19" s="33">
        <v>426</v>
      </c>
      <c r="P19" s="44">
        <v>0.54198473300000005</v>
      </c>
      <c r="Q19" s="33">
        <v>0.81</v>
      </c>
      <c r="R19" s="33">
        <v>14.07</v>
      </c>
      <c r="S19" s="33">
        <v>13.26</v>
      </c>
      <c r="T19" s="33">
        <v>7.66</v>
      </c>
      <c r="U19" s="33">
        <v>4.3499999999999996</v>
      </c>
    </row>
    <row r="20" spans="1:21" x14ac:dyDescent="0.2">
      <c r="A20" s="33" t="s">
        <v>440</v>
      </c>
      <c r="B20" s="33" t="s">
        <v>406</v>
      </c>
      <c r="C20" s="33" t="s">
        <v>954</v>
      </c>
      <c r="D20" s="33">
        <v>2</v>
      </c>
      <c r="E20" s="33">
        <v>3</v>
      </c>
      <c r="F20" s="33">
        <v>2</v>
      </c>
      <c r="G20" s="41" t="s">
        <v>515</v>
      </c>
      <c r="H20" s="33">
        <v>16</v>
      </c>
      <c r="I20" s="33">
        <v>94.8</v>
      </c>
      <c r="J20" s="33">
        <v>13</v>
      </c>
      <c r="K20" s="33">
        <v>59</v>
      </c>
      <c r="L20" s="33">
        <v>42.92</v>
      </c>
      <c r="M20" s="33">
        <v>774</v>
      </c>
      <c r="N20" s="33">
        <v>331</v>
      </c>
      <c r="O20" s="33">
        <v>443</v>
      </c>
      <c r="P20" s="44">
        <v>0.57235142100000003</v>
      </c>
      <c r="Q20" s="33">
        <v>0.76</v>
      </c>
      <c r="R20" s="33">
        <v>16.079999999999998</v>
      </c>
      <c r="S20" s="33">
        <v>15.32</v>
      </c>
      <c r="T20" s="33">
        <v>6.99</v>
      </c>
      <c r="U20" s="33">
        <v>6.77</v>
      </c>
    </row>
    <row r="21" spans="1:21" x14ac:dyDescent="0.2">
      <c r="A21" s="33" t="s">
        <v>441</v>
      </c>
      <c r="B21" s="33" t="s">
        <v>405</v>
      </c>
      <c r="C21" s="33" t="s">
        <v>954</v>
      </c>
      <c r="D21" s="33">
        <v>2</v>
      </c>
      <c r="E21" s="33">
        <v>3</v>
      </c>
      <c r="F21" s="33">
        <v>3</v>
      </c>
      <c r="G21" s="41" t="s">
        <v>516</v>
      </c>
      <c r="H21" s="33">
        <v>24</v>
      </c>
      <c r="I21" s="33">
        <v>91.8</v>
      </c>
      <c r="J21" s="33">
        <v>14.1</v>
      </c>
      <c r="K21" s="33">
        <v>94</v>
      </c>
      <c r="L21" s="33">
        <v>71.25</v>
      </c>
      <c r="M21" s="33">
        <v>1049</v>
      </c>
      <c r="N21" s="33">
        <v>766</v>
      </c>
      <c r="O21" s="33">
        <v>283</v>
      </c>
      <c r="P21" s="44">
        <v>0.26978074400000002</v>
      </c>
      <c r="Q21" s="33">
        <v>1.25</v>
      </c>
      <c r="R21" s="33">
        <v>22.75</v>
      </c>
      <c r="S21" s="33">
        <v>21.5</v>
      </c>
      <c r="T21" s="33">
        <v>17.059999999999999</v>
      </c>
      <c r="U21" s="33">
        <v>2.4</v>
      </c>
    </row>
    <row r="22" spans="1:21" x14ac:dyDescent="0.2">
      <c r="A22" s="33" t="s">
        <v>442</v>
      </c>
      <c r="B22" s="33" t="s">
        <v>404</v>
      </c>
      <c r="C22" s="33" t="s">
        <v>948</v>
      </c>
      <c r="D22" s="33">
        <v>3</v>
      </c>
      <c r="E22" s="33">
        <v>1</v>
      </c>
      <c r="F22" s="33">
        <v>1</v>
      </c>
      <c r="G22" s="41" t="s">
        <v>508</v>
      </c>
      <c r="H22" s="33">
        <v>18</v>
      </c>
      <c r="I22" s="33">
        <v>89.3</v>
      </c>
      <c r="J22" s="33">
        <v>12.7</v>
      </c>
      <c r="K22" s="33">
        <v>72</v>
      </c>
      <c r="L22" s="33">
        <v>44.03</v>
      </c>
      <c r="M22" s="33">
        <v>1289</v>
      </c>
      <c r="N22" s="33">
        <v>643</v>
      </c>
      <c r="O22" s="33">
        <v>646</v>
      </c>
      <c r="P22" s="44">
        <v>0.50116369299999997</v>
      </c>
      <c r="Q22" s="33">
        <v>2.48</v>
      </c>
      <c r="R22" s="33">
        <v>27.97</v>
      </c>
      <c r="S22" s="33">
        <v>25.49</v>
      </c>
      <c r="T22" s="33">
        <v>13.94</v>
      </c>
      <c r="U22" s="33">
        <v>9.01</v>
      </c>
    </row>
    <row r="23" spans="1:21" x14ac:dyDescent="0.2">
      <c r="A23" s="33" t="s">
        <v>443</v>
      </c>
      <c r="B23" s="33" t="s">
        <v>403</v>
      </c>
      <c r="C23" s="33" t="s">
        <v>948</v>
      </c>
      <c r="D23" s="33">
        <v>3</v>
      </c>
      <c r="E23" s="33">
        <v>1</v>
      </c>
      <c r="F23" s="33">
        <v>2</v>
      </c>
      <c r="G23" s="41" t="s">
        <v>509</v>
      </c>
      <c r="H23" s="33">
        <v>16</v>
      </c>
      <c r="I23" s="33">
        <v>99</v>
      </c>
      <c r="J23" s="33">
        <v>13.7</v>
      </c>
      <c r="K23" s="33">
        <v>65</v>
      </c>
      <c r="L23" s="33">
        <v>47.85</v>
      </c>
      <c r="M23" s="33">
        <v>384</v>
      </c>
      <c r="N23" s="33">
        <v>252</v>
      </c>
      <c r="O23" s="33">
        <v>132</v>
      </c>
      <c r="P23" s="44">
        <v>0.34375</v>
      </c>
      <c r="Q23" s="33">
        <v>9.36</v>
      </c>
      <c r="R23" s="33">
        <v>17.149999999999999</v>
      </c>
      <c r="S23" s="33">
        <v>7.79</v>
      </c>
      <c r="T23" s="33">
        <v>5.65</v>
      </c>
      <c r="U23" s="33">
        <v>1.43</v>
      </c>
    </row>
    <row r="24" spans="1:21" x14ac:dyDescent="0.2">
      <c r="A24" s="33" t="s">
        <v>444</v>
      </c>
      <c r="B24" s="33" t="s">
        <v>402</v>
      </c>
      <c r="C24" s="33" t="s">
        <v>948</v>
      </c>
      <c r="D24" s="33">
        <v>3</v>
      </c>
      <c r="E24" s="33">
        <v>1</v>
      </c>
      <c r="F24" s="33">
        <v>3</v>
      </c>
      <c r="G24" s="41" t="s">
        <v>510</v>
      </c>
      <c r="H24" s="33">
        <v>17</v>
      </c>
      <c r="I24" s="33">
        <v>97.3</v>
      </c>
      <c r="J24" s="33">
        <v>13.1</v>
      </c>
      <c r="K24" s="33">
        <v>65</v>
      </c>
      <c r="L24" s="33">
        <v>46.67</v>
      </c>
      <c r="M24" s="33">
        <v>870</v>
      </c>
      <c r="N24" s="33">
        <v>583</v>
      </c>
      <c r="O24" s="33">
        <v>287</v>
      </c>
      <c r="P24" s="44">
        <v>0.32988505699999998</v>
      </c>
      <c r="Q24" s="33">
        <v>0.86</v>
      </c>
      <c r="R24" s="33">
        <v>18.329999999999998</v>
      </c>
      <c r="S24" s="33">
        <v>17.47</v>
      </c>
      <c r="T24" s="33">
        <v>12.66</v>
      </c>
      <c r="U24" s="33">
        <v>3.1</v>
      </c>
    </row>
    <row r="25" spans="1:21" x14ac:dyDescent="0.2">
      <c r="A25" s="33" t="s">
        <v>445</v>
      </c>
      <c r="B25" s="33" t="s">
        <v>401</v>
      </c>
      <c r="C25" s="33" t="s">
        <v>948</v>
      </c>
      <c r="D25" s="33">
        <v>3</v>
      </c>
      <c r="E25" s="33">
        <v>2</v>
      </c>
      <c r="F25" s="33">
        <v>1</v>
      </c>
      <c r="G25" s="41" t="s">
        <v>511</v>
      </c>
      <c r="H25" s="33">
        <v>15</v>
      </c>
      <c r="I25" s="33">
        <v>102</v>
      </c>
      <c r="J25" s="33">
        <v>16.7</v>
      </c>
      <c r="K25" s="33">
        <v>59</v>
      </c>
      <c r="L25" s="33">
        <v>44.81</v>
      </c>
      <c r="M25" s="33">
        <v>724</v>
      </c>
      <c r="N25" s="33">
        <v>378</v>
      </c>
      <c r="O25" s="33">
        <v>346</v>
      </c>
      <c r="P25" s="44">
        <v>0.47790055199999998</v>
      </c>
      <c r="Q25" s="33">
        <v>0.78</v>
      </c>
      <c r="R25" s="33">
        <v>14.19</v>
      </c>
      <c r="S25" s="33">
        <v>13.41</v>
      </c>
      <c r="T25" s="33">
        <v>8</v>
      </c>
      <c r="U25" s="33">
        <v>4.03</v>
      </c>
    </row>
    <row r="26" spans="1:21" x14ac:dyDescent="0.2">
      <c r="A26" s="33" t="s">
        <v>446</v>
      </c>
      <c r="B26" s="33" t="s">
        <v>400</v>
      </c>
      <c r="C26" s="33" t="s">
        <v>948</v>
      </c>
      <c r="D26" s="33">
        <v>3</v>
      </c>
      <c r="E26" s="33">
        <v>2</v>
      </c>
      <c r="F26" s="33">
        <v>2</v>
      </c>
      <c r="G26" s="41" t="s">
        <v>512</v>
      </c>
      <c r="H26" s="33">
        <v>21</v>
      </c>
      <c r="I26" s="33">
        <v>92.6</v>
      </c>
      <c r="J26" s="33">
        <v>14.4</v>
      </c>
      <c r="K26" s="33">
        <v>72</v>
      </c>
      <c r="L26" s="33">
        <v>51.24</v>
      </c>
      <c r="M26" s="33">
        <v>926</v>
      </c>
      <c r="N26" s="33">
        <v>751</v>
      </c>
      <c r="O26" s="33">
        <v>175</v>
      </c>
      <c r="P26" s="44">
        <v>0.18898488099999999</v>
      </c>
      <c r="Q26" s="33">
        <v>0.86</v>
      </c>
      <c r="R26" s="33">
        <v>20.76</v>
      </c>
      <c r="S26" s="33">
        <v>19.899999999999999</v>
      </c>
      <c r="T26" s="33">
        <v>16.600000000000001</v>
      </c>
      <c r="U26" s="33">
        <v>1.24</v>
      </c>
    </row>
    <row r="27" spans="1:21" x14ac:dyDescent="0.2">
      <c r="A27" s="33" t="s">
        <v>447</v>
      </c>
      <c r="B27" s="33" t="s">
        <v>399</v>
      </c>
      <c r="C27" s="33" t="s">
        <v>948</v>
      </c>
      <c r="D27" s="33">
        <v>3</v>
      </c>
      <c r="E27" s="33">
        <v>2</v>
      </c>
      <c r="F27" s="33">
        <v>3</v>
      </c>
      <c r="G27" s="41" t="s">
        <v>513</v>
      </c>
      <c r="H27" s="33">
        <v>13</v>
      </c>
      <c r="I27" s="33">
        <v>104.9</v>
      </c>
      <c r="J27" s="33">
        <v>17.7</v>
      </c>
      <c r="K27" s="33">
        <v>59</v>
      </c>
      <c r="L27" s="33">
        <v>40.909999999999997</v>
      </c>
      <c r="M27" s="33">
        <v>805</v>
      </c>
      <c r="N27" s="33">
        <v>659</v>
      </c>
      <c r="O27" s="33">
        <v>146</v>
      </c>
      <c r="P27" s="44">
        <v>0.18136646000000001</v>
      </c>
      <c r="Q27" s="33">
        <v>0.79</v>
      </c>
      <c r="R27" s="33">
        <v>18.09</v>
      </c>
      <c r="S27" s="33">
        <v>17.3</v>
      </c>
      <c r="T27" s="33">
        <v>14.55</v>
      </c>
      <c r="U27" s="33">
        <v>1.05</v>
      </c>
    </row>
    <row r="28" spans="1:21" x14ac:dyDescent="0.2">
      <c r="A28" s="33" t="s">
        <v>448</v>
      </c>
      <c r="B28" s="33" t="s">
        <v>398</v>
      </c>
      <c r="C28" s="33" t="s">
        <v>948</v>
      </c>
      <c r="D28" s="33">
        <v>3</v>
      </c>
      <c r="E28" s="33">
        <v>3</v>
      </c>
      <c r="F28" s="33">
        <v>1</v>
      </c>
      <c r="G28" s="41" t="s">
        <v>514</v>
      </c>
      <c r="H28" s="33">
        <v>14</v>
      </c>
      <c r="I28" s="33">
        <v>97.1</v>
      </c>
      <c r="J28" s="33">
        <v>16.8</v>
      </c>
      <c r="K28" s="33">
        <v>55</v>
      </c>
      <c r="L28" s="33">
        <v>39.17</v>
      </c>
      <c r="M28" s="33">
        <v>729</v>
      </c>
      <c r="N28" s="33">
        <v>561</v>
      </c>
      <c r="O28" s="33">
        <v>168</v>
      </c>
      <c r="P28" s="44">
        <v>0.230452675</v>
      </c>
      <c r="Q28" s="33">
        <v>0.65</v>
      </c>
      <c r="R28" s="33">
        <v>15.83</v>
      </c>
      <c r="S28" s="33">
        <v>15.18</v>
      </c>
      <c r="T28" s="33">
        <v>12.34</v>
      </c>
      <c r="U28" s="33">
        <v>1.29</v>
      </c>
    </row>
    <row r="29" spans="1:21" x14ac:dyDescent="0.2">
      <c r="A29" s="33" t="s">
        <v>449</v>
      </c>
      <c r="B29" s="33" t="s">
        <v>397</v>
      </c>
      <c r="C29" s="33" t="s">
        <v>948</v>
      </c>
      <c r="D29" s="33">
        <v>3</v>
      </c>
      <c r="E29" s="33">
        <v>3</v>
      </c>
      <c r="F29" s="33">
        <v>2</v>
      </c>
      <c r="G29" s="41" t="s">
        <v>515</v>
      </c>
      <c r="H29" s="33">
        <v>17</v>
      </c>
      <c r="I29" s="33">
        <v>89.9</v>
      </c>
      <c r="J29" s="33">
        <v>16.5</v>
      </c>
      <c r="K29" s="33">
        <v>55</v>
      </c>
      <c r="L29" s="33">
        <v>39.119999999999997</v>
      </c>
      <c r="M29" s="33">
        <v>684</v>
      </c>
      <c r="N29" s="33">
        <v>581</v>
      </c>
      <c r="O29" s="33">
        <v>103</v>
      </c>
      <c r="P29" s="44">
        <v>0.15058479499999999</v>
      </c>
      <c r="Q29" s="33">
        <v>0.71</v>
      </c>
      <c r="R29" s="33">
        <v>15.88</v>
      </c>
      <c r="S29" s="33">
        <v>15.17</v>
      </c>
      <c r="T29" s="33">
        <v>13</v>
      </c>
      <c r="U29" s="33">
        <v>0.73</v>
      </c>
    </row>
    <row r="30" spans="1:21" x14ac:dyDescent="0.2">
      <c r="A30" s="33" t="s">
        <v>450</v>
      </c>
      <c r="B30" s="33" t="s">
        <v>396</v>
      </c>
      <c r="C30" s="33" t="s">
        <v>948</v>
      </c>
      <c r="D30" s="33">
        <v>3</v>
      </c>
      <c r="E30" s="33">
        <v>3</v>
      </c>
      <c r="F30" s="33">
        <v>3</v>
      </c>
      <c r="G30" s="41" t="s">
        <v>516</v>
      </c>
      <c r="H30" s="33">
        <v>24</v>
      </c>
      <c r="I30" s="33">
        <v>93.1</v>
      </c>
      <c r="J30" s="33">
        <v>11.2</v>
      </c>
      <c r="K30" s="33">
        <v>92</v>
      </c>
      <c r="L30" s="33">
        <v>65.47</v>
      </c>
      <c r="M30" s="33">
        <v>1221</v>
      </c>
      <c r="N30" s="33">
        <v>448</v>
      </c>
      <c r="O30" s="33">
        <v>773</v>
      </c>
      <c r="P30" s="44">
        <v>0.63308763300000004</v>
      </c>
      <c r="Q30" s="33">
        <v>1.23</v>
      </c>
      <c r="R30" s="33">
        <v>26.53</v>
      </c>
      <c r="S30" s="33">
        <v>25.3</v>
      </c>
      <c r="T30" s="33">
        <v>9.66</v>
      </c>
      <c r="U30" s="33">
        <v>13.22</v>
      </c>
    </row>
    <row r="31" spans="1:21" x14ac:dyDescent="0.2">
      <c r="A31" s="33" t="s">
        <v>451</v>
      </c>
      <c r="B31" s="33" t="s">
        <v>395</v>
      </c>
      <c r="C31" s="33" t="s">
        <v>70</v>
      </c>
      <c r="D31" s="33">
        <v>4</v>
      </c>
      <c r="E31" s="33">
        <v>1</v>
      </c>
      <c r="F31" s="33">
        <v>1</v>
      </c>
      <c r="G31" s="41" t="s">
        <v>508</v>
      </c>
      <c r="H31" s="33">
        <v>23</v>
      </c>
      <c r="I31" s="33">
        <v>96.6</v>
      </c>
      <c r="J31" s="33">
        <v>12.1</v>
      </c>
      <c r="K31" s="33">
        <v>80</v>
      </c>
      <c r="L31" s="33">
        <v>60.25</v>
      </c>
      <c r="M31" s="33">
        <v>1034</v>
      </c>
      <c r="N31" s="33">
        <v>685</v>
      </c>
      <c r="O31" s="33">
        <v>349</v>
      </c>
      <c r="P31" s="44">
        <v>0.33752417800000001</v>
      </c>
      <c r="Q31" s="33">
        <v>0.9</v>
      </c>
      <c r="R31" s="33">
        <v>19.75</v>
      </c>
      <c r="S31" s="33">
        <v>18.850000000000001</v>
      </c>
      <c r="T31" s="33">
        <v>14.57</v>
      </c>
      <c r="U31" s="33">
        <v>2.27</v>
      </c>
    </row>
    <row r="32" spans="1:21" x14ac:dyDescent="0.2">
      <c r="A32" s="33" t="s">
        <v>452</v>
      </c>
      <c r="B32" s="33" t="s">
        <v>394</v>
      </c>
      <c r="C32" s="33" t="s">
        <v>70</v>
      </c>
      <c r="D32" s="33">
        <v>4</v>
      </c>
      <c r="E32" s="33">
        <v>1</v>
      </c>
      <c r="F32" s="33">
        <v>2</v>
      </c>
      <c r="G32" s="41" t="s">
        <v>509</v>
      </c>
      <c r="H32" s="33">
        <v>17</v>
      </c>
      <c r="I32" s="33">
        <v>93.7</v>
      </c>
      <c r="J32" s="33">
        <v>11.1</v>
      </c>
      <c r="K32" s="33">
        <v>55</v>
      </c>
      <c r="L32" s="33">
        <v>42.07</v>
      </c>
      <c r="M32" s="33">
        <v>735</v>
      </c>
      <c r="N32" s="33">
        <v>442</v>
      </c>
      <c r="O32" s="33">
        <v>293</v>
      </c>
      <c r="P32" s="44">
        <v>0.398639456</v>
      </c>
      <c r="Q32" s="33">
        <v>0.75</v>
      </c>
      <c r="R32" s="33">
        <v>12.93</v>
      </c>
      <c r="S32" s="33">
        <v>12.18</v>
      </c>
      <c r="T32" s="33">
        <v>9.15</v>
      </c>
      <c r="U32" s="33">
        <v>1.82</v>
      </c>
    </row>
    <row r="33" spans="1:21" x14ac:dyDescent="0.2">
      <c r="A33" s="33" t="s">
        <v>453</v>
      </c>
      <c r="B33" s="33" t="s">
        <v>393</v>
      </c>
      <c r="C33" s="33" t="s">
        <v>70</v>
      </c>
      <c r="D33" s="33">
        <v>4</v>
      </c>
      <c r="E33" s="33">
        <v>1</v>
      </c>
      <c r="F33" s="33">
        <v>3</v>
      </c>
      <c r="G33" s="41" t="s">
        <v>510</v>
      </c>
      <c r="H33" s="33">
        <v>14</v>
      </c>
      <c r="I33" s="33">
        <v>96.1</v>
      </c>
      <c r="J33" s="33">
        <v>12.3</v>
      </c>
      <c r="K33" s="33">
        <v>60</v>
      </c>
      <c r="L33" s="33">
        <v>43.77</v>
      </c>
      <c r="M33" s="33">
        <v>898</v>
      </c>
      <c r="N33" s="33">
        <v>552</v>
      </c>
      <c r="O33" s="33">
        <v>346</v>
      </c>
      <c r="P33" s="44">
        <v>0.38530066800000001</v>
      </c>
      <c r="Q33" s="33">
        <v>0.87</v>
      </c>
      <c r="R33" s="33">
        <v>16.23</v>
      </c>
      <c r="S33" s="33">
        <v>15.36</v>
      </c>
      <c r="T33" s="33">
        <v>11.51</v>
      </c>
      <c r="U33" s="33">
        <v>2.35</v>
      </c>
    </row>
    <row r="34" spans="1:21" x14ac:dyDescent="0.2">
      <c r="A34" s="33" t="s">
        <v>454</v>
      </c>
      <c r="B34" s="33" t="s">
        <v>392</v>
      </c>
      <c r="C34" s="33" t="s">
        <v>70</v>
      </c>
      <c r="D34" s="33">
        <v>4</v>
      </c>
      <c r="E34" s="33">
        <v>2</v>
      </c>
      <c r="F34" s="33">
        <v>1</v>
      </c>
      <c r="G34" s="41" t="s">
        <v>511</v>
      </c>
      <c r="H34" s="33">
        <v>14</v>
      </c>
      <c r="I34" s="33">
        <v>97.9</v>
      </c>
      <c r="J34" s="33">
        <v>17.7</v>
      </c>
      <c r="K34" s="33">
        <v>50</v>
      </c>
      <c r="L34" s="33">
        <v>37.799999999999997</v>
      </c>
      <c r="M34" s="33">
        <v>624</v>
      </c>
      <c r="N34" s="33">
        <v>437</v>
      </c>
      <c r="O34" s="33">
        <v>187</v>
      </c>
      <c r="P34" s="44">
        <v>0.29967948700000002</v>
      </c>
      <c r="Q34" s="33">
        <v>0.6</v>
      </c>
      <c r="R34" s="33">
        <v>12.2</v>
      </c>
      <c r="S34" s="33">
        <v>11.6</v>
      </c>
      <c r="T34" s="33">
        <v>9.4700000000000006</v>
      </c>
      <c r="U34" s="33">
        <v>1</v>
      </c>
    </row>
    <row r="35" spans="1:21" x14ac:dyDescent="0.2">
      <c r="A35" s="33" t="s">
        <v>455</v>
      </c>
      <c r="B35" s="33" t="s">
        <v>391</v>
      </c>
      <c r="C35" s="33" t="s">
        <v>70</v>
      </c>
      <c r="D35" s="33">
        <v>4</v>
      </c>
      <c r="E35" s="33">
        <v>2</v>
      </c>
      <c r="F35" s="33">
        <v>2</v>
      </c>
      <c r="G35" s="41" t="s">
        <v>512</v>
      </c>
      <c r="H35" s="33">
        <v>22</v>
      </c>
      <c r="I35" s="33">
        <v>93.2</v>
      </c>
      <c r="J35" s="33">
        <v>14.7</v>
      </c>
      <c r="K35" s="33">
        <v>74</v>
      </c>
      <c r="L35" s="33">
        <v>54.8</v>
      </c>
      <c r="M35" s="33">
        <v>882</v>
      </c>
      <c r="N35" s="33">
        <v>673</v>
      </c>
      <c r="O35" s="33">
        <v>209</v>
      </c>
      <c r="P35" s="44">
        <v>0.23696145099999999</v>
      </c>
      <c r="Q35" s="33">
        <v>0.98</v>
      </c>
      <c r="R35" s="33">
        <v>19.2</v>
      </c>
      <c r="S35" s="33">
        <v>18.22</v>
      </c>
      <c r="T35" s="33">
        <v>14.99</v>
      </c>
      <c r="U35" s="33">
        <v>1.51</v>
      </c>
    </row>
    <row r="36" spans="1:21" x14ac:dyDescent="0.2">
      <c r="A36" s="33" t="s">
        <v>456</v>
      </c>
      <c r="B36" s="33" t="s">
        <v>390</v>
      </c>
      <c r="C36" s="33" t="s">
        <v>70</v>
      </c>
      <c r="D36" s="33">
        <v>4</v>
      </c>
      <c r="E36" s="33">
        <v>2</v>
      </c>
      <c r="F36" s="33">
        <v>3</v>
      </c>
      <c r="G36" s="41" t="s">
        <v>513</v>
      </c>
      <c r="H36" s="33">
        <v>14</v>
      </c>
      <c r="I36" s="33">
        <v>94.2</v>
      </c>
      <c r="J36" s="33">
        <v>16.899999999999999</v>
      </c>
      <c r="K36" s="33">
        <v>55</v>
      </c>
      <c r="L36" s="33">
        <v>38.82</v>
      </c>
      <c r="M36" s="33">
        <v>718</v>
      </c>
      <c r="N36" s="33">
        <v>612</v>
      </c>
      <c r="O36" s="33">
        <v>106</v>
      </c>
      <c r="P36" s="44">
        <v>0.14763231199999999</v>
      </c>
      <c r="Q36" s="33">
        <v>0.73</v>
      </c>
      <c r="R36" s="33">
        <v>16.18</v>
      </c>
      <c r="S36" s="33">
        <v>15.45</v>
      </c>
      <c r="T36" s="33">
        <v>13.4</v>
      </c>
      <c r="U36" s="33">
        <v>0.56000000000000005</v>
      </c>
    </row>
    <row r="37" spans="1:21" x14ac:dyDescent="0.2">
      <c r="A37" s="33" t="s">
        <v>457</v>
      </c>
      <c r="B37" s="33" t="s">
        <v>389</v>
      </c>
      <c r="C37" s="33" t="s">
        <v>70</v>
      </c>
      <c r="D37" s="33">
        <v>4</v>
      </c>
      <c r="E37" s="33">
        <v>3</v>
      </c>
      <c r="F37" s="33">
        <v>1</v>
      </c>
      <c r="G37" s="41" t="s">
        <v>514</v>
      </c>
      <c r="H37" s="33">
        <v>13</v>
      </c>
      <c r="I37" s="33">
        <v>96.1</v>
      </c>
      <c r="J37" s="33">
        <v>17</v>
      </c>
      <c r="K37" s="33">
        <v>51</v>
      </c>
      <c r="L37" s="33">
        <v>39.549999999999997</v>
      </c>
      <c r="M37" s="33">
        <v>648</v>
      </c>
      <c r="N37" s="33">
        <v>422</v>
      </c>
      <c r="O37" s="33">
        <v>226</v>
      </c>
      <c r="P37" s="44">
        <v>0.34876543199999999</v>
      </c>
      <c r="Q37" s="33">
        <v>0.76</v>
      </c>
      <c r="R37" s="33">
        <v>11.45</v>
      </c>
      <c r="S37" s="33">
        <v>10.69</v>
      </c>
      <c r="T37" s="33">
        <v>8.68</v>
      </c>
      <c r="U37" s="33">
        <v>1.01</v>
      </c>
    </row>
    <row r="38" spans="1:21" x14ac:dyDescent="0.2">
      <c r="A38" s="33" t="s">
        <v>458</v>
      </c>
      <c r="B38" s="33" t="s">
        <v>388</v>
      </c>
      <c r="C38" s="33" t="s">
        <v>70</v>
      </c>
      <c r="D38" s="33">
        <v>4</v>
      </c>
      <c r="E38" s="33">
        <v>3</v>
      </c>
      <c r="F38" s="33">
        <v>2</v>
      </c>
      <c r="G38" s="41" t="s">
        <v>515</v>
      </c>
      <c r="H38" s="33">
        <v>15</v>
      </c>
      <c r="I38" s="33">
        <v>95.2</v>
      </c>
      <c r="J38" s="33">
        <v>17.8</v>
      </c>
      <c r="K38" s="33">
        <v>58</v>
      </c>
      <c r="L38" s="33">
        <v>43.05</v>
      </c>
      <c r="M38" s="33">
        <v>749</v>
      </c>
      <c r="N38" s="33">
        <v>543</v>
      </c>
      <c r="O38" s="33">
        <v>206</v>
      </c>
      <c r="P38" s="44">
        <v>0.275033378</v>
      </c>
      <c r="Q38" s="33">
        <v>0.74</v>
      </c>
      <c r="R38" s="33">
        <v>14.95</v>
      </c>
      <c r="S38" s="33">
        <v>14.21</v>
      </c>
      <c r="T38" s="33">
        <v>11.53</v>
      </c>
      <c r="U38" s="33">
        <v>1.33</v>
      </c>
    </row>
    <row r="39" spans="1:21" x14ac:dyDescent="0.2">
      <c r="A39" s="33" t="s">
        <v>459</v>
      </c>
      <c r="B39" s="33" t="s">
        <v>387</v>
      </c>
      <c r="C39" s="33" t="s">
        <v>70</v>
      </c>
      <c r="D39" s="33">
        <v>4</v>
      </c>
      <c r="E39" s="33">
        <v>3</v>
      </c>
      <c r="F39" s="33">
        <v>3</v>
      </c>
      <c r="G39" s="41" t="s">
        <v>516</v>
      </c>
      <c r="H39" s="33">
        <v>23</v>
      </c>
      <c r="I39" s="33">
        <v>93.8</v>
      </c>
      <c r="J39" s="33">
        <v>17.899999999999999</v>
      </c>
      <c r="K39" s="33">
        <v>79</v>
      </c>
      <c r="L39" s="33">
        <v>58.28</v>
      </c>
      <c r="M39" s="33">
        <v>1039</v>
      </c>
      <c r="N39" s="33">
        <v>688</v>
      </c>
      <c r="O39" s="33">
        <v>351</v>
      </c>
      <c r="P39" s="44">
        <v>0.33782483200000002</v>
      </c>
      <c r="Q39" s="33">
        <v>1.1399999999999999</v>
      </c>
      <c r="R39" s="33">
        <v>20.72</v>
      </c>
      <c r="S39" s="33">
        <v>19.579999999999998</v>
      </c>
      <c r="T39" s="33">
        <v>15.43</v>
      </c>
      <c r="U39" s="33">
        <v>2.38</v>
      </c>
    </row>
    <row r="40" spans="1:21" x14ac:dyDescent="0.2">
      <c r="A40" s="33" t="s">
        <v>460</v>
      </c>
      <c r="B40" s="33" t="s">
        <v>386</v>
      </c>
      <c r="C40" s="33" t="s">
        <v>954</v>
      </c>
      <c r="D40" s="33">
        <v>5</v>
      </c>
      <c r="E40" s="33">
        <v>1</v>
      </c>
      <c r="F40" s="33">
        <v>1</v>
      </c>
      <c r="G40" s="41" t="s">
        <v>508</v>
      </c>
      <c r="H40" s="33">
        <v>17</v>
      </c>
      <c r="I40" s="33">
        <v>84.8</v>
      </c>
      <c r="J40" s="33">
        <v>20.5</v>
      </c>
      <c r="K40" s="33">
        <v>69</v>
      </c>
      <c r="L40" s="33">
        <v>50.29</v>
      </c>
      <c r="M40" s="33">
        <v>870</v>
      </c>
      <c r="N40" s="33">
        <v>545</v>
      </c>
      <c r="O40" s="33">
        <v>325</v>
      </c>
      <c r="P40" s="44">
        <v>0.37356321799999997</v>
      </c>
      <c r="Q40" s="33">
        <v>0.89</v>
      </c>
      <c r="R40" s="33">
        <v>18.71</v>
      </c>
      <c r="S40" s="33">
        <v>17.82</v>
      </c>
      <c r="T40" s="33">
        <v>11.94</v>
      </c>
      <c r="U40" s="33">
        <v>4.1500000000000004</v>
      </c>
    </row>
    <row r="41" spans="1:21" x14ac:dyDescent="0.2">
      <c r="A41" s="33" t="s">
        <v>461</v>
      </c>
      <c r="B41" s="33" t="s">
        <v>385</v>
      </c>
      <c r="C41" s="33" t="s">
        <v>954</v>
      </c>
      <c r="D41" s="33">
        <v>5</v>
      </c>
      <c r="E41" s="33">
        <v>1</v>
      </c>
      <c r="F41" s="33">
        <v>2</v>
      </c>
      <c r="G41" s="41" t="s">
        <v>509</v>
      </c>
      <c r="H41" s="33">
        <v>21</v>
      </c>
      <c r="I41" s="33">
        <v>91.4</v>
      </c>
      <c r="J41" s="33">
        <v>15.5</v>
      </c>
      <c r="K41" s="33">
        <v>78</v>
      </c>
      <c r="L41" s="33">
        <v>55.55</v>
      </c>
      <c r="M41" s="33">
        <v>1054</v>
      </c>
      <c r="N41" s="33">
        <v>798</v>
      </c>
      <c r="O41" s="33">
        <v>256</v>
      </c>
      <c r="P41" s="44">
        <v>0.24288425</v>
      </c>
      <c r="Q41" s="33">
        <v>1.1499999999999999</v>
      </c>
      <c r="R41" s="33">
        <v>22.45</v>
      </c>
      <c r="S41" s="33">
        <v>21.3</v>
      </c>
      <c r="T41" s="33">
        <v>17.47</v>
      </c>
      <c r="U41" s="33">
        <v>2.02</v>
      </c>
    </row>
    <row r="42" spans="1:21" x14ac:dyDescent="0.2">
      <c r="A42" s="33" t="s">
        <v>462</v>
      </c>
      <c r="B42" s="33" t="s">
        <v>384</v>
      </c>
      <c r="C42" s="33" t="s">
        <v>954</v>
      </c>
      <c r="D42" s="33">
        <v>5</v>
      </c>
      <c r="E42" s="33">
        <v>1</v>
      </c>
      <c r="F42" s="33">
        <v>3</v>
      </c>
      <c r="G42" s="41" t="s">
        <v>510</v>
      </c>
      <c r="H42" s="33">
        <v>21</v>
      </c>
      <c r="I42" s="33">
        <v>96.8</v>
      </c>
      <c r="J42" s="33">
        <v>19.3</v>
      </c>
      <c r="K42" s="33">
        <v>79</v>
      </c>
      <c r="L42" s="33">
        <v>53.68</v>
      </c>
      <c r="M42" s="33">
        <v>1074</v>
      </c>
      <c r="N42" s="33">
        <v>946</v>
      </c>
      <c r="O42" s="33">
        <v>128</v>
      </c>
      <c r="P42" s="44">
        <v>0.11918063299999999</v>
      </c>
      <c r="Q42" s="33">
        <v>0.75</v>
      </c>
      <c r="R42" s="33">
        <v>25.32</v>
      </c>
      <c r="S42" s="33">
        <v>24.57</v>
      </c>
      <c r="T42" s="33">
        <v>21.29</v>
      </c>
      <c r="U42" s="33">
        <v>0.94</v>
      </c>
    </row>
    <row r="43" spans="1:21" x14ac:dyDescent="0.2">
      <c r="A43" s="33" t="s">
        <v>463</v>
      </c>
      <c r="B43" s="33" t="s">
        <v>383</v>
      </c>
      <c r="C43" s="33" t="s">
        <v>954</v>
      </c>
      <c r="D43" s="33">
        <v>5</v>
      </c>
      <c r="E43" s="33">
        <v>2</v>
      </c>
      <c r="F43" s="33">
        <v>1</v>
      </c>
      <c r="G43" s="41" t="s">
        <v>511</v>
      </c>
      <c r="H43" s="33">
        <v>11</v>
      </c>
      <c r="I43" s="33">
        <v>98.6</v>
      </c>
      <c r="J43" s="33">
        <v>17.5</v>
      </c>
      <c r="K43" s="33">
        <v>42</v>
      </c>
      <c r="L43" s="33">
        <v>29.6</v>
      </c>
      <c r="M43" s="33">
        <v>545</v>
      </c>
      <c r="N43" s="33">
        <v>465</v>
      </c>
      <c r="O43" s="33">
        <v>80</v>
      </c>
      <c r="P43" s="44">
        <v>0.14678899100000001</v>
      </c>
      <c r="Q43" s="33">
        <v>0.55000000000000004</v>
      </c>
      <c r="R43" s="33">
        <v>12.4</v>
      </c>
      <c r="S43" s="33">
        <v>11.85</v>
      </c>
      <c r="T43" s="33">
        <v>10.23</v>
      </c>
      <c r="U43" s="33">
        <v>0.51</v>
      </c>
    </row>
    <row r="44" spans="1:21" x14ac:dyDescent="0.2">
      <c r="A44" s="33" t="s">
        <v>464</v>
      </c>
      <c r="B44" s="33" t="s">
        <v>382</v>
      </c>
      <c r="C44" s="33" t="s">
        <v>954</v>
      </c>
      <c r="D44" s="33">
        <v>5</v>
      </c>
      <c r="E44" s="33">
        <v>2</v>
      </c>
      <c r="F44" s="33">
        <v>2</v>
      </c>
      <c r="G44" s="41" t="s">
        <v>512</v>
      </c>
      <c r="H44" s="33">
        <v>22</v>
      </c>
      <c r="I44" s="33">
        <v>92.3</v>
      </c>
      <c r="J44" s="33">
        <v>19.600000000000001</v>
      </c>
      <c r="K44" s="33">
        <v>85</v>
      </c>
      <c r="L44" s="33">
        <v>60.86</v>
      </c>
      <c r="M44" s="33">
        <v>1073</v>
      </c>
      <c r="N44" s="33">
        <v>826</v>
      </c>
      <c r="O44" s="33">
        <v>247</v>
      </c>
      <c r="P44" s="44">
        <v>0.230195713</v>
      </c>
      <c r="Q44" s="33">
        <v>0.81</v>
      </c>
      <c r="R44" s="33">
        <v>24.14</v>
      </c>
      <c r="S44" s="33">
        <v>23.33</v>
      </c>
      <c r="T44" s="33">
        <v>18.73</v>
      </c>
      <c r="U44" s="33">
        <v>2.25</v>
      </c>
    </row>
    <row r="45" spans="1:21" x14ac:dyDescent="0.2">
      <c r="A45" s="33" t="s">
        <v>465</v>
      </c>
      <c r="B45" s="33" t="s">
        <v>381</v>
      </c>
      <c r="C45" s="33" t="s">
        <v>954</v>
      </c>
      <c r="D45" s="33">
        <v>5</v>
      </c>
      <c r="E45" s="33">
        <v>2</v>
      </c>
      <c r="F45" s="33">
        <v>3</v>
      </c>
      <c r="G45" s="41" t="s">
        <v>513</v>
      </c>
      <c r="H45" s="33">
        <v>18</v>
      </c>
      <c r="I45" s="33">
        <v>96.9</v>
      </c>
      <c r="J45" s="33">
        <v>19.7</v>
      </c>
      <c r="K45" s="33">
        <v>67</v>
      </c>
      <c r="L45" s="33">
        <v>47.03</v>
      </c>
      <c r="M45" s="33">
        <v>877</v>
      </c>
      <c r="N45" s="33">
        <v>776</v>
      </c>
      <c r="O45" s="33">
        <v>101</v>
      </c>
      <c r="P45" s="44">
        <v>0.11516533599999999</v>
      </c>
      <c r="Q45" s="33">
        <v>0.65</v>
      </c>
      <c r="R45" s="33">
        <v>19.97</v>
      </c>
      <c r="S45" s="33">
        <v>19.32</v>
      </c>
      <c r="T45" s="33">
        <v>16.670000000000002</v>
      </c>
      <c r="U45" s="33">
        <v>0.71</v>
      </c>
    </row>
    <row r="46" spans="1:21" x14ac:dyDescent="0.2">
      <c r="A46" s="33" t="s">
        <v>466</v>
      </c>
      <c r="B46" s="33" t="s">
        <v>380</v>
      </c>
      <c r="C46" s="33" t="s">
        <v>954</v>
      </c>
      <c r="D46" s="33">
        <v>5</v>
      </c>
      <c r="E46" s="33">
        <v>3</v>
      </c>
      <c r="F46" s="33">
        <v>1</v>
      </c>
      <c r="G46" s="41" t="s">
        <v>514</v>
      </c>
      <c r="H46" s="33">
        <v>18</v>
      </c>
      <c r="I46" s="33">
        <v>98.6</v>
      </c>
      <c r="J46" s="33">
        <v>14.3</v>
      </c>
      <c r="K46" s="33">
        <v>72</v>
      </c>
      <c r="L46" s="33">
        <v>51.04</v>
      </c>
      <c r="M46" s="33">
        <v>932</v>
      </c>
      <c r="N46" s="33">
        <v>776</v>
      </c>
      <c r="O46" s="33">
        <v>156</v>
      </c>
      <c r="P46" s="44">
        <v>0.16738197399999999</v>
      </c>
      <c r="Q46" s="33">
        <v>1.03</v>
      </c>
      <c r="R46" s="33">
        <v>20.96</v>
      </c>
      <c r="S46" s="33">
        <v>19.93</v>
      </c>
      <c r="T46" s="33">
        <v>17.010000000000002</v>
      </c>
      <c r="U46" s="33">
        <v>1.08</v>
      </c>
    </row>
    <row r="47" spans="1:21" x14ac:dyDescent="0.2">
      <c r="A47" s="33" t="s">
        <v>467</v>
      </c>
      <c r="B47" s="33" t="s">
        <v>379</v>
      </c>
      <c r="C47" s="33" t="s">
        <v>954</v>
      </c>
      <c r="D47" s="33">
        <v>5</v>
      </c>
      <c r="E47" s="33">
        <v>3</v>
      </c>
      <c r="F47" s="33">
        <v>2</v>
      </c>
      <c r="G47" s="41" t="s">
        <v>515</v>
      </c>
      <c r="H47" s="33">
        <v>16</v>
      </c>
      <c r="I47" s="33">
        <v>98.1</v>
      </c>
      <c r="J47" s="33">
        <v>15.3</v>
      </c>
      <c r="K47" s="33">
        <v>62</v>
      </c>
      <c r="L47" s="33">
        <v>41.75</v>
      </c>
      <c r="M47" s="33">
        <v>836</v>
      </c>
      <c r="N47" s="33">
        <v>729</v>
      </c>
      <c r="O47" s="33">
        <v>107</v>
      </c>
      <c r="P47" s="44">
        <v>0.12799043099999999</v>
      </c>
      <c r="Q47" s="33">
        <v>1.04</v>
      </c>
      <c r="R47" s="33">
        <v>20.25</v>
      </c>
      <c r="S47" s="33">
        <v>19.21</v>
      </c>
      <c r="T47" s="33">
        <v>16.68</v>
      </c>
      <c r="U47" s="33">
        <v>0.85</v>
      </c>
    </row>
    <row r="48" spans="1:21" x14ac:dyDescent="0.2">
      <c r="A48" s="33" t="s">
        <v>468</v>
      </c>
      <c r="B48" s="33" t="s">
        <v>378</v>
      </c>
      <c r="C48" s="33" t="s">
        <v>954</v>
      </c>
      <c r="D48" s="33">
        <v>5</v>
      </c>
      <c r="E48" s="33">
        <v>3</v>
      </c>
      <c r="F48" s="33">
        <v>3</v>
      </c>
      <c r="G48" s="41" t="s">
        <v>516</v>
      </c>
      <c r="H48" s="33">
        <v>22</v>
      </c>
      <c r="I48" s="33">
        <v>97</v>
      </c>
      <c r="J48" s="33">
        <v>14.1</v>
      </c>
      <c r="K48" s="33">
        <v>85</v>
      </c>
      <c r="L48" s="33">
        <v>61.59</v>
      </c>
      <c r="M48" s="33">
        <v>1080</v>
      </c>
      <c r="N48" s="33">
        <v>859</v>
      </c>
      <c r="O48" s="33">
        <v>221</v>
      </c>
      <c r="P48" s="44">
        <v>0.20462963000000001</v>
      </c>
      <c r="Q48" s="33">
        <v>0.99</v>
      </c>
      <c r="R48" s="33">
        <v>23.41</v>
      </c>
      <c r="S48" s="33">
        <v>22.42</v>
      </c>
      <c r="T48" s="33">
        <v>18.59</v>
      </c>
      <c r="U48" s="33">
        <v>1.58</v>
      </c>
    </row>
    <row r="49" spans="1:21" x14ac:dyDescent="0.2">
      <c r="A49" s="33" t="s">
        <v>469</v>
      </c>
      <c r="B49" s="33" t="s">
        <v>377</v>
      </c>
      <c r="C49" s="33" t="s">
        <v>948</v>
      </c>
      <c r="D49" s="33">
        <v>6</v>
      </c>
      <c r="E49" s="33">
        <v>1</v>
      </c>
      <c r="F49" s="33">
        <v>1</v>
      </c>
      <c r="G49" s="41" t="s">
        <v>508</v>
      </c>
      <c r="H49" s="33">
        <v>21</v>
      </c>
      <c r="I49" s="33">
        <v>86.9</v>
      </c>
      <c r="J49" s="33">
        <v>16</v>
      </c>
      <c r="K49" s="33">
        <v>68</v>
      </c>
      <c r="L49" s="33">
        <v>47.49</v>
      </c>
      <c r="M49" s="33">
        <v>947</v>
      </c>
      <c r="N49" s="33">
        <v>746</v>
      </c>
      <c r="O49" s="33">
        <v>201</v>
      </c>
      <c r="P49" s="44">
        <v>0.21224920799999999</v>
      </c>
      <c r="Q49" s="33">
        <v>0.74</v>
      </c>
      <c r="R49" s="33">
        <v>20.51</v>
      </c>
      <c r="S49" s="33">
        <v>19.77</v>
      </c>
      <c r="T49" s="33">
        <v>16.12</v>
      </c>
      <c r="U49" s="33">
        <v>1.62</v>
      </c>
    </row>
    <row r="50" spans="1:21" x14ac:dyDescent="0.2">
      <c r="A50" s="33" t="s">
        <v>470</v>
      </c>
      <c r="B50" s="33" t="s">
        <v>376</v>
      </c>
      <c r="C50" s="33" t="s">
        <v>948</v>
      </c>
      <c r="D50" s="33">
        <v>6</v>
      </c>
      <c r="E50" s="33">
        <v>1</v>
      </c>
      <c r="F50" s="33">
        <v>2</v>
      </c>
      <c r="G50" s="41" t="s">
        <v>509</v>
      </c>
      <c r="H50" s="33">
        <v>19</v>
      </c>
      <c r="I50" s="33">
        <v>95.8</v>
      </c>
      <c r="J50" s="33">
        <v>17.2</v>
      </c>
      <c r="K50" s="33">
        <v>75</v>
      </c>
      <c r="L50" s="33">
        <v>53.97</v>
      </c>
      <c r="M50" s="33">
        <v>921</v>
      </c>
      <c r="N50" s="33">
        <v>812</v>
      </c>
      <c r="O50" s="33">
        <v>109</v>
      </c>
      <c r="P50" s="44">
        <v>0.11834962</v>
      </c>
      <c r="Q50" s="33">
        <v>0.51</v>
      </c>
      <c r="R50" s="33">
        <v>21.03</v>
      </c>
      <c r="S50" s="33">
        <v>20.52</v>
      </c>
      <c r="T50" s="33">
        <v>17.420000000000002</v>
      </c>
      <c r="U50" s="33">
        <v>0.81</v>
      </c>
    </row>
    <row r="51" spans="1:21" x14ac:dyDescent="0.2">
      <c r="A51" s="33" t="s">
        <v>471</v>
      </c>
      <c r="B51" s="33" t="s">
        <v>375</v>
      </c>
      <c r="C51" s="33" t="s">
        <v>948</v>
      </c>
      <c r="D51" s="33">
        <v>6</v>
      </c>
      <c r="E51" s="33">
        <v>1</v>
      </c>
      <c r="F51" s="33">
        <v>3</v>
      </c>
      <c r="G51" s="41" t="s">
        <v>510</v>
      </c>
      <c r="H51" s="33">
        <v>18</v>
      </c>
      <c r="I51" s="33">
        <v>100.8</v>
      </c>
      <c r="J51" s="33">
        <v>14.4</v>
      </c>
      <c r="K51" s="33">
        <v>71</v>
      </c>
      <c r="L51" s="33">
        <v>48.88</v>
      </c>
      <c r="M51" s="33">
        <v>1055</v>
      </c>
      <c r="N51" s="33">
        <v>777</v>
      </c>
      <c r="O51" s="33">
        <v>278</v>
      </c>
      <c r="P51" s="44">
        <v>0.26350710900000002</v>
      </c>
      <c r="Q51" s="33">
        <v>0.73</v>
      </c>
      <c r="R51" s="33">
        <v>22.12</v>
      </c>
      <c r="S51" s="33">
        <v>21.39</v>
      </c>
      <c r="T51" s="33">
        <v>16.62</v>
      </c>
      <c r="U51" s="33">
        <v>2.4500000000000002</v>
      </c>
    </row>
    <row r="52" spans="1:21" x14ac:dyDescent="0.2">
      <c r="A52" s="33" t="s">
        <v>472</v>
      </c>
      <c r="B52" s="33" t="s">
        <v>374</v>
      </c>
      <c r="C52" s="33" t="s">
        <v>948</v>
      </c>
      <c r="D52" s="33">
        <v>6</v>
      </c>
      <c r="E52" s="33">
        <v>2</v>
      </c>
      <c r="F52" s="33">
        <v>1</v>
      </c>
      <c r="G52" s="41" t="s">
        <v>511</v>
      </c>
      <c r="H52" s="33">
        <v>15</v>
      </c>
      <c r="I52" s="33">
        <v>101.1</v>
      </c>
      <c r="J52" s="33">
        <v>16.8</v>
      </c>
      <c r="K52" s="33">
        <v>59</v>
      </c>
      <c r="L52" s="33">
        <v>41.51</v>
      </c>
      <c r="M52" s="33">
        <v>803</v>
      </c>
      <c r="N52" s="33">
        <v>651</v>
      </c>
      <c r="O52" s="33">
        <v>152</v>
      </c>
      <c r="P52" s="44">
        <v>0.18929016200000001</v>
      </c>
      <c r="Q52" s="33">
        <v>0.69</v>
      </c>
      <c r="R52" s="33">
        <v>17.489999999999998</v>
      </c>
      <c r="S52" s="33">
        <v>16.8</v>
      </c>
      <c r="T52" s="33">
        <v>13.83</v>
      </c>
      <c r="U52" s="33">
        <v>1.28</v>
      </c>
    </row>
    <row r="53" spans="1:21" x14ac:dyDescent="0.2">
      <c r="A53" s="33" t="s">
        <v>473</v>
      </c>
      <c r="B53" s="33" t="s">
        <v>373</v>
      </c>
      <c r="C53" s="33" t="s">
        <v>948</v>
      </c>
      <c r="D53" s="33">
        <v>6</v>
      </c>
      <c r="E53" s="33">
        <v>2</v>
      </c>
      <c r="F53" s="33">
        <v>2</v>
      </c>
      <c r="G53" s="41" t="s">
        <v>512</v>
      </c>
      <c r="H53" s="33">
        <v>20</v>
      </c>
      <c r="I53" s="33">
        <v>91.3</v>
      </c>
      <c r="J53" s="33">
        <v>16.899999999999999</v>
      </c>
      <c r="K53" s="33">
        <v>64</v>
      </c>
      <c r="L53" s="33">
        <v>46.18</v>
      </c>
      <c r="M53" s="33">
        <v>835</v>
      </c>
      <c r="N53" s="33">
        <v>656</v>
      </c>
      <c r="O53" s="33">
        <v>179</v>
      </c>
      <c r="P53" s="44">
        <v>0.21437125700000001</v>
      </c>
      <c r="Q53" s="33">
        <v>0.66</v>
      </c>
      <c r="R53" s="33">
        <v>17.82</v>
      </c>
      <c r="S53" s="33">
        <v>17.16</v>
      </c>
      <c r="T53" s="33">
        <v>13.97</v>
      </c>
      <c r="U53" s="33">
        <v>1.36</v>
      </c>
    </row>
    <row r="54" spans="1:21" x14ac:dyDescent="0.2">
      <c r="A54" s="33" t="s">
        <v>474</v>
      </c>
      <c r="B54" s="33" t="s">
        <v>372</v>
      </c>
      <c r="C54" s="33" t="s">
        <v>948</v>
      </c>
      <c r="D54" s="33">
        <v>6</v>
      </c>
      <c r="E54" s="33">
        <v>2</v>
      </c>
      <c r="F54" s="33">
        <v>3</v>
      </c>
      <c r="G54" s="41" t="s">
        <v>513</v>
      </c>
      <c r="H54" s="33">
        <v>16</v>
      </c>
      <c r="I54" s="33">
        <v>96.3</v>
      </c>
      <c r="J54" s="33">
        <v>16.600000000000001</v>
      </c>
      <c r="K54" s="33">
        <v>59</v>
      </c>
      <c r="L54" s="33">
        <v>40.770000000000003</v>
      </c>
      <c r="M54" s="33">
        <v>823</v>
      </c>
      <c r="N54" s="33">
        <v>693</v>
      </c>
      <c r="O54" s="33">
        <v>130</v>
      </c>
      <c r="P54" s="44">
        <v>0.15795868800000001</v>
      </c>
      <c r="Q54" s="33">
        <v>0.93</v>
      </c>
      <c r="R54" s="33">
        <v>18.23</v>
      </c>
      <c r="S54" s="33">
        <v>17.3</v>
      </c>
      <c r="T54" s="33">
        <v>14.76</v>
      </c>
      <c r="U54" s="33">
        <v>1</v>
      </c>
    </row>
    <row r="55" spans="1:21" x14ac:dyDescent="0.2">
      <c r="A55" s="33" t="s">
        <v>475</v>
      </c>
      <c r="B55" s="33" t="s">
        <v>371</v>
      </c>
      <c r="C55" s="33" t="s">
        <v>948</v>
      </c>
      <c r="D55" s="33">
        <v>6</v>
      </c>
      <c r="E55" s="33">
        <v>3</v>
      </c>
      <c r="F55" s="33">
        <v>1</v>
      </c>
      <c r="G55" s="41" t="s">
        <v>514</v>
      </c>
      <c r="H55" s="33">
        <v>21</v>
      </c>
      <c r="I55" s="33">
        <v>97.5</v>
      </c>
      <c r="J55" s="33">
        <v>15.5</v>
      </c>
      <c r="K55" s="33">
        <v>85</v>
      </c>
      <c r="L55" s="33">
        <v>59.15</v>
      </c>
      <c r="M55" s="33">
        <v>1226</v>
      </c>
      <c r="N55" s="33">
        <v>937</v>
      </c>
      <c r="O55" s="33">
        <v>289</v>
      </c>
      <c r="P55" s="44">
        <v>0.235725938</v>
      </c>
      <c r="Q55" s="33">
        <v>1.1299999999999999</v>
      </c>
      <c r="R55" s="33">
        <v>25.85</v>
      </c>
      <c r="S55" s="33">
        <v>24.72</v>
      </c>
      <c r="T55" s="33">
        <v>20.13</v>
      </c>
      <c r="U55" s="33">
        <v>2.1800000000000002</v>
      </c>
    </row>
    <row r="56" spans="1:21" x14ac:dyDescent="0.2">
      <c r="A56" s="33" t="s">
        <v>476</v>
      </c>
      <c r="B56" s="33" t="s">
        <v>370</v>
      </c>
      <c r="C56" s="33" t="s">
        <v>948</v>
      </c>
      <c r="D56" s="33">
        <v>6</v>
      </c>
      <c r="E56" s="33">
        <v>3</v>
      </c>
      <c r="F56" s="33">
        <v>2</v>
      </c>
      <c r="G56" s="41" t="s">
        <v>515</v>
      </c>
      <c r="H56" s="33">
        <v>18</v>
      </c>
      <c r="I56" s="33">
        <v>90.9</v>
      </c>
      <c r="J56" s="33">
        <v>16</v>
      </c>
      <c r="K56" s="33">
        <v>66</v>
      </c>
      <c r="L56" s="33">
        <v>47.62</v>
      </c>
      <c r="M56" s="33">
        <v>917</v>
      </c>
      <c r="N56" s="33">
        <v>686</v>
      </c>
      <c r="O56" s="33">
        <v>231</v>
      </c>
      <c r="P56" s="44">
        <v>0.25190839700000001</v>
      </c>
      <c r="Q56" s="33">
        <v>0.75</v>
      </c>
      <c r="R56" s="33">
        <v>18.38</v>
      </c>
      <c r="S56" s="33">
        <v>17.63</v>
      </c>
      <c r="T56" s="33">
        <v>14.25</v>
      </c>
      <c r="U56" s="33">
        <v>1.56</v>
      </c>
    </row>
    <row r="57" spans="1:21" x14ac:dyDescent="0.2">
      <c r="A57" s="33" t="s">
        <v>477</v>
      </c>
      <c r="B57" s="33" t="s">
        <v>369</v>
      </c>
      <c r="C57" s="33" t="s">
        <v>948</v>
      </c>
      <c r="D57" s="33">
        <v>6</v>
      </c>
      <c r="E57" s="33">
        <v>3</v>
      </c>
      <c r="F57" s="33">
        <v>3</v>
      </c>
      <c r="G57" s="41" t="s">
        <v>516</v>
      </c>
      <c r="H57" s="33">
        <v>18</v>
      </c>
      <c r="I57" s="33">
        <v>87.6</v>
      </c>
      <c r="J57" s="33">
        <v>14.1</v>
      </c>
      <c r="K57" s="33">
        <v>58</v>
      </c>
      <c r="L57" s="33">
        <v>43.22</v>
      </c>
      <c r="M57" s="33">
        <v>779</v>
      </c>
      <c r="N57" s="33">
        <v>543</v>
      </c>
      <c r="O57" s="33">
        <v>236</v>
      </c>
      <c r="P57" s="44">
        <v>0.30295250299999998</v>
      </c>
      <c r="Q57" s="33">
        <v>0.73</v>
      </c>
      <c r="R57" s="33">
        <v>14.78</v>
      </c>
      <c r="S57" s="33">
        <v>14.05</v>
      </c>
      <c r="T57" s="33">
        <v>11.35</v>
      </c>
      <c r="U57" s="33">
        <v>1.34</v>
      </c>
    </row>
    <row r="58" spans="1:21" x14ac:dyDescent="0.2">
      <c r="A58" s="33" t="s">
        <v>478</v>
      </c>
      <c r="B58" s="33" t="s">
        <v>368</v>
      </c>
      <c r="C58" s="33" t="s">
        <v>70</v>
      </c>
      <c r="D58" s="33">
        <v>7</v>
      </c>
      <c r="E58" s="33">
        <v>1</v>
      </c>
      <c r="F58" s="33">
        <v>1</v>
      </c>
      <c r="G58" s="41" t="s">
        <v>508</v>
      </c>
      <c r="H58" s="33">
        <v>18</v>
      </c>
      <c r="I58" s="33">
        <v>93.4</v>
      </c>
      <c r="J58" s="33">
        <v>14.8</v>
      </c>
      <c r="K58" s="33">
        <v>72</v>
      </c>
      <c r="L58" s="33">
        <v>52.34</v>
      </c>
      <c r="M58" s="33">
        <v>993</v>
      </c>
      <c r="N58" s="33">
        <v>696</v>
      </c>
      <c r="O58" s="33">
        <v>297</v>
      </c>
      <c r="P58" s="44">
        <v>0.29909365599999999</v>
      </c>
      <c r="Q58" s="33">
        <v>0.75</v>
      </c>
      <c r="R58" s="33">
        <v>19.66</v>
      </c>
      <c r="S58" s="33">
        <v>18.91</v>
      </c>
      <c r="T58" s="33">
        <v>14.71</v>
      </c>
      <c r="U58" s="33">
        <v>2.09</v>
      </c>
    </row>
    <row r="59" spans="1:21" x14ac:dyDescent="0.2">
      <c r="A59" s="33" t="s">
        <v>479</v>
      </c>
      <c r="B59" s="33" t="s">
        <v>367</v>
      </c>
      <c r="C59" s="33" t="s">
        <v>70</v>
      </c>
      <c r="D59" s="33">
        <v>7</v>
      </c>
      <c r="E59" s="33">
        <v>1</v>
      </c>
      <c r="F59" s="33">
        <v>2</v>
      </c>
      <c r="G59" s="41" t="s">
        <v>509</v>
      </c>
      <c r="H59" s="33">
        <v>22</v>
      </c>
      <c r="I59" s="33">
        <v>97.7</v>
      </c>
      <c r="J59" s="33">
        <v>15.7</v>
      </c>
      <c r="K59" s="33">
        <v>79</v>
      </c>
      <c r="L59" s="33">
        <v>56.39</v>
      </c>
      <c r="M59" s="33">
        <v>1005</v>
      </c>
      <c r="N59" s="33">
        <v>854</v>
      </c>
      <c r="O59" s="33">
        <v>151</v>
      </c>
      <c r="P59" s="44">
        <v>0.15024875600000001</v>
      </c>
      <c r="Q59" s="33">
        <v>0.69</v>
      </c>
      <c r="R59" s="33">
        <v>22.61</v>
      </c>
      <c r="S59" s="33">
        <v>21.92</v>
      </c>
      <c r="T59" s="33">
        <v>18.45</v>
      </c>
      <c r="U59" s="33">
        <v>1.0900000000000001</v>
      </c>
    </row>
    <row r="60" spans="1:21" x14ac:dyDescent="0.2">
      <c r="A60" s="33" t="s">
        <v>480</v>
      </c>
      <c r="B60" s="33" t="s">
        <v>366</v>
      </c>
      <c r="C60" s="33" t="s">
        <v>70</v>
      </c>
      <c r="D60" s="33">
        <v>7</v>
      </c>
      <c r="E60" s="33">
        <v>1</v>
      </c>
      <c r="F60" s="33">
        <v>3</v>
      </c>
      <c r="G60" s="41" t="s">
        <v>510</v>
      </c>
      <c r="H60" s="33">
        <v>15</v>
      </c>
      <c r="I60" s="33">
        <v>94.2</v>
      </c>
      <c r="J60" s="33">
        <v>18.5</v>
      </c>
      <c r="K60" s="33">
        <v>52</v>
      </c>
      <c r="L60" s="33">
        <v>38.97</v>
      </c>
      <c r="M60" s="33">
        <v>669</v>
      </c>
      <c r="N60" s="33">
        <v>491</v>
      </c>
      <c r="O60" s="33">
        <v>178</v>
      </c>
      <c r="P60" s="44">
        <v>0.26606875899999999</v>
      </c>
      <c r="Q60" s="33">
        <v>0.71</v>
      </c>
      <c r="R60" s="33">
        <v>13.03</v>
      </c>
      <c r="S60" s="33">
        <v>12.32</v>
      </c>
      <c r="T60" s="33">
        <v>10.130000000000001</v>
      </c>
      <c r="U60" s="33">
        <v>1.06</v>
      </c>
    </row>
    <row r="61" spans="1:21" x14ac:dyDescent="0.2">
      <c r="A61" s="33" t="s">
        <v>481</v>
      </c>
      <c r="B61" s="33" t="s">
        <v>365</v>
      </c>
      <c r="C61" s="33" t="s">
        <v>70</v>
      </c>
      <c r="D61" s="33">
        <v>7</v>
      </c>
      <c r="E61" s="33">
        <v>2</v>
      </c>
      <c r="F61" s="33">
        <v>1</v>
      </c>
      <c r="G61" s="41" t="s">
        <v>511</v>
      </c>
      <c r="H61" s="33">
        <v>13</v>
      </c>
      <c r="I61" s="33">
        <v>93.5</v>
      </c>
      <c r="J61" s="33">
        <v>19.8</v>
      </c>
      <c r="K61" s="33">
        <v>42</v>
      </c>
      <c r="L61" s="33">
        <v>30.53</v>
      </c>
      <c r="M61" s="33">
        <v>578</v>
      </c>
      <c r="N61" s="33">
        <v>424</v>
      </c>
      <c r="O61" s="33">
        <v>154</v>
      </c>
      <c r="P61" s="44">
        <v>0.26643598600000001</v>
      </c>
      <c r="Q61" s="33">
        <v>0.56000000000000005</v>
      </c>
      <c r="R61" s="33">
        <v>11.47</v>
      </c>
      <c r="S61" s="33">
        <v>10.91</v>
      </c>
      <c r="T61" s="33">
        <v>8.6999999999999993</v>
      </c>
      <c r="U61" s="33">
        <v>1.06</v>
      </c>
    </row>
    <row r="62" spans="1:21" x14ac:dyDescent="0.2">
      <c r="A62" s="33" t="s">
        <v>482</v>
      </c>
      <c r="B62" s="33" t="s">
        <v>364</v>
      </c>
      <c r="C62" s="33" t="s">
        <v>70</v>
      </c>
      <c r="D62" s="33">
        <v>7</v>
      </c>
      <c r="E62" s="33">
        <v>2</v>
      </c>
      <c r="F62" s="33">
        <v>2</v>
      </c>
      <c r="G62" s="41" t="s">
        <v>512</v>
      </c>
      <c r="H62" s="33">
        <v>22</v>
      </c>
      <c r="I62" s="33">
        <v>99.3</v>
      </c>
      <c r="J62" s="33">
        <v>15.9</v>
      </c>
      <c r="K62" s="33">
        <v>83</v>
      </c>
      <c r="L62" s="33">
        <v>57.76</v>
      </c>
      <c r="M62" s="33">
        <v>1110</v>
      </c>
      <c r="N62" s="33">
        <v>933</v>
      </c>
      <c r="O62" s="33">
        <v>177</v>
      </c>
      <c r="P62" s="44">
        <v>0.159459459</v>
      </c>
      <c r="Q62" s="33">
        <v>0.76</v>
      </c>
      <c r="R62" s="33">
        <v>25.24</v>
      </c>
      <c r="S62" s="33">
        <v>24.48</v>
      </c>
      <c r="T62" s="33">
        <v>20.21</v>
      </c>
      <c r="U62" s="33">
        <v>1.47</v>
      </c>
    </row>
    <row r="63" spans="1:21" x14ac:dyDescent="0.2">
      <c r="A63" s="33" t="s">
        <v>483</v>
      </c>
      <c r="B63" s="33" t="s">
        <v>363</v>
      </c>
      <c r="C63" s="33" t="s">
        <v>70</v>
      </c>
      <c r="D63" s="33">
        <v>7</v>
      </c>
      <c r="E63" s="33">
        <v>2</v>
      </c>
      <c r="F63" s="33">
        <v>3</v>
      </c>
      <c r="G63" s="41" t="s">
        <v>513</v>
      </c>
      <c r="H63" s="33">
        <v>15</v>
      </c>
      <c r="I63" s="33">
        <v>94</v>
      </c>
      <c r="J63" s="33">
        <v>20.6</v>
      </c>
      <c r="K63" s="33">
        <v>57</v>
      </c>
      <c r="L63" s="33">
        <v>42.65</v>
      </c>
      <c r="M63" s="33">
        <v>643</v>
      </c>
      <c r="N63" s="33">
        <v>506</v>
      </c>
      <c r="O63" s="33">
        <v>137</v>
      </c>
      <c r="P63" s="44">
        <v>0.21306376399999999</v>
      </c>
      <c r="Q63" s="33">
        <v>0.7</v>
      </c>
      <c r="R63" s="33">
        <v>14.35</v>
      </c>
      <c r="S63" s="33">
        <v>13.65</v>
      </c>
      <c r="T63" s="33">
        <v>11.25</v>
      </c>
      <c r="U63" s="33">
        <v>0.99</v>
      </c>
    </row>
    <row r="64" spans="1:21" x14ac:dyDescent="0.2">
      <c r="A64" s="33" t="s">
        <v>484</v>
      </c>
      <c r="B64" s="33" t="s">
        <v>362</v>
      </c>
      <c r="C64" s="33" t="s">
        <v>70</v>
      </c>
      <c r="D64" s="33">
        <v>7</v>
      </c>
      <c r="E64" s="33">
        <v>3</v>
      </c>
      <c r="F64" s="33">
        <v>1</v>
      </c>
      <c r="G64" s="41" t="s">
        <v>514</v>
      </c>
      <c r="H64" s="33">
        <v>20</v>
      </c>
      <c r="I64" s="33">
        <v>99.9</v>
      </c>
      <c r="J64" s="33">
        <v>17.899999999999999</v>
      </c>
      <c r="K64" s="33">
        <v>73</v>
      </c>
      <c r="L64" s="33">
        <v>52.36</v>
      </c>
      <c r="M64" s="33">
        <v>951</v>
      </c>
      <c r="N64" s="33">
        <v>706</v>
      </c>
      <c r="O64" s="33">
        <v>245</v>
      </c>
      <c r="P64" s="44">
        <v>0.25762355399999998</v>
      </c>
      <c r="Q64" s="33">
        <v>1.04</v>
      </c>
      <c r="R64" s="33">
        <v>20.64</v>
      </c>
      <c r="S64" s="33">
        <v>19.600000000000001</v>
      </c>
      <c r="T64" s="33">
        <v>15.75</v>
      </c>
      <c r="U64" s="33">
        <v>1.99</v>
      </c>
    </row>
    <row r="65" spans="1:21" x14ac:dyDescent="0.2">
      <c r="A65" s="33" t="s">
        <v>485</v>
      </c>
      <c r="B65" s="33" t="s">
        <v>361</v>
      </c>
      <c r="C65" s="33" t="s">
        <v>70</v>
      </c>
      <c r="D65" s="33">
        <v>7</v>
      </c>
      <c r="E65" s="33">
        <v>3</v>
      </c>
      <c r="F65" s="33">
        <v>2</v>
      </c>
      <c r="G65" s="41" t="s">
        <v>515</v>
      </c>
      <c r="H65" s="33">
        <v>19</v>
      </c>
      <c r="I65" s="33">
        <v>92.4</v>
      </c>
      <c r="J65" s="33">
        <v>15.3</v>
      </c>
      <c r="K65" s="33">
        <v>67</v>
      </c>
      <c r="L65" s="33">
        <v>46.67</v>
      </c>
      <c r="M65" s="33">
        <v>858</v>
      </c>
      <c r="N65" s="33">
        <v>725</v>
      </c>
      <c r="O65" s="33">
        <v>133</v>
      </c>
      <c r="P65" s="44">
        <v>0.155011655</v>
      </c>
      <c r="Q65" s="33">
        <v>0.83</v>
      </c>
      <c r="R65" s="33">
        <v>20.329999999999998</v>
      </c>
      <c r="S65" s="33">
        <v>19.5</v>
      </c>
      <c r="T65" s="33">
        <v>16.43</v>
      </c>
      <c r="U65" s="33">
        <v>1.05</v>
      </c>
    </row>
    <row r="66" spans="1:21" x14ac:dyDescent="0.2">
      <c r="A66" s="33" t="s">
        <v>486</v>
      </c>
      <c r="B66" s="33" t="s">
        <v>360</v>
      </c>
      <c r="C66" s="33" t="s">
        <v>70</v>
      </c>
      <c r="D66" s="33">
        <v>7</v>
      </c>
      <c r="E66" s="33">
        <v>3</v>
      </c>
      <c r="F66" s="33">
        <v>3</v>
      </c>
      <c r="G66" s="41" t="s">
        <v>516</v>
      </c>
      <c r="H66" s="33">
        <v>21</v>
      </c>
      <c r="I66" s="33">
        <v>92</v>
      </c>
      <c r="J66" s="33">
        <v>13.8</v>
      </c>
      <c r="K66" s="33">
        <v>74</v>
      </c>
      <c r="L66" s="33">
        <v>53.91</v>
      </c>
      <c r="M66" s="33">
        <v>952</v>
      </c>
      <c r="N66" s="33">
        <v>729</v>
      </c>
      <c r="O66" s="33">
        <v>223</v>
      </c>
      <c r="P66" s="44">
        <v>0.234243697</v>
      </c>
      <c r="Q66" s="33">
        <v>0.56999999999999995</v>
      </c>
      <c r="R66" s="33">
        <v>20.09</v>
      </c>
      <c r="S66" s="33">
        <v>19.52</v>
      </c>
      <c r="T66" s="33">
        <v>15.57</v>
      </c>
      <c r="U66" s="33">
        <v>1.72</v>
      </c>
    </row>
    <row r="67" spans="1:21" x14ac:dyDescent="0.2">
      <c r="A67" s="33" t="s">
        <v>487</v>
      </c>
      <c r="B67" s="33" t="s">
        <v>359</v>
      </c>
      <c r="C67" s="33" t="s">
        <v>954</v>
      </c>
      <c r="D67" s="33">
        <v>8</v>
      </c>
      <c r="E67" s="33">
        <v>1</v>
      </c>
      <c r="F67" s="33">
        <v>1</v>
      </c>
      <c r="G67" s="41" t="s">
        <v>508</v>
      </c>
      <c r="H67" s="33">
        <v>25</v>
      </c>
      <c r="I67" s="33">
        <v>90.2</v>
      </c>
      <c r="J67" s="33">
        <v>16.5</v>
      </c>
      <c r="K67" s="33">
        <v>92</v>
      </c>
      <c r="L67" s="33">
        <v>65.849999999999994</v>
      </c>
      <c r="M67" s="33">
        <v>1241</v>
      </c>
      <c r="N67" s="33">
        <v>947</v>
      </c>
      <c r="O67" s="33">
        <v>294</v>
      </c>
      <c r="P67" s="44">
        <v>0.23690572100000001</v>
      </c>
      <c r="Q67" s="33">
        <v>0.83</v>
      </c>
      <c r="R67" s="33">
        <v>26.15</v>
      </c>
      <c r="S67" s="33">
        <v>25.32</v>
      </c>
      <c r="T67" s="33">
        <v>20.190000000000001</v>
      </c>
      <c r="U67" s="33">
        <v>2.33</v>
      </c>
    </row>
    <row r="68" spans="1:21" x14ac:dyDescent="0.2">
      <c r="A68" s="33" t="s">
        <v>488</v>
      </c>
      <c r="B68" s="33" t="s">
        <v>358</v>
      </c>
      <c r="C68" s="33" t="s">
        <v>954</v>
      </c>
      <c r="D68" s="33">
        <v>8</v>
      </c>
      <c r="E68" s="33">
        <v>1</v>
      </c>
      <c r="F68" s="33">
        <v>2</v>
      </c>
      <c r="G68" s="41" t="s">
        <v>509</v>
      </c>
      <c r="H68" s="33">
        <v>17</v>
      </c>
      <c r="I68" s="33">
        <v>98.6</v>
      </c>
      <c r="J68" s="33">
        <v>16.8</v>
      </c>
      <c r="K68" s="33">
        <v>62</v>
      </c>
      <c r="L68" s="33">
        <v>43.65</v>
      </c>
      <c r="M68" s="33">
        <v>826</v>
      </c>
      <c r="N68" s="33">
        <v>671</v>
      </c>
      <c r="O68" s="33">
        <v>155</v>
      </c>
      <c r="P68" s="44">
        <v>0.187651332</v>
      </c>
      <c r="Q68" s="33">
        <v>0.28999999999999998</v>
      </c>
      <c r="R68" s="33">
        <v>18.350000000000001</v>
      </c>
      <c r="S68" s="33">
        <v>18.059999999999999</v>
      </c>
      <c r="T68" s="33">
        <v>14.47</v>
      </c>
      <c r="U68" s="33">
        <v>1.33</v>
      </c>
    </row>
    <row r="69" spans="1:21" x14ac:dyDescent="0.2">
      <c r="A69" s="33" t="s">
        <v>489</v>
      </c>
      <c r="B69" s="33" t="s">
        <v>357</v>
      </c>
      <c r="C69" s="33" t="s">
        <v>954</v>
      </c>
      <c r="D69" s="33">
        <v>8</v>
      </c>
      <c r="E69" s="33">
        <v>1</v>
      </c>
      <c r="F69" s="33">
        <v>3</v>
      </c>
      <c r="G69" s="41" t="s">
        <v>510</v>
      </c>
      <c r="H69" s="33">
        <v>13</v>
      </c>
      <c r="I69" s="33">
        <v>91.8</v>
      </c>
      <c r="J69" s="33">
        <v>15.4</v>
      </c>
      <c r="K69" s="33">
        <v>45</v>
      </c>
      <c r="L69" s="33">
        <v>31.43</v>
      </c>
      <c r="M69" s="33">
        <v>613</v>
      </c>
      <c r="N69" s="33">
        <v>511</v>
      </c>
      <c r="O69" s="33">
        <v>102</v>
      </c>
      <c r="P69" s="44">
        <v>0.16639477999999999</v>
      </c>
      <c r="Q69" s="33">
        <v>0.16</v>
      </c>
      <c r="R69" s="33">
        <v>13.57</v>
      </c>
      <c r="S69" s="33">
        <v>13.41</v>
      </c>
      <c r="T69" s="33">
        <v>10.86</v>
      </c>
      <c r="U69" s="33">
        <v>0.8</v>
      </c>
    </row>
    <row r="70" spans="1:21" x14ac:dyDescent="0.2">
      <c r="A70" s="33" t="s">
        <v>490</v>
      </c>
      <c r="B70" s="33" t="s">
        <v>356</v>
      </c>
      <c r="C70" s="33" t="s">
        <v>954</v>
      </c>
      <c r="D70" s="33">
        <v>8</v>
      </c>
      <c r="E70" s="33">
        <v>2</v>
      </c>
      <c r="F70" s="33">
        <v>1</v>
      </c>
      <c r="G70" s="41" t="s">
        <v>511</v>
      </c>
      <c r="H70" s="33">
        <v>21</v>
      </c>
      <c r="I70" s="33">
        <v>102.3</v>
      </c>
      <c r="J70" s="33">
        <v>18.899999999999999</v>
      </c>
      <c r="K70" s="33">
        <v>86</v>
      </c>
      <c r="L70" s="33">
        <v>59.79</v>
      </c>
      <c r="M70" s="33">
        <v>1148</v>
      </c>
      <c r="N70" s="33">
        <v>974</v>
      </c>
      <c r="O70" s="33">
        <v>174</v>
      </c>
      <c r="P70" s="44">
        <v>0.15156794400000001</v>
      </c>
      <c r="Q70" s="33">
        <v>0.76</v>
      </c>
      <c r="R70" s="33">
        <v>26.21</v>
      </c>
      <c r="S70" s="33">
        <v>25.45</v>
      </c>
      <c r="T70" s="33">
        <v>21.41</v>
      </c>
      <c r="U70" s="33">
        <v>1.25</v>
      </c>
    </row>
    <row r="71" spans="1:21" x14ac:dyDescent="0.2">
      <c r="A71" s="33" t="s">
        <v>491</v>
      </c>
      <c r="B71" s="33" t="s">
        <v>355</v>
      </c>
      <c r="C71" s="33" t="s">
        <v>954</v>
      </c>
      <c r="D71" s="33">
        <v>8</v>
      </c>
      <c r="E71" s="33">
        <v>2</v>
      </c>
      <c r="F71" s="33">
        <v>2</v>
      </c>
      <c r="G71" s="41" t="s">
        <v>512</v>
      </c>
      <c r="H71" s="33">
        <v>15</v>
      </c>
      <c r="I71" s="33">
        <v>88</v>
      </c>
      <c r="J71" s="33">
        <v>15.9</v>
      </c>
      <c r="K71" s="33">
        <v>53</v>
      </c>
      <c r="L71" s="33">
        <v>37.75</v>
      </c>
      <c r="M71" s="33">
        <v>697</v>
      </c>
      <c r="N71" s="33">
        <v>565</v>
      </c>
      <c r="O71" s="33">
        <v>132</v>
      </c>
      <c r="P71" s="44">
        <v>0.18938306999999999</v>
      </c>
      <c r="Q71" s="33">
        <v>0.49</v>
      </c>
      <c r="R71" s="33">
        <v>15.25</v>
      </c>
      <c r="S71" s="33">
        <v>14.76</v>
      </c>
      <c r="T71" s="33">
        <v>12.2</v>
      </c>
      <c r="U71" s="33">
        <v>0.89</v>
      </c>
    </row>
    <row r="72" spans="1:21" x14ac:dyDescent="0.2">
      <c r="A72" s="33" t="s">
        <v>492</v>
      </c>
      <c r="B72" s="33" t="s">
        <v>354</v>
      </c>
      <c r="C72" s="33" t="s">
        <v>954</v>
      </c>
      <c r="D72" s="33">
        <v>8</v>
      </c>
      <c r="E72" s="33">
        <v>2</v>
      </c>
      <c r="F72" s="33">
        <v>3</v>
      </c>
      <c r="G72" s="41" t="s">
        <v>513</v>
      </c>
      <c r="H72" s="33">
        <v>12</v>
      </c>
      <c r="I72" s="33">
        <v>104</v>
      </c>
      <c r="J72" s="33">
        <v>23.1</v>
      </c>
      <c r="K72" s="33">
        <v>54</v>
      </c>
      <c r="L72" s="33">
        <v>38.340000000000003</v>
      </c>
      <c r="M72" s="33">
        <v>701</v>
      </c>
      <c r="N72" s="33">
        <v>558</v>
      </c>
      <c r="O72" s="33">
        <v>143</v>
      </c>
      <c r="P72" s="44">
        <v>0.20399429399999999</v>
      </c>
      <c r="Q72" s="33">
        <v>0.73</v>
      </c>
      <c r="R72" s="33">
        <v>15.66</v>
      </c>
      <c r="S72" s="33">
        <v>14.93</v>
      </c>
      <c r="T72" s="33">
        <v>12.28</v>
      </c>
      <c r="U72" s="33">
        <v>1.2</v>
      </c>
    </row>
    <row r="73" spans="1:21" x14ac:dyDescent="0.2">
      <c r="A73" s="33" t="s">
        <v>493</v>
      </c>
      <c r="B73" s="33" t="s">
        <v>353</v>
      </c>
      <c r="C73" s="33" t="s">
        <v>954</v>
      </c>
      <c r="D73" s="33">
        <v>8</v>
      </c>
      <c r="E73" s="33">
        <v>3</v>
      </c>
      <c r="F73" s="33">
        <v>1</v>
      </c>
      <c r="G73" s="41" t="s">
        <v>514</v>
      </c>
      <c r="H73" s="33">
        <v>12</v>
      </c>
      <c r="I73" s="33">
        <v>95.5</v>
      </c>
      <c r="J73" s="33">
        <v>17.5</v>
      </c>
      <c r="K73" s="33">
        <v>52</v>
      </c>
      <c r="L73" s="33">
        <v>38.75</v>
      </c>
      <c r="M73" s="33">
        <v>698</v>
      </c>
      <c r="N73" s="33">
        <v>449</v>
      </c>
      <c r="O73" s="33">
        <v>249</v>
      </c>
      <c r="P73" s="44">
        <v>0.35673352400000002</v>
      </c>
      <c r="Q73" s="33">
        <v>0.67</v>
      </c>
      <c r="R73" s="33">
        <v>13.25</v>
      </c>
      <c r="S73" s="33">
        <v>12.58</v>
      </c>
      <c r="T73" s="33">
        <v>9.32</v>
      </c>
      <c r="U73" s="33">
        <v>1.91</v>
      </c>
    </row>
    <row r="74" spans="1:21" x14ac:dyDescent="0.2">
      <c r="A74" s="33" t="s">
        <v>494</v>
      </c>
      <c r="B74" s="33" t="s">
        <v>352</v>
      </c>
      <c r="C74" s="33" t="s">
        <v>954</v>
      </c>
      <c r="D74" s="33">
        <v>8</v>
      </c>
      <c r="E74" s="33">
        <v>3</v>
      </c>
      <c r="F74" s="33">
        <v>2</v>
      </c>
      <c r="G74" s="41" t="s">
        <v>515</v>
      </c>
      <c r="H74" s="33">
        <v>13</v>
      </c>
      <c r="I74" s="33">
        <v>91.7</v>
      </c>
      <c r="J74" s="33">
        <v>14.5</v>
      </c>
      <c r="K74" s="33">
        <v>56</v>
      </c>
      <c r="L74" s="33">
        <v>41.85</v>
      </c>
      <c r="M74" s="33">
        <v>688</v>
      </c>
      <c r="N74" s="33">
        <v>532</v>
      </c>
      <c r="O74" s="33">
        <v>156</v>
      </c>
      <c r="P74" s="44">
        <v>0.22674418599999999</v>
      </c>
      <c r="Q74" s="33">
        <v>0.71</v>
      </c>
      <c r="R74" s="33">
        <v>14.15</v>
      </c>
      <c r="S74" s="33">
        <v>13.44</v>
      </c>
      <c r="T74" s="33">
        <v>11.17</v>
      </c>
      <c r="U74" s="33">
        <v>0.97</v>
      </c>
    </row>
    <row r="75" spans="1:21" x14ac:dyDescent="0.2">
      <c r="A75" s="33" t="s">
        <v>495</v>
      </c>
      <c r="B75" s="33" t="s">
        <v>351</v>
      </c>
      <c r="C75" s="33" t="s">
        <v>954</v>
      </c>
      <c r="D75" s="33">
        <v>8</v>
      </c>
      <c r="E75" s="33">
        <v>3</v>
      </c>
      <c r="F75" s="33">
        <v>3</v>
      </c>
      <c r="G75" s="41" t="s">
        <v>516</v>
      </c>
      <c r="H75" s="33">
        <v>17</v>
      </c>
      <c r="I75" s="33">
        <v>99</v>
      </c>
      <c r="J75" s="33">
        <v>18.5</v>
      </c>
      <c r="K75" s="33">
        <v>72</v>
      </c>
      <c r="L75" s="33">
        <v>55.21</v>
      </c>
      <c r="M75" s="33">
        <v>921</v>
      </c>
      <c r="N75" s="33">
        <v>539</v>
      </c>
      <c r="O75" s="33">
        <v>382</v>
      </c>
      <c r="P75" s="44">
        <v>0.41476655800000001</v>
      </c>
      <c r="Q75" s="33">
        <v>0.92</v>
      </c>
      <c r="R75" s="33">
        <v>16.79</v>
      </c>
      <c r="S75" s="33">
        <v>15.87</v>
      </c>
      <c r="T75" s="33">
        <v>11.51</v>
      </c>
      <c r="U75" s="33">
        <v>2.8</v>
      </c>
    </row>
    <row r="76" spans="1:21" x14ac:dyDescent="0.2">
      <c r="A76" s="33" t="s">
        <v>496</v>
      </c>
      <c r="B76" s="33" t="s">
        <v>350</v>
      </c>
      <c r="C76" s="33" t="s">
        <v>948</v>
      </c>
      <c r="D76" s="33">
        <v>9</v>
      </c>
      <c r="E76" s="33">
        <v>1</v>
      </c>
      <c r="F76" s="33">
        <v>1</v>
      </c>
      <c r="G76" s="41" t="s">
        <v>508</v>
      </c>
      <c r="H76" s="33">
        <v>15</v>
      </c>
      <c r="I76" s="33">
        <v>89.7</v>
      </c>
      <c r="J76" s="33">
        <v>14.2</v>
      </c>
      <c r="K76" s="33">
        <v>57</v>
      </c>
      <c r="L76" s="33">
        <v>43.76</v>
      </c>
      <c r="M76" s="33">
        <v>699</v>
      </c>
      <c r="N76" s="33">
        <v>478</v>
      </c>
      <c r="O76" s="33">
        <v>221</v>
      </c>
      <c r="P76" s="44">
        <v>0.316165951</v>
      </c>
      <c r="Q76" s="33">
        <v>0.73</v>
      </c>
      <c r="R76" s="33">
        <v>13.24</v>
      </c>
      <c r="S76" s="33">
        <v>12.51</v>
      </c>
      <c r="T76" s="33">
        <v>9.94</v>
      </c>
      <c r="U76" s="33">
        <v>1.35</v>
      </c>
    </row>
    <row r="77" spans="1:21" x14ac:dyDescent="0.2">
      <c r="A77" s="33" t="s">
        <v>497</v>
      </c>
      <c r="B77" s="33" t="s">
        <v>349</v>
      </c>
      <c r="C77" s="33" t="s">
        <v>948</v>
      </c>
      <c r="D77" s="33">
        <v>9</v>
      </c>
      <c r="E77" s="33">
        <v>1</v>
      </c>
      <c r="F77" s="33">
        <v>2</v>
      </c>
      <c r="G77" s="41" t="s">
        <v>509</v>
      </c>
      <c r="H77" s="33">
        <v>18</v>
      </c>
      <c r="I77" s="33">
        <v>107.3</v>
      </c>
      <c r="J77" s="33">
        <v>13.3</v>
      </c>
      <c r="K77" s="33">
        <v>79</v>
      </c>
      <c r="L77" s="33">
        <v>57.41</v>
      </c>
      <c r="M77" s="33">
        <v>1014</v>
      </c>
      <c r="N77" s="33">
        <v>741</v>
      </c>
      <c r="O77" s="33">
        <v>273</v>
      </c>
      <c r="P77" s="44">
        <v>0.26923076899999998</v>
      </c>
      <c r="Q77" s="33">
        <v>1.01</v>
      </c>
      <c r="R77" s="33">
        <v>21.59</v>
      </c>
      <c r="S77" s="33">
        <v>20.58</v>
      </c>
      <c r="T77" s="33">
        <v>16.73</v>
      </c>
      <c r="U77" s="33">
        <v>1.96</v>
      </c>
    </row>
    <row r="78" spans="1:21" x14ac:dyDescent="0.2">
      <c r="A78" s="33" t="s">
        <v>498</v>
      </c>
      <c r="B78" s="33" t="s">
        <v>348</v>
      </c>
      <c r="C78" s="33" t="s">
        <v>948</v>
      </c>
      <c r="D78" s="33">
        <v>9</v>
      </c>
      <c r="E78" s="33">
        <v>1</v>
      </c>
      <c r="F78" s="33">
        <v>3</v>
      </c>
      <c r="G78" s="41" t="s">
        <v>510</v>
      </c>
      <c r="H78" s="33">
        <v>20</v>
      </c>
      <c r="I78" s="33">
        <v>92.9</v>
      </c>
      <c r="J78" s="33">
        <v>17.7</v>
      </c>
      <c r="K78" s="33">
        <v>76</v>
      </c>
      <c r="L78" s="33">
        <v>55.01</v>
      </c>
      <c r="M78" s="33">
        <v>921</v>
      </c>
      <c r="N78" s="33">
        <v>721</v>
      </c>
      <c r="O78" s="33">
        <v>200</v>
      </c>
      <c r="P78" s="44">
        <v>0.21715526600000001</v>
      </c>
      <c r="Q78" s="33">
        <v>1.01</v>
      </c>
      <c r="R78" s="33">
        <v>20.99</v>
      </c>
      <c r="S78" s="33">
        <v>19.98</v>
      </c>
      <c r="T78" s="33">
        <v>16.61</v>
      </c>
      <c r="U78" s="33">
        <v>1.5</v>
      </c>
    </row>
    <row r="79" spans="1:21" x14ac:dyDescent="0.2">
      <c r="A79" s="33" t="s">
        <v>499</v>
      </c>
      <c r="B79" s="33" t="s">
        <v>347</v>
      </c>
      <c r="C79" s="33" t="s">
        <v>948</v>
      </c>
      <c r="D79" s="33">
        <v>9</v>
      </c>
      <c r="E79" s="33">
        <v>2</v>
      </c>
      <c r="F79" s="33">
        <v>1</v>
      </c>
      <c r="G79" s="41" t="s">
        <v>511</v>
      </c>
      <c r="H79" s="33">
        <v>13</v>
      </c>
      <c r="I79" s="33">
        <v>99.1</v>
      </c>
      <c r="J79" s="33">
        <v>17.899999999999999</v>
      </c>
      <c r="K79" s="33">
        <v>52</v>
      </c>
      <c r="L79" s="33">
        <v>39.75</v>
      </c>
      <c r="M79" s="33">
        <v>622</v>
      </c>
      <c r="N79" s="33">
        <v>472</v>
      </c>
      <c r="O79" s="33">
        <v>150</v>
      </c>
      <c r="P79" s="44">
        <v>0.241157556</v>
      </c>
      <c r="Q79" s="33">
        <v>0.56999999999999995</v>
      </c>
      <c r="R79" s="33">
        <v>12.25</v>
      </c>
      <c r="S79" s="33">
        <v>11.68</v>
      </c>
      <c r="T79" s="33">
        <v>9.77</v>
      </c>
      <c r="U79" s="33">
        <v>0.79</v>
      </c>
    </row>
    <row r="80" spans="1:21" x14ac:dyDescent="0.2">
      <c r="A80" s="33" t="s">
        <v>500</v>
      </c>
      <c r="B80" s="33" t="s">
        <v>346</v>
      </c>
      <c r="C80" s="33" t="s">
        <v>948</v>
      </c>
      <c r="D80" s="33">
        <v>9</v>
      </c>
      <c r="E80" s="33">
        <v>2</v>
      </c>
      <c r="F80" s="33">
        <v>2</v>
      </c>
      <c r="G80" s="41" t="s">
        <v>512</v>
      </c>
      <c r="H80" s="33">
        <v>19</v>
      </c>
      <c r="I80" s="33">
        <v>90.5</v>
      </c>
      <c r="J80" s="33">
        <v>15.9</v>
      </c>
      <c r="K80" s="33">
        <v>65</v>
      </c>
      <c r="L80" s="33">
        <v>46.31</v>
      </c>
      <c r="M80" s="33">
        <v>889</v>
      </c>
      <c r="N80" s="33">
        <v>710</v>
      </c>
      <c r="O80" s="33">
        <v>179</v>
      </c>
      <c r="P80" s="44">
        <v>0.20134983100000001</v>
      </c>
      <c r="Q80" s="33">
        <v>0.84</v>
      </c>
      <c r="R80" s="33">
        <v>18.690000000000001</v>
      </c>
      <c r="S80" s="33">
        <v>17.850000000000001</v>
      </c>
      <c r="T80" s="33">
        <v>15.08</v>
      </c>
      <c r="U80" s="33">
        <v>1.1499999999999999</v>
      </c>
    </row>
    <row r="81" spans="1:21" x14ac:dyDescent="0.2">
      <c r="A81" s="33" t="s">
        <v>501</v>
      </c>
      <c r="B81" s="33" t="s">
        <v>345</v>
      </c>
      <c r="C81" s="33" t="s">
        <v>948</v>
      </c>
      <c r="D81" s="33">
        <v>9</v>
      </c>
      <c r="E81" s="33">
        <v>2</v>
      </c>
      <c r="F81" s="33">
        <v>3</v>
      </c>
      <c r="G81" s="41" t="s">
        <v>513</v>
      </c>
      <c r="H81" s="33">
        <v>18</v>
      </c>
      <c r="I81" s="33">
        <v>93</v>
      </c>
      <c r="J81" s="33">
        <v>17.5</v>
      </c>
      <c r="K81" s="33">
        <v>59</v>
      </c>
      <c r="L81" s="33">
        <v>43.23</v>
      </c>
      <c r="M81" s="33">
        <v>712</v>
      </c>
      <c r="N81" s="33">
        <v>606</v>
      </c>
      <c r="O81" s="33">
        <v>106</v>
      </c>
      <c r="P81" s="44">
        <v>0.14887640399999999</v>
      </c>
      <c r="Q81" s="33">
        <v>0.17</v>
      </c>
      <c r="R81" s="33">
        <v>15.77</v>
      </c>
      <c r="S81" s="33">
        <v>15.6</v>
      </c>
      <c r="T81" s="33">
        <v>13.14</v>
      </c>
      <c r="U81" s="33">
        <v>0.54</v>
      </c>
    </row>
    <row r="82" spans="1:21" x14ac:dyDescent="0.2">
      <c r="A82" s="33" t="s">
        <v>502</v>
      </c>
      <c r="B82" s="33" t="s">
        <v>344</v>
      </c>
      <c r="C82" s="33" t="s">
        <v>948</v>
      </c>
      <c r="D82" s="33">
        <v>9</v>
      </c>
      <c r="E82" s="33">
        <v>3</v>
      </c>
      <c r="F82" s="33">
        <v>1</v>
      </c>
      <c r="G82" s="41" t="s">
        <v>514</v>
      </c>
      <c r="H82" s="33">
        <v>15</v>
      </c>
      <c r="I82" s="33">
        <v>92.3</v>
      </c>
      <c r="J82" s="33">
        <v>12.9</v>
      </c>
      <c r="K82" s="33">
        <v>54</v>
      </c>
      <c r="L82" s="33">
        <v>38.299999999999997</v>
      </c>
      <c r="M82" s="33">
        <v>752</v>
      </c>
      <c r="N82" s="33">
        <v>576</v>
      </c>
      <c r="O82" s="33">
        <v>176</v>
      </c>
      <c r="P82" s="44">
        <v>0.23404255299999999</v>
      </c>
      <c r="Q82" s="33">
        <v>0.67</v>
      </c>
      <c r="R82" s="33">
        <v>15.7</v>
      </c>
      <c r="S82" s="33">
        <v>15.03</v>
      </c>
      <c r="T82" s="33">
        <v>12.58</v>
      </c>
      <c r="U82" s="33">
        <v>1.02</v>
      </c>
    </row>
    <row r="83" spans="1:21" x14ac:dyDescent="0.2">
      <c r="A83" s="33" t="s">
        <v>503</v>
      </c>
      <c r="B83" s="33" t="s">
        <v>343</v>
      </c>
      <c r="C83" s="33" t="s">
        <v>948</v>
      </c>
      <c r="D83" s="33">
        <v>9</v>
      </c>
      <c r="E83" s="33">
        <v>3</v>
      </c>
      <c r="F83" s="33">
        <v>2</v>
      </c>
      <c r="G83" s="41" t="s">
        <v>515</v>
      </c>
      <c r="H83" s="33">
        <v>20</v>
      </c>
      <c r="I83" s="33">
        <v>91</v>
      </c>
      <c r="J83" s="33">
        <v>17.5</v>
      </c>
      <c r="K83" s="33">
        <v>75</v>
      </c>
      <c r="L83" s="33">
        <v>55.26</v>
      </c>
      <c r="M83" s="33">
        <v>901</v>
      </c>
      <c r="N83" s="33">
        <v>731</v>
      </c>
      <c r="O83" s="33">
        <v>170</v>
      </c>
      <c r="P83" s="44">
        <v>0.188679245</v>
      </c>
      <c r="Q83" s="33">
        <v>0.93</v>
      </c>
      <c r="R83" s="33">
        <v>19.739999999999998</v>
      </c>
      <c r="S83" s="33">
        <v>18.809999999999999</v>
      </c>
      <c r="T83" s="33">
        <v>16.27</v>
      </c>
      <c r="U83" s="33">
        <v>0.86</v>
      </c>
    </row>
    <row r="84" spans="1:21" x14ac:dyDescent="0.2">
      <c r="A84" s="38" t="s">
        <v>504</v>
      </c>
      <c r="B84" s="38" t="s">
        <v>342</v>
      </c>
      <c r="C84" s="38" t="s">
        <v>948</v>
      </c>
      <c r="D84" s="38">
        <v>9</v>
      </c>
      <c r="E84" s="38">
        <v>3</v>
      </c>
      <c r="F84" s="38">
        <v>3</v>
      </c>
      <c r="G84" s="49" t="s">
        <v>516</v>
      </c>
      <c r="H84" s="38">
        <v>22</v>
      </c>
      <c r="I84" s="38">
        <v>93.6</v>
      </c>
      <c r="J84" s="38">
        <v>11.7</v>
      </c>
      <c r="K84" s="38">
        <v>73</v>
      </c>
      <c r="L84" s="38">
        <v>54.02</v>
      </c>
      <c r="M84" s="38">
        <v>1014</v>
      </c>
      <c r="N84" s="38">
        <v>659</v>
      </c>
      <c r="O84" s="38">
        <v>355</v>
      </c>
      <c r="P84" s="50">
        <v>0.350098619</v>
      </c>
      <c r="Q84" s="38">
        <v>1.05</v>
      </c>
      <c r="R84" s="38">
        <v>18.98</v>
      </c>
      <c r="S84" s="38">
        <v>17.93</v>
      </c>
      <c r="T84" s="38">
        <v>14.24</v>
      </c>
      <c r="U84" s="38">
        <v>2.0299999999999998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34A0-6EDE-B844-83A2-BDC55160772C}">
  <dimension ref="A1:G31"/>
  <sheetViews>
    <sheetView zoomScaleNormal="100" workbookViewId="0">
      <selection activeCell="E27" sqref="E27"/>
    </sheetView>
  </sheetViews>
  <sheetFormatPr baseColWidth="10" defaultRowHeight="16" x14ac:dyDescent="0.2"/>
  <cols>
    <col min="1" max="1" width="25.83203125" customWidth="1"/>
    <col min="2" max="2" width="23" customWidth="1"/>
    <col min="3" max="3" width="16.5" customWidth="1"/>
    <col min="4" max="4" width="16.83203125" customWidth="1"/>
    <col min="5" max="5" width="138.33203125" customWidth="1"/>
    <col min="6" max="7" width="37.1640625" customWidth="1"/>
  </cols>
  <sheetData>
    <row r="1" spans="1:7" ht="18" x14ac:dyDescent="0.2">
      <c r="A1" s="66" t="s">
        <v>941</v>
      </c>
      <c r="B1" s="33"/>
      <c r="C1" s="33"/>
      <c r="D1" s="33"/>
      <c r="E1" s="33"/>
      <c r="F1" s="33"/>
      <c r="G1" s="33"/>
    </row>
    <row r="2" spans="1:7" s="36" customFormat="1" x14ac:dyDescent="0.2">
      <c r="A2" s="37" t="s">
        <v>940</v>
      </c>
      <c r="B2" s="37" t="s">
        <v>939</v>
      </c>
      <c r="C2" s="37" t="s">
        <v>938</v>
      </c>
      <c r="D2" s="37" t="s">
        <v>942</v>
      </c>
      <c r="E2" s="37" t="s">
        <v>937</v>
      </c>
      <c r="F2" s="37" t="s">
        <v>936</v>
      </c>
      <c r="G2" s="37" t="s">
        <v>935</v>
      </c>
    </row>
    <row r="3" spans="1:7" x14ac:dyDescent="0.2">
      <c r="A3" s="33" t="s">
        <v>929</v>
      </c>
      <c r="B3" s="33" t="s">
        <v>928</v>
      </c>
      <c r="C3" s="33">
        <v>6.4009753123238703E-4</v>
      </c>
      <c r="D3" s="33">
        <v>3.17125099441943</v>
      </c>
      <c r="E3" s="33" t="s">
        <v>830</v>
      </c>
      <c r="F3" s="33" t="s">
        <v>924</v>
      </c>
      <c r="G3" s="33" t="s">
        <v>828</v>
      </c>
    </row>
    <row r="4" spans="1:7" x14ac:dyDescent="0.2">
      <c r="A4" s="33" t="s">
        <v>922</v>
      </c>
      <c r="B4" s="33" t="s">
        <v>921</v>
      </c>
      <c r="C4" s="33">
        <v>2.43508968199433E-3</v>
      </c>
      <c r="D4" s="33">
        <v>2.9563013759111199</v>
      </c>
      <c r="E4" s="33" t="s">
        <v>817</v>
      </c>
      <c r="F4" s="33" t="s">
        <v>920</v>
      </c>
      <c r="G4" s="33" t="s">
        <v>815</v>
      </c>
    </row>
    <row r="5" spans="1:7" x14ac:dyDescent="0.2">
      <c r="A5" s="33" t="s">
        <v>927</v>
      </c>
      <c r="B5" s="33" t="s">
        <v>926</v>
      </c>
      <c r="C5" s="33">
        <v>1.6655361758926299E-3</v>
      </c>
      <c r="D5" s="33">
        <v>2.5874049803305499</v>
      </c>
      <c r="E5" s="33" t="s">
        <v>925</v>
      </c>
      <c r="F5" s="33" t="s">
        <v>924</v>
      </c>
      <c r="G5" s="33" t="s">
        <v>923</v>
      </c>
    </row>
    <row r="6" spans="1:7" x14ac:dyDescent="0.2">
      <c r="A6" s="33" t="s">
        <v>919</v>
      </c>
      <c r="B6" s="33" t="s">
        <v>918</v>
      </c>
      <c r="C6" s="33">
        <v>5.1558844975367196E-3</v>
      </c>
      <c r="D6" s="33">
        <v>2.4111831640476802</v>
      </c>
      <c r="E6" s="33" t="s">
        <v>917</v>
      </c>
      <c r="F6" s="33" t="s">
        <v>916</v>
      </c>
      <c r="G6" s="33" t="s">
        <v>915</v>
      </c>
    </row>
    <row r="7" spans="1:7" x14ac:dyDescent="0.2">
      <c r="A7" s="33" t="s">
        <v>914</v>
      </c>
      <c r="B7" s="33" t="s">
        <v>913</v>
      </c>
      <c r="C7" s="33">
        <v>5.8092226506909197E-3</v>
      </c>
      <c r="D7" s="33">
        <v>2.0687934188470898</v>
      </c>
      <c r="E7" s="33" t="s">
        <v>912</v>
      </c>
      <c r="F7" s="33" t="s">
        <v>911</v>
      </c>
      <c r="G7" s="33" t="s">
        <v>910</v>
      </c>
    </row>
    <row r="8" spans="1:7" x14ac:dyDescent="0.2">
      <c r="A8" s="33" t="s">
        <v>881</v>
      </c>
      <c r="B8" s="33" t="s">
        <v>880</v>
      </c>
      <c r="C8" s="33">
        <v>2.2946969133084999E-2</v>
      </c>
      <c r="D8" s="33">
        <v>2.05079147609406</v>
      </c>
      <c r="E8" s="33" t="s">
        <v>879</v>
      </c>
      <c r="F8" s="33" t="s">
        <v>878</v>
      </c>
      <c r="G8" s="33" t="s">
        <v>877</v>
      </c>
    </row>
    <row r="9" spans="1:7" x14ac:dyDescent="0.2">
      <c r="A9" s="33" t="s">
        <v>866</v>
      </c>
      <c r="B9" s="33" t="s">
        <v>865</v>
      </c>
      <c r="C9" s="33">
        <v>3.4385103668820798E-2</v>
      </c>
      <c r="D9" s="33">
        <v>2.0158967511300299</v>
      </c>
      <c r="E9" s="33" t="s">
        <v>864</v>
      </c>
      <c r="F9" s="33" t="s">
        <v>863</v>
      </c>
      <c r="G9" s="33" t="s">
        <v>863</v>
      </c>
    </row>
    <row r="10" spans="1:7" x14ac:dyDescent="0.2">
      <c r="A10" s="33" t="s">
        <v>832</v>
      </c>
      <c r="B10" s="33" t="s">
        <v>831</v>
      </c>
      <c r="C10" s="33">
        <v>4.1610438700147703E-2</v>
      </c>
      <c r="D10" s="33">
        <v>1.8084939513920899</v>
      </c>
      <c r="E10" s="33" t="s">
        <v>830</v>
      </c>
      <c r="F10" s="33" t="s">
        <v>829</v>
      </c>
      <c r="G10" s="33" t="s">
        <v>828</v>
      </c>
    </row>
    <row r="11" spans="1:7" x14ac:dyDescent="0.2">
      <c r="A11" s="33" t="s">
        <v>837</v>
      </c>
      <c r="B11" s="33" t="s">
        <v>836</v>
      </c>
      <c r="C11" s="33">
        <v>4.1610438700147703E-2</v>
      </c>
      <c r="D11" s="33">
        <v>1.5443307765893699</v>
      </c>
      <c r="E11" s="33" t="s">
        <v>835</v>
      </c>
      <c r="F11" s="33" t="s">
        <v>834</v>
      </c>
      <c r="G11" s="33" t="s">
        <v>833</v>
      </c>
    </row>
    <row r="12" spans="1:7" x14ac:dyDescent="0.2">
      <c r="A12" s="33" t="s">
        <v>823</v>
      </c>
      <c r="B12" s="33" t="s">
        <v>822</v>
      </c>
      <c r="C12" s="33">
        <v>4.6050105136319602E-2</v>
      </c>
      <c r="D12" s="33">
        <v>1.5314963779834401</v>
      </c>
      <c r="E12" s="33" t="s">
        <v>821</v>
      </c>
      <c r="F12" s="33" t="s">
        <v>820</v>
      </c>
      <c r="G12" s="33" t="s">
        <v>820</v>
      </c>
    </row>
    <row r="13" spans="1:7" x14ac:dyDescent="0.2">
      <c r="A13" s="33" t="s">
        <v>852</v>
      </c>
      <c r="B13" s="33" t="s">
        <v>851</v>
      </c>
      <c r="C13" s="33">
        <v>3.8899632466806E-2</v>
      </c>
      <c r="D13" s="33">
        <v>0.807790076003288</v>
      </c>
      <c r="E13" s="33" t="s">
        <v>850</v>
      </c>
      <c r="F13" s="33" t="s">
        <v>849</v>
      </c>
      <c r="G13" s="33" t="s">
        <v>848</v>
      </c>
    </row>
    <row r="14" spans="1:7" x14ac:dyDescent="0.2">
      <c r="A14" s="33" t="s">
        <v>934</v>
      </c>
      <c r="B14" s="33" t="s">
        <v>933</v>
      </c>
      <c r="C14" s="33">
        <v>1.62772222252978E-4</v>
      </c>
      <c r="D14" s="33">
        <v>0.53990328324595505</v>
      </c>
      <c r="E14" s="33" t="s">
        <v>932</v>
      </c>
      <c r="F14" s="33" t="s">
        <v>931</v>
      </c>
      <c r="G14" s="33" t="s">
        <v>930</v>
      </c>
    </row>
    <row r="15" spans="1:7" x14ac:dyDescent="0.2">
      <c r="A15" s="33" t="s">
        <v>842</v>
      </c>
      <c r="B15" s="33" t="s">
        <v>841</v>
      </c>
      <c r="C15" s="33">
        <v>4.1572931874856701E-2</v>
      </c>
      <c r="D15" s="33">
        <v>0.44056977517749002</v>
      </c>
      <c r="E15" s="33" t="s">
        <v>840</v>
      </c>
      <c r="F15" s="33" t="s">
        <v>839</v>
      </c>
      <c r="G15" s="33" t="s">
        <v>838</v>
      </c>
    </row>
    <row r="16" spans="1:7" x14ac:dyDescent="0.2">
      <c r="A16" s="33" t="s">
        <v>871</v>
      </c>
      <c r="B16" s="33" t="s">
        <v>870</v>
      </c>
      <c r="C16" s="33">
        <v>2.62132355081134E-2</v>
      </c>
      <c r="D16" s="33">
        <v>0.43615500726672202</v>
      </c>
      <c r="E16" s="33" t="s">
        <v>869</v>
      </c>
      <c r="F16" s="33" t="s">
        <v>868</v>
      </c>
      <c r="G16" s="33" t="s">
        <v>867</v>
      </c>
    </row>
    <row r="17" spans="1:7" x14ac:dyDescent="0.2">
      <c r="A17" s="33" t="s">
        <v>876</v>
      </c>
      <c r="B17" s="33" t="s">
        <v>875</v>
      </c>
      <c r="C17" s="33">
        <v>2.2946969133084999E-2</v>
      </c>
      <c r="D17" s="33">
        <v>-0.34969790034461201</v>
      </c>
      <c r="E17" s="33" t="s">
        <v>874</v>
      </c>
      <c r="F17" s="33" t="s">
        <v>873</v>
      </c>
      <c r="G17" s="33" t="s">
        <v>872</v>
      </c>
    </row>
    <row r="18" spans="1:7" x14ac:dyDescent="0.2">
      <c r="A18" s="33" t="s">
        <v>896</v>
      </c>
      <c r="B18" s="33" t="s">
        <v>895</v>
      </c>
      <c r="C18" s="33">
        <v>1.1244119939010699E-2</v>
      </c>
      <c r="D18" s="33">
        <v>-0.35972815893106902</v>
      </c>
      <c r="E18" s="33" t="s">
        <v>894</v>
      </c>
      <c r="F18" s="33" t="s">
        <v>893</v>
      </c>
      <c r="G18" s="33" t="s">
        <v>892</v>
      </c>
    </row>
    <row r="19" spans="1:7" x14ac:dyDescent="0.2">
      <c r="A19" s="33" t="s">
        <v>814</v>
      </c>
      <c r="B19" s="33" t="s">
        <v>813</v>
      </c>
      <c r="C19" s="33">
        <v>4.6050105136319602E-2</v>
      </c>
      <c r="D19" s="33">
        <v>-0.37599662710912402</v>
      </c>
      <c r="E19" s="33" t="s">
        <v>812</v>
      </c>
      <c r="F19" s="33" t="s">
        <v>811</v>
      </c>
      <c r="G19" s="33" t="s">
        <v>810</v>
      </c>
    </row>
    <row r="20" spans="1:7" x14ac:dyDescent="0.2">
      <c r="A20" s="33" t="s">
        <v>901</v>
      </c>
      <c r="B20" s="33" t="s">
        <v>900</v>
      </c>
      <c r="C20" s="33">
        <v>1.1117868024765699E-2</v>
      </c>
      <c r="D20" s="33">
        <v>-0.45796755061286898</v>
      </c>
      <c r="E20" s="33" t="s">
        <v>899</v>
      </c>
      <c r="F20" s="33" t="s">
        <v>898</v>
      </c>
      <c r="G20" s="33" t="s">
        <v>897</v>
      </c>
    </row>
    <row r="21" spans="1:7" x14ac:dyDescent="0.2">
      <c r="A21" s="33" t="s">
        <v>809</v>
      </c>
      <c r="B21" s="33" t="s">
        <v>808</v>
      </c>
      <c r="C21" s="33">
        <v>4.6680854332386799E-2</v>
      </c>
      <c r="D21" s="33">
        <v>-0.46583646518106098</v>
      </c>
      <c r="E21" s="33" t="s">
        <v>807</v>
      </c>
      <c r="F21" s="33" t="s">
        <v>806</v>
      </c>
      <c r="G21" s="33" t="s">
        <v>805</v>
      </c>
    </row>
    <row r="22" spans="1:7" x14ac:dyDescent="0.2">
      <c r="A22" s="33" t="s">
        <v>909</v>
      </c>
      <c r="B22" s="33" t="s">
        <v>908</v>
      </c>
      <c r="C22" s="33">
        <v>7.1924675074419801E-3</v>
      </c>
      <c r="D22" s="33">
        <v>-0.46809496388956601</v>
      </c>
      <c r="E22" s="33" t="s">
        <v>807</v>
      </c>
      <c r="F22" s="33" t="s">
        <v>907</v>
      </c>
      <c r="G22" s="33" t="s">
        <v>906</v>
      </c>
    </row>
    <row r="23" spans="1:7" x14ac:dyDescent="0.2">
      <c r="A23" s="33" t="s">
        <v>857</v>
      </c>
      <c r="B23" s="33" t="s">
        <v>856</v>
      </c>
      <c r="C23" s="33">
        <v>3.8899632466806E-2</v>
      </c>
      <c r="D23" s="33">
        <v>-0.52728304102677803</v>
      </c>
      <c r="E23" s="33" t="s">
        <v>855</v>
      </c>
      <c r="F23" s="33" t="s">
        <v>854</v>
      </c>
      <c r="G23" s="33" t="s">
        <v>853</v>
      </c>
    </row>
    <row r="24" spans="1:7" x14ac:dyDescent="0.2">
      <c r="A24" s="33" t="s">
        <v>847</v>
      </c>
      <c r="B24" s="33" t="s">
        <v>846</v>
      </c>
      <c r="C24" s="33">
        <v>4.0645324723168501E-2</v>
      </c>
      <c r="D24" s="33">
        <v>-0.56319331779131498</v>
      </c>
      <c r="E24" s="33" t="s">
        <v>845</v>
      </c>
      <c r="F24" s="33" t="s">
        <v>844</v>
      </c>
      <c r="G24" s="33" t="s">
        <v>843</v>
      </c>
    </row>
    <row r="25" spans="1:7" x14ac:dyDescent="0.2">
      <c r="A25" s="33" t="s">
        <v>827</v>
      </c>
      <c r="B25" s="33" t="s">
        <v>826</v>
      </c>
      <c r="C25" s="33">
        <v>4.2473339083726497E-2</v>
      </c>
      <c r="D25" s="33">
        <v>-0.59787005183631603</v>
      </c>
      <c r="E25" s="33" t="s">
        <v>807</v>
      </c>
      <c r="F25" s="33" t="s">
        <v>825</v>
      </c>
      <c r="G25" s="33" t="s">
        <v>824</v>
      </c>
    </row>
    <row r="26" spans="1:7" x14ac:dyDescent="0.2">
      <c r="A26" s="33" t="s">
        <v>804</v>
      </c>
      <c r="B26" s="33" t="s">
        <v>803</v>
      </c>
      <c r="C26" s="33">
        <v>4.9229169329879099E-2</v>
      </c>
      <c r="D26" s="33">
        <v>-0.76659810762638902</v>
      </c>
      <c r="E26" s="33" t="s">
        <v>802</v>
      </c>
      <c r="F26" s="33" t="s">
        <v>801</v>
      </c>
      <c r="G26" s="33" t="s">
        <v>800</v>
      </c>
    </row>
    <row r="27" spans="1:7" x14ac:dyDescent="0.2">
      <c r="A27" s="33" t="s">
        <v>886</v>
      </c>
      <c r="B27" s="33" t="s">
        <v>885</v>
      </c>
      <c r="C27" s="33">
        <v>2.1923266186090501E-2</v>
      </c>
      <c r="D27" s="33">
        <v>-0.79950223185094504</v>
      </c>
      <c r="E27" s="33" t="s">
        <v>884</v>
      </c>
      <c r="F27" s="33" t="s">
        <v>883</v>
      </c>
      <c r="G27" s="33" t="s">
        <v>882</v>
      </c>
    </row>
    <row r="28" spans="1:7" x14ac:dyDescent="0.2">
      <c r="A28" s="33" t="s">
        <v>862</v>
      </c>
      <c r="B28" s="33" t="s">
        <v>861</v>
      </c>
      <c r="C28" s="33">
        <v>3.7327799396399998E-2</v>
      </c>
      <c r="D28" s="33">
        <v>-0.91073894519187804</v>
      </c>
      <c r="E28" s="33" t="s">
        <v>860</v>
      </c>
      <c r="F28" s="33" t="s">
        <v>859</v>
      </c>
      <c r="G28" s="33" t="s">
        <v>858</v>
      </c>
    </row>
    <row r="29" spans="1:7" x14ac:dyDescent="0.2">
      <c r="A29" s="33" t="s">
        <v>905</v>
      </c>
      <c r="B29" s="33" t="s">
        <v>904</v>
      </c>
      <c r="C29" s="33">
        <v>9.0127431391166194E-3</v>
      </c>
      <c r="D29" s="33">
        <v>-1.1762061771844201</v>
      </c>
      <c r="E29" s="33" t="s">
        <v>807</v>
      </c>
      <c r="F29" s="33" t="s">
        <v>903</v>
      </c>
      <c r="G29" s="33" t="s">
        <v>902</v>
      </c>
    </row>
    <row r="30" spans="1:7" x14ac:dyDescent="0.2">
      <c r="A30" s="33" t="s">
        <v>891</v>
      </c>
      <c r="B30" s="33" t="s">
        <v>890</v>
      </c>
      <c r="C30" s="33">
        <v>1.8550980375675701E-2</v>
      </c>
      <c r="D30" s="33">
        <v>-1.3427298254603299</v>
      </c>
      <c r="E30" s="33" t="s">
        <v>889</v>
      </c>
      <c r="F30" s="33" t="s">
        <v>888</v>
      </c>
      <c r="G30" s="33" t="s">
        <v>887</v>
      </c>
    </row>
    <row r="31" spans="1:7" x14ac:dyDescent="0.2">
      <c r="A31" s="38" t="s">
        <v>819</v>
      </c>
      <c r="B31" s="38" t="s">
        <v>818</v>
      </c>
      <c r="C31" s="38">
        <v>4.6050105136319602E-2</v>
      </c>
      <c r="D31" s="38">
        <v>-1.4595003446650501</v>
      </c>
      <c r="E31" s="38" t="s">
        <v>817</v>
      </c>
      <c r="F31" s="38" t="s">
        <v>816</v>
      </c>
      <c r="G31" s="38" t="s">
        <v>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C6EE-E78E-2047-895D-A2DF594F28A9}">
  <dimension ref="A1:I18"/>
  <sheetViews>
    <sheetView topLeftCell="C1" zoomScaleNormal="100" workbookViewId="0">
      <selection activeCell="H5" sqref="H5"/>
    </sheetView>
  </sheetViews>
  <sheetFormatPr baseColWidth="10" defaultRowHeight="16" x14ac:dyDescent="0.2"/>
  <cols>
    <col min="1" max="1" width="22.1640625" customWidth="1"/>
    <col min="2" max="2" width="18.33203125" customWidth="1"/>
    <col min="4" max="4" width="6.33203125" customWidth="1"/>
    <col min="5" max="6" width="15" customWidth="1"/>
    <col min="7" max="7" width="122.6640625" customWidth="1"/>
    <col min="8" max="9" width="33" customWidth="1"/>
  </cols>
  <sheetData>
    <row r="1" spans="1:9" ht="18" x14ac:dyDescent="0.2">
      <c r="A1" s="66" t="s">
        <v>943</v>
      </c>
      <c r="B1" s="33"/>
      <c r="C1" s="33"/>
      <c r="D1" s="33"/>
      <c r="E1" s="33"/>
      <c r="F1" s="33"/>
      <c r="G1" s="33"/>
      <c r="H1" s="33"/>
      <c r="I1" s="33"/>
    </row>
    <row r="2" spans="1:9" x14ac:dyDescent="0.2">
      <c r="A2" s="37" t="s">
        <v>940</v>
      </c>
      <c r="B2" s="37" t="s">
        <v>939</v>
      </c>
      <c r="C2" s="37" t="s">
        <v>944</v>
      </c>
      <c r="D2" s="37" t="s">
        <v>945</v>
      </c>
      <c r="E2" s="37" t="s">
        <v>938</v>
      </c>
      <c r="F2" s="37" t="s">
        <v>942</v>
      </c>
      <c r="G2" s="37" t="s">
        <v>937</v>
      </c>
      <c r="H2" s="37" t="s">
        <v>936</v>
      </c>
      <c r="I2" s="37" t="s">
        <v>935</v>
      </c>
    </row>
    <row r="3" spans="1:9" x14ac:dyDescent="0.2">
      <c r="A3" s="33" t="s">
        <v>946</v>
      </c>
      <c r="B3" s="33" t="s">
        <v>947</v>
      </c>
      <c r="C3" s="33" t="s">
        <v>948</v>
      </c>
      <c r="D3" s="33">
        <v>1</v>
      </c>
      <c r="E3" s="33">
        <v>2.5734029945060199E-2</v>
      </c>
      <c r="F3" s="33">
        <v>1.4419417467811699</v>
      </c>
      <c r="G3" s="33" t="s">
        <v>949</v>
      </c>
      <c r="H3" s="33" t="s">
        <v>950</v>
      </c>
      <c r="I3" s="33" t="s">
        <v>951</v>
      </c>
    </row>
    <row r="4" spans="1:9" x14ac:dyDescent="0.2">
      <c r="A4" s="33" t="s">
        <v>952</v>
      </c>
      <c r="B4" s="33" t="s">
        <v>953</v>
      </c>
      <c r="C4" s="33" t="s">
        <v>954</v>
      </c>
      <c r="D4" s="33">
        <v>3</v>
      </c>
      <c r="E4" s="33">
        <v>8.7552467149626095E-3</v>
      </c>
      <c r="F4" s="33">
        <v>1.18242249367427</v>
      </c>
      <c r="G4" s="33" t="s">
        <v>807</v>
      </c>
      <c r="H4" s="33" t="s">
        <v>955</v>
      </c>
      <c r="I4" s="33" t="s">
        <v>956</v>
      </c>
    </row>
    <row r="5" spans="1:9" x14ac:dyDescent="0.2">
      <c r="A5" s="33" t="s">
        <v>957</v>
      </c>
      <c r="B5" s="33" t="s">
        <v>958</v>
      </c>
      <c r="C5" s="33" t="s">
        <v>954</v>
      </c>
      <c r="D5" s="33">
        <v>3</v>
      </c>
      <c r="E5" s="33">
        <v>3.5711341202808999E-2</v>
      </c>
      <c r="F5" s="33">
        <v>1.0330311413197699</v>
      </c>
      <c r="G5" s="33" t="s">
        <v>807</v>
      </c>
      <c r="H5" s="33" t="s">
        <v>959</v>
      </c>
      <c r="I5" s="33" t="s">
        <v>960</v>
      </c>
    </row>
    <row r="6" spans="1:9" x14ac:dyDescent="0.2">
      <c r="A6" s="33" t="s">
        <v>961</v>
      </c>
      <c r="B6" s="33" t="s">
        <v>962</v>
      </c>
      <c r="C6" s="33" t="s">
        <v>954</v>
      </c>
      <c r="D6" s="33">
        <v>3</v>
      </c>
      <c r="E6" s="33">
        <v>1.09765884283327E-2</v>
      </c>
      <c r="F6" s="33">
        <v>0.91971216680655599</v>
      </c>
      <c r="G6" s="33" t="s">
        <v>807</v>
      </c>
      <c r="H6" s="33" t="s">
        <v>963</v>
      </c>
      <c r="I6" s="33" t="s">
        <v>964</v>
      </c>
    </row>
    <row r="7" spans="1:9" x14ac:dyDescent="0.2">
      <c r="A7" s="33" t="s">
        <v>965</v>
      </c>
      <c r="B7" s="33" t="s">
        <v>966</v>
      </c>
      <c r="C7" s="33" t="s">
        <v>954</v>
      </c>
      <c r="D7" s="33">
        <v>3</v>
      </c>
      <c r="E7" s="33">
        <v>1.86871287803997E-2</v>
      </c>
      <c r="F7" s="33">
        <v>0.90190969995549297</v>
      </c>
      <c r="G7" s="33" t="s">
        <v>889</v>
      </c>
      <c r="H7" s="33" t="s">
        <v>967</v>
      </c>
      <c r="I7" s="33" t="s">
        <v>968</v>
      </c>
    </row>
    <row r="8" spans="1:9" x14ac:dyDescent="0.2">
      <c r="A8" s="33" t="s">
        <v>969</v>
      </c>
      <c r="B8" s="33" t="s">
        <v>970</v>
      </c>
      <c r="C8" s="33" t="s">
        <v>954</v>
      </c>
      <c r="D8" s="33">
        <v>3</v>
      </c>
      <c r="E8" s="33">
        <v>8.7552467149626095E-3</v>
      </c>
      <c r="F8" s="33">
        <v>0.89292854247625397</v>
      </c>
      <c r="G8" s="33" t="s">
        <v>889</v>
      </c>
      <c r="H8" s="33" t="s">
        <v>971</v>
      </c>
      <c r="I8" s="33" t="s">
        <v>972</v>
      </c>
    </row>
    <row r="9" spans="1:9" x14ac:dyDescent="0.2">
      <c r="A9" s="33" t="s">
        <v>973</v>
      </c>
      <c r="B9" s="33" t="s">
        <v>974</v>
      </c>
      <c r="C9" s="33" t="s">
        <v>954</v>
      </c>
      <c r="D9" s="33">
        <v>3</v>
      </c>
      <c r="E9" s="33">
        <v>1.5572458923993501E-2</v>
      </c>
      <c r="F9" s="33">
        <v>-0.71987783767914704</v>
      </c>
      <c r="G9" s="33" t="s">
        <v>975</v>
      </c>
      <c r="H9" s="33" t="s">
        <v>976</v>
      </c>
      <c r="I9" s="33" t="s">
        <v>977</v>
      </c>
    </row>
    <row r="10" spans="1:9" x14ac:dyDescent="0.2">
      <c r="A10" s="33" t="s">
        <v>978</v>
      </c>
      <c r="B10" s="33" t="s">
        <v>979</v>
      </c>
      <c r="C10" s="33" t="s">
        <v>954</v>
      </c>
      <c r="D10" s="33">
        <v>3</v>
      </c>
      <c r="E10" s="33">
        <v>8.7552467149626095E-3</v>
      </c>
      <c r="F10" s="33">
        <v>-0.75071891640351696</v>
      </c>
      <c r="G10" s="33" t="s">
        <v>980</v>
      </c>
      <c r="H10" s="33" t="s">
        <v>981</v>
      </c>
      <c r="I10" s="33" t="s">
        <v>982</v>
      </c>
    </row>
    <row r="11" spans="1:9" x14ac:dyDescent="0.2">
      <c r="A11" s="33" t="s">
        <v>983</v>
      </c>
      <c r="B11" s="33" t="s">
        <v>984</v>
      </c>
      <c r="C11" s="33" t="s">
        <v>948</v>
      </c>
      <c r="D11" s="33">
        <v>3</v>
      </c>
      <c r="E11" s="33">
        <v>4.6629349181905597E-3</v>
      </c>
      <c r="F11" s="33">
        <v>-0.82482944262028202</v>
      </c>
      <c r="G11" s="33" t="s">
        <v>985</v>
      </c>
      <c r="H11" s="33" t="s">
        <v>986</v>
      </c>
      <c r="I11" s="33" t="s">
        <v>987</v>
      </c>
    </row>
    <row r="12" spans="1:9" x14ac:dyDescent="0.2">
      <c r="A12" s="33" t="s">
        <v>886</v>
      </c>
      <c r="B12" s="33" t="s">
        <v>885</v>
      </c>
      <c r="C12" s="33" t="s">
        <v>954</v>
      </c>
      <c r="D12" s="33">
        <v>3</v>
      </c>
      <c r="E12" s="33">
        <v>8.9657983327125603E-4</v>
      </c>
      <c r="F12" s="33">
        <v>-1.0643987766415901</v>
      </c>
      <c r="G12" s="33" t="s">
        <v>884</v>
      </c>
      <c r="H12" s="33" t="s">
        <v>883</v>
      </c>
      <c r="I12" s="33" t="s">
        <v>882</v>
      </c>
    </row>
    <row r="13" spans="1:9" x14ac:dyDescent="0.2">
      <c r="A13" s="33" t="s">
        <v>988</v>
      </c>
      <c r="B13" s="33" t="s">
        <v>989</v>
      </c>
      <c r="C13" s="33" t="s">
        <v>948</v>
      </c>
      <c r="D13" s="33">
        <v>3</v>
      </c>
      <c r="E13" s="33">
        <v>1.81276851856388E-2</v>
      </c>
      <c r="F13" s="33">
        <v>-1.31279788255167</v>
      </c>
      <c r="G13" s="33" t="s">
        <v>990</v>
      </c>
      <c r="H13" s="33" t="s">
        <v>991</v>
      </c>
      <c r="I13" s="33" t="s">
        <v>992</v>
      </c>
    </row>
    <row r="14" spans="1:9" x14ac:dyDescent="0.2">
      <c r="A14" s="33" t="s">
        <v>993</v>
      </c>
      <c r="B14" s="33" t="s">
        <v>994</v>
      </c>
      <c r="C14" s="33" t="s">
        <v>948</v>
      </c>
      <c r="D14" s="33">
        <v>3</v>
      </c>
      <c r="E14" s="33">
        <v>2.74160273026503E-3</v>
      </c>
      <c r="F14" s="33">
        <v>-2.0671909709940999</v>
      </c>
      <c r="G14" s="33" t="s">
        <v>995</v>
      </c>
      <c r="H14" s="33" t="s">
        <v>996</v>
      </c>
      <c r="I14" s="33" t="s">
        <v>997</v>
      </c>
    </row>
    <row r="15" spans="1:9" x14ac:dyDescent="0.2">
      <c r="A15" s="33" t="s">
        <v>998</v>
      </c>
      <c r="B15" s="33" t="s">
        <v>999</v>
      </c>
      <c r="C15" s="33" t="s">
        <v>948</v>
      </c>
      <c r="D15" s="33">
        <v>3</v>
      </c>
      <c r="E15" s="33">
        <v>1.81276851856388E-2</v>
      </c>
      <c r="F15" s="33">
        <v>-2.92347351982795</v>
      </c>
      <c r="G15" s="33" t="s">
        <v>1000</v>
      </c>
      <c r="H15" s="33" t="s">
        <v>1001</v>
      </c>
      <c r="I15" s="33" t="s">
        <v>1002</v>
      </c>
    </row>
    <row r="16" spans="1:9" x14ac:dyDescent="0.2">
      <c r="A16" s="33" t="s">
        <v>1003</v>
      </c>
      <c r="B16" s="33" t="s">
        <v>1004</v>
      </c>
      <c r="C16" s="33" t="s">
        <v>948</v>
      </c>
      <c r="D16" s="33">
        <v>1</v>
      </c>
      <c r="E16" s="68">
        <v>2.6064154473978501E-6</v>
      </c>
      <c r="F16" s="33">
        <v>-3.0034851719283</v>
      </c>
      <c r="G16" s="33" t="s">
        <v>1005</v>
      </c>
      <c r="H16" s="33" t="s">
        <v>1006</v>
      </c>
      <c r="I16" s="33" t="s">
        <v>1007</v>
      </c>
    </row>
    <row r="17" spans="1:9" x14ac:dyDescent="0.2">
      <c r="A17" s="33" t="s">
        <v>1008</v>
      </c>
      <c r="B17" s="33" t="s">
        <v>1009</v>
      </c>
      <c r="C17" s="33" t="s">
        <v>948</v>
      </c>
      <c r="D17" s="33">
        <v>3</v>
      </c>
      <c r="E17" s="33">
        <v>9.0962261854503302E-4</v>
      </c>
      <c r="F17" s="33">
        <v>-3.0548459452474801</v>
      </c>
      <c r="G17" s="33" t="s">
        <v>1010</v>
      </c>
      <c r="H17" s="33" t="s">
        <v>1011</v>
      </c>
      <c r="I17" s="33" t="s">
        <v>1012</v>
      </c>
    </row>
    <row r="18" spans="1:9" x14ac:dyDescent="0.2">
      <c r="A18" s="38" t="s">
        <v>1013</v>
      </c>
      <c r="B18" s="38" t="s">
        <v>1014</v>
      </c>
      <c r="C18" s="38" t="s">
        <v>948</v>
      </c>
      <c r="D18" s="38">
        <v>3</v>
      </c>
      <c r="E18" s="38">
        <v>1.08332448725171E-4</v>
      </c>
      <c r="F18" s="38">
        <v>-3.2947071306066702</v>
      </c>
      <c r="G18" s="38" t="s">
        <v>1015</v>
      </c>
      <c r="H18" s="38" t="s">
        <v>1016</v>
      </c>
      <c r="I18" s="38" t="s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潮 雅之</dc:creator>
  <cp:lastModifiedBy>Masayuki Ushio</cp:lastModifiedBy>
  <dcterms:created xsi:type="dcterms:W3CDTF">2022-05-25T01:25:27Z</dcterms:created>
  <dcterms:modified xsi:type="dcterms:W3CDTF">2023-02-20T03:04:46Z</dcterms:modified>
</cp:coreProperties>
</file>