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 activeTab="2"/>
  </bookViews>
  <sheets>
    <sheet name="Sheet1" sheetId="2" r:id="rId1"/>
    <sheet name="Sheet2" sheetId="3" r:id="rId2"/>
    <sheet name="Sheet3" sheetId="4" r:id="rId3"/>
  </sheets>
  <calcPr calcId="124519"/>
</workbook>
</file>

<file path=xl/calcChain.xml><?xml version="1.0" encoding="utf-8"?>
<calcChain xmlns="http://schemas.openxmlformats.org/spreadsheetml/2006/main">
  <c r="J5" i="2"/>
  <c r="K5" s="1"/>
  <c r="K12" i="3"/>
  <c r="F15" i="2"/>
  <c r="E15"/>
  <c r="I15"/>
  <c r="H15"/>
  <c r="G15"/>
  <c r="D15"/>
  <c r="C15"/>
  <c r="B15"/>
  <c r="K14"/>
  <c r="J14"/>
  <c r="J10"/>
  <c r="K10" s="1"/>
  <c r="J11"/>
  <c r="K11" s="1"/>
  <c r="J12"/>
  <c r="K12" s="1"/>
  <c r="J13"/>
  <c r="K13" s="1"/>
  <c r="J9"/>
  <c r="K9" s="1"/>
  <c r="L12" i="3"/>
  <c r="J12"/>
  <c r="O12" s="1"/>
  <c r="C12"/>
  <c r="B12"/>
  <c r="J8" i="2"/>
  <c r="K8" s="1"/>
  <c r="J7"/>
  <c r="K7" s="1"/>
  <c r="J6"/>
  <c r="K6" s="1"/>
  <c r="J15" l="1"/>
  <c r="K15" l="1"/>
</calcChain>
</file>

<file path=xl/sharedStrings.xml><?xml version="1.0" encoding="utf-8"?>
<sst xmlns="http://schemas.openxmlformats.org/spreadsheetml/2006/main" count="43" uniqueCount="31">
  <si>
    <t>STEELTECH INDUSTRIES LIMITED</t>
  </si>
  <si>
    <t xml:space="preserve">Month Name </t>
  </si>
  <si>
    <t>STRIPS/ KG</t>
  </si>
  <si>
    <t>CUT PCS /KG</t>
  </si>
  <si>
    <t>SCRAPS KG</t>
  </si>
  <si>
    <t>INVISIABLE/ KG</t>
  </si>
  <si>
    <t>TOTAL PRODUCTION</t>
  </si>
  <si>
    <t>Diffarance</t>
  </si>
  <si>
    <t>Total</t>
  </si>
  <si>
    <t>Grade-</t>
  </si>
  <si>
    <t>Steeltech  Industries  Ltd</t>
  </si>
  <si>
    <t>Choydana  National  University  Gazipur</t>
  </si>
  <si>
    <t>Grade-201</t>
  </si>
  <si>
    <t>Billet /KG</t>
  </si>
  <si>
    <t>Rod/KG</t>
  </si>
  <si>
    <t>Grade-304</t>
  </si>
  <si>
    <t>Rod/ KG</t>
  </si>
  <si>
    <t>Angle/KG</t>
  </si>
  <si>
    <t>Angle/ KG</t>
  </si>
  <si>
    <t>Quantity/PCS-Ksp</t>
  </si>
  <si>
    <t>Production/KG-KSP</t>
  </si>
  <si>
    <t>QUANTITY / PCS-SIL</t>
  </si>
  <si>
    <t>PRODUCTION / KG-SIL</t>
  </si>
  <si>
    <t>January</t>
  </si>
  <si>
    <t>February</t>
  </si>
  <si>
    <t>March</t>
  </si>
  <si>
    <t>April</t>
  </si>
  <si>
    <t>May</t>
  </si>
  <si>
    <t>Month Wise Production Summary Report-2022</t>
  </si>
  <si>
    <t>Billet &amp; Rod Production Summary-2022</t>
  </si>
  <si>
    <t>June</t>
  </si>
</sst>
</file>

<file path=xl/styles.xml><?xml version="1.0" encoding="utf-8"?>
<styleSheet xmlns="http://schemas.openxmlformats.org/spreadsheetml/2006/main">
  <numFmts count="4">
    <numFmt numFmtId="43" formatCode="_(* #,##0.00_);_(* \(#,##0.00\);_(* &quot;-&quot;??_);_(@_)"/>
    <numFmt numFmtId="164" formatCode="[$-409]d\-mmm\-yy;@"/>
    <numFmt numFmtId="165" formatCode="_(* #,##0.0_);_(* \(#,##0.0\);_(* &quot;-&quot;??_);_(@_)"/>
    <numFmt numFmtId="166" formatCode="_(* #,##0_);_(* \(#,##0\);_(* &quot;-&quot;??_);_(@_)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Perpetua"/>
      <family val="1"/>
    </font>
    <font>
      <sz val="11"/>
      <color theme="1"/>
      <name val="Perpetua"/>
      <family val="1"/>
    </font>
    <font>
      <b/>
      <sz val="16"/>
      <name val="Perpetua"/>
      <family val="1"/>
    </font>
    <font>
      <b/>
      <sz val="14"/>
      <name val="Perpetua"/>
      <family val="1"/>
    </font>
    <font>
      <b/>
      <sz val="11"/>
      <name val="Perpetua"/>
      <family val="1"/>
    </font>
    <font>
      <b/>
      <sz val="16"/>
      <color theme="1"/>
      <name val="Perpetua"/>
      <family val="1"/>
    </font>
    <font>
      <sz val="16"/>
      <color theme="1"/>
      <name val="Perpetua"/>
      <family val="1"/>
    </font>
    <font>
      <b/>
      <sz val="18"/>
      <name val="Perpetua"/>
      <family val="1"/>
    </font>
    <font>
      <b/>
      <sz val="11"/>
      <color theme="1"/>
      <name val="Perpetua"/>
      <family val="1"/>
    </font>
    <font>
      <b/>
      <sz val="14"/>
      <color theme="1"/>
      <name val="Perpetua"/>
      <family val="1"/>
    </font>
    <font>
      <b/>
      <sz val="11"/>
      <color theme="1"/>
      <name val="Calibri"/>
      <family val="2"/>
      <scheme val="minor"/>
    </font>
    <font>
      <b/>
      <sz val="20"/>
      <color theme="1"/>
      <name val="Times New Roman"/>
      <family val="1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Perpetua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2">
    <xf numFmtId="0" fontId="0" fillId="0" borderId="0" xfId="0"/>
    <xf numFmtId="0" fontId="3" fillId="0" borderId="0" xfId="0" applyFont="1"/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/>
    </xf>
    <xf numFmtId="0" fontId="6" fillId="2" borderId="3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43" fontId="2" fillId="2" borderId="3" xfId="1" applyFont="1" applyFill="1" applyBorder="1" applyAlignment="1">
      <alignment horizontal="center" vertical="center" wrapText="1"/>
    </xf>
    <xf numFmtId="43" fontId="4" fillId="2" borderId="1" xfId="0" applyNumberFormat="1" applyFont="1" applyFill="1" applyBorder="1" applyAlignment="1">
      <alignment horizontal="center"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43" fontId="4" fillId="2" borderId="1" xfId="1" applyNumberFormat="1" applyFont="1" applyFill="1" applyBorder="1" applyAlignment="1">
      <alignment horizontal="center" vertical="center"/>
    </xf>
    <xf numFmtId="4" fontId="7" fillId="2" borderId="1" xfId="0" applyNumberFormat="1" applyFont="1" applyFill="1" applyBorder="1" applyAlignment="1">
      <alignment horizontal="center" vertical="center"/>
    </xf>
    <xf numFmtId="0" fontId="8" fillId="0" borderId="0" xfId="0" applyFont="1"/>
    <xf numFmtId="164" fontId="9" fillId="2" borderId="4" xfId="0" applyNumberFormat="1" applyFont="1" applyFill="1" applyBorder="1" applyAlignment="1">
      <alignment horizontal="center" vertical="center"/>
    </xf>
    <xf numFmtId="166" fontId="4" fillId="2" borderId="5" xfId="0" applyNumberFormat="1" applyFont="1" applyFill="1" applyBorder="1" applyAlignment="1">
      <alignment horizontal="center" vertical="center"/>
    </xf>
    <xf numFmtId="43" fontId="4" fillId="2" borderId="5" xfId="0" applyNumberFormat="1" applyFont="1" applyFill="1" applyBorder="1" applyAlignment="1">
      <alignment horizontal="center" vertical="center"/>
    </xf>
    <xf numFmtId="43" fontId="4" fillId="2" borderId="7" xfId="0" applyNumberFormat="1" applyFont="1" applyFill="1" applyBorder="1" applyAlignment="1">
      <alignment horizontal="center" vertical="center"/>
    </xf>
    <xf numFmtId="165" fontId="4" fillId="2" borderId="7" xfId="0" applyNumberFormat="1" applyFont="1" applyFill="1" applyBorder="1" applyAlignment="1">
      <alignment horizontal="center" vertical="center" wrapText="1"/>
    </xf>
    <xf numFmtId="43" fontId="4" fillId="2" borderId="7" xfId="1" applyNumberFormat="1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2" fontId="4" fillId="2" borderId="10" xfId="0" applyNumberFormat="1" applyFont="1" applyFill="1" applyBorder="1" applyAlignment="1">
      <alignment horizontal="center" vertical="center"/>
    </xf>
    <xf numFmtId="2" fontId="4" fillId="2" borderId="11" xfId="0" applyNumberFormat="1" applyFont="1" applyFill="1" applyBorder="1" applyAlignment="1">
      <alignment horizontal="center" vertical="center"/>
    </xf>
    <xf numFmtId="2" fontId="4" fillId="2" borderId="12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12" fillId="0" borderId="0" xfId="0" applyFont="1"/>
    <xf numFmtId="0" fontId="12" fillId="0" borderId="1" xfId="0" applyFont="1" applyBorder="1" applyAlignment="1">
      <alignment horizontal="center"/>
    </xf>
    <xf numFmtId="2" fontId="12" fillId="0" borderId="1" xfId="0" applyNumberFormat="1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2" fontId="14" fillId="0" borderId="1" xfId="0" applyNumberFormat="1" applyFont="1" applyBorder="1" applyAlignment="1">
      <alignment horizontal="center"/>
    </xf>
    <xf numFmtId="0" fontId="15" fillId="0" borderId="0" xfId="0" applyFont="1"/>
    <xf numFmtId="0" fontId="14" fillId="0" borderId="1" xfId="0" applyFont="1" applyBorder="1" applyAlignment="1"/>
    <xf numFmtId="0" fontId="14" fillId="0" borderId="1" xfId="0" applyFont="1" applyBorder="1"/>
    <xf numFmtId="0" fontId="16" fillId="0" borderId="1" xfId="0" applyFont="1" applyBorder="1" applyAlignment="1">
      <alignment horizontal="center"/>
    </xf>
    <xf numFmtId="0" fontId="12" fillId="0" borderId="1" xfId="0" applyFont="1" applyBorder="1"/>
    <xf numFmtId="0" fontId="0" fillId="0" borderId="0" xfId="0" applyAlignment="1">
      <alignment horizontal="center"/>
    </xf>
    <xf numFmtId="0" fontId="7" fillId="2" borderId="1" xfId="0" applyFont="1" applyFill="1" applyBorder="1" applyAlignment="1">
      <alignment horizontal="center"/>
    </xf>
    <xf numFmtId="43" fontId="7" fillId="2" borderId="7" xfId="0" applyNumberFormat="1" applyFont="1" applyFill="1" applyBorder="1" applyAlignment="1">
      <alignment horizontal="center" vertical="center"/>
    </xf>
    <xf numFmtId="165" fontId="7" fillId="2" borderId="7" xfId="0" applyNumberFormat="1" applyFont="1" applyFill="1" applyBorder="1" applyAlignment="1">
      <alignment horizontal="center" vertical="center" wrapText="1"/>
    </xf>
    <xf numFmtId="43" fontId="7" fillId="2" borderId="7" xfId="1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2" fontId="14" fillId="0" borderId="1" xfId="0" applyNumberFormat="1" applyFont="1" applyBorder="1"/>
    <xf numFmtId="0" fontId="9" fillId="2" borderId="0" xfId="0" applyFont="1" applyFill="1" applyBorder="1" applyAlignment="1">
      <alignment horizontal="center" vertical="center" wrapText="1"/>
    </xf>
    <xf numFmtId="0" fontId="17" fillId="0" borderId="0" xfId="0" applyFont="1"/>
    <xf numFmtId="164" fontId="4" fillId="2" borderId="6" xfId="0" applyNumberFormat="1" applyFont="1" applyFill="1" applyBorder="1" applyAlignment="1">
      <alignment vertical="center"/>
    </xf>
    <xf numFmtId="164" fontId="4" fillId="2" borderId="8" xfId="0" applyNumberFormat="1" applyFont="1" applyFill="1" applyBorder="1" applyAlignment="1">
      <alignment vertical="center"/>
    </xf>
    <xf numFmtId="164" fontId="7" fillId="2" borderId="6" xfId="0" applyNumberFormat="1" applyFont="1" applyFill="1" applyBorder="1" applyAlignment="1">
      <alignment vertical="center"/>
    </xf>
    <xf numFmtId="164" fontId="7" fillId="2" borderId="8" xfId="0" applyNumberFormat="1" applyFont="1" applyFill="1" applyBorder="1" applyAlignment="1">
      <alignment vertical="center"/>
    </xf>
    <xf numFmtId="0" fontId="9" fillId="2" borderId="0" xfId="0" applyFont="1" applyFill="1" applyBorder="1" applyAlignment="1">
      <alignment horizontal="center" vertical="center"/>
    </xf>
    <xf numFmtId="0" fontId="9" fillId="2" borderId="0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5"/>
  <sheetViews>
    <sheetView workbookViewId="0">
      <selection activeCell="D9" sqref="D9"/>
    </sheetView>
  </sheetViews>
  <sheetFormatPr defaultRowHeight="15.75"/>
  <cols>
    <col min="1" max="1" width="15.140625" style="1" bestFit="1" customWidth="1"/>
    <col min="2" max="2" width="18.85546875" style="1" bestFit="1" customWidth="1"/>
    <col min="3" max="3" width="15.85546875" style="1" customWidth="1"/>
    <col min="4" max="4" width="20.28515625" style="1" bestFit="1" customWidth="1"/>
    <col min="5" max="5" width="16.5703125" style="1" bestFit="1" customWidth="1"/>
    <col min="6" max="6" width="18.85546875" style="1" bestFit="1" customWidth="1"/>
    <col min="7" max="7" width="16.7109375" style="1" customWidth="1"/>
    <col min="8" max="8" width="15.140625" style="1" bestFit="1" customWidth="1"/>
    <col min="9" max="9" width="15" style="1" customWidth="1"/>
    <col min="10" max="10" width="18.85546875" style="1" bestFit="1" customWidth="1"/>
    <col min="11" max="11" width="13.85546875" style="1" hidden="1" customWidth="1"/>
    <col min="12" max="12" width="13.7109375" style="1" customWidth="1"/>
    <col min="13" max="16384" width="9.140625" style="1"/>
  </cols>
  <sheetData>
    <row r="1" spans="1:12" ht="15.75" customHeight="1">
      <c r="A1" s="48" t="s">
        <v>0</v>
      </c>
      <c r="B1" s="48"/>
      <c r="C1" s="48"/>
      <c r="D1" s="48"/>
      <c r="E1" s="48"/>
      <c r="F1" s="48"/>
      <c r="G1" s="48"/>
      <c r="H1" s="48"/>
      <c r="I1" s="48"/>
      <c r="J1" s="48"/>
      <c r="K1" s="42"/>
      <c r="L1" s="43"/>
    </row>
    <row r="2" spans="1:12" ht="27.75" customHeight="1">
      <c r="A2" s="49" t="s">
        <v>28</v>
      </c>
      <c r="B2" s="49"/>
      <c r="C2" s="49"/>
      <c r="D2" s="49"/>
      <c r="E2" s="49"/>
      <c r="F2" s="49"/>
      <c r="G2" s="49"/>
      <c r="H2" s="49"/>
      <c r="I2" s="49"/>
      <c r="J2" s="49"/>
      <c r="K2" s="49"/>
      <c r="L2" s="49"/>
    </row>
    <row r="3" spans="1:12" ht="21.75" customHeight="1" thickBot="1">
      <c r="A3" s="49"/>
      <c r="B3" s="49"/>
      <c r="C3" s="49"/>
      <c r="D3" s="49"/>
      <c r="E3" s="49"/>
      <c r="F3" s="49"/>
      <c r="G3" s="49"/>
      <c r="H3" s="49"/>
      <c r="I3" s="49"/>
      <c r="J3" s="49"/>
      <c r="K3" s="49"/>
      <c r="L3" s="49"/>
    </row>
    <row r="4" spans="1:12" ht="47.25" customHeight="1">
      <c r="A4" s="2" t="s">
        <v>1</v>
      </c>
      <c r="B4" s="3" t="s">
        <v>2</v>
      </c>
      <c r="C4" s="4" t="s">
        <v>21</v>
      </c>
      <c r="D4" s="5" t="s">
        <v>22</v>
      </c>
      <c r="E4" s="5" t="s">
        <v>19</v>
      </c>
      <c r="F4" s="5" t="s">
        <v>20</v>
      </c>
      <c r="G4" s="6" t="s">
        <v>3</v>
      </c>
      <c r="H4" s="5" t="s">
        <v>4</v>
      </c>
      <c r="I4" s="5" t="s">
        <v>5</v>
      </c>
      <c r="J4" s="5" t="s">
        <v>6</v>
      </c>
      <c r="K4" s="18" t="s">
        <v>7</v>
      </c>
      <c r="L4" s="22" t="s">
        <v>9</v>
      </c>
    </row>
    <row r="5" spans="1:12" s="11" customFormat="1" ht="30" customHeight="1">
      <c r="A5" s="44" t="s">
        <v>23</v>
      </c>
      <c r="B5" s="7">
        <v>1691767</v>
      </c>
      <c r="C5" s="8">
        <v>364937</v>
      </c>
      <c r="D5" s="7">
        <v>1273798.05</v>
      </c>
      <c r="E5" s="7">
        <v>139661</v>
      </c>
      <c r="F5" s="7">
        <v>376585.37</v>
      </c>
      <c r="G5" s="9">
        <v>11264.38</v>
      </c>
      <c r="H5" s="7">
        <v>11607.69</v>
      </c>
      <c r="I5" s="7">
        <v>7017.08</v>
      </c>
      <c r="J5" s="10">
        <f>D5+F5+G5+H5+I5</f>
        <v>1680272.5699999998</v>
      </c>
      <c r="K5" s="19">
        <f t="shared" ref="K5:K15" si="0">J5-B5</f>
        <v>-11494.430000000168</v>
      </c>
      <c r="L5" s="23">
        <v>201</v>
      </c>
    </row>
    <row r="6" spans="1:12" s="11" customFormat="1" ht="30" customHeight="1">
      <c r="A6" s="45"/>
      <c r="B6" s="7">
        <v>64723</v>
      </c>
      <c r="C6" s="8">
        <v>10589</v>
      </c>
      <c r="D6" s="7">
        <v>63299.12</v>
      </c>
      <c r="E6" s="7"/>
      <c r="F6" s="7"/>
      <c r="G6" s="9">
        <v>575.82000000000005</v>
      </c>
      <c r="H6" s="7">
        <v>577.76</v>
      </c>
      <c r="I6" s="7">
        <v>270.3</v>
      </c>
      <c r="J6" s="10">
        <f t="shared" ref="J6:J8" si="1">SUM(D6:I6)</f>
        <v>64723.000000000007</v>
      </c>
      <c r="K6" s="19">
        <f t="shared" si="0"/>
        <v>0</v>
      </c>
      <c r="L6" s="23">
        <v>304</v>
      </c>
    </row>
    <row r="7" spans="1:12" s="11" customFormat="1" ht="30" customHeight="1">
      <c r="A7" s="44" t="s">
        <v>24</v>
      </c>
      <c r="B7" s="7"/>
      <c r="C7" s="8"/>
      <c r="D7" s="7"/>
      <c r="E7" s="7"/>
      <c r="F7" s="7"/>
      <c r="G7" s="9"/>
      <c r="H7" s="7"/>
      <c r="I7" s="7"/>
      <c r="J7" s="10">
        <f t="shared" si="1"/>
        <v>0</v>
      </c>
      <c r="K7" s="19">
        <f t="shared" si="0"/>
        <v>0</v>
      </c>
      <c r="L7" s="23">
        <v>201</v>
      </c>
    </row>
    <row r="8" spans="1:12" s="11" customFormat="1" ht="30" customHeight="1">
      <c r="A8" s="45"/>
      <c r="B8" s="7"/>
      <c r="C8" s="8"/>
      <c r="D8" s="7"/>
      <c r="E8" s="7"/>
      <c r="F8" s="7"/>
      <c r="G8" s="9"/>
      <c r="H8" s="7"/>
      <c r="I8" s="7"/>
      <c r="J8" s="10">
        <f t="shared" si="1"/>
        <v>0</v>
      </c>
      <c r="K8" s="19">
        <f t="shared" si="0"/>
        <v>0</v>
      </c>
      <c r="L8" s="23">
        <v>304</v>
      </c>
    </row>
    <row r="9" spans="1:12" s="11" customFormat="1" ht="30" customHeight="1">
      <c r="A9" s="44" t="s">
        <v>25</v>
      </c>
      <c r="B9" s="7"/>
      <c r="C9" s="8"/>
      <c r="D9" s="7"/>
      <c r="E9" s="7"/>
      <c r="F9" s="7"/>
      <c r="G9" s="9"/>
      <c r="H9" s="7"/>
      <c r="I9" s="7"/>
      <c r="J9" s="10">
        <f>D9+F9+G9+H9+I9</f>
        <v>0</v>
      </c>
      <c r="K9" s="19">
        <f t="shared" si="0"/>
        <v>0</v>
      </c>
      <c r="L9" s="23">
        <v>304</v>
      </c>
    </row>
    <row r="10" spans="1:12" s="11" customFormat="1" ht="30" customHeight="1">
      <c r="A10" s="45"/>
      <c r="B10" s="15"/>
      <c r="C10" s="16"/>
      <c r="D10" s="15"/>
      <c r="E10" s="15"/>
      <c r="F10" s="15"/>
      <c r="G10" s="17"/>
      <c r="H10" s="15"/>
      <c r="I10" s="15"/>
      <c r="J10" s="10">
        <f t="shared" ref="J10:J14" si="2">D10+F10+G10+H10+I10</f>
        <v>0</v>
      </c>
      <c r="K10" s="20">
        <f t="shared" si="0"/>
        <v>0</v>
      </c>
      <c r="L10" s="23">
        <v>201</v>
      </c>
    </row>
    <row r="11" spans="1:12" s="11" customFormat="1" ht="30" customHeight="1">
      <c r="A11" s="46" t="s">
        <v>26</v>
      </c>
      <c r="B11" s="37"/>
      <c r="C11" s="38"/>
      <c r="D11" s="37"/>
      <c r="E11" s="37"/>
      <c r="F11" s="37"/>
      <c r="G11" s="39"/>
      <c r="H11" s="37"/>
      <c r="I11" s="37"/>
      <c r="J11" s="10">
        <f t="shared" si="2"/>
        <v>0</v>
      </c>
      <c r="K11" s="40">
        <f t="shared" si="0"/>
        <v>0</v>
      </c>
      <c r="L11" s="36">
        <v>304</v>
      </c>
    </row>
    <row r="12" spans="1:12" s="11" customFormat="1" ht="30" customHeight="1">
      <c r="A12" s="47"/>
      <c r="B12" s="37"/>
      <c r="C12" s="38"/>
      <c r="D12" s="37"/>
      <c r="E12" s="37"/>
      <c r="F12" s="37"/>
      <c r="G12" s="39"/>
      <c r="H12" s="37"/>
      <c r="I12" s="37"/>
      <c r="J12" s="10">
        <f t="shared" si="2"/>
        <v>0</v>
      </c>
      <c r="K12" s="40">
        <f t="shared" si="0"/>
        <v>0</v>
      </c>
      <c r="L12" s="36">
        <v>201</v>
      </c>
    </row>
    <row r="13" spans="1:12" s="11" customFormat="1" ht="30" customHeight="1">
      <c r="A13" s="44" t="s">
        <v>27</v>
      </c>
      <c r="B13" s="15"/>
      <c r="C13" s="16"/>
      <c r="D13" s="15"/>
      <c r="E13" s="15"/>
      <c r="F13" s="15"/>
      <c r="G13" s="17"/>
      <c r="H13" s="15"/>
      <c r="I13" s="15"/>
      <c r="J13" s="10">
        <f t="shared" si="2"/>
        <v>0</v>
      </c>
      <c r="K13" s="20">
        <f t="shared" si="0"/>
        <v>0</v>
      </c>
      <c r="L13" s="23">
        <v>304</v>
      </c>
    </row>
    <row r="14" spans="1:12" s="11" customFormat="1" ht="30" customHeight="1">
      <c r="A14" s="45"/>
      <c r="B14" s="15"/>
      <c r="C14" s="16"/>
      <c r="D14" s="15"/>
      <c r="E14" s="15"/>
      <c r="F14" s="15"/>
      <c r="G14" s="17"/>
      <c r="H14" s="15"/>
      <c r="I14" s="15"/>
      <c r="J14" s="10">
        <f t="shared" si="2"/>
        <v>0</v>
      </c>
      <c r="K14" s="20">
        <f t="shared" si="0"/>
        <v>0</v>
      </c>
      <c r="L14" s="23">
        <v>201</v>
      </c>
    </row>
    <row r="15" spans="1:12" ht="35.25" customHeight="1" thickBot="1">
      <c r="A15" s="12" t="s">
        <v>8</v>
      </c>
      <c r="B15" s="13">
        <f t="shared" ref="B15:J15" si="3">SUM(B5:B14)</f>
        <v>1756490</v>
      </c>
      <c r="C15" s="13">
        <f t="shared" si="3"/>
        <v>375526</v>
      </c>
      <c r="D15" s="14">
        <f t="shared" si="3"/>
        <v>1337097.1700000002</v>
      </c>
      <c r="E15" s="14">
        <f t="shared" si="3"/>
        <v>139661</v>
      </c>
      <c r="F15" s="14">
        <f t="shared" si="3"/>
        <v>376585.37</v>
      </c>
      <c r="G15" s="14">
        <f t="shared" si="3"/>
        <v>11840.199999999999</v>
      </c>
      <c r="H15" s="14">
        <f t="shared" si="3"/>
        <v>12185.45</v>
      </c>
      <c r="I15" s="14">
        <f t="shared" si="3"/>
        <v>7287.38</v>
      </c>
      <c r="J15" s="14">
        <f t="shared" si="3"/>
        <v>1744995.5699999998</v>
      </c>
      <c r="K15" s="21">
        <f t="shared" si="0"/>
        <v>-11494.430000000168</v>
      </c>
      <c r="L15" s="24"/>
    </row>
  </sheetData>
  <mergeCells count="2">
    <mergeCell ref="A1:J1"/>
    <mergeCell ref="A2:L3"/>
  </mergeCells>
  <pageMargins left="0.7" right="0.7" top="0.75" bottom="0.75" header="0.3" footer="0.3"/>
  <pageSetup scale="80" orientation="landscape" horizontalDpi="0" verticalDpi="0" r:id="rId1"/>
  <ignoredErrors>
    <ignoredError sqref="J6:J8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A1:O12"/>
  <sheetViews>
    <sheetView workbookViewId="0">
      <selection activeCell="M15" sqref="M15"/>
    </sheetView>
  </sheetViews>
  <sheetFormatPr defaultRowHeight="15"/>
  <cols>
    <col min="1" max="1" width="11.7109375" bestFit="1" customWidth="1"/>
    <col min="2" max="2" width="25.85546875" customWidth="1"/>
    <col min="3" max="3" width="15.28515625" customWidth="1"/>
    <col min="4" max="4" width="9.140625" hidden="1" customWidth="1"/>
    <col min="5" max="5" width="2.85546875" hidden="1" customWidth="1"/>
    <col min="6" max="6" width="9.140625" hidden="1" customWidth="1"/>
    <col min="7" max="7" width="0.140625" hidden="1" customWidth="1"/>
    <col min="8" max="8" width="9.140625" hidden="1" customWidth="1"/>
    <col min="9" max="9" width="9.140625" customWidth="1"/>
    <col min="10" max="10" width="13.42578125" style="35" bestFit="1" customWidth="1"/>
    <col min="11" max="11" width="13.42578125" bestFit="1" customWidth="1"/>
    <col min="12" max="12" width="13.42578125" style="35" bestFit="1" customWidth="1"/>
    <col min="13" max="13" width="13" bestFit="1" customWidth="1"/>
    <col min="14" max="14" width="0.140625" customWidth="1"/>
    <col min="15" max="15" width="13.5703125" bestFit="1" customWidth="1"/>
  </cols>
  <sheetData>
    <row r="1" spans="1:15" ht="25.5">
      <c r="A1" s="51" t="s">
        <v>10</v>
      </c>
      <c r="B1" s="51"/>
      <c r="C1" s="51"/>
      <c r="D1" s="51"/>
      <c r="E1" s="51"/>
      <c r="F1" s="51"/>
      <c r="G1" s="51"/>
      <c r="H1" s="51"/>
      <c r="I1" s="51"/>
      <c r="J1" s="51"/>
      <c r="K1" s="51"/>
      <c r="L1" s="51"/>
      <c r="M1" s="51"/>
    </row>
    <row r="2" spans="1:15" ht="25.5">
      <c r="A2" s="51" t="s">
        <v>11</v>
      </c>
      <c r="B2" s="51"/>
      <c r="C2" s="51"/>
      <c r="D2" s="51"/>
      <c r="E2" s="51"/>
      <c r="F2" s="51"/>
      <c r="G2" s="51"/>
      <c r="H2" s="51"/>
      <c r="I2" s="51"/>
      <c r="J2" s="51"/>
      <c r="K2" s="51"/>
      <c r="L2" s="51"/>
      <c r="M2" s="51"/>
    </row>
    <row r="3" spans="1:15" ht="18.75">
      <c r="B3" s="50" t="s">
        <v>29</v>
      </c>
      <c r="C3" s="50"/>
      <c r="D3" s="50"/>
      <c r="E3" s="50"/>
      <c r="F3" s="50"/>
      <c r="G3" s="50"/>
      <c r="H3" s="50"/>
      <c r="I3" s="50"/>
      <c r="J3" s="50"/>
      <c r="K3" s="50"/>
      <c r="L3" s="50"/>
      <c r="M3" s="50"/>
    </row>
    <row r="4" spans="1:15" ht="18.75">
      <c r="B4" s="28" t="s">
        <v>12</v>
      </c>
      <c r="C4" s="31" t="s">
        <v>15</v>
      </c>
      <c r="J4" s="28" t="s">
        <v>12</v>
      </c>
      <c r="K4" s="31" t="s">
        <v>15</v>
      </c>
      <c r="L4" s="28" t="s">
        <v>12</v>
      </c>
      <c r="M4" s="31" t="s">
        <v>15</v>
      </c>
      <c r="O4" s="32" t="s">
        <v>8</v>
      </c>
    </row>
    <row r="5" spans="1:15" ht="18.75">
      <c r="A5" s="25"/>
      <c r="B5" s="26" t="s">
        <v>13</v>
      </c>
      <c r="C5" s="26" t="s">
        <v>13</v>
      </c>
      <c r="J5" s="28" t="s">
        <v>14</v>
      </c>
      <c r="K5" s="32" t="s">
        <v>16</v>
      </c>
      <c r="L5" s="28" t="s">
        <v>17</v>
      </c>
      <c r="M5" s="32" t="s">
        <v>18</v>
      </c>
      <c r="O5" s="34"/>
    </row>
    <row r="6" spans="1:15" ht="15.75">
      <c r="A6" s="33" t="s">
        <v>23</v>
      </c>
      <c r="B6" s="26">
        <v>97231.2</v>
      </c>
      <c r="C6" s="27"/>
      <c r="D6" s="25"/>
      <c r="E6" s="25"/>
      <c r="F6" s="25"/>
      <c r="G6" s="25"/>
      <c r="H6" s="25"/>
      <c r="I6" s="25"/>
      <c r="J6" s="26">
        <v>54626</v>
      </c>
      <c r="K6" s="34"/>
      <c r="L6" s="26">
        <v>4586</v>
      </c>
      <c r="M6" s="34"/>
      <c r="O6" s="34"/>
    </row>
    <row r="7" spans="1:15" ht="15.75">
      <c r="A7" s="33" t="s">
        <v>24</v>
      </c>
      <c r="B7" s="26"/>
      <c r="C7" s="27"/>
      <c r="D7" s="25"/>
      <c r="E7" s="25"/>
      <c r="F7" s="25"/>
      <c r="G7" s="25"/>
      <c r="H7" s="25"/>
      <c r="I7" s="25"/>
      <c r="J7" s="26"/>
      <c r="K7" s="34"/>
      <c r="L7" s="26"/>
      <c r="M7" s="34"/>
      <c r="O7" s="34"/>
    </row>
    <row r="8" spans="1:15" ht="15.75">
      <c r="A8" s="33" t="s">
        <v>25</v>
      </c>
      <c r="B8" s="26"/>
      <c r="C8" s="27"/>
      <c r="D8" s="25"/>
      <c r="E8" s="25"/>
      <c r="F8" s="25"/>
      <c r="G8" s="25"/>
      <c r="H8" s="25"/>
      <c r="I8" s="25"/>
      <c r="J8" s="26"/>
      <c r="K8" s="34"/>
      <c r="L8" s="26"/>
      <c r="M8" s="34"/>
      <c r="O8" s="34"/>
    </row>
    <row r="9" spans="1:15" ht="15.75">
      <c r="A9" s="33" t="s">
        <v>26</v>
      </c>
      <c r="B9" s="26"/>
      <c r="C9" s="27"/>
      <c r="D9" s="25"/>
      <c r="E9" s="25"/>
      <c r="F9" s="25"/>
      <c r="G9" s="25"/>
      <c r="H9" s="25"/>
      <c r="I9" s="25"/>
      <c r="J9" s="26"/>
      <c r="K9" s="34"/>
      <c r="L9" s="26"/>
      <c r="M9" s="34"/>
      <c r="O9" s="34"/>
    </row>
    <row r="10" spans="1:15" ht="15.75">
      <c r="A10" s="33" t="s">
        <v>27</v>
      </c>
      <c r="B10" s="26"/>
      <c r="C10" s="27"/>
      <c r="D10" s="25"/>
      <c r="E10" s="25"/>
      <c r="F10" s="25"/>
      <c r="G10" s="25"/>
      <c r="H10" s="25"/>
      <c r="I10" s="25"/>
      <c r="J10" s="26"/>
      <c r="K10" s="34"/>
      <c r="L10" s="26"/>
      <c r="M10" s="34"/>
      <c r="O10" s="34"/>
    </row>
    <row r="11" spans="1:15" ht="15.75">
      <c r="A11" s="33" t="s">
        <v>30</v>
      </c>
      <c r="B11" s="26"/>
      <c r="C11" s="27"/>
      <c r="D11" s="25"/>
      <c r="E11" s="25"/>
      <c r="F11" s="25"/>
      <c r="G11" s="25"/>
      <c r="H11" s="25"/>
      <c r="I11" s="25"/>
      <c r="J11" s="26"/>
      <c r="K11" s="34"/>
      <c r="L11" s="26"/>
      <c r="M11" s="34"/>
      <c r="O11" s="34"/>
    </row>
    <row r="12" spans="1:15" ht="18.75">
      <c r="A12" s="28" t="s">
        <v>8</v>
      </c>
      <c r="B12" s="28">
        <f>SUM(B6:B11)</f>
        <v>97231.2</v>
      </c>
      <c r="C12" s="29">
        <f>SUM(C6:C11)</f>
        <v>0</v>
      </c>
      <c r="D12" s="30"/>
      <c r="E12" s="30"/>
      <c r="F12" s="30"/>
      <c r="G12" s="30"/>
      <c r="H12" s="30"/>
      <c r="I12" s="30"/>
      <c r="J12" s="28">
        <f>SUM(J6:J11)</f>
        <v>54626</v>
      </c>
      <c r="K12" s="32">
        <f>SUM(K6:K11)</f>
        <v>0</v>
      </c>
      <c r="L12" s="28">
        <f>SUM(L6:L11)</f>
        <v>4586</v>
      </c>
      <c r="M12" s="32"/>
      <c r="N12" s="30"/>
      <c r="O12" s="41">
        <f>J12+K12+L12</f>
        <v>59212</v>
      </c>
    </row>
  </sheetData>
  <mergeCells count="3">
    <mergeCell ref="B3:M3"/>
    <mergeCell ref="A2:M2"/>
    <mergeCell ref="A1:M1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sqref="A1:XFD1048576"/>
    </sheetView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2022-02-09T06:23:44Z</dcterms:modified>
</cp:coreProperties>
</file>