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one/IDrive/OPU/研究フォルダ/Junior/最終結果/"/>
    </mc:Choice>
  </mc:AlternateContent>
  <xr:revisionPtr revIDLastSave="0" documentId="13_ncr:1_{4E6C7DC5-9926-A94F-B6B1-F3613D9656CA}" xr6:coauthVersionLast="40" xr6:coauthVersionMax="40" xr10:uidLastSave="{00000000-0000-0000-0000-000000000000}"/>
  <bookViews>
    <workbookView xWindow="28800" yWindow="-3600" windowWidth="38400" windowHeight="21600" firstSheet="3" activeTab="7" xr2:uid="{00000000-000D-0000-FFFF-FFFF00000000}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誤識別率3x10CV平均" sheetId="14" r:id="rId7"/>
    <sheet name="図2" sheetId="35" r:id="rId8"/>
    <sheet name="誤識別率3x10CV平均 (2)" sheetId="30" r:id="rId9"/>
    <sheet name="非劣vs単一弱識別器_overFit_phoneme" sheetId="34" r:id="rId10"/>
    <sheet name="非劣vs単一弱識別器_overFit_satimage" sheetId="32" r:id="rId11"/>
    <sheet name="tst_overFitとtst_intervalの単一比較" sheetId="9" r:id="rId12"/>
    <sheet name="アンサンブルと単一比較" sheetId="15" r:id="rId13"/>
    <sheet name="overFit_Phoneme (2)" sheetId="26" r:id="rId14"/>
    <sheet name="overFit_Satimage (2)" sheetId="27" r:id="rId15"/>
    <sheet name="interval50_Phoneme (2)" sheetId="28" r:id="rId16"/>
    <sheet name="interval50_Satimage (2)" sheetId="29" r:id="rId17"/>
    <sheet name="提案と従来_Phoneme" sheetId="22" r:id="rId18"/>
    <sheet name="提案と従来_Satimage" sheetId="23" r:id="rId19"/>
    <sheet name="overFit_Phoneme" sheetId="10" r:id="rId20"/>
    <sheet name="overFit_Satimage" sheetId="19" r:id="rId21"/>
    <sheet name="interval50_Phoneme" sheetId="21" r:id="rId22"/>
    <sheet name="interval50_Satimage" sheetId="20" r:id="rId23"/>
    <sheet name="Sheet3 (2)" sheetId="12" r:id="rId24"/>
    <sheet name="Sheet1" sheetId="13" r:id="rId25"/>
    <sheet name="3x10CV平均従来手法で正規化" sheetId="7" r:id="rId26"/>
    <sheet name="tst_overFitとtst_interval比較" sheetId="8" r:id="rId27"/>
    <sheet name="非劣vs単一弱識別器_overFit_phoneme (2)" sheetId="33" r:id="rId28"/>
  </sheets>
  <definedNames>
    <definedName name="tra_missRates_ensembleLocal_1" localSheetId="0">アンサンブルimport!$B$2:$L$31</definedName>
    <definedName name="tra_missRates_SingleClassifier_1" localSheetId="1">単一import!$B$2:$D$31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3" i="35" l="1"/>
  <c r="U12" i="35"/>
  <c r="S13" i="35"/>
  <c r="S12" i="35"/>
  <c r="Q13" i="35"/>
  <c r="Q12" i="35"/>
  <c r="O13" i="35"/>
  <c r="O12" i="35"/>
  <c r="U11" i="35"/>
  <c r="S11" i="35"/>
  <c r="Q11" i="35"/>
  <c r="O11" i="35"/>
  <c r="T13" i="35"/>
  <c r="T12" i="35"/>
  <c r="T11" i="35"/>
  <c r="R13" i="35"/>
  <c r="R12" i="35"/>
  <c r="R11" i="35"/>
  <c r="P13" i="35"/>
  <c r="P12" i="35"/>
  <c r="P11" i="35"/>
  <c r="N13" i="35"/>
  <c r="N12" i="35"/>
  <c r="N11" i="35"/>
  <c r="F17" i="35"/>
  <c r="F16" i="35"/>
  <c r="J13" i="35"/>
  <c r="I13" i="35"/>
  <c r="J12" i="35"/>
  <c r="I12" i="35"/>
  <c r="J11" i="35"/>
  <c r="I11" i="35"/>
  <c r="E17" i="34" l="1"/>
  <c r="E16" i="34"/>
  <c r="P13" i="34"/>
  <c r="O13" i="34"/>
  <c r="N13" i="34"/>
  <c r="M13" i="34"/>
  <c r="I13" i="34"/>
  <c r="H13" i="34"/>
  <c r="P12" i="34"/>
  <c r="O12" i="34"/>
  <c r="N12" i="34"/>
  <c r="M12" i="34"/>
  <c r="I12" i="34"/>
  <c r="H12" i="34"/>
  <c r="P11" i="34"/>
  <c r="O11" i="34"/>
  <c r="N11" i="34"/>
  <c r="M11" i="34"/>
  <c r="I11" i="34"/>
  <c r="H11" i="34"/>
  <c r="E17" i="33"/>
  <c r="E16" i="33"/>
  <c r="P13" i="33"/>
  <c r="O13" i="33"/>
  <c r="N13" i="33"/>
  <c r="M13" i="33"/>
  <c r="I13" i="33"/>
  <c r="H13" i="33"/>
  <c r="P12" i="33"/>
  <c r="O12" i="33"/>
  <c r="N12" i="33"/>
  <c r="M12" i="33"/>
  <c r="I12" i="33"/>
  <c r="H12" i="33"/>
  <c r="P11" i="33"/>
  <c r="O11" i="33"/>
  <c r="N11" i="33"/>
  <c r="M11" i="33"/>
  <c r="I11" i="33"/>
  <c r="H11" i="33"/>
  <c r="E17" i="32"/>
  <c r="E16" i="32"/>
  <c r="P13" i="32"/>
  <c r="O13" i="32"/>
  <c r="N13" i="32"/>
  <c r="M13" i="32"/>
  <c r="I13" i="32"/>
  <c r="H13" i="32"/>
  <c r="P12" i="32"/>
  <c r="O12" i="32"/>
  <c r="N12" i="32"/>
  <c r="M12" i="32"/>
  <c r="I12" i="32"/>
  <c r="H12" i="32"/>
  <c r="P11" i="32"/>
  <c r="O11" i="32"/>
  <c r="N11" i="32"/>
  <c r="M11" i="32"/>
  <c r="I11" i="32"/>
  <c r="H11" i="32"/>
  <c r="O68" i="30"/>
  <c r="N68" i="30"/>
  <c r="M68" i="30"/>
  <c r="I68" i="30"/>
  <c r="H68" i="30"/>
  <c r="G68" i="30"/>
  <c r="F68" i="30"/>
  <c r="O67" i="30"/>
  <c r="N67" i="30"/>
  <c r="M67" i="30"/>
  <c r="I67" i="30"/>
  <c r="H67" i="30"/>
  <c r="G67" i="30"/>
  <c r="F67" i="30"/>
  <c r="O66" i="30"/>
  <c r="N66" i="30"/>
  <c r="M66" i="30"/>
  <c r="I66" i="30"/>
  <c r="H66" i="30"/>
  <c r="G66" i="30"/>
  <c r="F66" i="30"/>
  <c r="O65" i="30"/>
  <c r="N65" i="30"/>
  <c r="M65" i="30"/>
  <c r="I65" i="30"/>
  <c r="H65" i="30"/>
  <c r="G65" i="30"/>
  <c r="F65" i="30"/>
  <c r="O64" i="30"/>
  <c r="N64" i="30"/>
  <c r="M64" i="30"/>
  <c r="I64" i="30"/>
  <c r="H64" i="30"/>
  <c r="G64" i="30"/>
  <c r="F64" i="30"/>
  <c r="O63" i="30"/>
  <c r="N63" i="30"/>
  <c r="M63" i="30"/>
  <c r="I63" i="30"/>
  <c r="H63" i="30"/>
  <c r="G63" i="30"/>
  <c r="F63" i="30"/>
  <c r="O62" i="30"/>
  <c r="N62" i="30"/>
  <c r="M62" i="30"/>
  <c r="I62" i="30"/>
  <c r="H62" i="30"/>
  <c r="G62" i="30"/>
  <c r="F62" i="30"/>
  <c r="O61" i="30"/>
  <c r="N61" i="30"/>
  <c r="M61" i="30"/>
  <c r="I61" i="30"/>
  <c r="H61" i="30"/>
  <c r="G61" i="30"/>
  <c r="F61" i="30"/>
  <c r="O60" i="30"/>
  <c r="N60" i="30"/>
  <c r="M60" i="30"/>
  <c r="I60" i="30"/>
  <c r="H60" i="30"/>
  <c r="G60" i="30"/>
  <c r="F60" i="30"/>
  <c r="O59" i="30"/>
  <c r="N59" i="30"/>
  <c r="M59" i="30"/>
  <c r="I59" i="30"/>
  <c r="H59" i="30"/>
  <c r="G59" i="30"/>
  <c r="F59" i="30"/>
  <c r="O58" i="30"/>
  <c r="N58" i="30"/>
  <c r="M58" i="30"/>
  <c r="I58" i="30"/>
  <c r="H58" i="30"/>
  <c r="G58" i="30"/>
  <c r="F58" i="30"/>
  <c r="O57" i="30"/>
  <c r="N57" i="30"/>
  <c r="M57" i="30"/>
  <c r="I57" i="30"/>
  <c r="H57" i="30"/>
  <c r="G57" i="30"/>
  <c r="F57" i="30"/>
  <c r="O56" i="30"/>
  <c r="N56" i="30"/>
  <c r="M56" i="30"/>
  <c r="I56" i="30"/>
  <c r="H56" i="30"/>
  <c r="G56" i="30"/>
  <c r="F56" i="30"/>
  <c r="O55" i="30"/>
  <c r="N55" i="30"/>
  <c r="M55" i="30"/>
  <c r="I55" i="30"/>
  <c r="H55" i="30"/>
  <c r="G55" i="30"/>
  <c r="F55" i="30"/>
  <c r="O54" i="30"/>
  <c r="N54" i="30"/>
  <c r="M54" i="30"/>
  <c r="I54" i="30"/>
  <c r="H54" i="30"/>
  <c r="G54" i="30"/>
  <c r="F54" i="30"/>
  <c r="O53" i="30"/>
  <c r="N53" i="30"/>
  <c r="M53" i="30"/>
  <c r="I53" i="30"/>
  <c r="H53" i="30"/>
  <c r="G53" i="30"/>
  <c r="F53" i="30"/>
  <c r="O52" i="30"/>
  <c r="N52" i="30"/>
  <c r="M52" i="30"/>
  <c r="I52" i="30"/>
  <c r="H52" i="30"/>
  <c r="G52" i="30"/>
  <c r="F52" i="30"/>
  <c r="O51" i="30"/>
  <c r="N51" i="30"/>
  <c r="M51" i="30"/>
  <c r="I51" i="30"/>
  <c r="H51" i="30"/>
  <c r="G51" i="30"/>
  <c r="F51" i="30"/>
  <c r="O50" i="30"/>
  <c r="N50" i="30"/>
  <c r="M50" i="30"/>
  <c r="I50" i="30"/>
  <c r="H50" i="30"/>
  <c r="G50" i="30"/>
  <c r="F50" i="30"/>
  <c r="O49" i="30"/>
  <c r="N49" i="30"/>
  <c r="M49" i="30"/>
  <c r="I49" i="30"/>
  <c r="H49" i="30"/>
  <c r="G49" i="30"/>
  <c r="F49" i="30"/>
  <c r="O48" i="30"/>
  <c r="N48" i="30"/>
  <c r="M48" i="30"/>
  <c r="I48" i="30"/>
  <c r="H48" i="30"/>
  <c r="G48" i="30"/>
  <c r="F48" i="30"/>
  <c r="O47" i="30"/>
  <c r="N47" i="30"/>
  <c r="M47" i="30"/>
  <c r="I47" i="30"/>
  <c r="H47" i="30"/>
  <c r="G47" i="30"/>
  <c r="F47" i="30"/>
  <c r="O46" i="30"/>
  <c r="N46" i="30"/>
  <c r="M46" i="30"/>
  <c r="I46" i="30"/>
  <c r="H46" i="30"/>
  <c r="G46" i="30"/>
  <c r="F46" i="30"/>
  <c r="O45" i="30"/>
  <c r="N45" i="30"/>
  <c r="M45" i="30"/>
  <c r="I45" i="30"/>
  <c r="H45" i="30"/>
  <c r="G45" i="30"/>
  <c r="F45" i="30"/>
  <c r="O44" i="30"/>
  <c r="N44" i="30"/>
  <c r="M44" i="30"/>
  <c r="I44" i="30"/>
  <c r="H44" i="30"/>
  <c r="G44" i="30"/>
  <c r="F44" i="30"/>
  <c r="O43" i="30"/>
  <c r="N43" i="30"/>
  <c r="M43" i="30"/>
  <c r="I43" i="30"/>
  <c r="H43" i="30"/>
  <c r="G43" i="30"/>
  <c r="F43" i="30"/>
  <c r="O42" i="30"/>
  <c r="N42" i="30"/>
  <c r="M42" i="30"/>
  <c r="I42" i="30"/>
  <c r="H42" i="30"/>
  <c r="G42" i="30"/>
  <c r="F42" i="30"/>
  <c r="O41" i="30"/>
  <c r="N41" i="30"/>
  <c r="M41" i="30"/>
  <c r="I41" i="30"/>
  <c r="H41" i="30"/>
  <c r="G41" i="30"/>
  <c r="F41" i="30"/>
  <c r="O40" i="30"/>
  <c r="N40" i="30"/>
  <c r="M40" i="30"/>
  <c r="I40" i="30"/>
  <c r="H40" i="30"/>
  <c r="G40" i="30"/>
  <c r="F40" i="30"/>
  <c r="O39" i="30"/>
  <c r="N39" i="30"/>
  <c r="M39" i="30"/>
  <c r="I39" i="30"/>
  <c r="H39" i="30"/>
  <c r="G39" i="30"/>
  <c r="F39" i="30"/>
  <c r="O38" i="30"/>
  <c r="N38" i="30"/>
  <c r="M38" i="30"/>
  <c r="I38" i="30"/>
  <c r="H38" i="30"/>
  <c r="G38" i="30"/>
  <c r="F38" i="30"/>
  <c r="O37" i="30"/>
  <c r="N37" i="30"/>
  <c r="M37" i="30"/>
  <c r="I37" i="30"/>
  <c r="H37" i="30"/>
  <c r="G37" i="30"/>
  <c r="F37" i="30"/>
  <c r="O36" i="30"/>
  <c r="N36" i="30"/>
  <c r="M36" i="30"/>
  <c r="I36" i="30"/>
  <c r="H36" i="30"/>
  <c r="G36" i="30"/>
  <c r="F36" i="30"/>
  <c r="O35" i="30"/>
  <c r="N35" i="30"/>
  <c r="M35" i="30"/>
  <c r="I35" i="30"/>
  <c r="H35" i="30"/>
  <c r="G35" i="30"/>
  <c r="F35" i="30"/>
  <c r="O34" i="30"/>
  <c r="N34" i="30"/>
  <c r="M34" i="30"/>
  <c r="I34" i="30"/>
  <c r="H34" i="30"/>
  <c r="G34" i="30"/>
  <c r="F34" i="30"/>
  <c r="O33" i="30"/>
  <c r="N33" i="30"/>
  <c r="M33" i="30"/>
  <c r="I33" i="30"/>
  <c r="H33" i="30"/>
  <c r="G33" i="30"/>
  <c r="F33" i="30"/>
  <c r="O32" i="30"/>
  <c r="N32" i="30"/>
  <c r="M32" i="30"/>
  <c r="I32" i="30"/>
  <c r="H32" i="30"/>
  <c r="G32" i="30"/>
  <c r="F32" i="30"/>
  <c r="O31" i="30"/>
  <c r="N31" i="30"/>
  <c r="M31" i="30"/>
  <c r="I31" i="30"/>
  <c r="H31" i="30"/>
  <c r="G31" i="30"/>
  <c r="F31" i="30"/>
  <c r="O30" i="30"/>
  <c r="N30" i="30"/>
  <c r="M30" i="30"/>
  <c r="I30" i="30"/>
  <c r="H30" i="30"/>
  <c r="G30" i="30"/>
  <c r="F30" i="30"/>
  <c r="O29" i="30"/>
  <c r="N29" i="30"/>
  <c r="M29" i="30"/>
  <c r="I29" i="30"/>
  <c r="H29" i="30"/>
  <c r="G29" i="30"/>
  <c r="F29" i="30"/>
  <c r="O28" i="30"/>
  <c r="N28" i="30"/>
  <c r="M28" i="30"/>
  <c r="I28" i="30"/>
  <c r="H28" i="30"/>
  <c r="G28" i="30"/>
  <c r="F28" i="30"/>
  <c r="O27" i="30"/>
  <c r="N27" i="30"/>
  <c r="M27" i="30"/>
  <c r="I27" i="30"/>
  <c r="H27" i="30"/>
  <c r="G27" i="30"/>
  <c r="F27" i="30"/>
  <c r="O26" i="30"/>
  <c r="N26" i="30"/>
  <c r="M26" i="30"/>
  <c r="I26" i="30"/>
  <c r="H26" i="30"/>
  <c r="G26" i="30"/>
  <c r="F26" i="30"/>
  <c r="O25" i="30"/>
  <c r="N25" i="30"/>
  <c r="M25" i="30"/>
  <c r="I25" i="30"/>
  <c r="H25" i="30"/>
  <c r="G25" i="30"/>
  <c r="F25" i="30"/>
  <c r="O24" i="30"/>
  <c r="N24" i="30"/>
  <c r="M24" i="30"/>
  <c r="I24" i="30"/>
  <c r="H24" i="30"/>
  <c r="G24" i="30"/>
  <c r="F24" i="30"/>
  <c r="O23" i="30"/>
  <c r="N23" i="30"/>
  <c r="M23" i="30"/>
  <c r="I23" i="30"/>
  <c r="H23" i="30"/>
  <c r="G23" i="30"/>
  <c r="F23" i="30"/>
  <c r="O22" i="30"/>
  <c r="N22" i="30"/>
  <c r="M22" i="30"/>
  <c r="I22" i="30"/>
  <c r="H22" i="30"/>
  <c r="G22" i="30"/>
  <c r="F22" i="30"/>
  <c r="O21" i="30"/>
  <c r="N21" i="30"/>
  <c r="M21" i="30"/>
  <c r="I21" i="30"/>
  <c r="H21" i="30"/>
  <c r="G21" i="30"/>
  <c r="F21" i="30"/>
  <c r="O20" i="30"/>
  <c r="N20" i="30"/>
  <c r="M20" i="30"/>
  <c r="I20" i="30"/>
  <c r="H20" i="30"/>
  <c r="G20" i="30"/>
  <c r="F20" i="30"/>
  <c r="O19" i="30"/>
  <c r="N19" i="30"/>
  <c r="M19" i="30"/>
  <c r="I19" i="30"/>
  <c r="H19" i="30"/>
  <c r="G19" i="30"/>
  <c r="F19" i="30"/>
  <c r="O18" i="30"/>
  <c r="N18" i="30"/>
  <c r="M18" i="30"/>
  <c r="I18" i="30"/>
  <c r="H18" i="30"/>
  <c r="G18" i="30"/>
  <c r="F18" i="30"/>
  <c r="O17" i="30"/>
  <c r="N17" i="30"/>
  <c r="M17" i="30"/>
  <c r="I17" i="30"/>
  <c r="H17" i="30"/>
  <c r="G17" i="30"/>
  <c r="F17" i="30"/>
  <c r="O16" i="30"/>
  <c r="N16" i="30"/>
  <c r="M16" i="30"/>
  <c r="I16" i="30"/>
  <c r="H16" i="30"/>
  <c r="G16" i="30"/>
  <c r="F16" i="30"/>
  <c r="O15" i="30"/>
  <c r="N15" i="30"/>
  <c r="M15" i="30"/>
  <c r="I15" i="30"/>
  <c r="H15" i="30"/>
  <c r="G15" i="30"/>
  <c r="F15" i="30"/>
  <c r="O14" i="30"/>
  <c r="N14" i="30"/>
  <c r="M14" i="30"/>
  <c r="I14" i="30"/>
  <c r="H14" i="30"/>
  <c r="G14" i="30"/>
  <c r="F14" i="30"/>
  <c r="O13" i="30"/>
  <c r="N13" i="30"/>
  <c r="M13" i="30"/>
  <c r="I13" i="30"/>
  <c r="H13" i="30"/>
  <c r="G13" i="30"/>
  <c r="F13" i="30"/>
  <c r="O12" i="30"/>
  <c r="N12" i="30"/>
  <c r="M12" i="30"/>
  <c r="I12" i="30"/>
  <c r="H12" i="30"/>
  <c r="G12" i="30"/>
  <c r="F12" i="30"/>
  <c r="O11" i="30"/>
  <c r="N11" i="30"/>
  <c r="M11" i="30"/>
  <c r="I11" i="30"/>
  <c r="H11" i="30"/>
  <c r="G11" i="30"/>
  <c r="F11" i="30"/>
  <c r="O10" i="30"/>
  <c r="N10" i="30"/>
  <c r="M10" i="30"/>
  <c r="I10" i="30"/>
  <c r="H10" i="30"/>
  <c r="G10" i="30"/>
  <c r="F10" i="30"/>
  <c r="O9" i="30"/>
  <c r="N9" i="30"/>
  <c r="M9" i="30"/>
  <c r="I9" i="30"/>
  <c r="H9" i="30"/>
  <c r="G9" i="30"/>
  <c r="F9" i="30"/>
  <c r="O8" i="30"/>
  <c r="N8" i="30"/>
  <c r="M8" i="30"/>
  <c r="I8" i="30"/>
  <c r="H8" i="30"/>
  <c r="G8" i="30"/>
  <c r="F8" i="30"/>
  <c r="O7" i="30"/>
  <c r="N7" i="30"/>
  <c r="M7" i="30"/>
  <c r="I7" i="30"/>
  <c r="H7" i="30"/>
  <c r="G7" i="30"/>
  <c r="F7" i="30"/>
  <c r="O6" i="30"/>
  <c r="N6" i="30"/>
  <c r="M6" i="30"/>
  <c r="I6" i="30"/>
  <c r="H6" i="30"/>
  <c r="G6" i="30"/>
  <c r="F6" i="30"/>
  <c r="O5" i="30"/>
  <c r="N5" i="30"/>
  <c r="M5" i="30"/>
  <c r="I5" i="30"/>
  <c r="H5" i="30"/>
  <c r="G5" i="30"/>
  <c r="F5" i="30"/>
  <c r="E17" i="29"/>
  <c r="E16" i="29"/>
  <c r="P13" i="29"/>
  <c r="O13" i="29"/>
  <c r="N13" i="29"/>
  <c r="M13" i="29"/>
  <c r="I13" i="29"/>
  <c r="H13" i="29"/>
  <c r="P12" i="29"/>
  <c r="O12" i="29"/>
  <c r="N12" i="29"/>
  <c r="M12" i="29"/>
  <c r="I12" i="29"/>
  <c r="H12" i="29"/>
  <c r="P11" i="29"/>
  <c r="O11" i="29"/>
  <c r="N11" i="29"/>
  <c r="M11" i="29"/>
  <c r="I11" i="29"/>
  <c r="H11" i="29"/>
  <c r="E17" i="28"/>
  <c r="E16" i="28"/>
  <c r="P13" i="28"/>
  <c r="O13" i="28"/>
  <c r="N13" i="28"/>
  <c r="M13" i="28"/>
  <c r="I13" i="28"/>
  <c r="H13" i="28"/>
  <c r="P12" i="28"/>
  <c r="O12" i="28"/>
  <c r="N12" i="28"/>
  <c r="M12" i="28"/>
  <c r="I12" i="28"/>
  <c r="H12" i="28"/>
  <c r="P11" i="28"/>
  <c r="O11" i="28"/>
  <c r="N11" i="28"/>
  <c r="M11" i="28"/>
  <c r="I11" i="28"/>
  <c r="H11" i="28"/>
  <c r="E17" i="27"/>
  <c r="E16" i="27"/>
  <c r="P13" i="27"/>
  <c r="O13" i="27"/>
  <c r="N13" i="27"/>
  <c r="M13" i="27"/>
  <c r="I13" i="27"/>
  <c r="H13" i="27"/>
  <c r="P12" i="27"/>
  <c r="O12" i="27"/>
  <c r="N12" i="27"/>
  <c r="M12" i="27"/>
  <c r="I12" i="27"/>
  <c r="H12" i="27"/>
  <c r="P11" i="27"/>
  <c r="O11" i="27"/>
  <c r="N11" i="27"/>
  <c r="M11" i="27"/>
  <c r="I11" i="27"/>
  <c r="H11" i="27"/>
  <c r="E17" i="26"/>
  <c r="E16" i="26"/>
  <c r="P13" i="26"/>
  <c r="O13" i="26"/>
  <c r="N13" i="26"/>
  <c r="M13" i="26"/>
  <c r="I13" i="26"/>
  <c r="H13" i="26"/>
  <c r="P12" i="26"/>
  <c r="O12" i="26"/>
  <c r="N12" i="26"/>
  <c r="M12" i="26"/>
  <c r="I12" i="26"/>
  <c r="H12" i="26"/>
  <c r="P11" i="26"/>
  <c r="O11" i="26"/>
  <c r="N11" i="26"/>
  <c r="M11" i="26"/>
  <c r="I11" i="26"/>
  <c r="H11" i="26"/>
  <c r="E17" i="23"/>
  <c r="E16" i="23"/>
  <c r="P13" i="23"/>
  <c r="O13" i="23"/>
  <c r="N13" i="23"/>
  <c r="M13" i="23"/>
  <c r="I13" i="23"/>
  <c r="H13" i="23"/>
  <c r="P12" i="23"/>
  <c r="O12" i="23"/>
  <c r="N12" i="23"/>
  <c r="M12" i="23"/>
  <c r="I12" i="23"/>
  <c r="H12" i="23"/>
  <c r="P11" i="23"/>
  <c r="O11" i="23"/>
  <c r="N11" i="23"/>
  <c r="M11" i="23"/>
  <c r="I11" i="23"/>
  <c r="H11" i="23"/>
  <c r="E17" i="22"/>
  <c r="E16" i="22"/>
  <c r="P13" i="22"/>
  <c r="O13" i="22"/>
  <c r="N13" i="22"/>
  <c r="M13" i="22"/>
  <c r="I13" i="22"/>
  <c r="H13" i="22"/>
  <c r="P12" i="22"/>
  <c r="O12" i="22"/>
  <c r="N12" i="22"/>
  <c r="M12" i="22"/>
  <c r="I12" i="22"/>
  <c r="H12" i="22"/>
  <c r="P11" i="22"/>
  <c r="O11" i="22"/>
  <c r="N11" i="22"/>
  <c r="M11" i="22"/>
  <c r="I11" i="22"/>
  <c r="H11" i="22"/>
  <c r="E17" i="21"/>
  <c r="E16" i="21"/>
  <c r="P13" i="21"/>
  <c r="O13" i="21"/>
  <c r="N13" i="21"/>
  <c r="M13" i="21"/>
  <c r="I13" i="21"/>
  <c r="H13" i="21"/>
  <c r="P12" i="21"/>
  <c r="O12" i="21"/>
  <c r="N12" i="21"/>
  <c r="M12" i="21"/>
  <c r="I12" i="21"/>
  <c r="H12" i="21"/>
  <c r="P11" i="21"/>
  <c r="O11" i="21"/>
  <c r="N11" i="21"/>
  <c r="M11" i="21"/>
  <c r="I11" i="21"/>
  <c r="H11" i="21"/>
  <c r="E17" i="20"/>
  <c r="E16" i="20"/>
  <c r="P13" i="20"/>
  <c r="O13" i="20"/>
  <c r="N13" i="20"/>
  <c r="M13" i="20"/>
  <c r="I13" i="20"/>
  <c r="H13" i="20"/>
  <c r="P12" i="20"/>
  <c r="O12" i="20"/>
  <c r="N12" i="20"/>
  <c r="M12" i="20"/>
  <c r="I12" i="20"/>
  <c r="H12" i="20"/>
  <c r="P11" i="20"/>
  <c r="O11" i="20"/>
  <c r="N11" i="20"/>
  <c r="M11" i="20"/>
  <c r="I11" i="20"/>
  <c r="H11" i="20"/>
  <c r="E17" i="19"/>
  <c r="E16" i="19"/>
  <c r="P13" i="19"/>
  <c r="O13" i="19"/>
  <c r="N13" i="19"/>
  <c r="M13" i="19"/>
  <c r="I13" i="19"/>
  <c r="H13" i="19"/>
  <c r="P12" i="19"/>
  <c r="O12" i="19"/>
  <c r="N12" i="19"/>
  <c r="M12" i="19"/>
  <c r="I12" i="19"/>
  <c r="H12" i="19"/>
  <c r="P11" i="19"/>
  <c r="O11" i="19"/>
  <c r="N11" i="19"/>
  <c r="M11" i="19"/>
  <c r="I11" i="19"/>
  <c r="H11" i="19"/>
  <c r="E17" i="10" l="1"/>
  <c r="E16" i="10"/>
  <c r="P13" i="10"/>
  <c r="P12" i="10"/>
  <c r="P11" i="10"/>
  <c r="O13" i="10"/>
  <c r="O12" i="10"/>
  <c r="N13" i="10"/>
  <c r="N12" i="10"/>
  <c r="N11" i="10"/>
  <c r="M13" i="10"/>
  <c r="M12" i="10"/>
  <c r="M11" i="10"/>
  <c r="F6" i="14" l="1"/>
  <c r="G6" i="14"/>
  <c r="J6" i="30" s="1"/>
  <c r="H6" i="14"/>
  <c r="I6" i="14"/>
  <c r="L6" i="30" s="1"/>
  <c r="J6" i="14"/>
  <c r="K6" i="14"/>
  <c r="L6" i="14"/>
  <c r="M6" i="14"/>
  <c r="N6" i="14"/>
  <c r="O6" i="14"/>
  <c r="F7" i="14"/>
  <c r="G7" i="14"/>
  <c r="J7" i="30" s="1"/>
  <c r="H7" i="14"/>
  <c r="I7" i="14"/>
  <c r="L7" i="30" s="1"/>
  <c r="J7" i="14"/>
  <c r="K7" i="14"/>
  <c r="L7" i="14"/>
  <c r="M7" i="14"/>
  <c r="N7" i="14"/>
  <c r="O7" i="14"/>
  <c r="F8" i="14"/>
  <c r="G8" i="14"/>
  <c r="J8" i="30" s="1"/>
  <c r="H8" i="14"/>
  <c r="I8" i="14"/>
  <c r="L8" i="30" s="1"/>
  <c r="J8" i="14"/>
  <c r="K8" i="14"/>
  <c r="L8" i="14"/>
  <c r="M8" i="14"/>
  <c r="N8" i="14"/>
  <c r="O8" i="14"/>
  <c r="F9" i="14"/>
  <c r="G9" i="14"/>
  <c r="J9" i="30" s="1"/>
  <c r="H9" i="14"/>
  <c r="I9" i="14"/>
  <c r="L9" i="30" s="1"/>
  <c r="J9" i="14"/>
  <c r="K9" i="14"/>
  <c r="L9" i="14"/>
  <c r="M9" i="14"/>
  <c r="N9" i="14"/>
  <c r="O9" i="14"/>
  <c r="F10" i="14"/>
  <c r="G10" i="14"/>
  <c r="J10" i="30" s="1"/>
  <c r="H10" i="14"/>
  <c r="I10" i="14"/>
  <c r="L10" i="30" s="1"/>
  <c r="J10" i="14"/>
  <c r="K10" i="14"/>
  <c r="L10" i="14"/>
  <c r="M10" i="14"/>
  <c r="N10" i="14"/>
  <c r="O10" i="14"/>
  <c r="F11" i="14"/>
  <c r="G11" i="14"/>
  <c r="J11" i="30" s="1"/>
  <c r="H11" i="14"/>
  <c r="I11" i="14"/>
  <c r="L11" i="30" s="1"/>
  <c r="J11" i="14"/>
  <c r="K11" i="14"/>
  <c r="L11" i="14"/>
  <c r="M11" i="14"/>
  <c r="N11" i="14"/>
  <c r="O11" i="14"/>
  <c r="F12" i="14"/>
  <c r="G12" i="14"/>
  <c r="J12" i="30" s="1"/>
  <c r="H12" i="14"/>
  <c r="I12" i="14"/>
  <c r="L12" i="30" s="1"/>
  <c r="J12" i="14"/>
  <c r="K12" i="14"/>
  <c r="L12" i="14"/>
  <c r="M12" i="14"/>
  <c r="N12" i="14"/>
  <c r="O12" i="14"/>
  <c r="F13" i="14"/>
  <c r="G13" i="14"/>
  <c r="J13" i="30" s="1"/>
  <c r="H13" i="14"/>
  <c r="I13" i="14"/>
  <c r="L13" i="30" s="1"/>
  <c r="J13" i="14"/>
  <c r="K13" i="14"/>
  <c r="L13" i="14"/>
  <c r="M13" i="14"/>
  <c r="N13" i="14"/>
  <c r="O13" i="14"/>
  <c r="F14" i="14"/>
  <c r="G14" i="14"/>
  <c r="J14" i="30" s="1"/>
  <c r="H14" i="14"/>
  <c r="I14" i="14"/>
  <c r="L14" i="30" s="1"/>
  <c r="J14" i="14"/>
  <c r="K14" i="14"/>
  <c r="L14" i="14"/>
  <c r="M14" i="14"/>
  <c r="N14" i="14"/>
  <c r="O14" i="14"/>
  <c r="F15" i="14"/>
  <c r="G15" i="14"/>
  <c r="J15" i="30" s="1"/>
  <c r="H15" i="14"/>
  <c r="I15" i="14"/>
  <c r="L15" i="30" s="1"/>
  <c r="J15" i="14"/>
  <c r="K15" i="14"/>
  <c r="L15" i="14"/>
  <c r="M15" i="14"/>
  <c r="N15" i="14"/>
  <c r="O15" i="14"/>
  <c r="F16" i="14"/>
  <c r="G16" i="14"/>
  <c r="J16" i="30" s="1"/>
  <c r="H16" i="14"/>
  <c r="I16" i="14"/>
  <c r="L16" i="30" s="1"/>
  <c r="J16" i="14"/>
  <c r="K16" i="14"/>
  <c r="L16" i="14"/>
  <c r="M16" i="14"/>
  <c r="N16" i="14"/>
  <c r="O16" i="14"/>
  <c r="F17" i="14"/>
  <c r="G17" i="14"/>
  <c r="J17" i="30" s="1"/>
  <c r="H17" i="14"/>
  <c r="I17" i="14"/>
  <c r="L17" i="30" s="1"/>
  <c r="J17" i="14"/>
  <c r="K17" i="14"/>
  <c r="L17" i="14"/>
  <c r="M17" i="14"/>
  <c r="N17" i="14"/>
  <c r="O17" i="14"/>
  <c r="F18" i="14"/>
  <c r="G18" i="14"/>
  <c r="J18" i="30" s="1"/>
  <c r="H18" i="14"/>
  <c r="I18" i="14"/>
  <c r="L18" i="30" s="1"/>
  <c r="J18" i="14"/>
  <c r="K18" i="14"/>
  <c r="L18" i="14"/>
  <c r="M18" i="14"/>
  <c r="N18" i="14"/>
  <c r="O18" i="14"/>
  <c r="F19" i="14"/>
  <c r="G19" i="14"/>
  <c r="J19" i="30" s="1"/>
  <c r="H19" i="14"/>
  <c r="I19" i="14"/>
  <c r="L19" i="30" s="1"/>
  <c r="J19" i="14"/>
  <c r="K19" i="14"/>
  <c r="L19" i="14"/>
  <c r="M19" i="14"/>
  <c r="N19" i="14"/>
  <c r="O19" i="14"/>
  <c r="F20" i="14"/>
  <c r="G20" i="14"/>
  <c r="J20" i="30" s="1"/>
  <c r="H20" i="14"/>
  <c r="I20" i="14"/>
  <c r="L20" i="30" s="1"/>
  <c r="J20" i="14"/>
  <c r="K20" i="14"/>
  <c r="L20" i="14"/>
  <c r="M20" i="14"/>
  <c r="N20" i="14"/>
  <c r="O20" i="14"/>
  <c r="F21" i="14"/>
  <c r="G21" i="14"/>
  <c r="J21" i="30" s="1"/>
  <c r="H21" i="14"/>
  <c r="I21" i="14"/>
  <c r="L21" i="30" s="1"/>
  <c r="J21" i="14"/>
  <c r="K21" i="14"/>
  <c r="L21" i="14"/>
  <c r="M21" i="14"/>
  <c r="N21" i="14"/>
  <c r="O21" i="14"/>
  <c r="F22" i="14"/>
  <c r="G22" i="14"/>
  <c r="J22" i="30" s="1"/>
  <c r="H22" i="14"/>
  <c r="I22" i="14"/>
  <c r="L22" i="30" s="1"/>
  <c r="J22" i="14"/>
  <c r="K22" i="14"/>
  <c r="L22" i="14"/>
  <c r="M22" i="14"/>
  <c r="N22" i="14"/>
  <c r="O22" i="14"/>
  <c r="F23" i="14"/>
  <c r="G23" i="14"/>
  <c r="J23" i="30" s="1"/>
  <c r="H23" i="14"/>
  <c r="I23" i="14"/>
  <c r="L23" i="30" s="1"/>
  <c r="J23" i="14"/>
  <c r="K23" i="14"/>
  <c r="L23" i="14"/>
  <c r="M23" i="14"/>
  <c r="N23" i="14"/>
  <c r="O23" i="14"/>
  <c r="F24" i="14"/>
  <c r="G24" i="14"/>
  <c r="J24" i="30" s="1"/>
  <c r="H24" i="14"/>
  <c r="I24" i="14"/>
  <c r="L24" i="30" s="1"/>
  <c r="J24" i="14"/>
  <c r="K24" i="14"/>
  <c r="L24" i="14"/>
  <c r="M24" i="14"/>
  <c r="N24" i="14"/>
  <c r="O24" i="14"/>
  <c r="F25" i="14"/>
  <c r="G25" i="14"/>
  <c r="J25" i="30" s="1"/>
  <c r="H25" i="14"/>
  <c r="I25" i="14"/>
  <c r="L25" i="30" s="1"/>
  <c r="J25" i="14"/>
  <c r="K25" i="14"/>
  <c r="L25" i="14"/>
  <c r="M25" i="14"/>
  <c r="N25" i="14"/>
  <c r="O25" i="14"/>
  <c r="F26" i="14"/>
  <c r="G26" i="14"/>
  <c r="J26" i="30" s="1"/>
  <c r="H26" i="14"/>
  <c r="I26" i="14"/>
  <c r="L26" i="30" s="1"/>
  <c r="J26" i="14"/>
  <c r="K26" i="14"/>
  <c r="L26" i="14"/>
  <c r="M26" i="14"/>
  <c r="N26" i="14"/>
  <c r="O26" i="14"/>
  <c r="F27" i="14"/>
  <c r="G27" i="14"/>
  <c r="J27" i="30" s="1"/>
  <c r="H27" i="14"/>
  <c r="I27" i="14"/>
  <c r="L27" i="30" s="1"/>
  <c r="J27" i="14"/>
  <c r="K27" i="14"/>
  <c r="L27" i="14"/>
  <c r="M27" i="14"/>
  <c r="N27" i="14"/>
  <c r="O27" i="14"/>
  <c r="F28" i="14"/>
  <c r="G28" i="14"/>
  <c r="J28" i="30" s="1"/>
  <c r="H28" i="14"/>
  <c r="I28" i="14"/>
  <c r="L28" i="30" s="1"/>
  <c r="J28" i="14"/>
  <c r="K28" i="14"/>
  <c r="L28" i="14"/>
  <c r="M28" i="14"/>
  <c r="N28" i="14"/>
  <c r="O28" i="14"/>
  <c r="F29" i="14"/>
  <c r="G29" i="14"/>
  <c r="J29" i="30" s="1"/>
  <c r="H29" i="14"/>
  <c r="I29" i="14"/>
  <c r="L29" i="30" s="1"/>
  <c r="J29" i="14"/>
  <c r="K29" i="14"/>
  <c r="L29" i="14"/>
  <c r="M29" i="14"/>
  <c r="N29" i="14"/>
  <c r="O29" i="14"/>
  <c r="F30" i="14"/>
  <c r="G30" i="14"/>
  <c r="J30" i="30" s="1"/>
  <c r="H30" i="14"/>
  <c r="I30" i="14"/>
  <c r="L30" i="30" s="1"/>
  <c r="J30" i="14"/>
  <c r="K30" i="14"/>
  <c r="L30" i="14"/>
  <c r="M30" i="14"/>
  <c r="N30" i="14"/>
  <c r="O30" i="14"/>
  <c r="F31" i="14"/>
  <c r="G31" i="14"/>
  <c r="J31" i="30" s="1"/>
  <c r="H31" i="14"/>
  <c r="I31" i="14"/>
  <c r="L31" i="30" s="1"/>
  <c r="J31" i="14"/>
  <c r="K31" i="14"/>
  <c r="L31" i="14"/>
  <c r="M31" i="14"/>
  <c r="N31" i="14"/>
  <c r="O31" i="14"/>
  <c r="F32" i="14"/>
  <c r="G32" i="14"/>
  <c r="J32" i="30" s="1"/>
  <c r="H32" i="14"/>
  <c r="I32" i="14"/>
  <c r="L32" i="30" s="1"/>
  <c r="J32" i="14"/>
  <c r="K32" i="14"/>
  <c r="L32" i="14"/>
  <c r="M32" i="14"/>
  <c r="N32" i="14"/>
  <c r="O32" i="14"/>
  <c r="F33" i="14"/>
  <c r="G33" i="14"/>
  <c r="J33" i="30" s="1"/>
  <c r="H33" i="14"/>
  <c r="I33" i="14"/>
  <c r="L33" i="30" s="1"/>
  <c r="J33" i="14"/>
  <c r="K33" i="14"/>
  <c r="L33" i="14"/>
  <c r="M33" i="14"/>
  <c r="N33" i="14"/>
  <c r="O33" i="14"/>
  <c r="F34" i="14"/>
  <c r="G34" i="14"/>
  <c r="J34" i="30" s="1"/>
  <c r="H34" i="14"/>
  <c r="I34" i="14"/>
  <c r="L34" i="30" s="1"/>
  <c r="J34" i="14"/>
  <c r="K34" i="14"/>
  <c r="L34" i="14"/>
  <c r="M34" i="14"/>
  <c r="N34" i="14"/>
  <c r="O34" i="14"/>
  <c r="F35" i="14"/>
  <c r="G35" i="14"/>
  <c r="J35" i="30" s="1"/>
  <c r="H35" i="14"/>
  <c r="I35" i="14"/>
  <c r="L35" i="30" s="1"/>
  <c r="J35" i="14"/>
  <c r="K35" i="14"/>
  <c r="L35" i="14"/>
  <c r="M35" i="14"/>
  <c r="N35" i="14"/>
  <c r="O35" i="14"/>
  <c r="F36" i="14"/>
  <c r="G36" i="14"/>
  <c r="J36" i="30" s="1"/>
  <c r="H36" i="14"/>
  <c r="I36" i="14"/>
  <c r="L36" i="30" s="1"/>
  <c r="J36" i="14"/>
  <c r="K36" i="14"/>
  <c r="L36" i="14"/>
  <c r="M36" i="14"/>
  <c r="N36" i="14"/>
  <c r="O36" i="14"/>
  <c r="F37" i="14"/>
  <c r="G37" i="14"/>
  <c r="J37" i="30" s="1"/>
  <c r="H37" i="14"/>
  <c r="I37" i="14"/>
  <c r="L37" i="30" s="1"/>
  <c r="J37" i="14"/>
  <c r="K37" i="14"/>
  <c r="L37" i="14"/>
  <c r="M37" i="14"/>
  <c r="N37" i="14"/>
  <c r="O37" i="14"/>
  <c r="F38" i="14"/>
  <c r="G38" i="14"/>
  <c r="J38" i="30" s="1"/>
  <c r="H38" i="14"/>
  <c r="I38" i="14"/>
  <c r="L38" i="30" s="1"/>
  <c r="J38" i="14"/>
  <c r="K38" i="14"/>
  <c r="L38" i="14"/>
  <c r="M38" i="14"/>
  <c r="N38" i="14"/>
  <c r="O38" i="14"/>
  <c r="F39" i="14"/>
  <c r="G39" i="14"/>
  <c r="J39" i="30" s="1"/>
  <c r="H39" i="14"/>
  <c r="I39" i="14"/>
  <c r="L39" i="30" s="1"/>
  <c r="J39" i="14"/>
  <c r="K39" i="14"/>
  <c r="L39" i="14"/>
  <c r="M39" i="14"/>
  <c r="N39" i="14"/>
  <c r="O39" i="14"/>
  <c r="F40" i="14"/>
  <c r="G40" i="14"/>
  <c r="J40" i="30" s="1"/>
  <c r="H40" i="14"/>
  <c r="I40" i="14"/>
  <c r="L40" i="30" s="1"/>
  <c r="J40" i="14"/>
  <c r="K40" i="14"/>
  <c r="L40" i="14"/>
  <c r="M40" i="14"/>
  <c r="N40" i="14"/>
  <c r="O40" i="14"/>
  <c r="F41" i="14"/>
  <c r="G41" i="14"/>
  <c r="J41" i="30" s="1"/>
  <c r="H41" i="14"/>
  <c r="I41" i="14"/>
  <c r="L41" i="30" s="1"/>
  <c r="J41" i="14"/>
  <c r="K41" i="14"/>
  <c r="L41" i="14"/>
  <c r="M41" i="14"/>
  <c r="N41" i="14"/>
  <c r="O41" i="14"/>
  <c r="F42" i="14"/>
  <c r="G42" i="14"/>
  <c r="J42" i="30" s="1"/>
  <c r="H42" i="14"/>
  <c r="I42" i="14"/>
  <c r="L42" i="30" s="1"/>
  <c r="J42" i="14"/>
  <c r="K42" i="14"/>
  <c r="L42" i="14"/>
  <c r="M42" i="14"/>
  <c r="N42" i="14"/>
  <c r="O42" i="14"/>
  <c r="F43" i="14"/>
  <c r="G43" i="14"/>
  <c r="J43" i="30" s="1"/>
  <c r="H43" i="14"/>
  <c r="I43" i="14"/>
  <c r="L43" i="30" s="1"/>
  <c r="J43" i="14"/>
  <c r="K43" i="14"/>
  <c r="L43" i="14"/>
  <c r="M43" i="14"/>
  <c r="N43" i="14"/>
  <c r="O43" i="14"/>
  <c r="F44" i="14"/>
  <c r="G44" i="14"/>
  <c r="J44" i="30" s="1"/>
  <c r="H44" i="14"/>
  <c r="I44" i="14"/>
  <c r="L44" i="30" s="1"/>
  <c r="J44" i="14"/>
  <c r="K44" i="14"/>
  <c r="L44" i="14"/>
  <c r="M44" i="14"/>
  <c r="N44" i="14"/>
  <c r="O44" i="14"/>
  <c r="F45" i="14"/>
  <c r="G45" i="14"/>
  <c r="J45" i="30" s="1"/>
  <c r="H45" i="14"/>
  <c r="I45" i="14"/>
  <c r="L45" i="30" s="1"/>
  <c r="J45" i="14"/>
  <c r="K45" i="14"/>
  <c r="L45" i="14"/>
  <c r="M45" i="14"/>
  <c r="N45" i="14"/>
  <c r="O45" i="14"/>
  <c r="F46" i="14"/>
  <c r="G46" i="14"/>
  <c r="J46" i="30" s="1"/>
  <c r="H46" i="14"/>
  <c r="I46" i="14"/>
  <c r="L46" i="30" s="1"/>
  <c r="J46" i="14"/>
  <c r="K46" i="14"/>
  <c r="L46" i="14"/>
  <c r="M46" i="14"/>
  <c r="N46" i="14"/>
  <c r="O46" i="14"/>
  <c r="F47" i="14"/>
  <c r="G47" i="14"/>
  <c r="J47" i="30" s="1"/>
  <c r="H47" i="14"/>
  <c r="I47" i="14"/>
  <c r="L47" i="30" s="1"/>
  <c r="J47" i="14"/>
  <c r="K47" i="14"/>
  <c r="L47" i="14"/>
  <c r="M47" i="14"/>
  <c r="N47" i="14"/>
  <c r="O47" i="14"/>
  <c r="F48" i="14"/>
  <c r="G48" i="14"/>
  <c r="J48" i="30" s="1"/>
  <c r="H48" i="14"/>
  <c r="I48" i="14"/>
  <c r="L48" i="30" s="1"/>
  <c r="J48" i="14"/>
  <c r="K48" i="14"/>
  <c r="L48" i="14"/>
  <c r="M48" i="14"/>
  <c r="N48" i="14"/>
  <c r="O48" i="14"/>
  <c r="F49" i="14"/>
  <c r="G49" i="14"/>
  <c r="J49" i="30" s="1"/>
  <c r="H49" i="14"/>
  <c r="I49" i="14"/>
  <c r="L49" i="30" s="1"/>
  <c r="J49" i="14"/>
  <c r="K49" i="14"/>
  <c r="L49" i="14"/>
  <c r="M49" i="14"/>
  <c r="N49" i="14"/>
  <c r="O49" i="14"/>
  <c r="F50" i="14"/>
  <c r="G50" i="14"/>
  <c r="J50" i="30" s="1"/>
  <c r="H50" i="14"/>
  <c r="I50" i="14"/>
  <c r="L50" i="30" s="1"/>
  <c r="J50" i="14"/>
  <c r="K50" i="14"/>
  <c r="L50" i="14"/>
  <c r="M50" i="14"/>
  <c r="N50" i="14"/>
  <c r="O50" i="14"/>
  <c r="F51" i="14"/>
  <c r="G51" i="14"/>
  <c r="J51" i="30" s="1"/>
  <c r="H51" i="14"/>
  <c r="I51" i="14"/>
  <c r="L51" i="30" s="1"/>
  <c r="J51" i="14"/>
  <c r="K51" i="14"/>
  <c r="L51" i="14"/>
  <c r="M51" i="14"/>
  <c r="N51" i="14"/>
  <c r="O51" i="14"/>
  <c r="F52" i="14"/>
  <c r="G52" i="14"/>
  <c r="J52" i="30" s="1"/>
  <c r="H52" i="14"/>
  <c r="I52" i="14"/>
  <c r="L52" i="30" s="1"/>
  <c r="J52" i="14"/>
  <c r="K52" i="14"/>
  <c r="L52" i="14"/>
  <c r="M52" i="14"/>
  <c r="N52" i="14"/>
  <c r="O52" i="14"/>
  <c r="F53" i="14"/>
  <c r="G53" i="14"/>
  <c r="J53" i="30" s="1"/>
  <c r="H53" i="14"/>
  <c r="I53" i="14"/>
  <c r="L53" i="30" s="1"/>
  <c r="J53" i="14"/>
  <c r="K53" i="14"/>
  <c r="L53" i="14"/>
  <c r="M53" i="14"/>
  <c r="N53" i="14"/>
  <c r="O53" i="14"/>
  <c r="F54" i="14"/>
  <c r="G54" i="14"/>
  <c r="J54" i="30" s="1"/>
  <c r="H54" i="14"/>
  <c r="I54" i="14"/>
  <c r="L54" i="30" s="1"/>
  <c r="J54" i="14"/>
  <c r="K54" i="14"/>
  <c r="L54" i="14"/>
  <c r="M54" i="14"/>
  <c r="N54" i="14"/>
  <c r="O54" i="14"/>
  <c r="F55" i="14"/>
  <c r="G55" i="14"/>
  <c r="J55" i="30" s="1"/>
  <c r="H55" i="14"/>
  <c r="I55" i="14"/>
  <c r="L55" i="30" s="1"/>
  <c r="J55" i="14"/>
  <c r="K55" i="14"/>
  <c r="L55" i="14"/>
  <c r="M55" i="14"/>
  <c r="N55" i="14"/>
  <c r="O55" i="14"/>
  <c r="F56" i="14"/>
  <c r="G56" i="14"/>
  <c r="J56" i="30" s="1"/>
  <c r="H56" i="14"/>
  <c r="I56" i="14"/>
  <c r="L56" i="30" s="1"/>
  <c r="J56" i="14"/>
  <c r="K56" i="14"/>
  <c r="L56" i="14"/>
  <c r="M56" i="14"/>
  <c r="N56" i="14"/>
  <c r="O56" i="14"/>
  <c r="F57" i="14"/>
  <c r="G57" i="14"/>
  <c r="J57" i="30" s="1"/>
  <c r="H57" i="14"/>
  <c r="I57" i="14"/>
  <c r="L57" i="30" s="1"/>
  <c r="J57" i="14"/>
  <c r="K57" i="14"/>
  <c r="L57" i="14"/>
  <c r="M57" i="14"/>
  <c r="N57" i="14"/>
  <c r="O57" i="14"/>
  <c r="F58" i="14"/>
  <c r="G58" i="14"/>
  <c r="J58" i="30" s="1"/>
  <c r="H58" i="14"/>
  <c r="I58" i="14"/>
  <c r="L58" i="30" s="1"/>
  <c r="J58" i="14"/>
  <c r="K58" i="14"/>
  <c r="L58" i="14"/>
  <c r="M58" i="14"/>
  <c r="N58" i="14"/>
  <c r="O58" i="14"/>
  <c r="F59" i="14"/>
  <c r="G59" i="14"/>
  <c r="J59" i="30" s="1"/>
  <c r="H59" i="14"/>
  <c r="I59" i="14"/>
  <c r="L59" i="30" s="1"/>
  <c r="J59" i="14"/>
  <c r="K59" i="14"/>
  <c r="L59" i="14"/>
  <c r="M59" i="14"/>
  <c r="N59" i="14"/>
  <c r="O59" i="14"/>
  <c r="F60" i="14"/>
  <c r="G60" i="14"/>
  <c r="J60" i="30" s="1"/>
  <c r="H60" i="14"/>
  <c r="I60" i="14"/>
  <c r="L60" i="30" s="1"/>
  <c r="J60" i="14"/>
  <c r="K60" i="14"/>
  <c r="L60" i="14"/>
  <c r="M60" i="14"/>
  <c r="N60" i="14"/>
  <c r="O60" i="14"/>
  <c r="F61" i="14"/>
  <c r="G61" i="14"/>
  <c r="J61" i="30" s="1"/>
  <c r="H61" i="14"/>
  <c r="I61" i="14"/>
  <c r="L61" i="30" s="1"/>
  <c r="J61" i="14"/>
  <c r="K61" i="14"/>
  <c r="L61" i="14"/>
  <c r="M61" i="14"/>
  <c r="N61" i="14"/>
  <c r="O61" i="14"/>
  <c r="F62" i="14"/>
  <c r="G62" i="14"/>
  <c r="J62" i="30" s="1"/>
  <c r="H62" i="14"/>
  <c r="I62" i="14"/>
  <c r="L62" i="30" s="1"/>
  <c r="J62" i="14"/>
  <c r="K62" i="14"/>
  <c r="L62" i="14"/>
  <c r="M62" i="14"/>
  <c r="N62" i="14"/>
  <c r="O62" i="14"/>
  <c r="F63" i="14"/>
  <c r="G63" i="14"/>
  <c r="J63" i="30" s="1"/>
  <c r="H63" i="14"/>
  <c r="I63" i="14"/>
  <c r="L63" i="30" s="1"/>
  <c r="J63" i="14"/>
  <c r="K63" i="14"/>
  <c r="L63" i="14"/>
  <c r="M63" i="14"/>
  <c r="N63" i="14"/>
  <c r="O63" i="14"/>
  <c r="F64" i="14"/>
  <c r="G64" i="14"/>
  <c r="J64" i="30" s="1"/>
  <c r="H64" i="14"/>
  <c r="I64" i="14"/>
  <c r="L64" i="30" s="1"/>
  <c r="J64" i="14"/>
  <c r="K64" i="14"/>
  <c r="L64" i="14"/>
  <c r="M64" i="14"/>
  <c r="N64" i="14"/>
  <c r="O64" i="14"/>
  <c r="F65" i="14"/>
  <c r="G65" i="14"/>
  <c r="J65" i="30" s="1"/>
  <c r="H65" i="14"/>
  <c r="I65" i="14"/>
  <c r="L65" i="30" s="1"/>
  <c r="J65" i="14"/>
  <c r="K65" i="14"/>
  <c r="L65" i="14"/>
  <c r="M65" i="14"/>
  <c r="N65" i="14"/>
  <c r="O65" i="14"/>
  <c r="F66" i="14"/>
  <c r="G66" i="14"/>
  <c r="J66" i="30" s="1"/>
  <c r="H66" i="14"/>
  <c r="I66" i="14"/>
  <c r="L66" i="30" s="1"/>
  <c r="J66" i="14"/>
  <c r="K66" i="14"/>
  <c r="L66" i="14"/>
  <c r="M66" i="14"/>
  <c r="N66" i="14"/>
  <c r="O66" i="14"/>
  <c r="F67" i="14"/>
  <c r="G67" i="14"/>
  <c r="J67" i="30" s="1"/>
  <c r="H67" i="14"/>
  <c r="I67" i="14"/>
  <c r="L67" i="30" s="1"/>
  <c r="J67" i="14"/>
  <c r="K67" i="14"/>
  <c r="L67" i="14"/>
  <c r="M67" i="14"/>
  <c r="N67" i="14"/>
  <c r="O67" i="14"/>
  <c r="F68" i="14"/>
  <c r="G68" i="14"/>
  <c r="J68" i="30" s="1"/>
  <c r="H68" i="14"/>
  <c r="I68" i="14"/>
  <c r="L68" i="30" s="1"/>
  <c r="J68" i="14"/>
  <c r="K68" i="14"/>
  <c r="L68" i="14"/>
  <c r="M68" i="14"/>
  <c r="N68" i="14"/>
  <c r="O68" i="14"/>
  <c r="G5" i="14"/>
  <c r="H5" i="14"/>
  <c r="K5" i="30" s="1"/>
  <c r="I5" i="14"/>
  <c r="J5" i="14"/>
  <c r="K5" i="14"/>
  <c r="L5" i="14"/>
  <c r="M5" i="14"/>
  <c r="N5" i="14"/>
  <c r="O5" i="14"/>
  <c r="F5" i="14"/>
  <c r="D4" i="13"/>
  <c r="E4" i="13"/>
  <c r="F4" i="13"/>
  <c r="G4" i="13"/>
  <c r="H4" i="13"/>
  <c r="I4" i="13"/>
  <c r="J4" i="13"/>
  <c r="C4" i="13"/>
  <c r="H5" i="15" l="1"/>
  <c r="L5" i="15"/>
  <c r="I5" i="15"/>
  <c r="J5" i="15"/>
  <c r="N5" i="15"/>
  <c r="M5" i="15"/>
  <c r="G5" i="15"/>
  <c r="K5" i="15"/>
  <c r="O5" i="15"/>
  <c r="J5" i="30"/>
  <c r="K68" i="30"/>
  <c r="I67" i="15"/>
  <c r="M67" i="15"/>
  <c r="J67" i="15"/>
  <c r="O67" i="15"/>
  <c r="N67" i="15"/>
  <c r="K67" i="15"/>
  <c r="G67" i="15"/>
  <c r="L67" i="15"/>
  <c r="H67" i="15"/>
  <c r="K66" i="30"/>
  <c r="G65" i="15"/>
  <c r="K65" i="15"/>
  <c r="O65" i="15"/>
  <c r="L65" i="15"/>
  <c r="H65" i="15"/>
  <c r="I65" i="15"/>
  <c r="M65" i="15"/>
  <c r="N65" i="15"/>
  <c r="J65" i="15"/>
  <c r="K64" i="30"/>
  <c r="I63" i="15"/>
  <c r="M63" i="15"/>
  <c r="N63" i="15"/>
  <c r="J63" i="15"/>
  <c r="G63" i="15"/>
  <c r="K63" i="15"/>
  <c r="O63" i="15"/>
  <c r="H63" i="15"/>
  <c r="L63" i="15"/>
  <c r="K62" i="30"/>
  <c r="G61" i="15"/>
  <c r="K61" i="15"/>
  <c r="O61" i="15"/>
  <c r="H61" i="15"/>
  <c r="L61" i="15"/>
  <c r="I61" i="15"/>
  <c r="M61" i="15"/>
  <c r="J61" i="15"/>
  <c r="N61" i="15"/>
  <c r="K60" i="30"/>
  <c r="I59" i="15"/>
  <c r="M59" i="15"/>
  <c r="N59" i="15"/>
  <c r="J59" i="15"/>
  <c r="G59" i="15"/>
  <c r="K59" i="15"/>
  <c r="O59" i="15"/>
  <c r="L59" i="15"/>
  <c r="H59" i="15"/>
  <c r="K58" i="30"/>
  <c r="G57" i="15"/>
  <c r="K57" i="15"/>
  <c r="O57" i="15"/>
  <c r="L57" i="15"/>
  <c r="H57" i="15"/>
  <c r="I57" i="15"/>
  <c r="M57" i="15"/>
  <c r="N57" i="15"/>
  <c r="J57" i="15"/>
  <c r="K56" i="30"/>
  <c r="I55" i="15"/>
  <c r="M55" i="15"/>
  <c r="N55" i="15"/>
  <c r="J55" i="15"/>
  <c r="G55" i="15"/>
  <c r="K55" i="15"/>
  <c r="O55" i="15"/>
  <c r="H55" i="15"/>
  <c r="L55" i="15"/>
  <c r="K54" i="30"/>
  <c r="G53" i="15"/>
  <c r="K53" i="15"/>
  <c r="O53" i="15"/>
  <c r="H53" i="15"/>
  <c r="L53" i="15"/>
  <c r="I53" i="15"/>
  <c r="M53" i="15"/>
  <c r="J53" i="15"/>
  <c r="N53" i="15"/>
  <c r="K52" i="30"/>
  <c r="I51" i="15"/>
  <c r="M51" i="15"/>
  <c r="J51" i="15"/>
  <c r="N51" i="15"/>
  <c r="G51" i="15"/>
  <c r="K51" i="15"/>
  <c r="O51" i="15"/>
  <c r="H51" i="15"/>
  <c r="L51" i="15"/>
  <c r="K50" i="30"/>
  <c r="G49" i="15"/>
  <c r="K49" i="15"/>
  <c r="O49" i="15"/>
  <c r="H49" i="15"/>
  <c r="L49" i="15"/>
  <c r="I49" i="15"/>
  <c r="M49" i="15"/>
  <c r="N49" i="15"/>
  <c r="J49" i="15"/>
  <c r="K48" i="30"/>
  <c r="I47" i="15"/>
  <c r="M47" i="15"/>
  <c r="J47" i="15"/>
  <c r="N47" i="15"/>
  <c r="G47" i="15"/>
  <c r="K47" i="15"/>
  <c r="O47" i="15"/>
  <c r="H47" i="15"/>
  <c r="L47" i="15"/>
  <c r="K46" i="30"/>
  <c r="G45" i="15"/>
  <c r="K45" i="15"/>
  <c r="O45" i="15"/>
  <c r="H45" i="15"/>
  <c r="L45" i="15"/>
  <c r="I45" i="15"/>
  <c r="M45" i="15"/>
  <c r="J45" i="15"/>
  <c r="N45" i="15"/>
  <c r="K44" i="30"/>
  <c r="J43" i="15"/>
  <c r="H43" i="15"/>
  <c r="M43" i="15"/>
  <c r="I43" i="15"/>
  <c r="N43" i="15"/>
  <c r="K43" i="15"/>
  <c r="O43" i="15"/>
  <c r="L43" i="15"/>
  <c r="G43" i="15"/>
  <c r="K42" i="30"/>
  <c r="H41" i="15"/>
  <c r="L41" i="15"/>
  <c r="G41" i="15"/>
  <c r="K41" i="15"/>
  <c r="I41" i="15"/>
  <c r="O41" i="15"/>
  <c r="J41" i="15"/>
  <c r="M41" i="15"/>
  <c r="N41" i="15"/>
  <c r="K40" i="30"/>
  <c r="J39" i="15"/>
  <c r="N39" i="15"/>
  <c r="I39" i="15"/>
  <c r="M39" i="15"/>
  <c r="K39" i="15"/>
  <c r="L39" i="15"/>
  <c r="H39" i="15"/>
  <c r="G39" i="15"/>
  <c r="O39" i="15"/>
  <c r="K38" i="30"/>
  <c r="H37" i="15"/>
  <c r="L37" i="15"/>
  <c r="G37" i="15"/>
  <c r="K37" i="15"/>
  <c r="O37" i="15"/>
  <c r="M37" i="15"/>
  <c r="N37" i="15"/>
  <c r="J37" i="15"/>
  <c r="I37" i="15"/>
  <c r="K36" i="30"/>
  <c r="J35" i="15"/>
  <c r="N35" i="15"/>
  <c r="G35" i="15"/>
  <c r="K35" i="15"/>
  <c r="O35" i="15"/>
  <c r="I35" i="15"/>
  <c r="M35" i="15"/>
  <c r="H35" i="15"/>
  <c r="L35" i="15"/>
  <c r="K34" i="30"/>
  <c r="H33" i="15"/>
  <c r="L33" i="15"/>
  <c r="I33" i="15"/>
  <c r="M33" i="15"/>
  <c r="G33" i="15"/>
  <c r="K33" i="15"/>
  <c r="O33" i="15"/>
  <c r="J33" i="15"/>
  <c r="N33" i="15"/>
  <c r="K32" i="30"/>
  <c r="J31" i="15"/>
  <c r="N31" i="15"/>
  <c r="G31" i="15"/>
  <c r="K31" i="15"/>
  <c r="O31" i="15"/>
  <c r="I31" i="15"/>
  <c r="M31" i="15"/>
  <c r="H31" i="15"/>
  <c r="L31" i="15"/>
  <c r="K30" i="30"/>
  <c r="H29" i="15"/>
  <c r="L29" i="15"/>
  <c r="I29" i="15"/>
  <c r="M29" i="15"/>
  <c r="G29" i="15"/>
  <c r="K29" i="15"/>
  <c r="O29" i="15"/>
  <c r="J29" i="15"/>
  <c r="N29" i="15"/>
  <c r="K28" i="30"/>
  <c r="J27" i="15"/>
  <c r="N27" i="15"/>
  <c r="G27" i="15"/>
  <c r="K27" i="15"/>
  <c r="O27" i="15"/>
  <c r="I27" i="15"/>
  <c r="M27" i="15"/>
  <c r="L27" i="15"/>
  <c r="H27" i="15"/>
  <c r="K26" i="30"/>
  <c r="H25" i="15"/>
  <c r="L25" i="15"/>
  <c r="I25" i="15"/>
  <c r="M25" i="15"/>
  <c r="G25" i="15"/>
  <c r="K25" i="15"/>
  <c r="O25" i="15"/>
  <c r="N25" i="15"/>
  <c r="J25" i="15"/>
  <c r="K24" i="30"/>
  <c r="J23" i="15"/>
  <c r="N23" i="15"/>
  <c r="G23" i="15"/>
  <c r="K23" i="15"/>
  <c r="O23" i="15"/>
  <c r="I23" i="15"/>
  <c r="M23" i="15"/>
  <c r="L23" i="15"/>
  <c r="H23" i="15"/>
  <c r="K22" i="30"/>
  <c r="H21" i="15"/>
  <c r="L21" i="15"/>
  <c r="I21" i="15"/>
  <c r="M21" i="15"/>
  <c r="G21" i="15"/>
  <c r="K21" i="15"/>
  <c r="O21" i="15"/>
  <c r="N21" i="15"/>
  <c r="J21" i="15"/>
  <c r="K20" i="30"/>
  <c r="J19" i="15"/>
  <c r="N19" i="15"/>
  <c r="G19" i="15"/>
  <c r="K19" i="15"/>
  <c r="O19" i="15"/>
  <c r="I19" i="15"/>
  <c r="M19" i="15"/>
  <c r="H19" i="15"/>
  <c r="L19" i="15"/>
  <c r="K18" i="30"/>
  <c r="H17" i="15"/>
  <c r="L17" i="15"/>
  <c r="I17" i="15"/>
  <c r="M17" i="15"/>
  <c r="G17" i="15"/>
  <c r="K17" i="15"/>
  <c r="O17" i="15"/>
  <c r="J17" i="15"/>
  <c r="N17" i="15"/>
  <c r="K16" i="30"/>
  <c r="J15" i="15"/>
  <c r="N15" i="15"/>
  <c r="G15" i="15"/>
  <c r="K15" i="15"/>
  <c r="O15" i="15"/>
  <c r="I15" i="15"/>
  <c r="M15" i="15"/>
  <c r="H15" i="15"/>
  <c r="L15" i="15"/>
  <c r="K14" i="30"/>
  <c r="H13" i="15"/>
  <c r="L13" i="15"/>
  <c r="I13" i="15"/>
  <c r="M13" i="15"/>
  <c r="G13" i="15"/>
  <c r="K13" i="15"/>
  <c r="O13" i="15"/>
  <c r="J13" i="15"/>
  <c r="N13" i="15"/>
  <c r="K12" i="30"/>
  <c r="J11" i="15"/>
  <c r="N11" i="15"/>
  <c r="G11" i="15"/>
  <c r="K11" i="15"/>
  <c r="O11" i="15"/>
  <c r="I11" i="15"/>
  <c r="M11" i="15"/>
  <c r="L11" i="15"/>
  <c r="H11" i="15"/>
  <c r="K10" i="30"/>
  <c r="H9" i="15"/>
  <c r="L9" i="15"/>
  <c r="I9" i="15"/>
  <c r="M9" i="15"/>
  <c r="G9" i="15"/>
  <c r="K9" i="15"/>
  <c r="O9" i="15"/>
  <c r="N9" i="15"/>
  <c r="J9" i="15"/>
  <c r="K8" i="30"/>
  <c r="J7" i="15"/>
  <c r="N7" i="15"/>
  <c r="G7" i="15"/>
  <c r="K7" i="15"/>
  <c r="O7" i="15"/>
  <c r="I7" i="15"/>
  <c r="M7" i="15"/>
  <c r="L7" i="15"/>
  <c r="H7" i="15"/>
  <c r="K6" i="30"/>
  <c r="L5" i="30"/>
  <c r="H68" i="15"/>
  <c r="L68" i="15"/>
  <c r="I68" i="15"/>
  <c r="M68" i="15"/>
  <c r="N68" i="15"/>
  <c r="J68" i="15"/>
  <c r="O68" i="15"/>
  <c r="G68" i="15"/>
  <c r="K68" i="15"/>
  <c r="K67" i="30"/>
  <c r="J66" i="15"/>
  <c r="N66" i="15"/>
  <c r="K66" i="15"/>
  <c r="L66" i="15"/>
  <c r="G66" i="15"/>
  <c r="O66" i="15"/>
  <c r="H66" i="15"/>
  <c r="I66" i="15"/>
  <c r="M66" i="15"/>
  <c r="K65" i="30"/>
  <c r="H64" i="15"/>
  <c r="L64" i="15"/>
  <c r="M64" i="15"/>
  <c r="J64" i="15"/>
  <c r="I64" i="15"/>
  <c r="N64" i="15"/>
  <c r="O64" i="15"/>
  <c r="G64" i="15"/>
  <c r="K64" i="15"/>
  <c r="K63" i="30"/>
  <c r="J62" i="15"/>
  <c r="N62" i="15"/>
  <c r="G62" i="15"/>
  <c r="O62" i="15"/>
  <c r="K62" i="15"/>
  <c r="H62" i="15"/>
  <c r="L62" i="15"/>
  <c r="I62" i="15"/>
  <c r="M62" i="15"/>
  <c r="K61" i="30"/>
  <c r="H60" i="15"/>
  <c r="L60" i="15"/>
  <c r="I60" i="15"/>
  <c r="M60" i="15"/>
  <c r="J60" i="15"/>
  <c r="N60" i="15"/>
  <c r="G60" i="15"/>
  <c r="K60" i="15"/>
  <c r="O60" i="15"/>
  <c r="K59" i="30"/>
  <c r="J58" i="15"/>
  <c r="N58" i="15"/>
  <c r="K58" i="15"/>
  <c r="G58" i="15"/>
  <c r="O58" i="15"/>
  <c r="H58" i="15"/>
  <c r="L58" i="15"/>
  <c r="M58" i="15"/>
  <c r="I58" i="15"/>
  <c r="K57" i="30"/>
  <c r="H56" i="15"/>
  <c r="L56" i="15"/>
  <c r="I56" i="15"/>
  <c r="M56" i="15"/>
  <c r="J56" i="15"/>
  <c r="N56" i="15"/>
  <c r="G56" i="15"/>
  <c r="O56" i="15"/>
  <c r="K56" i="15"/>
  <c r="K55" i="30"/>
  <c r="J54" i="15"/>
  <c r="N54" i="15"/>
  <c r="G54" i="15"/>
  <c r="K54" i="15"/>
  <c r="O54" i="15"/>
  <c r="H54" i="15"/>
  <c r="L54" i="15"/>
  <c r="I54" i="15"/>
  <c r="M54" i="15"/>
  <c r="K53" i="30"/>
  <c r="H52" i="15"/>
  <c r="L52" i="15"/>
  <c r="I52" i="15"/>
  <c r="M52" i="15"/>
  <c r="J52" i="15"/>
  <c r="N52" i="15"/>
  <c r="K52" i="15"/>
  <c r="O52" i="15"/>
  <c r="G52" i="15"/>
  <c r="K51" i="30"/>
  <c r="J50" i="15"/>
  <c r="N50" i="15"/>
  <c r="G50" i="15"/>
  <c r="K50" i="15"/>
  <c r="O50" i="15"/>
  <c r="H50" i="15"/>
  <c r="L50" i="15"/>
  <c r="M50" i="15"/>
  <c r="I50" i="15"/>
  <c r="K49" i="30"/>
  <c r="H48" i="15"/>
  <c r="L48" i="15"/>
  <c r="I48" i="15"/>
  <c r="M48" i="15"/>
  <c r="J48" i="15"/>
  <c r="N48" i="15"/>
  <c r="O48" i="15"/>
  <c r="G48" i="15"/>
  <c r="K48" i="15"/>
  <c r="K47" i="30"/>
  <c r="J46" i="15"/>
  <c r="N46" i="15"/>
  <c r="G46" i="15"/>
  <c r="K46" i="15"/>
  <c r="O46" i="15"/>
  <c r="H46" i="15"/>
  <c r="L46" i="15"/>
  <c r="I46" i="15"/>
  <c r="M46" i="15"/>
  <c r="K45" i="30"/>
  <c r="H44" i="15"/>
  <c r="L44" i="15"/>
  <c r="I44" i="15"/>
  <c r="M44" i="15"/>
  <c r="J44" i="15"/>
  <c r="N44" i="15"/>
  <c r="K44" i="15"/>
  <c r="O44" i="15"/>
  <c r="G44" i="15"/>
  <c r="K43" i="30"/>
  <c r="G42" i="15"/>
  <c r="K42" i="15"/>
  <c r="O42" i="15"/>
  <c r="L42" i="15"/>
  <c r="H42" i="15"/>
  <c r="M42" i="15"/>
  <c r="I42" i="15"/>
  <c r="N42" i="15"/>
  <c r="J42" i="15"/>
  <c r="K41" i="30"/>
  <c r="I40" i="15"/>
  <c r="M40" i="15"/>
  <c r="H40" i="15"/>
  <c r="L40" i="15"/>
  <c r="J40" i="15"/>
  <c r="G40" i="15"/>
  <c r="K40" i="15"/>
  <c r="N40" i="15"/>
  <c r="O40" i="15"/>
  <c r="K39" i="30"/>
  <c r="G38" i="15"/>
  <c r="K38" i="15"/>
  <c r="O38" i="15"/>
  <c r="J38" i="15"/>
  <c r="N38" i="15"/>
  <c r="L38" i="15"/>
  <c r="I38" i="15"/>
  <c r="M38" i="15"/>
  <c r="H38" i="15"/>
  <c r="K37" i="30"/>
  <c r="I36" i="15"/>
  <c r="M36" i="15"/>
  <c r="J36" i="15"/>
  <c r="N36" i="15"/>
  <c r="H36" i="15"/>
  <c r="L36" i="15"/>
  <c r="K36" i="15"/>
  <c r="G36" i="15"/>
  <c r="O36" i="15"/>
  <c r="K35" i="30"/>
  <c r="G34" i="15"/>
  <c r="K34" i="15"/>
  <c r="O34" i="15"/>
  <c r="H34" i="15"/>
  <c r="L34" i="15"/>
  <c r="J34" i="15"/>
  <c r="N34" i="15"/>
  <c r="M34" i="15"/>
  <c r="I34" i="15"/>
  <c r="K33" i="30"/>
  <c r="I32" i="15"/>
  <c r="M32" i="15"/>
  <c r="J32" i="15"/>
  <c r="N32" i="15"/>
  <c r="H32" i="15"/>
  <c r="L32" i="15"/>
  <c r="O32" i="15"/>
  <c r="K32" i="15"/>
  <c r="G32" i="15"/>
  <c r="K31" i="30"/>
  <c r="G30" i="15"/>
  <c r="K30" i="15"/>
  <c r="O30" i="15"/>
  <c r="H30" i="15"/>
  <c r="L30" i="15"/>
  <c r="J30" i="15"/>
  <c r="N30" i="15"/>
  <c r="M30" i="15"/>
  <c r="I30" i="15"/>
  <c r="K29" i="30"/>
  <c r="I28" i="15"/>
  <c r="M28" i="15"/>
  <c r="J28" i="15"/>
  <c r="N28" i="15"/>
  <c r="H28" i="15"/>
  <c r="L28" i="15"/>
  <c r="O28" i="15"/>
  <c r="G28" i="15"/>
  <c r="K28" i="15"/>
  <c r="K27" i="30"/>
  <c r="G26" i="15"/>
  <c r="K26" i="15"/>
  <c r="O26" i="15"/>
  <c r="H26" i="15"/>
  <c r="L26" i="15"/>
  <c r="J26" i="15"/>
  <c r="N26" i="15"/>
  <c r="I26" i="15"/>
  <c r="M26" i="15"/>
  <c r="K25" i="30"/>
  <c r="I24" i="15"/>
  <c r="M24" i="15"/>
  <c r="J24" i="15"/>
  <c r="N24" i="15"/>
  <c r="H24" i="15"/>
  <c r="L24" i="15"/>
  <c r="G24" i="15"/>
  <c r="K24" i="15"/>
  <c r="O24" i="15"/>
  <c r="K23" i="30"/>
  <c r="G22" i="15"/>
  <c r="K22" i="15"/>
  <c r="O22" i="15"/>
  <c r="H22" i="15"/>
  <c r="L22" i="15"/>
  <c r="J22" i="15"/>
  <c r="N22" i="15"/>
  <c r="I22" i="15"/>
  <c r="M22" i="15"/>
  <c r="K21" i="30"/>
  <c r="I20" i="15"/>
  <c r="M20" i="15"/>
  <c r="J20" i="15"/>
  <c r="N20" i="15"/>
  <c r="H20" i="15"/>
  <c r="L20" i="15"/>
  <c r="K20" i="15"/>
  <c r="O20" i="15"/>
  <c r="G20" i="15"/>
  <c r="K19" i="30"/>
  <c r="G18" i="15"/>
  <c r="K18" i="15"/>
  <c r="O18" i="15"/>
  <c r="H18" i="15"/>
  <c r="L18" i="15"/>
  <c r="J18" i="15"/>
  <c r="N18" i="15"/>
  <c r="M18" i="15"/>
  <c r="I18" i="15"/>
  <c r="K17" i="30"/>
  <c r="I16" i="15"/>
  <c r="M16" i="15"/>
  <c r="J16" i="15"/>
  <c r="N16" i="15"/>
  <c r="H16" i="15"/>
  <c r="L16" i="15"/>
  <c r="O16" i="15"/>
  <c r="K16" i="15"/>
  <c r="G16" i="15"/>
  <c r="K15" i="30"/>
  <c r="G14" i="15"/>
  <c r="K14" i="15"/>
  <c r="O14" i="15"/>
  <c r="H14" i="15"/>
  <c r="L14" i="15"/>
  <c r="J14" i="15"/>
  <c r="N14" i="15"/>
  <c r="M14" i="15"/>
  <c r="I14" i="15"/>
  <c r="K13" i="30"/>
  <c r="I12" i="15"/>
  <c r="M12" i="15"/>
  <c r="J12" i="15"/>
  <c r="N12" i="15"/>
  <c r="H12" i="15"/>
  <c r="L12" i="15"/>
  <c r="G12" i="15"/>
  <c r="O12" i="15"/>
  <c r="K12" i="15"/>
  <c r="K11" i="30"/>
  <c r="G10" i="15"/>
  <c r="K10" i="15"/>
  <c r="O10" i="15"/>
  <c r="H10" i="15"/>
  <c r="L10" i="15"/>
  <c r="J10" i="15"/>
  <c r="N10" i="15"/>
  <c r="I10" i="15"/>
  <c r="M10" i="15"/>
  <c r="K9" i="30"/>
  <c r="I8" i="15"/>
  <c r="M8" i="15"/>
  <c r="J8" i="15"/>
  <c r="N8" i="15"/>
  <c r="H8" i="15"/>
  <c r="L8" i="15"/>
  <c r="G8" i="15"/>
  <c r="K8" i="15"/>
  <c r="O8" i="15"/>
  <c r="K7" i="30"/>
  <c r="G6" i="15"/>
  <c r="K6" i="15"/>
  <c r="O6" i="15"/>
  <c r="H6" i="15"/>
  <c r="L6" i="15"/>
  <c r="J6" i="15"/>
  <c r="N6" i="15"/>
  <c r="I6" i="15"/>
  <c r="M6" i="15"/>
  <c r="F45" i="9"/>
  <c r="G45" i="9"/>
  <c r="H45" i="9"/>
  <c r="I45" i="9"/>
  <c r="J45" i="9"/>
  <c r="K45" i="9"/>
  <c r="L45" i="9"/>
  <c r="M45" i="9"/>
  <c r="N45" i="9"/>
  <c r="O45" i="9"/>
  <c r="F46" i="9"/>
  <c r="G46" i="9"/>
  <c r="H46" i="9"/>
  <c r="I46" i="9"/>
  <c r="J46" i="9"/>
  <c r="K46" i="9"/>
  <c r="L46" i="9"/>
  <c r="M46" i="9"/>
  <c r="N46" i="9"/>
  <c r="O46" i="9"/>
  <c r="F47" i="9"/>
  <c r="G47" i="9"/>
  <c r="H47" i="9"/>
  <c r="I47" i="9"/>
  <c r="J47" i="9"/>
  <c r="K47" i="9"/>
  <c r="L47" i="9"/>
  <c r="M47" i="9"/>
  <c r="N47" i="9"/>
  <c r="O47" i="9"/>
  <c r="F48" i="9"/>
  <c r="G48" i="9"/>
  <c r="H48" i="9"/>
  <c r="I48" i="9"/>
  <c r="J48" i="9"/>
  <c r="K48" i="9"/>
  <c r="L48" i="9"/>
  <c r="M48" i="9"/>
  <c r="N48" i="9"/>
  <c r="O48" i="9"/>
  <c r="F49" i="9"/>
  <c r="G49" i="9"/>
  <c r="H49" i="9"/>
  <c r="I49" i="9"/>
  <c r="J49" i="9"/>
  <c r="K49" i="9"/>
  <c r="L49" i="9"/>
  <c r="M49" i="9"/>
  <c r="N49" i="9"/>
  <c r="O49" i="9"/>
  <c r="F50" i="9"/>
  <c r="G50" i="9"/>
  <c r="H50" i="9"/>
  <c r="I50" i="9"/>
  <c r="J50" i="9"/>
  <c r="K50" i="9"/>
  <c r="L50" i="9"/>
  <c r="M50" i="9"/>
  <c r="N50" i="9"/>
  <c r="O50" i="9"/>
  <c r="F51" i="9"/>
  <c r="G51" i="9"/>
  <c r="H51" i="9"/>
  <c r="I51" i="9"/>
  <c r="J51" i="9"/>
  <c r="K51" i="9"/>
  <c r="L51" i="9"/>
  <c r="M51" i="9"/>
  <c r="N51" i="9"/>
  <c r="O51" i="9"/>
  <c r="F52" i="9"/>
  <c r="G52" i="9"/>
  <c r="H52" i="9"/>
  <c r="I52" i="9"/>
  <c r="J52" i="9"/>
  <c r="K52" i="9"/>
  <c r="L52" i="9"/>
  <c r="M52" i="9"/>
  <c r="N52" i="9"/>
  <c r="O52" i="9"/>
  <c r="F53" i="9"/>
  <c r="G53" i="9"/>
  <c r="H53" i="9"/>
  <c r="I53" i="9"/>
  <c r="J53" i="9"/>
  <c r="K53" i="9"/>
  <c r="L53" i="9"/>
  <c r="M53" i="9"/>
  <c r="N53" i="9"/>
  <c r="O53" i="9"/>
  <c r="F54" i="9"/>
  <c r="G54" i="9"/>
  <c r="H54" i="9"/>
  <c r="I54" i="9"/>
  <c r="J54" i="9"/>
  <c r="K54" i="9"/>
  <c r="L54" i="9"/>
  <c r="M54" i="9"/>
  <c r="N54" i="9"/>
  <c r="O54" i="9"/>
  <c r="F55" i="9"/>
  <c r="G55" i="9"/>
  <c r="H55" i="9"/>
  <c r="I55" i="9"/>
  <c r="J55" i="9"/>
  <c r="K55" i="9"/>
  <c r="L55" i="9"/>
  <c r="M55" i="9"/>
  <c r="N55" i="9"/>
  <c r="O55" i="9"/>
  <c r="F56" i="9"/>
  <c r="G56" i="9"/>
  <c r="H56" i="9"/>
  <c r="I56" i="9"/>
  <c r="J56" i="9"/>
  <c r="K56" i="9"/>
  <c r="L56" i="9"/>
  <c r="M56" i="9"/>
  <c r="N56" i="9"/>
  <c r="O56" i="9"/>
  <c r="F57" i="9"/>
  <c r="G57" i="9"/>
  <c r="H57" i="9"/>
  <c r="I57" i="9"/>
  <c r="J57" i="9"/>
  <c r="K57" i="9"/>
  <c r="L57" i="9"/>
  <c r="M57" i="9"/>
  <c r="N57" i="9"/>
  <c r="O57" i="9"/>
  <c r="F58" i="9"/>
  <c r="G58" i="9"/>
  <c r="H58" i="9"/>
  <c r="I58" i="9"/>
  <c r="J58" i="9"/>
  <c r="K58" i="9"/>
  <c r="L58" i="9"/>
  <c r="M58" i="9"/>
  <c r="N58" i="9"/>
  <c r="O58" i="9"/>
  <c r="F59" i="9"/>
  <c r="G59" i="9"/>
  <c r="H59" i="9"/>
  <c r="I59" i="9"/>
  <c r="J59" i="9"/>
  <c r="K59" i="9"/>
  <c r="L59" i="9"/>
  <c r="M59" i="9"/>
  <c r="N59" i="9"/>
  <c r="O59" i="9"/>
  <c r="F60" i="9"/>
  <c r="G60" i="9"/>
  <c r="H60" i="9"/>
  <c r="I60" i="9"/>
  <c r="J60" i="9"/>
  <c r="K60" i="9"/>
  <c r="L60" i="9"/>
  <c r="M60" i="9"/>
  <c r="N60" i="9"/>
  <c r="O60" i="9"/>
  <c r="I13" i="12" l="1"/>
  <c r="H13" i="12"/>
  <c r="I12" i="12"/>
  <c r="H12" i="12"/>
  <c r="I11" i="12"/>
  <c r="H11" i="12"/>
  <c r="I13" i="10"/>
  <c r="I12" i="10"/>
  <c r="H13" i="10"/>
  <c r="H12" i="10"/>
  <c r="I11" i="10"/>
  <c r="H11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5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40" i="9"/>
  <c r="H40" i="9"/>
  <c r="I40" i="9"/>
  <c r="J40" i="9"/>
  <c r="K40" i="9"/>
  <c r="L40" i="9"/>
  <c r="M40" i="9"/>
  <c r="N40" i="9"/>
  <c r="O40" i="9"/>
  <c r="G41" i="9"/>
  <c r="H41" i="9"/>
  <c r="I41" i="9"/>
  <c r="J41" i="9"/>
  <c r="K41" i="9"/>
  <c r="L41" i="9"/>
  <c r="M41" i="9"/>
  <c r="N41" i="9"/>
  <c r="O41" i="9"/>
  <c r="G42" i="9"/>
  <c r="H42" i="9"/>
  <c r="I42" i="9"/>
  <c r="J42" i="9"/>
  <c r="K42" i="9"/>
  <c r="L42" i="9"/>
  <c r="M42" i="9"/>
  <c r="N42" i="9"/>
  <c r="O42" i="9"/>
  <c r="G43" i="9"/>
  <c r="H43" i="9"/>
  <c r="I43" i="9"/>
  <c r="J43" i="9"/>
  <c r="K43" i="9"/>
  <c r="L43" i="9"/>
  <c r="M43" i="9"/>
  <c r="N43" i="9"/>
  <c r="O43" i="9"/>
  <c r="G44" i="9"/>
  <c r="H44" i="9"/>
  <c r="I44" i="9"/>
  <c r="J44" i="9"/>
  <c r="K44" i="9"/>
  <c r="L44" i="9"/>
  <c r="M44" i="9"/>
  <c r="N44" i="9"/>
  <c r="O44" i="9"/>
  <c r="H37" i="9"/>
  <c r="I37" i="9"/>
  <c r="J37" i="9"/>
  <c r="K37" i="9"/>
  <c r="L37" i="9"/>
  <c r="M37" i="9"/>
  <c r="N37" i="9"/>
  <c r="O37" i="9"/>
  <c r="G37" i="9"/>
  <c r="G22" i="9"/>
  <c r="H22" i="9"/>
  <c r="I22" i="9"/>
  <c r="J22" i="9"/>
  <c r="K22" i="9"/>
  <c r="L22" i="9"/>
  <c r="M22" i="9"/>
  <c r="N22" i="9"/>
  <c r="O22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28" i="9"/>
  <c r="H28" i="9"/>
  <c r="I28" i="9"/>
  <c r="J28" i="9"/>
  <c r="K28" i="9"/>
  <c r="L28" i="9"/>
  <c r="M28" i="9"/>
  <c r="N28" i="9"/>
  <c r="O28" i="9"/>
  <c r="H21" i="9"/>
  <c r="I21" i="9"/>
  <c r="J21" i="9"/>
  <c r="K21" i="9"/>
  <c r="L21" i="9"/>
  <c r="M21" i="9"/>
  <c r="N21" i="9"/>
  <c r="O21" i="9"/>
  <c r="G21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H5" i="9"/>
  <c r="I5" i="9"/>
  <c r="J5" i="9"/>
  <c r="K5" i="9"/>
  <c r="L5" i="9"/>
  <c r="M5" i="9"/>
  <c r="N5" i="9"/>
  <c r="O5" i="9"/>
  <c r="G5" i="9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H5" i="8"/>
  <c r="I5" i="8"/>
  <c r="J5" i="8"/>
  <c r="K5" i="8"/>
  <c r="L5" i="8"/>
  <c r="M5" i="8"/>
  <c r="N5" i="8"/>
  <c r="O5" i="8"/>
  <c r="G5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H5" i="7"/>
  <c r="I5" i="7"/>
  <c r="J5" i="7"/>
  <c r="K5" i="7"/>
  <c r="L5" i="7"/>
  <c r="M5" i="7"/>
  <c r="N5" i="7"/>
  <c r="O5" i="7"/>
  <c r="G5" i="7"/>
  <c r="F5" i="7" l="1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  <c r="O1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ra_missRates_ensembleLocal" type="6" refreshedVersion="6" background="1" saveData="1">
    <textPr codePage="10001" sourceFile="/Users/Uone/IDrive/OPU/研究フォルダ/Junior/最終結果/interval50_island3_satimage/ensemble/tra_missRates_ensembleLocal.txt" tab="0" space="1" consecutive="1" qualifier="none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ra_missRates_SingleClassifier" type="6" refreshedVersion="6" background="1" saveData="1">
    <textPr codePage="10001" sourceFile="/Users/Uone/IDrive/OPU/研究フォルダ/Junior/最終結果/interval50_island3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<sst xmlns="http://schemas.openxmlformats.org/spreadsheetml/2006/main" count="1540" uniqueCount="77">
  <si>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</si>
  <si>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</si>
  <si>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</si>
  <si>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</si>
  <si>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</si>
  <si>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</si>
  <si>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</si>
  <si>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</si>
  <si>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</si>
  <si>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</si>
  <si>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</si>
  <si>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</si>
  <si>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</si>
  <si>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</si>
  <si>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</si>
  <si>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</si>
  <si>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</si>
  <si>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</si>
  <si>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</si>
  <si>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</si>
  <si>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</si>
  <si>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</si>
  <si>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</si>
  <si>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</si>
  <si>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</si>
  <si>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</si>
  <si>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</si>
  <si>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</si>
  <si>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</si>
  <si>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</si>
  <si>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</si>
  <si>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</si>
  <si>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</si>
  <si>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</si>
  <si>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</si>
  <si>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</si>
  <si>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</si>
  <si>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</si>
  <si>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</si>
  <si>
    <t>単一識別器</t>
    <rPh sb="0" eb="2">
      <t>タンイツ</t>
    </rPh>
    <rPh sb="2" eb="4">
      <t>シキベツ</t>
    </rPh>
    <rPh sb="4" eb="5">
      <t>キ</t>
    </rPh>
    <phoneticPr fontId="2"/>
  </si>
  <si>
    <t>サブデータ重み付け多数決</t>
    <rPh sb="0" eb="1">
      <t>オモミヅケ</t>
    </rPh>
    <rPh sb="7" eb="8">
      <t>ツ</t>
    </rPh>
    <phoneticPr fontId="2"/>
  </si>
  <si>
    <t>全データ重み付け多数決</t>
    <rPh sb="0" eb="1">
      <t>オモミ</t>
    </rPh>
    <rPh sb="6" eb="7">
      <t>ツ</t>
    </rPh>
    <phoneticPr fontId="2"/>
  </si>
  <si>
    <t>単純
多数決</t>
    <rPh sb="0" eb="2">
      <t>タンジュン</t>
    </rPh>
    <phoneticPr fontId="2"/>
  </si>
  <si>
    <t>サブデータ
重み多数決</t>
    <rPh sb="0" eb="1">
      <t>オモミヅケ</t>
    </rPh>
    <phoneticPr fontId="2"/>
  </si>
  <si>
    <t>全データ
重み多数決</t>
    <rPh sb="0" eb="1">
      <t>オモミ</t>
    </rPh>
    <phoneticPr fontId="2"/>
  </si>
  <si>
    <t>単純
多数決</t>
    <rPh sb="0" eb="2">
      <t>タンジュン</t>
    </rPh>
    <rPh sb="3" eb="6">
      <t>タスウケツ</t>
    </rPh>
    <phoneticPr fontId="2"/>
  </si>
  <si>
    <t>サブデータ
重み多数決</t>
    <rPh sb="6" eb="7">
      <t>オモ</t>
    </rPh>
    <rPh sb="8" eb="11">
      <t>タスウケツ</t>
    </rPh>
    <phoneticPr fontId="2"/>
  </si>
  <si>
    <t>全データ
重み多数決</t>
    <rPh sb="0" eb="1">
      <t>ゼン</t>
    </rPh>
    <rPh sb="5" eb="6">
      <t>オモ</t>
    </rPh>
    <rPh sb="7" eb="10">
      <t>タスウケツ</t>
    </rPh>
    <phoneticPr fontId="2"/>
  </si>
  <si>
    <t>phoneme</t>
    <phoneticPr fontId="2"/>
  </si>
  <si>
    <t>satimage</t>
    <phoneticPr fontId="2"/>
  </si>
  <si>
    <t>Phoneme</t>
    <phoneticPr fontId="2"/>
  </si>
  <si>
    <t>Satimage</t>
    <phoneticPr fontId="2"/>
  </si>
  <si>
    <t>島数3</t>
    <phoneticPr fontId="2"/>
  </si>
  <si>
    <t>島数5</t>
    <phoneticPr fontId="2"/>
  </si>
  <si>
    <t>島数7</t>
    <phoneticPr fontId="2"/>
  </si>
  <si>
    <t>島数9</t>
    <phoneticPr fontId="2"/>
  </si>
  <si>
    <t>単純
多数決</t>
    <phoneticPr fontId="2"/>
  </si>
  <si>
    <t>サブデータ
重み多数決</t>
    <phoneticPr fontId="2"/>
  </si>
  <si>
    <t>全データ
重み多数決</t>
    <phoneticPr fontId="2"/>
  </si>
  <si>
    <t>島数7</t>
    <phoneticPr fontId="2"/>
  </si>
  <si>
    <t>島数9</t>
    <phoneticPr fontId="2"/>
  </si>
  <si>
    <t>単一識別器</t>
    <phoneticPr fontId="2"/>
  </si>
  <si>
    <t>max</t>
    <phoneticPr fontId="2"/>
  </si>
  <si>
    <t>min</t>
    <phoneticPr fontId="2"/>
  </si>
  <si>
    <t>単一弱識別器</t>
    <rPh sb="0" eb="2">
      <t>タンイツ</t>
    </rPh>
    <rPh sb="2" eb="3">
      <t>ジャク</t>
    </rPh>
    <rPh sb="3" eb="5">
      <t>シキベツ</t>
    </rPh>
    <rPh sb="5" eb="6">
      <t>キ</t>
    </rPh>
    <phoneticPr fontId="2"/>
  </si>
  <si>
    <t>島数9</t>
    <rPh sb="0" eb="2">
      <t>シマスウ</t>
    </rPh>
    <phoneticPr fontId="2"/>
  </si>
  <si>
    <t>島数7</t>
    <rPh sb="0" eb="2">
      <t>シマスウ</t>
    </rPh>
    <phoneticPr fontId="2"/>
  </si>
  <si>
    <t>島数5</t>
    <rPh sb="0" eb="2">
      <t>シマスウ</t>
    </rPh>
    <phoneticPr fontId="2"/>
  </si>
  <si>
    <t>島数3</t>
    <rPh sb="0" eb="2">
      <t>シマスウ</t>
    </rPh>
    <phoneticPr fontId="2"/>
  </si>
  <si>
    <t>単純多数決</t>
    <phoneticPr fontId="2"/>
  </si>
  <si>
    <t>サブデータ重み多数決</t>
    <phoneticPr fontId="2"/>
  </si>
  <si>
    <t>全データ重み多数決</t>
    <phoneticPr fontId="2"/>
  </si>
  <si>
    <t>島数: 5</t>
    <phoneticPr fontId="2"/>
  </si>
  <si>
    <t>島数: 3</t>
    <phoneticPr fontId="2"/>
  </si>
  <si>
    <t>島数: 7</t>
    <phoneticPr fontId="2"/>
  </si>
  <si>
    <t>島数: 9</t>
    <phoneticPr fontId="2"/>
  </si>
  <si>
    <t>単一識別器</t>
    <rPh sb="0" eb="2">
      <t>タンイツ</t>
    </rPh>
    <rPh sb="2" eb="5">
      <t>シキベツキ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</si>
</sst>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);[Red]\(0.00\)"/>
    <numFmt numFmtId="177" formatCode="0.00_ "/>
  </numFmts>
  <fonts count="5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0" fillId="4" borderId="14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0" fontId="3" fillId="0" borderId="0" xfId="0" applyFont="1">
      <alignment vertical="center"/>
    </xf>
    <xf numFmtId="177" fontId="0" fillId="7" borderId="21" xfId="0" applyNumberFormat="1" applyFill="1" applyBorder="1" applyAlignment="1">
      <alignment vertical="center"/>
    </xf>
    <xf numFmtId="177" fontId="0" fillId="7" borderId="16" xfId="0" applyNumberFormat="1" applyFill="1" applyBorder="1" applyAlignment="1">
      <alignment vertical="center"/>
    </xf>
    <xf numFmtId="177" fontId="0" fillId="7" borderId="22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7" fontId="0" fillId="7" borderId="21" xfId="0" applyNumberFormat="1" applyFill="1" applyBorder="1" applyAlignment="1">
      <alignment horizontal="center" vertical="center"/>
    </xf>
    <xf numFmtId="177" fontId="0" fillId="7" borderId="16" xfId="0" applyNumberFormat="1" applyFill="1" applyBorder="1" applyAlignment="1">
      <alignment horizontal="center" vertical="center"/>
    </xf>
    <xf numFmtId="177" fontId="0" fillId="7" borderId="22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図2!$N$10</c:f>
              <c:strCache>
                <c:ptCount val="1"/>
                <c:pt idx="0">
                  <c:v>島数: 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図2!$M$11:$M$13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図2!$N$11:$N$13</c:f>
              <c:numCache>
                <c:formatCode>0.00_ </c:formatCode>
                <c:ptCount val="3"/>
                <c:pt idx="0">
                  <c:v>15.519682344081559</c:v>
                </c:pt>
                <c:pt idx="1">
                  <c:v>15.525843773533197</c:v>
                </c:pt>
                <c:pt idx="2">
                  <c:v>15.525843773533197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3449-BDFB-80987500C5E4}"/>
            </c:ext>
          </c:extLst>
        </c:ser>
        <c:ser>
          <c:idx val="4"/>
          <c:order val="4"/>
          <c:tx>
            <c:strRef>
              <c:f>図2!$P$10</c:f>
              <c:strCache>
                <c:ptCount val="1"/>
                <c:pt idx="0">
                  <c:v>島数: 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図2!$M$11:$M$13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図2!$P$11:$P$13</c:f>
              <c:numCache>
                <c:formatCode>General</c:formatCode>
                <c:ptCount val="3"/>
                <c:pt idx="0">
                  <c:v>16.265420688710861</c:v>
                </c:pt>
                <c:pt idx="1">
                  <c:v>16.265420688710861</c:v>
                </c:pt>
                <c:pt idx="2">
                  <c:v>16.265420688710861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3449-BDFB-80987500C5E4}"/>
            </c:ext>
          </c:extLst>
        </c:ser>
        <c:ser>
          <c:idx val="5"/>
          <c:order val="5"/>
          <c:tx>
            <c:strRef>
              <c:f>図2!$R$10</c:f>
              <c:strCache>
                <c:ptCount val="1"/>
                <c:pt idx="0">
                  <c:v>島数: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図2!$M$11:$M$13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図2!$R$11:$R$13</c:f>
              <c:numCache>
                <c:formatCode>General</c:formatCode>
                <c:ptCount val="3"/>
                <c:pt idx="0">
                  <c:v>16.753371671116525</c:v>
                </c:pt>
                <c:pt idx="1">
                  <c:v>16.759533100568163</c:v>
                </c:pt>
                <c:pt idx="2">
                  <c:v>16.753360261061985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8-3449-BDFB-80987500C5E4}"/>
            </c:ext>
          </c:extLst>
        </c:ser>
        <c:ser>
          <c:idx val="6"/>
          <c:order val="6"/>
          <c:tx>
            <c:strRef>
              <c:f>図2!$T$10</c:f>
              <c:strCache>
                <c:ptCount val="1"/>
                <c:pt idx="0">
                  <c:v>島数: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図2!$M$11:$M$13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図2!$T$11:$T$13</c:f>
              <c:numCache>
                <c:formatCode>General</c:formatCode>
                <c:ptCount val="3"/>
                <c:pt idx="0">
                  <c:v>17.129469888866026</c:v>
                </c:pt>
                <c:pt idx="1">
                  <c:v>17.13564272837219</c:v>
                </c:pt>
                <c:pt idx="2">
                  <c:v>17.13564272837219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8-3449-BDFB-80987500C5E4}"/>
            </c:ext>
          </c:extLst>
        </c:ser>
        <c:ser>
          <c:idx val="7"/>
          <c:order val="7"/>
          <c:tx>
            <c:strRef>
              <c:f>図2!$V$10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図2!$M$11:$M$13</c:f>
              <c:strCache>
                <c:ptCount val="3"/>
                <c:pt idx="0">
                  <c:v>単純多数決</c:v>
                </c:pt>
                <c:pt idx="1">
                  <c:v>サブデータ重み多数決</c:v>
                </c:pt>
                <c:pt idx="2">
                  <c:v>全データ重み多数決</c:v>
                </c:pt>
              </c:strCache>
            </c:strRef>
          </c:cat>
          <c:val>
            <c:numRef>
              <c:f>図2!$V$11:$V$13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78-3449-BDFB-80987500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図2!$I$10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図2!$M$11:$M$13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図2!$I$11:$I$13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E78-3449-BDFB-80987500C5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図2!$J$10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図2!$M$11:$M$13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図2!$J$11:$J$13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78-3449-BDFB-80987500C5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図2!$M$11:$M$13</c15:sqref>
                        </c15:formulaRef>
                      </c:ext>
                    </c:extLst>
                    <c:strCache>
                      <c:ptCount val="3"/>
                      <c:pt idx="0">
                        <c:v>単純多数決</c:v>
                      </c:pt>
                      <c:pt idx="1">
                        <c:v>サブデータ重み多数決</c:v>
                      </c:pt>
                      <c:pt idx="2">
                        <c:v>全データ重み多数決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図2!$K$11:$K$13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78-3449-BDFB-80987500C5E4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提案と従来_Satimage!$M$10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提案と従来_Satimage!$M$11:$M$13</c:f>
              <c:numCache>
                <c:formatCode>General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C-46B0-9D9C-E34F266F836D}"/>
            </c:ext>
          </c:extLst>
        </c:ser>
        <c:ser>
          <c:idx val="4"/>
          <c:order val="4"/>
          <c:tx>
            <c:strRef>
              <c:f>提案と従来_Satimage!$N$10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提案と従来_Satimage!$N$11:$N$13</c:f>
              <c:numCache>
                <c:formatCode>General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C-46B0-9D9C-E34F266F836D}"/>
            </c:ext>
          </c:extLst>
        </c:ser>
        <c:ser>
          <c:idx val="5"/>
          <c:order val="5"/>
          <c:tx>
            <c:strRef>
              <c:f>提案と従来_Satimage!$O$10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提案と従来_Satimage!$O$11:$O$13</c:f>
              <c:numCache>
                <c:formatCode>General</c:formatCode>
                <c:ptCount val="3"/>
                <c:pt idx="0">
                  <c:v>5.1775933850450429E-2</c:v>
                </c:pt>
                <c:pt idx="1">
                  <c:v>7.7671950516645438E-2</c:v>
                </c:pt>
                <c:pt idx="2">
                  <c:v>4.6608000154563456E-2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C-46B0-9D9C-E34F266F836D}"/>
            </c:ext>
          </c:extLst>
        </c:ser>
        <c:ser>
          <c:idx val="6"/>
          <c:order val="6"/>
          <c:tx>
            <c:strRef>
              <c:f>提案と従来_Satimage!$P$10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提案と従来_Satimage!$P$11:$P$13</c:f>
              <c:numCache>
                <c:formatCode>General</c:formatCode>
                <c:ptCount val="3"/>
                <c:pt idx="0">
                  <c:v>0.32625600108188735</c:v>
                </c:pt>
                <c:pt idx="1">
                  <c:v>0.36763166961286231</c:v>
                </c:pt>
                <c:pt idx="2">
                  <c:v>0.33655966950982474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0C-46B0-9D9C-E34F266F836D}"/>
            </c:ext>
          </c:extLst>
        </c:ser>
        <c:ser>
          <c:idx val="7"/>
          <c:order val="7"/>
          <c:tx>
            <c:strRef>
              <c:f>提案と従来_Satimage!$Q$10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提案と従来_Satimage!$L$11:$L$13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0C-46B0-9D9C-E34F266F8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提案と従来_Satimage!$H$10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提案と従来_Satimage!$H$11:$H$13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0C-46B0-9D9C-E34F266F836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0C-46B0-9D9C-E34F266F836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0C-46B0-9D9C-E34F266F836D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5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overFit_Phoneme!$M$10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overFit_Phoneme!$M$11:$M$13</c:f>
              <c:numCache>
                <c:formatCode>General</c:formatCode>
                <c:ptCount val="3"/>
                <c:pt idx="0">
                  <c:v>0.86347869742816385</c:v>
                </c:pt>
                <c:pt idx="1">
                  <c:v>0.85731726797652641</c:v>
                </c:pt>
                <c:pt idx="2">
                  <c:v>0.85731726797652641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E06-4DDB-9FAA-49C80165CAAF}"/>
            </c:ext>
          </c:extLst>
        </c:ser>
        <c:ser>
          <c:idx val="4"/>
          <c:order val="4"/>
          <c:tx>
            <c:strRef>
              <c:f>overFit_Phoneme!$N$10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overFit_Phoneme!$N$11:$N$13</c:f>
              <c:numCache>
                <c:formatCode>General</c:formatCode>
                <c:ptCount val="3"/>
                <c:pt idx="0">
                  <c:v>0.82093060404825735</c:v>
                </c:pt>
                <c:pt idx="1">
                  <c:v>0.82093060404825735</c:v>
                </c:pt>
                <c:pt idx="2">
                  <c:v>0.82093060404825735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E06-4DDB-9FAA-49C80165CAAF}"/>
            </c:ext>
          </c:extLst>
        </c:ser>
        <c:ser>
          <c:idx val="5"/>
          <c:order val="5"/>
          <c:tx>
            <c:strRef>
              <c:f>overFit_Phoneme!$O$10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overFit_Phoneme!$O$11:$O$13</c:f>
              <c:numCache>
                <c:formatCode>General</c:formatCode>
                <c:ptCount val="3"/>
                <c:pt idx="0">
                  <c:v>1.1346842837908895</c:v>
                </c:pt>
                <c:pt idx="1">
                  <c:v>1.128522854339252</c:v>
                </c:pt>
                <c:pt idx="2">
                  <c:v>1.1346956938454298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06-4DDB-9FAA-49C80165CAAF}"/>
            </c:ext>
          </c:extLst>
        </c:ser>
        <c:ser>
          <c:idx val="6"/>
          <c:order val="6"/>
          <c:tx>
            <c:strRef>
              <c:f>overFit_Phoneme!$P$10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overFit_Phoneme!$P$11:$P$13</c:f>
              <c:numCache>
                <c:formatCode>General</c:formatCode>
                <c:ptCount val="3"/>
                <c:pt idx="0">
                  <c:v>1.0115013349763728</c:v>
                </c:pt>
                <c:pt idx="1">
                  <c:v>1.0053284954702093</c:v>
                </c:pt>
                <c:pt idx="2">
                  <c:v>1.0053284954702093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06-4DDB-9FAA-49C80165CAAF}"/>
            </c:ext>
          </c:extLst>
        </c:ser>
        <c:ser>
          <c:idx val="7"/>
          <c:order val="7"/>
          <c:tx>
            <c:strRef>
              <c:f>overFit_Phoneme!$Q$10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E06-4DDB-9FAA-49C80165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overFit_Phoneme!$H$10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overFit_Phoneme!$H$11:$H$13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14-44F3-83F8-224F58713A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14-44F3-83F8-224F58713A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14-44F3-83F8-224F58713AF7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overFit_Satimage!$M$10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overFit_Satimage!$M$11:$M$13</c:f>
              <c:numCache>
                <c:formatCode>General</c:formatCode>
                <c:ptCount val="3"/>
                <c:pt idx="0">
                  <c:v>0.86347869742816385</c:v>
                </c:pt>
                <c:pt idx="1">
                  <c:v>0.85731726797652641</c:v>
                </c:pt>
                <c:pt idx="2">
                  <c:v>0.85731726797652641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E-4DE1-81BD-61CA98FA3D28}"/>
            </c:ext>
          </c:extLst>
        </c:ser>
        <c:ser>
          <c:idx val="4"/>
          <c:order val="4"/>
          <c:tx>
            <c:strRef>
              <c:f>overFit_Satimage!$N$10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overFit_Satimage!$N$11:$N$13</c:f>
              <c:numCache>
                <c:formatCode>General</c:formatCode>
                <c:ptCount val="3"/>
                <c:pt idx="0">
                  <c:v>0.97877605298661763</c:v>
                </c:pt>
                <c:pt idx="1">
                  <c:v>1.0357360200148662</c:v>
                </c:pt>
                <c:pt idx="2">
                  <c:v>1.0564882522080268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E-4DE1-81BD-61CA98FA3D28}"/>
            </c:ext>
          </c:extLst>
        </c:ser>
        <c:ser>
          <c:idx val="5"/>
          <c:order val="5"/>
          <c:tx>
            <c:strRef>
              <c:f>overFit_Satimage!$O$10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overFit_Satimage!$O$11:$O$13</c:f>
              <c:numCache>
                <c:formatCode>General</c:formatCode>
                <c:ptCount val="3"/>
                <c:pt idx="0">
                  <c:v>1.7868010007437931</c:v>
                </c:pt>
                <c:pt idx="1">
                  <c:v>1.8126970174099881</c:v>
                </c:pt>
                <c:pt idx="2">
                  <c:v>1.7816330670479061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E-4DE1-81BD-61CA98FA3D28}"/>
            </c:ext>
          </c:extLst>
        </c:ser>
        <c:ser>
          <c:idx val="6"/>
          <c:order val="6"/>
          <c:tx>
            <c:strRef>
              <c:f>overFit_Satimage!$P$10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overFit_Satimage!$P$11:$P$13</c:f>
              <c:numCache>
                <c:formatCode>General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E-4DE1-81BD-61CA98FA3D28}"/>
            </c:ext>
          </c:extLst>
        </c:ser>
        <c:ser>
          <c:idx val="7"/>
          <c:order val="7"/>
          <c:tx>
            <c:strRef>
              <c:f>overFit_Satimage!$Q$10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overFit_Satimage!$Q$11:$Q$13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E-4DE1-81BD-61CA98FA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overFit_Satimage!$H$10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overFit_Satimage!$H$11:$H$13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1E-4DE1-81BD-61CA98FA3D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1E-4DE1-81BD-61CA98FA3D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overFit_Satimage!$J$11:$J$13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1E-4DE1-81BD-61CA98FA3D28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interval50_Phoneme!$M$10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interval50_Phoneme!$M$11:$M$13</c:f>
              <c:numCache>
                <c:formatCode>General</c:formatCode>
                <c:ptCount val="3"/>
                <c:pt idx="0">
                  <c:v>6.7855594349737203E-2</c:v>
                </c:pt>
                <c:pt idx="1">
                  <c:v>6.7855594349737203E-2</c:v>
                </c:pt>
                <c:pt idx="2">
                  <c:v>6.7867004404277509E-2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7-451E-B082-A9C7D89BEC0B}"/>
            </c:ext>
          </c:extLst>
        </c:ser>
        <c:ser>
          <c:idx val="4"/>
          <c:order val="4"/>
          <c:tx>
            <c:strRef>
              <c:f>interval50_Phoneme!$N$10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interval50_Phoneme!$N$11:$N$13</c:f>
              <c:numCache>
                <c:formatCode>General</c:formatCode>
                <c:ptCount val="3"/>
                <c:pt idx="0">
                  <c:v>2.4634307751995266E-2</c:v>
                </c:pt>
                <c:pt idx="1">
                  <c:v>1.2322858903260681E-2</c:v>
                </c:pt>
                <c:pt idx="2">
                  <c:v>2.4645717806535572E-2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7-451E-B082-A9C7D89BEC0B}"/>
            </c:ext>
          </c:extLst>
        </c:ser>
        <c:ser>
          <c:idx val="5"/>
          <c:order val="5"/>
          <c:tx>
            <c:strRef>
              <c:f>interval50_Phoneme!$O$10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interval50_Phoneme!$O$11:$O$13</c:f>
              <c:numCache>
                <c:formatCode>General</c:formatCode>
                <c:ptCount val="3"/>
                <c:pt idx="0">
                  <c:v>-0.14191825836928729</c:v>
                </c:pt>
                <c:pt idx="1">
                  <c:v>-0.14190684831473277</c:v>
                </c:pt>
                <c:pt idx="2">
                  <c:v>-0.14807968782091052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7-451E-B082-A9C7D89BEC0B}"/>
            </c:ext>
          </c:extLst>
        </c:ser>
        <c:ser>
          <c:idx val="6"/>
          <c:order val="6"/>
          <c:tx>
            <c:strRef>
              <c:f>interval50_Phoneme!$P$10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interval50_Phoneme!$P$11:$P$13</c:f>
              <c:numCache>
                <c:formatCode>General</c:formatCode>
                <c:ptCount val="3"/>
                <c:pt idx="0">
                  <c:v>-7.3971383583199213E-2</c:v>
                </c:pt>
                <c:pt idx="1">
                  <c:v>-6.7809954131575978E-2</c:v>
                </c:pt>
                <c:pt idx="2">
                  <c:v>-8.0144223089376965E-2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67-451E-B082-A9C7D89BEC0B}"/>
            </c:ext>
          </c:extLst>
        </c:ser>
        <c:ser>
          <c:idx val="7"/>
          <c:order val="7"/>
          <c:tx>
            <c:strRef>
              <c:f>interval50_Phoneme!$Q$10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interval50_Phoneme!$L$11:$L$13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67-451E-B082-A9C7D89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interval50_Phoneme!$H$10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interval50_Phoneme!$H$11:$H$13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267-451E-B082-A9C7D89BEC0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67-451E-B082-A9C7D89BEC0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67-451E-B082-A9C7D89BEC0B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interval50_Satimage!$M$10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interval50_Satimage!$M$11:$M$13</c:f>
              <c:numCache>
                <c:formatCode>General</c:formatCode>
                <c:ptCount val="3"/>
                <c:pt idx="0">
                  <c:v>-4.1423966976736892E-2</c:v>
                </c:pt>
                <c:pt idx="1">
                  <c:v>-4.1415917235781308E-2</c:v>
                </c:pt>
                <c:pt idx="2">
                  <c:v>-4.1423966976736892E-2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A-491D-BFF2-7E275BAD6E74}"/>
            </c:ext>
          </c:extLst>
        </c:ser>
        <c:ser>
          <c:idx val="4"/>
          <c:order val="4"/>
          <c:tx>
            <c:strRef>
              <c:f>interval50_Satimage!$N$10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interval50_Satimage!$N$11:$N$13</c:f>
              <c:numCache>
                <c:formatCode>General</c:formatCode>
                <c:ptCount val="3"/>
                <c:pt idx="0">
                  <c:v>2.0744182452219206E-2</c:v>
                </c:pt>
                <c:pt idx="1">
                  <c:v>1.0376116096594501E-2</c:v>
                </c:pt>
                <c:pt idx="2">
                  <c:v>1.0376116096594501E-2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A-491D-BFF2-7E275BAD6E74}"/>
            </c:ext>
          </c:extLst>
        </c:ser>
        <c:ser>
          <c:idx val="5"/>
          <c:order val="5"/>
          <c:tx>
            <c:strRef>
              <c:f>interval50_Satimage!$O$10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interval50_Satimage!$O$11:$O$13</c:f>
              <c:numCache>
                <c:formatCode>General</c:formatCode>
                <c:ptCount val="3"/>
                <c:pt idx="0">
                  <c:v>0.13478486262312117</c:v>
                </c:pt>
                <c:pt idx="1">
                  <c:v>0.1555048958524452</c:v>
                </c:pt>
                <c:pt idx="2">
                  <c:v>0.155512945593415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A-491D-BFF2-7E275BAD6E74}"/>
            </c:ext>
          </c:extLst>
        </c:ser>
        <c:ser>
          <c:idx val="6"/>
          <c:order val="6"/>
          <c:tx>
            <c:strRef>
              <c:f>interval50_Satimage!$P$10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interval50_Satimage!$P$11:$P$13</c:f>
              <c:numCache>
                <c:formatCode>General</c:formatCode>
                <c:ptCount val="3"/>
                <c:pt idx="0">
                  <c:v>6.2144000206075134E-2</c:v>
                </c:pt>
                <c:pt idx="1">
                  <c:v>8.285598369444358E-2</c:v>
                </c:pt>
                <c:pt idx="2">
                  <c:v>7.2495967079774459E-2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A-491D-BFF2-7E275BAD6E74}"/>
            </c:ext>
          </c:extLst>
        </c:ser>
        <c:ser>
          <c:idx val="7"/>
          <c:order val="7"/>
          <c:tx>
            <c:strRef>
              <c:f>interval50_Satimage!$Q$10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interval50_Satimage!$L$11:$L$13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interval50_Satimage!$Q$11:$Q$13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A-491D-BFF2-7E275BAD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interval50_Satimage!$H$10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interval50_Satimage!$H$11:$H$13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5A-491D-BFF2-7E275BAD6E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5A-491D-BFF2-7E275BAD6E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interval50_Satimage!$J$11:$J$13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5A-491D-BFF2-7E275BAD6E74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942084942084939E-2"/>
                  <c:y val="-6.2499982912296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07D-468C-B547-F63F75552C4A}"/>
                </c:ext>
              </c:extLst>
            </c:dLbl>
            <c:dLbl>
              <c:idx val="1"/>
              <c:layout>
                <c:manualLayout>
                  <c:x val="-1.2870012870012965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7D-468C-B547-F63F75552C4A}"/>
                </c:ext>
              </c:extLst>
            </c:dLbl>
            <c:dLbl>
              <c:idx val="2"/>
              <c:layout>
                <c:manualLayout>
                  <c:x val="-1.8018018018018018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(2)'!$H$11:$H$13</c:f>
              <c:numCache>
                <c:formatCode>0.00_ 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68C-B547-F63F75552C4A}"/>
            </c:ext>
          </c:extLst>
        </c:ser>
        <c:ser>
          <c:idx val="1"/>
          <c:order val="1"/>
          <c:tx>
            <c:strRef>
              <c:f>'Sheet3 (2)'!$I$10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57014157014158"/>
                  <c:y val="6.9444425458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07D-468C-B547-F63F75552C4A}"/>
                </c:ext>
              </c:extLst>
            </c:dLbl>
            <c:dLbl>
              <c:idx val="1"/>
              <c:layout>
                <c:manualLayout>
                  <c:x val="-0.15701415701415702"/>
                  <c:y val="-2.4305548910337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07D-468C-B547-F63F75552C4A}"/>
                </c:ext>
              </c:extLst>
            </c:dLbl>
            <c:dLbl>
              <c:idx val="2"/>
              <c:layout>
                <c:manualLayout>
                  <c:x val="-2.3166023166023165E-2"/>
                  <c:y val="-3.8194434001959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(2)'!$I$11:$I$13</c:f>
              <c:numCache>
                <c:formatCode>0.00_ </c:formatCode>
                <c:ptCount val="3"/>
                <c:pt idx="0">
                  <c:v>0.31590403420818802</c:v>
                </c:pt>
                <c:pt idx="1">
                  <c:v>0.33662406743752626</c:v>
                </c:pt>
                <c:pt idx="2">
                  <c:v>0.41429601795415749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D-468C-B547-F63F75552C4A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D-468C-B547-F63F7555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0"/>
        <c:noMultiLvlLbl val="0"/>
      </c:catAx>
      <c:valAx>
        <c:axId val="585935071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単一識別器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98036486281555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DF-4CBF-9489-402171AAA126}"/>
                </c:ext>
              </c:extLst>
            </c:dLbl>
            <c:dLbl>
              <c:idx val="1"/>
              <c:layout>
                <c:manualLayout>
                  <c:x val="-1.3297709233995177E-2"/>
                  <c:y val="-4.399229245798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F-4CBF-9489-402171AAA126}"/>
                </c:ext>
              </c:extLst>
            </c:dLbl>
            <c:dLbl>
              <c:idx val="2"/>
              <c:layout>
                <c:manualLayout>
                  <c:x val="-1.8996727477136006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DF-4CBF-9489-402171AAA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tst_overFitとtst_interval比較!$G$5:$I$5</c:f>
              <c:numCache>
                <c:formatCode>0.00_ </c:formatCode>
                <c:ptCount val="3"/>
                <c:pt idx="0">
                  <c:v>-0.15399009607266123</c:v>
                </c:pt>
                <c:pt idx="1">
                  <c:v>-0.14781725656649769</c:v>
                </c:pt>
                <c:pt idx="2">
                  <c:v>-0.14781725656649769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CBF-9489-402171AAA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97709233995108E-2"/>
                  <c:y val="-3.519383396639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DF-4CBF-9489-402171AAA126}"/>
                </c:ext>
              </c:extLst>
            </c:dLbl>
            <c:dLbl>
              <c:idx val="1"/>
              <c:layout>
                <c:manualLayout>
                  <c:x val="-5.6990182431407603E-3"/>
                  <c:y val="-2.932819497199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DF-4CBF-9489-402171AAA126}"/>
                </c:ext>
              </c:extLst>
            </c:dLbl>
            <c:dLbl>
              <c:idx val="2"/>
              <c:layout>
                <c:manualLayout>
                  <c:x val="-1.5197381981708833E-2"/>
                  <c:y val="-3.22610144691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DF-4CBF-9489-402171AAA126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tst_overFitとtst_interval比較!$G$7:$I$7</c:f>
              <c:numCache>
                <c:formatCode>0.00_ 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CBF-9489-402171AA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20335"/>
        <c:axId val="380320751"/>
      </c:lineChart>
      <c:catAx>
        <c:axId val="3803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0320751"/>
        <c:crosses val="autoZero"/>
        <c:auto val="1"/>
        <c:lblAlgn val="ctr"/>
        <c:lblOffset val="100"/>
        <c:noMultiLvlLbl val="0"/>
      </c:catAx>
      <c:valAx>
        <c:axId val="38032075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0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'非劣vs単一弱識別器_overFit_phoneme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(2)'!$M$11:$M$13</c:f>
              <c:numCache>
                <c:formatCode>General</c:formatCode>
                <c:ptCount val="3"/>
                <c:pt idx="0">
                  <c:v>-0.65362497432737143</c:v>
                </c:pt>
                <c:pt idx="1">
                  <c:v>-0.64748636498482881</c:v>
                </c:pt>
                <c:pt idx="2">
                  <c:v>-0.64749777503935491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5-481B-A402-0D3F9939C83C}"/>
            </c:ext>
          </c:extLst>
        </c:ser>
        <c:ser>
          <c:idx val="4"/>
          <c:order val="4"/>
          <c:tx>
            <c:strRef>
              <c:f>'非劣vs単一弱識別器_overFit_phoneme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(2)'!$N$11:$N$13</c:f>
              <c:numCache>
                <c:formatCode>General</c:formatCode>
                <c:ptCount val="3"/>
                <c:pt idx="0">
                  <c:v>-0.83277424066085359</c:v>
                </c:pt>
                <c:pt idx="1">
                  <c:v>-0.84505145934595305</c:v>
                </c:pt>
                <c:pt idx="2">
                  <c:v>-0.86974281737064985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5-481B-A402-0D3F9939C83C}"/>
            </c:ext>
          </c:extLst>
        </c:ser>
        <c:ser>
          <c:idx val="5"/>
          <c:order val="5"/>
          <c:tx>
            <c:strRef>
              <c:f>'非劣vs単一弱識別器_overFit_phoneme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(2)'!$O$11:$O$13</c:f>
              <c:numCache>
                <c:formatCode>General</c:formatCode>
                <c:ptCount val="3"/>
                <c:pt idx="0">
                  <c:v>-0.88183747518316125</c:v>
                </c:pt>
                <c:pt idx="1">
                  <c:v>-0.73997626708657549</c:v>
                </c:pt>
                <c:pt idx="2">
                  <c:v>-0.75849478560509453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5-481B-A402-0D3F9939C83C}"/>
            </c:ext>
          </c:extLst>
        </c:ser>
        <c:ser>
          <c:idx val="6"/>
          <c:order val="6"/>
          <c:tx>
            <c:strRef>
              <c:f>'非劣vs単一弱識別器_overFit_phoneme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(2)'!$P$11:$P$13</c:f>
              <c:numCache>
                <c:formatCode>General</c:formatCode>
                <c:ptCount val="3"/>
                <c:pt idx="0">
                  <c:v>-1.1841126400584159</c:v>
                </c:pt>
                <c:pt idx="1">
                  <c:v>-1.1347527441181171</c:v>
                </c:pt>
                <c:pt idx="2">
                  <c:v>-1.1532712626366362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5-481B-A402-0D3F9939C83C}"/>
            </c:ext>
          </c:extLst>
        </c:ser>
        <c:ser>
          <c:idx val="7"/>
          <c:order val="7"/>
          <c:tx>
            <c:strRef>
              <c:f>'非劣vs単一弱識別器_overFit_phoneme (2)'!$Q$10</c:f>
              <c:strCache>
                <c:ptCount val="1"/>
                <c:pt idx="0">
                  <c:v>単一弱識別器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'非劣vs単一弱識別器_overFit_phoneme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'非劣vs単一弱識別器_overFit_phoneme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5-481B-A402-0D3F9939C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'非劣vs単一弱識別器_overFit_phoneme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'非劣vs単一弱識別器_overFit_phoneme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145-481B-A402-0D3F9939C8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45-481B-A402-0D3F9939C8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'非劣vs単一弱識別器_overFit_phoneme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45-481B-A402-0D3F9939C83C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図2!$M$11</c:f>
              <c:strCache>
                <c:ptCount val="1"/>
                <c:pt idx="0">
                  <c:v>単純多数決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(図2!$N$10,図2!$P$10,図2!$R$10,図2!$T$10)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(図2!$N$11,図2!$P$11,図2!$R$11,図2!$T$11)</c:f>
              <c:numCache>
                <c:formatCode>General</c:formatCode>
                <c:ptCount val="4"/>
                <c:pt idx="0" formatCode="0.00_ ">
                  <c:v>15.519682344081559</c:v>
                </c:pt>
                <c:pt idx="1">
                  <c:v>16.265420688710861</c:v>
                </c:pt>
                <c:pt idx="2">
                  <c:v>16.753371671116525</c:v>
                </c:pt>
                <c:pt idx="3">
                  <c:v>17.129469888866026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C-BB41-A728-1B60A9EC3B5B}"/>
            </c:ext>
          </c:extLst>
        </c:ser>
        <c:ser>
          <c:idx val="1"/>
          <c:order val="1"/>
          <c:tx>
            <c:strRef>
              <c:f>図2!$M$12</c:f>
              <c:strCache>
                <c:ptCount val="1"/>
                <c:pt idx="0">
                  <c:v>サブデータ重み多数決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(図2!$N$10,図2!$P$10,図2!$R$10,図2!$T$10)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(図2!$N$12,図2!$P$12,図2!$R$12,図2!$T$12)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16.759533100568163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C-BB41-A728-1B60A9EC3B5B}"/>
            </c:ext>
          </c:extLst>
        </c:ser>
        <c:ser>
          <c:idx val="2"/>
          <c:order val="2"/>
          <c:tx>
            <c:strRef>
              <c:f>図2!$M$13</c:f>
              <c:strCache>
                <c:ptCount val="1"/>
                <c:pt idx="0">
                  <c:v>全データ重み多数決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(図2!$N$10,図2!$P$10,図2!$R$10,図2!$T$10)</c:f>
              <c:strCache>
                <c:ptCount val="4"/>
                <c:pt idx="0">
                  <c:v>島数: 3</c:v>
                </c:pt>
                <c:pt idx="1">
                  <c:v>島数: 5</c:v>
                </c:pt>
                <c:pt idx="2">
                  <c:v>島数: 7</c:v>
                </c:pt>
                <c:pt idx="3">
                  <c:v>島数: 9</c:v>
                </c:pt>
              </c:strCache>
            </c:strRef>
          </c:cat>
          <c:val>
            <c:numRef>
              <c:f>(図2!$N$13,図2!$P$13,図2!$R$13,図2!$T$13)</c:f>
              <c:numCache>
                <c:formatCode>General</c:formatCode>
                <c:ptCount val="4"/>
                <c:pt idx="0" formatCode="0.00_ ">
                  <c:v>15.525843773533197</c:v>
                </c:pt>
                <c:pt idx="1">
                  <c:v>16.265420688710861</c:v>
                </c:pt>
                <c:pt idx="2">
                  <c:v>16.753360261061985</c:v>
                </c:pt>
                <c:pt idx="3">
                  <c:v>17.13564272837219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C-BB41-A728-1B60A9EC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02831"/>
        <c:axId val="1318568719"/>
      </c:barChart>
      <c:catAx>
        <c:axId val="129480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PGothic" panose="020B0600070205080204" pitchFamily="34" charset="-128"/>
                <a:ea typeface="MS PGothic" panose="020B0600070205080204" pitchFamily="34" charset="-128"/>
                <a:cs typeface="+mn-cs"/>
              </a:defRPr>
            </a:pPr>
            <a:endParaRPr lang="ja-JP"/>
          </a:p>
        </c:txPr>
        <c:crossAx val="1318568719"/>
        <c:crosses val="autoZero"/>
        <c:auto val="1"/>
        <c:lblAlgn val="ctr"/>
        <c:lblOffset val="100"/>
        <c:noMultiLvlLbl val="0"/>
      </c:catAx>
      <c:valAx>
        <c:axId val="13185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480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S PGothic" panose="020B0600070205080204" pitchFamily="34" charset="-128"/>
              <a:ea typeface="MS PGothic" panose="020B0600070205080204" pitchFamily="34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非劣vs単一弱識別器_overFit_phoneme!$M$10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非劣vs単一弱識別器_overFit_phoneme!$M$11:$M$13</c:f>
              <c:numCache>
                <c:formatCode>General</c:formatCode>
                <c:ptCount val="3"/>
                <c:pt idx="0">
                  <c:v>-0.65362497432737143</c:v>
                </c:pt>
                <c:pt idx="1">
                  <c:v>-0.64748636498482881</c:v>
                </c:pt>
                <c:pt idx="2">
                  <c:v>-0.64749777503935491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3C8-9F16-1DA93449B71E}"/>
            </c:ext>
          </c:extLst>
        </c:ser>
        <c:ser>
          <c:idx val="4"/>
          <c:order val="4"/>
          <c:tx>
            <c:strRef>
              <c:f>非劣vs単一弱識別器_overFit_phoneme!$N$10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非劣vs単一弱識別器_overFit_phoneme!$N$11:$N$13</c:f>
              <c:numCache>
                <c:formatCode>General</c:formatCode>
                <c:ptCount val="3"/>
                <c:pt idx="0">
                  <c:v>-0.83277424066085359</c:v>
                </c:pt>
                <c:pt idx="1">
                  <c:v>-0.84505145934595305</c:v>
                </c:pt>
                <c:pt idx="2">
                  <c:v>-0.86974281737064985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0-43C8-9F16-1DA93449B71E}"/>
            </c:ext>
          </c:extLst>
        </c:ser>
        <c:ser>
          <c:idx val="5"/>
          <c:order val="5"/>
          <c:tx>
            <c:strRef>
              <c:f>非劣vs単一弱識別器_overFit_phoneme!$O$10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非劣vs単一弱識別器_overFit_phoneme!$O$11:$O$13</c:f>
              <c:numCache>
                <c:formatCode>General</c:formatCode>
                <c:ptCount val="3"/>
                <c:pt idx="0">
                  <c:v>-0.88183747518316125</c:v>
                </c:pt>
                <c:pt idx="1">
                  <c:v>-0.73997626708657549</c:v>
                </c:pt>
                <c:pt idx="2">
                  <c:v>-0.75849478560509453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0-43C8-9F16-1DA93449B71E}"/>
            </c:ext>
          </c:extLst>
        </c:ser>
        <c:ser>
          <c:idx val="6"/>
          <c:order val="6"/>
          <c:tx>
            <c:strRef>
              <c:f>非劣vs単一弱識別器_overFit_phoneme!$P$10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非劣vs単一弱識別器_overFit_phoneme!$P$11:$P$13</c:f>
              <c:numCache>
                <c:formatCode>General</c:formatCode>
                <c:ptCount val="3"/>
                <c:pt idx="0">
                  <c:v>-1.1841126400584159</c:v>
                </c:pt>
                <c:pt idx="1">
                  <c:v>-1.1347527441181171</c:v>
                </c:pt>
                <c:pt idx="2">
                  <c:v>-1.1532712626366362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0-43C8-9F16-1DA93449B71E}"/>
            </c:ext>
          </c:extLst>
        </c:ser>
        <c:ser>
          <c:idx val="7"/>
          <c:order val="7"/>
          <c:tx>
            <c:strRef>
              <c:f>非劣vs単一弱識別器_overFit_phoneme!$Q$10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非劣vs単一弱識別器_overFit_phoneme!$L$11:$L$13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0-43C8-9F16-1DA93449B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非劣vs単一弱識別器_overFit_phoneme!$H$10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非劣vs単一弱識別器_overFit_phoneme!$H$11:$H$13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C0-43C8-9F16-1DA93449B7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C0-43C8-9F16-1DA93449B7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C0-43C8-9F16-1DA93449B71E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非劣vs単一弱識別器_overFit_satimage!$M$10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非劣vs単一弱識別器_overFit_satimage!$M$11:$M$13</c:f>
              <c:numCache>
                <c:formatCode>General</c:formatCode>
                <c:ptCount val="3"/>
                <c:pt idx="0">
                  <c:v>-0.69413721266450068</c:v>
                </c:pt>
                <c:pt idx="1">
                  <c:v>-0.41438456510471156</c:v>
                </c:pt>
                <c:pt idx="2">
                  <c:v>-0.54390489714042189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8-44AF-BF08-CA010EF884FD}"/>
            </c:ext>
          </c:extLst>
        </c:ser>
        <c:ser>
          <c:idx val="4"/>
          <c:order val="4"/>
          <c:tx>
            <c:strRef>
              <c:f>非劣vs単一弱識別器_overFit_satimage!$N$10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非劣vs単一弱識別器_overFit_satimage!$N$11:$N$13</c:f>
              <c:numCache>
                <c:formatCode>General</c:formatCode>
                <c:ptCount val="3"/>
                <c:pt idx="0">
                  <c:v>-1.8286194050275668</c:v>
                </c:pt>
                <c:pt idx="1">
                  <c:v>-1.3985861434978943</c:v>
                </c:pt>
                <c:pt idx="2">
                  <c:v>-1.429722541528605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8-44AF-BF08-CA010EF884FD}"/>
            </c:ext>
          </c:extLst>
        </c:ser>
        <c:ser>
          <c:idx val="5"/>
          <c:order val="5"/>
          <c:tx>
            <c:strRef>
              <c:f>非劣vs単一弱識別器_overFit_satimage!$O$10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非劣vs単一弱識別器_overFit_satimage!$O$11:$O$13</c:f>
              <c:numCache>
                <c:formatCode>General</c:formatCode>
                <c:ptCount val="3"/>
                <c:pt idx="0">
                  <c:v>-2.4449719708019728</c:v>
                </c:pt>
                <c:pt idx="1">
                  <c:v>-1.8285550070998795</c:v>
                </c:pt>
                <c:pt idx="2">
                  <c:v>-1.8493152890340099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8-44AF-BF08-CA010EF884FD}"/>
            </c:ext>
          </c:extLst>
        </c:ser>
        <c:ser>
          <c:idx val="6"/>
          <c:order val="6"/>
          <c:tx>
            <c:strRef>
              <c:f>非劣vs単一弱識別器_overFit_satimage!$P$10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非劣vs単一弱識別器_overFit_satimage!$P$11:$P$13</c:f>
              <c:numCache>
                <c:formatCode>General</c:formatCode>
                <c:ptCount val="3"/>
                <c:pt idx="0">
                  <c:v>-2.7454929500368763</c:v>
                </c:pt>
                <c:pt idx="1">
                  <c:v>-2.1651710247964076</c:v>
                </c:pt>
                <c:pt idx="2">
                  <c:v>-2.2480994561595082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8-44AF-BF08-CA010EF884FD}"/>
            </c:ext>
          </c:extLst>
        </c:ser>
        <c:ser>
          <c:idx val="7"/>
          <c:order val="7"/>
          <c:tx>
            <c:strRef>
              <c:f>非劣vs単一弱識別器_overFit_satimage!$Q$10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非劣vs単一弱識別器_overFit_satimage!$L$11:$L$13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非劣vs単一弱識別器_overFit_satimage!$Q$11:$Q$13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8-44AF-BF08-CA010EF8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非劣vs単一弱識別器_overFit_satimage!$H$10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非劣vs単一弱識別器_overFit_satimage!$H$11:$H$13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B88-44AF-BF08-CA010EF884F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88-44AF-BF08-CA010EF884F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非劣vs単一弱識別器_overFit_satimage!$J$11:$J$13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88-44AF-BF08-CA010EF884FD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単一弱識別器に対する識別率の差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'overFit_Phoneme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(2)'!$M$11:$M$13</c:f>
              <c:numCache>
                <c:formatCode>General</c:formatCode>
                <c:ptCount val="3"/>
                <c:pt idx="0">
                  <c:v>0.20985372310079242</c:v>
                </c:pt>
                <c:pt idx="1">
                  <c:v>0.2098309029916976</c:v>
                </c:pt>
                <c:pt idx="2">
                  <c:v>0.2098194929371715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9-483A-B7DA-809D58AE96B5}"/>
            </c:ext>
          </c:extLst>
        </c:ser>
        <c:ser>
          <c:idx val="4"/>
          <c:order val="4"/>
          <c:tx>
            <c:strRef>
              <c:f>'overFit_Phoneme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(2)'!$N$11:$N$13</c:f>
              <c:numCache>
                <c:formatCode>General</c:formatCode>
                <c:ptCount val="3"/>
                <c:pt idx="0">
                  <c:v>-1.1843636612596242E-2</c:v>
                </c:pt>
                <c:pt idx="1">
                  <c:v>-2.4120855297695698E-2</c:v>
                </c:pt>
                <c:pt idx="2">
                  <c:v>-4.8812213322392495E-2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9-483A-B7DA-809D58AE96B5}"/>
            </c:ext>
          </c:extLst>
        </c:ser>
        <c:ser>
          <c:idx val="5"/>
          <c:order val="5"/>
          <c:tx>
            <c:strRef>
              <c:f>'overFit_Phoneme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(2)'!$O$11:$O$13</c:f>
              <c:numCache>
                <c:formatCode>General</c:formatCode>
                <c:ptCount val="3"/>
                <c:pt idx="0">
                  <c:v>0.25284680860772824</c:v>
                </c:pt>
                <c:pt idx="1">
                  <c:v>0.38854658725267655</c:v>
                </c:pt>
                <c:pt idx="2">
                  <c:v>0.37620090824033525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9-483A-B7DA-809D58AE96B5}"/>
            </c:ext>
          </c:extLst>
        </c:ser>
        <c:ser>
          <c:idx val="6"/>
          <c:order val="6"/>
          <c:tx>
            <c:strRef>
              <c:f>'overFit_Phoneme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(2)'!$P$11:$P$13</c:f>
              <c:numCache>
                <c:formatCode>General</c:formatCode>
                <c:ptCount val="3"/>
                <c:pt idx="0">
                  <c:v>-0.17261130508204303</c:v>
                </c:pt>
                <c:pt idx="1">
                  <c:v>-0.1294242486479078</c:v>
                </c:pt>
                <c:pt idx="2">
                  <c:v>-0.14794276716642685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9-483A-B7DA-809D58AE96B5}"/>
            </c:ext>
          </c:extLst>
        </c:ser>
        <c:ser>
          <c:idx val="7"/>
          <c:order val="7"/>
          <c:tx>
            <c:strRef>
              <c:f>'overFit_Phoneme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'overFit_Phoneme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9-483A-B7DA-809D58AE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'overFit_Phoneme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'overFit_Phoneme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659-483A-B7DA-809D58AE96B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59-483A-B7DA-809D58AE96B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59-483A-B7DA-809D58AE96B5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ゴシック" panose="020B0609070205080204" pitchFamily="49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'overFit_Satimage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(2)'!$M$11:$M$13</c:f>
              <c:numCache>
                <c:formatCode>General</c:formatCode>
                <c:ptCount val="3"/>
                <c:pt idx="0">
                  <c:v>0.38843220025178482</c:v>
                </c:pt>
                <c:pt idx="1">
                  <c:v>0.68890488104091219</c:v>
                </c:pt>
                <c:pt idx="2">
                  <c:v>0.63705649952183308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E-4781-AF42-E0B3662E3091}"/>
            </c:ext>
          </c:extLst>
        </c:ser>
        <c:ser>
          <c:idx val="4"/>
          <c:order val="4"/>
          <c:tx>
            <c:strRef>
              <c:f>'overFit_Satimage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(2)'!$N$11:$N$13</c:f>
              <c:numCache>
                <c:formatCode>General</c:formatCode>
                <c:ptCount val="3"/>
                <c:pt idx="0">
                  <c:v>-0.84984335204094918</c:v>
                </c:pt>
                <c:pt idx="1">
                  <c:v>-0.36285012348302814</c:v>
                </c:pt>
                <c:pt idx="2">
                  <c:v>-0.37323428932057823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E-4781-AF42-E0B3662E3091}"/>
            </c:ext>
          </c:extLst>
        </c:ser>
        <c:ser>
          <c:idx val="5"/>
          <c:order val="5"/>
          <c:tx>
            <c:strRef>
              <c:f>'overFit_Satimage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(2)'!$O$11:$O$13</c:f>
              <c:numCache>
                <c:formatCode>General</c:formatCode>
                <c:ptCount val="3"/>
                <c:pt idx="0">
                  <c:v>-0.65817097005817971</c:v>
                </c:pt>
                <c:pt idx="1">
                  <c:v>-1.5857989689891383E-2</c:v>
                </c:pt>
                <c:pt idx="2">
                  <c:v>-6.7682221986103741E-2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E-4781-AF42-E0B3662E3091}"/>
            </c:ext>
          </c:extLst>
        </c:ser>
        <c:ser>
          <c:idx val="6"/>
          <c:order val="6"/>
          <c:tx>
            <c:strRef>
              <c:f>'overFit_Satimage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(2)'!$P$11:$P$13</c:f>
              <c:numCache>
                <c:formatCode>General</c:formatCode>
                <c:ptCount val="3"/>
                <c:pt idx="0">
                  <c:v>-0.51798473125134592</c:v>
                </c:pt>
                <c:pt idx="1">
                  <c:v>0.10371286252009781</c:v>
                </c:pt>
                <c:pt idx="2">
                  <c:v>-1.0287568946040437E-2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BE-4781-AF42-E0B3662E3091}"/>
            </c:ext>
          </c:extLst>
        </c:ser>
        <c:ser>
          <c:idx val="7"/>
          <c:order val="7"/>
          <c:tx>
            <c:strRef>
              <c:f>'overFit_Satimage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'overFit_Satimage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'overFit_Satimage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E-4781-AF42-E0B3662E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'overFit_Satimage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'overFit_Satimage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0BE-4781-AF42-E0B3662E309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BE-4781-AF42-E0B3662E30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'overFit_Satimage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BE-4781-AF42-E0B3662E3091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'interval50_Phoneme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(2)'!$M$11:$M$13</c:f>
              <c:numCache>
                <c:formatCode>General</c:formatCode>
                <c:ptCount val="3"/>
                <c:pt idx="0">
                  <c:v>-0.45030921247803235</c:v>
                </c:pt>
                <c:pt idx="1">
                  <c:v>-0.43796353346569106</c:v>
                </c:pt>
                <c:pt idx="2">
                  <c:v>-0.44413637297186881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5-401B-BD35-6EF17D2CAAC9}"/>
            </c:ext>
          </c:extLst>
        </c:ser>
        <c:ser>
          <c:idx val="4"/>
          <c:order val="4"/>
          <c:tx>
            <c:strRef>
              <c:f>'interval50_Phoneme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(2)'!$N$11:$N$13</c:f>
              <c:numCache>
                <c:formatCode>General</c:formatCode>
                <c:ptCount val="3"/>
                <c:pt idx="0">
                  <c:v>-0.61064329887496172</c:v>
                </c:pt>
                <c:pt idx="1">
                  <c:v>-0.58599758106842614</c:v>
                </c:pt>
                <c:pt idx="2">
                  <c:v>-0.57982474156224839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5-401B-BD35-6EF17D2CAAC9}"/>
            </c:ext>
          </c:extLst>
        </c:ser>
        <c:ser>
          <c:idx val="5"/>
          <c:order val="5"/>
          <c:tx>
            <c:strRef>
              <c:f>'interval50_Phoneme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(2)'!$O$11:$O$13</c:f>
              <c:numCache>
                <c:formatCode>General</c:formatCode>
                <c:ptCount val="3"/>
                <c:pt idx="0">
                  <c:v>-1.1166107573994282</c:v>
                </c:pt>
                <c:pt idx="1">
                  <c:v>-1.0980694187718285</c:v>
                </c:pt>
                <c:pt idx="2">
                  <c:v>-1.104230848223466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5-401B-BD35-6EF17D2CAAC9}"/>
            </c:ext>
          </c:extLst>
        </c:ser>
        <c:ser>
          <c:idx val="6"/>
          <c:order val="6"/>
          <c:tx>
            <c:strRef>
              <c:f>'interval50_Phoneme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(2)'!$P$11:$P$13</c:f>
              <c:numCache>
                <c:formatCode>General</c:formatCode>
                <c:ptCount val="3"/>
                <c:pt idx="0">
                  <c:v>-1.3692635950799712</c:v>
                </c:pt>
                <c:pt idx="1">
                  <c:v>-1.2150338878619635</c:v>
                </c:pt>
                <c:pt idx="2">
                  <c:v>-1.1411195545514516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5-401B-BD35-6EF17D2CAAC9}"/>
            </c:ext>
          </c:extLst>
        </c:ser>
        <c:ser>
          <c:idx val="7"/>
          <c:order val="7"/>
          <c:tx>
            <c:strRef>
              <c:f>'interval50_Phoneme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'interval50_Phoneme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'interval50_Phoneme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5-401B-BD35-6EF17D2CA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'interval50_Phoneme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'interval50_Phoneme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9F5-401B-BD35-6EF17D2CAA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F5-401B-BD35-6EF17D2CAA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'interval50_Phoneme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F5-401B-BD35-6EF17D2CAAC9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Satimage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'interval50_Satimage (2)'!$M$10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(2)'!$M$11:$M$13</c:f>
              <c:numCache>
                <c:formatCode>General</c:formatCode>
                <c:ptCount val="3"/>
                <c:pt idx="0">
                  <c:v>-2.102817731325402</c:v>
                </c:pt>
                <c:pt idx="1">
                  <c:v>-0.91146411908464131</c:v>
                </c:pt>
                <c:pt idx="2">
                  <c:v>-0.91146411908464131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0-4E47-B67E-C0AB8A834856}"/>
            </c:ext>
          </c:extLst>
        </c:ser>
        <c:ser>
          <c:idx val="4"/>
          <c:order val="4"/>
          <c:tx>
            <c:strRef>
              <c:f>'interval50_Satimage (2)'!$N$10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(2)'!$N$11:$N$13</c:f>
              <c:numCache>
                <c:formatCode>General</c:formatCode>
                <c:ptCount val="3"/>
                <c:pt idx="0">
                  <c:v>-2.7089954245272452</c:v>
                </c:pt>
                <c:pt idx="1">
                  <c:v>-1.2274808496662502</c:v>
                </c:pt>
                <c:pt idx="2">
                  <c:v>-1.2378408662809193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0-4E47-B67E-C0AB8A834856}"/>
            </c:ext>
          </c:extLst>
        </c:ser>
        <c:ser>
          <c:idx val="5"/>
          <c:order val="5"/>
          <c:tx>
            <c:strRef>
              <c:f>'interval50_Satimage (2)'!$O$10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(2)'!$O$11:$O$13</c:f>
              <c:numCache>
                <c:formatCode>General</c:formatCode>
                <c:ptCount val="3"/>
                <c:pt idx="0">
                  <c:v>-4.8432634937807535</c:v>
                </c:pt>
                <c:pt idx="1">
                  <c:v>-2.124028798753244</c:v>
                </c:pt>
                <c:pt idx="2">
                  <c:v>-2.10330876552392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0-4E47-B67E-C0AB8A834856}"/>
            </c:ext>
          </c:extLst>
        </c:ser>
        <c:ser>
          <c:idx val="6"/>
          <c:order val="6"/>
          <c:tx>
            <c:strRef>
              <c:f>'interval50_Satimage (2)'!$P$10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(2)'!$P$11:$P$13</c:f>
              <c:numCache>
                <c:formatCode>General</c:formatCode>
                <c:ptCount val="3"/>
                <c:pt idx="0">
                  <c:v>-5.355983694444717</c:v>
                </c:pt>
                <c:pt idx="1">
                  <c:v>-2.2430039701322499</c:v>
                </c:pt>
                <c:pt idx="2">
                  <c:v>-2.2481719038281369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0-4E47-B67E-C0AB8A834856}"/>
            </c:ext>
          </c:extLst>
        </c:ser>
        <c:ser>
          <c:idx val="7"/>
          <c:order val="7"/>
          <c:tx>
            <c:strRef>
              <c:f>'interval50_Satimage (2)'!$Q$10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'interval50_Satimage (2)'!$L$11:$L$13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'interval50_Satimage (2)'!$Q$11:$Q$13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0-4E47-B67E-C0AB8A83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'interval50_Satimage (2)'!$H$10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'interval50_Satimage (2)'!$H$11:$H$13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7D0-4E47-B67E-C0AB8A8348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D0-4E47-B67E-C0AB8A8348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'interval50_Satimage (2)'!$J$11:$J$13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D0-4E47-B67E-C0AB8A834856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Phoneme</a:t>
            </a:r>
            <a:endParaRPr lang="ja-JP" altLang="en-US" sz="24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c:rich>
      </c:tx>
      <c:layout>
        <c:manualLayout>
          <c:xMode val="edge"/>
          <c:yMode val="edge"/>
          <c:x val="0.45461786644258401"/>
          <c:y val="6.94456308662434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提案と従来_Phoneme!$M$10</c:f>
              <c:strCache>
                <c:ptCount val="1"/>
                <c:pt idx="0">
                  <c:v>島数3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提案と従来_Phoneme!$M$11:$M$13</c:f>
              <c:numCache>
                <c:formatCode>General</c:formatCode>
                <c:ptCount val="3"/>
                <c:pt idx="0">
                  <c:v>-8.0269733689334544E-2</c:v>
                </c:pt>
                <c:pt idx="1">
                  <c:v>-8.6431163140971989E-2</c:v>
                </c:pt>
                <c:pt idx="2">
                  <c:v>-8.6431163140971989E-2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B7E-8F17-292D961286EA}"/>
            </c:ext>
          </c:extLst>
        </c:ser>
        <c:ser>
          <c:idx val="4"/>
          <c:order val="4"/>
          <c:tx>
            <c:strRef>
              <c:f>提案と従来_Phoneme!$N$10</c:f>
              <c:strCache>
                <c:ptCount val="1"/>
                <c:pt idx="0">
                  <c:v>島数5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F0">
                  <a:alpha val="99000"/>
                </a:srgbClr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提案と従来_Phoneme!$N$11:$N$13</c:f>
              <c:numCache>
                <c:formatCode>General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B7E-8F17-292D961286EA}"/>
            </c:ext>
          </c:extLst>
        </c:ser>
        <c:ser>
          <c:idx val="5"/>
          <c:order val="5"/>
          <c:tx>
            <c:strRef>
              <c:f>提案と従来_Phoneme!$O$10</c:f>
              <c:strCache>
                <c:ptCount val="1"/>
                <c:pt idx="0">
                  <c:v>島数7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提案と従来_Phoneme!$O$11:$O$13</c:f>
              <c:numCache>
                <c:formatCode>General</c:formatCode>
                <c:ptCount val="3"/>
                <c:pt idx="0">
                  <c:v>0.30175030236645739</c:v>
                </c:pt>
                <c:pt idx="1">
                  <c:v>0.29558887291481994</c:v>
                </c:pt>
                <c:pt idx="2">
                  <c:v>0.3017617124209977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F-4B7E-8F17-292D961286EA}"/>
            </c:ext>
          </c:extLst>
        </c:ser>
        <c:ser>
          <c:idx val="6"/>
          <c:order val="6"/>
          <c:tx>
            <c:strRef>
              <c:f>提案と従来_Phoneme!$P$10</c:f>
              <c:strCache>
                <c:ptCount val="1"/>
                <c:pt idx="0">
                  <c:v>島数9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提案と従来_Phoneme!$P$11:$P$13</c:f>
              <c:numCache>
                <c:formatCode>General</c:formatCode>
                <c:ptCount val="3"/>
                <c:pt idx="0">
                  <c:v>0.15399009607266123</c:v>
                </c:pt>
                <c:pt idx="1">
                  <c:v>0.14781725656649769</c:v>
                </c:pt>
                <c:pt idx="2">
                  <c:v>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F-4B7E-8F17-292D961286EA}"/>
            </c:ext>
          </c:extLst>
        </c:ser>
        <c:ser>
          <c:idx val="7"/>
          <c:order val="7"/>
          <c:tx>
            <c:strRef>
              <c:f>提案と従来_Phoneme!$Q$10</c:f>
              <c:strCache>
                <c:ptCount val="1"/>
                <c:pt idx="0">
                  <c:v>単一識別器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提案と従来_Phoneme!$L$11:$L$13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提案と従来_Phoneme!$Q$11:$Q$13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BF-4B7E-8F17-292D9612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提案と従来_Phoneme!$H$10</c15:sqref>
                        </c15:formulaRef>
                      </c:ext>
                    </c:extLst>
                    <c:strCache>
                      <c:ptCount val="1"/>
                      <c:pt idx="0">
                        <c:v>Phoneme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9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提案と従来_Phoneme!$H$11:$H$13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1.1346842837908895</c:v>
                      </c:pt>
                      <c:pt idx="1">
                        <c:v>1.128522854339252</c:v>
                      </c:pt>
                      <c:pt idx="2">
                        <c:v>1.1346956938454298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7BF-4B7E-8F17-292D961286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提案と従来_Phoneme!$I$10</c15:sqref>
                        </c15:formulaRef>
                      </c:ext>
                    </c:extLst>
                    <c:strCache>
                      <c:ptCount val="1"/>
                      <c:pt idx="0">
                        <c:v>Satimage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10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提案と従来_Phoneme!$I$11:$I$13</c15:sqref>
                        </c15:formulaRef>
                      </c:ext>
                    </c:extLst>
                    <c:numCache>
                      <c:formatCode>0.00_ </c:formatCode>
                      <c:ptCount val="3"/>
                      <c:pt idx="0">
                        <c:v>1.7868010007437931</c:v>
                      </c:pt>
                      <c:pt idx="1">
                        <c:v>1.8126970174099881</c:v>
                      </c:pt>
                      <c:pt idx="2">
                        <c:v>1.7816330670479061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BF-4B7E-8F17-292D961286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単一識別器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提案と従来_Phoneme!$L$11:$L$13</c15:sqref>
                        </c15:formulaRef>
                      </c:ext>
                    </c:extLst>
                    <c:strCache>
                      <c:ptCount val="3"/>
                      <c:pt idx="0">
                        <c:v>単純
多数決</c:v>
                      </c:pt>
                      <c:pt idx="1">
                        <c:v>サブデータ
重み多数決</c:v>
                      </c:pt>
                      <c:pt idx="2">
                        <c:v>全データ
重み多数決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提案と従来_Phoneme!$J$11:$J$13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BF-4B7E-8F17-292D961286EA}"/>
                  </c:ext>
                </c:extLst>
              </c15:ser>
            </c15:filteredLineSeries>
          </c:ext>
        </c:extLst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単一識別器に対する識別率の差</a:t>
                </a:r>
              </a:p>
            </c:rich>
          </c:tx>
          <c:layout>
            <c:manualLayout>
              <c:xMode val="edge"/>
              <c:yMode val="edge"/>
              <c:x val="2.6350461133069828E-2"/>
              <c:y val="0.1043749714635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5</xdr:row>
      <xdr:rowOff>76201</xdr:rowOff>
    </xdr:from>
    <xdr:to>
      <xdr:col>31</xdr:col>
      <xdr:colOff>422275</xdr:colOff>
      <xdr:row>12</xdr:row>
      <xdr:rowOff>409577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B8BE80-63F0-9549-8061-9FF948948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</xdr:colOff>
      <xdr:row>6</xdr:row>
      <xdr:rowOff>50800</xdr:rowOff>
    </xdr:from>
    <xdr:to>
      <xdr:col>11</xdr:col>
      <xdr:colOff>203200</xdr:colOff>
      <xdr:row>15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20BFE7B-4BB7-6944-89EF-100782DC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200024</xdr:rowOff>
    </xdr:from>
    <xdr:to>
      <xdr:col>13</xdr:col>
      <xdr:colOff>600076</xdr:colOff>
      <xdr:row>11</xdr:row>
      <xdr:rowOff>638175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517920</xdr:colOff>
      <xdr:row>7</xdr:row>
      <xdr:rowOff>226218</xdr:rowOff>
    </xdr:from>
    <xdr:to>
      <xdr:col>18</xdr:col>
      <xdr:colOff>285750</xdr:colOff>
      <xdr:row>24</xdr:row>
      <xdr:rowOff>11907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28575</xdr:rowOff>
    </xdr:from>
    <xdr:to>
      <xdr:col>16</xdr:col>
      <xdr:colOff>409574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307975</xdr:colOff>
      <xdr:row>4</xdr:row>
      <xdr:rowOff>50801</xdr:rowOff>
    </xdr:from>
    <xdr:to>
      <xdr:col>17</xdr:col>
      <xdr:colOff>701675</xdr:colOff>
      <xdr:row>12</xdr:row>
      <xdr:rowOff>130177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114301</xdr:rowOff>
    </xdr:from>
    <xdr:to>
      <xdr:col>10</xdr:col>
      <xdr:colOff>333375</xdr:colOff>
      <xdr:row>11</xdr:row>
      <xdr:rowOff>752477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95250</xdr:rowOff>
    </xdr:from>
    <xdr:to>
      <xdr:col>10</xdr:col>
      <xdr:colOff>333375</xdr:colOff>
      <xdr:row>11</xdr:row>
      <xdr:rowOff>752476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28575</xdr:rowOff>
    </xdr:from>
    <xdr:to>
      <xdr:col>13</xdr:col>
      <xdr:colOff>209550</xdr:colOff>
      <xdr:row>11</xdr:row>
      <xdr:rowOff>685801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_missRates_ensembleLocal_1" connectionId="1" xr16:uid="{00000000-0016-0000-0000-000000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_missRates_SingleClassifier_1" connectionId="2" xr16:uid="{00000000-0016-0000-0100-00000100000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B2" sqref="B2"/>
    </sheetView>
  </sheetViews>
  <sheetFormatPr baseColWidth="10" defaultColWidth="11.5703125" defaultRowHeight="20"/>
  <cols>
    <col min="1" max="1" width="19.5703125" bestFit="1" customWidth="1"/>
    <col min="2" max="3" width="2.7109375" bestFit="1" customWidth="1"/>
    <col min="4" max="12" width="12.7109375" bestFit="1" customWidth="1"/>
  </cols>
  <sheetData>
    <row r="1" spans="1:12" ht="21" thickBot="1"/>
    <row r="2" spans="1:12" ht="21" thickBot="1">
      <c r="A2" s="17"/>
      <c r="B2" s="18">
        <v>0</v>
      </c>
      <c r="C2">
        <v>0</v>
      </c>
      <c r="D2">
        <v>11.9323087549646</v>
      </c>
      <c r="E2">
        <v>11.9323087549646</v>
      </c>
      <c r="F2">
        <v>11.9495769297185</v>
      </c>
      <c r="G2">
        <v>12.104990502503799</v>
      </c>
      <c r="H2">
        <v>11.880504230702799</v>
      </c>
      <c r="I2">
        <v>11.880504230702799</v>
      </c>
      <c r="J2">
        <v>75.116560179589001</v>
      </c>
      <c r="K2">
        <v>74.926610257295806</v>
      </c>
      <c r="L2">
        <v>74.909342082541798</v>
      </c>
    </row>
    <row r="3" spans="1:12">
      <c r="B3">
        <v>0</v>
      </c>
      <c r="C3">
        <v>1</v>
      </c>
      <c r="D3">
        <v>12.329476774304901</v>
      </c>
      <c r="E3">
        <v>12.329476774304901</v>
      </c>
      <c r="F3">
        <v>12.329476774304901</v>
      </c>
      <c r="G3">
        <v>24.710758072871698</v>
      </c>
      <c r="H3">
        <v>23.709203937143801</v>
      </c>
      <c r="I3">
        <v>23.7437402866517</v>
      </c>
      <c r="J3">
        <v>71.386634432740394</v>
      </c>
      <c r="K3">
        <v>66.724227249179705</v>
      </c>
      <c r="L3">
        <v>66.758763598687594</v>
      </c>
    </row>
    <row r="4" spans="1:12">
      <c r="B4">
        <v>0</v>
      </c>
      <c r="C4">
        <v>2</v>
      </c>
      <c r="D4">
        <v>12.0359178034881</v>
      </c>
      <c r="E4">
        <v>12.0359178034881</v>
      </c>
      <c r="F4">
        <v>12.0359178034881</v>
      </c>
      <c r="G4">
        <v>13.0029355897081</v>
      </c>
      <c r="H4">
        <v>12.8647901916767</v>
      </c>
      <c r="I4">
        <v>12.8820583664306</v>
      </c>
      <c r="J4">
        <v>76.187187014332494</v>
      </c>
      <c r="K4">
        <v>76.187187014332494</v>
      </c>
      <c r="L4">
        <v>76.187187014332494</v>
      </c>
    </row>
    <row r="5" spans="1:12">
      <c r="B5">
        <v>0</v>
      </c>
      <c r="C5">
        <v>3</v>
      </c>
      <c r="D5">
        <v>11.2588499395613</v>
      </c>
      <c r="E5">
        <v>11.2588499395613</v>
      </c>
      <c r="F5">
        <v>11.2588499395613</v>
      </c>
      <c r="G5">
        <v>11.794163356933099</v>
      </c>
      <c r="H5">
        <v>11.7596270074253</v>
      </c>
      <c r="I5">
        <v>11.7596270074253</v>
      </c>
      <c r="J5">
        <v>76.1699188395786</v>
      </c>
      <c r="K5">
        <v>76.135382490070796</v>
      </c>
      <c r="L5">
        <v>76.135382490070796</v>
      </c>
    </row>
    <row r="6" spans="1:12">
      <c r="B6">
        <v>0</v>
      </c>
      <c r="C6">
        <v>4</v>
      </c>
      <c r="D6">
        <v>12.191331376273499</v>
      </c>
      <c r="E6">
        <v>12.208599551027399</v>
      </c>
      <c r="F6">
        <v>12.191331376273499</v>
      </c>
      <c r="G6">
        <v>12.3985494733206</v>
      </c>
      <c r="H6">
        <v>12.3985494733206</v>
      </c>
      <c r="I6">
        <v>12.3985494733206</v>
      </c>
      <c r="J6">
        <v>76.1699188395786</v>
      </c>
      <c r="K6">
        <v>76.1699188395786</v>
      </c>
      <c r="L6">
        <v>76.1699188395786</v>
      </c>
    </row>
    <row r="7" spans="1:12">
      <c r="B7">
        <v>0</v>
      </c>
      <c r="C7">
        <v>5</v>
      </c>
      <c r="D7">
        <v>11.256906077348001</v>
      </c>
      <c r="E7">
        <v>11.256906077348001</v>
      </c>
      <c r="F7">
        <v>11.291436464088299</v>
      </c>
      <c r="G7">
        <v>17.386049723756901</v>
      </c>
      <c r="H7">
        <v>11.895718232044199</v>
      </c>
      <c r="I7">
        <v>11.878453038673999</v>
      </c>
      <c r="J7">
        <v>76.174033149171194</v>
      </c>
      <c r="K7">
        <v>74.223066298342502</v>
      </c>
      <c r="L7">
        <v>74.775552486187806</v>
      </c>
    </row>
    <row r="8" spans="1:12">
      <c r="B8">
        <v>0</v>
      </c>
      <c r="C8">
        <v>6</v>
      </c>
      <c r="D8">
        <v>11.9647790055248</v>
      </c>
      <c r="E8">
        <v>11.9475138121546</v>
      </c>
      <c r="F8">
        <v>11.9475138121546</v>
      </c>
      <c r="G8">
        <v>14.122928176795501</v>
      </c>
      <c r="H8">
        <v>13.6049723756906</v>
      </c>
      <c r="I8">
        <v>13.6049723756906</v>
      </c>
      <c r="J8">
        <v>76.174033149171194</v>
      </c>
      <c r="K8">
        <v>76.174033149171194</v>
      </c>
      <c r="L8">
        <v>76.174033149171194</v>
      </c>
    </row>
    <row r="9" spans="1:12">
      <c r="B9">
        <v>0</v>
      </c>
      <c r="C9">
        <v>7</v>
      </c>
      <c r="D9">
        <v>13.622237569060699</v>
      </c>
      <c r="E9">
        <v>13.639502762430901</v>
      </c>
      <c r="F9">
        <v>13.639502762430901</v>
      </c>
      <c r="G9">
        <v>15.314226519337</v>
      </c>
      <c r="H9">
        <v>13.622237569060699</v>
      </c>
      <c r="I9">
        <v>13.622237569060699</v>
      </c>
      <c r="J9">
        <v>73.428867403314896</v>
      </c>
      <c r="K9">
        <v>72.876381215469607</v>
      </c>
      <c r="L9">
        <v>72.876381215469607</v>
      </c>
    </row>
    <row r="10" spans="1:12">
      <c r="B10">
        <v>0</v>
      </c>
      <c r="C10">
        <v>8</v>
      </c>
      <c r="D10">
        <v>12.379143646408799</v>
      </c>
      <c r="E10">
        <v>12.379143646408799</v>
      </c>
      <c r="F10">
        <v>12.379143646408799</v>
      </c>
      <c r="G10">
        <v>17.1270718232044</v>
      </c>
      <c r="H10">
        <v>13.104281767955801</v>
      </c>
      <c r="I10">
        <v>13.121546961325899</v>
      </c>
      <c r="J10">
        <v>76.174033149171194</v>
      </c>
      <c r="K10">
        <v>76.174033149171194</v>
      </c>
      <c r="L10">
        <v>76.174033149171194</v>
      </c>
    </row>
    <row r="11" spans="1:12">
      <c r="B11">
        <v>0</v>
      </c>
      <c r="C11">
        <v>9</v>
      </c>
      <c r="D11">
        <v>11.9129834254143</v>
      </c>
      <c r="E11">
        <v>11.9129834254143</v>
      </c>
      <c r="F11">
        <v>11.9129834254143</v>
      </c>
      <c r="G11">
        <v>12.1719613259668</v>
      </c>
      <c r="H11">
        <v>12.2064917127071</v>
      </c>
      <c r="I11">
        <v>12.2064917127071</v>
      </c>
      <c r="J11">
        <v>76.0531767955801</v>
      </c>
      <c r="K11">
        <v>76.0186464088397</v>
      </c>
      <c r="L11">
        <v>76.0186464088397</v>
      </c>
    </row>
    <row r="12" spans="1:12">
      <c r="B12">
        <v>1</v>
      </c>
      <c r="C12">
        <v>0</v>
      </c>
      <c r="D12">
        <v>11.7078224831635</v>
      </c>
      <c r="E12">
        <v>11.6732861336556</v>
      </c>
      <c r="F12">
        <v>11.690554308409601</v>
      </c>
      <c r="G12">
        <v>14.9887756864099</v>
      </c>
      <c r="H12">
        <v>12.225867725781301</v>
      </c>
      <c r="I12">
        <v>12.225867725781301</v>
      </c>
      <c r="J12">
        <v>73.683301675012899</v>
      </c>
      <c r="K12">
        <v>75.151096529096804</v>
      </c>
      <c r="L12">
        <v>75.151096529096804</v>
      </c>
    </row>
    <row r="13" spans="1:12">
      <c r="B13">
        <v>1</v>
      </c>
      <c r="C13">
        <v>1</v>
      </c>
      <c r="D13">
        <v>11.2070454152996</v>
      </c>
      <c r="E13">
        <v>11.2243135900535</v>
      </c>
      <c r="F13">
        <v>11.2243135900535</v>
      </c>
      <c r="G13">
        <v>11.604213434639901</v>
      </c>
      <c r="H13">
        <v>11.466068036608499</v>
      </c>
      <c r="I13">
        <v>11.466068036608499</v>
      </c>
      <c r="J13">
        <v>76.187187014332494</v>
      </c>
      <c r="K13">
        <v>76.187187014332494</v>
      </c>
      <c r="L13">
        <v>76.187187014332494</v>
      </c>
    </row>
    <row r="14" spans="1:12">
      <c r="B14">
        <v>1</v>
      </c>
      <c r="C14">
        <v>2</v>
      </c>
      <c r="D14">
        <v>12.312208599551001</v>
      </c>
      <c r="E14">
        <v>12.312208599551001</v>
      </c>
      <c r="F14">
        <v>12.312208599551001</v>
      </c>
      <c r="G14">
        <v>15.3859437057503</v>
      </c>
      <c r="H14">
        <v>13.054740113969901</v>
      </c>
      <c r="I14">
        <v>13.054740113969901</v>
      </c>
      <c r="J14">
        <v>71.041270937661807</v>
      </c>
      <c r="K14">
        <v>76.187187014332494</v>
      </c>
      <c r="L14">
        <v>76.187187014332494</v>
      </c>
    </row>
    <row r="15" spans="1:12">
      <c r="B15">
        <v>1</v>
      </c>
      <c r="C15">
        <v>3</v>
      </c>
      <c r="D15">
        <v>12.536694871351999</v>
      </c>
      <c r="E15">
        <v>12.519426696598099</v>
      </c>
      <c r="F15">
        <v>12.536694871351999</v>
      </c>
      <c r="G15">
        <v>14.4361940942842</v>
      </c>
      <c r="H15">
        <v>12.640303919875601</v>
      </c>
      <c r="I15">
        <v>12.640303919875601</v>
      </c>
      <c r="J15">
        <v>73.631497150751102</v>
      </c>
      <c r="K15">
        <v>76.1699188395786</v>
      </c>
      <c r="L15">
        <v>76.1699188395786</v>
      </c>
    </row>
    <row r="16" spans="1:12">
      <c r="B16">
        <v>1</v>
      </c>
      <c r="C16">
        <v>4</v>
      </c>
      <c r="D16">
        <v>11.897772405456699</v>
      </c>
      <c r="E16">
        <v>11.897772405456699</v>
      </c>
      <c r="F16">
        <v>11.897772405456699</v>
      </c>
      <c r="G16">
        <v>19.7202555689863</v>
      </c>
      <c r="H16">
        <v>14.7642894146088</v>
      </c>
      <c r="I16">
        <v>14.7642894146088</v>
      </c>
      <c r="J16">
        <v>69.867035054394705</v>
      </c>
      <c r="K16">
        <v>69.9706441029183</v>
      </c>
      <c r="L16">
        <v>69.953375928164306</v>
      </c>
    </row>
    <row r="17" spans="2:12">
      <c r="B17">
        <v>1</v>
      </c>
      <c r="C17">
        <v>5</v>
      </c>
      <c r="D17">
        <v>12.016574585635301</v>
      </c>
      <c r="E17">
        <v>12.016574585635301</v>
      </c>
      <c r="F17">
        <v>12.016574585635301</v>
      </c>
      <c r="G17">
        <v>13.0179558011049</v>
      </c>
      <c r="H17">
        <v>12.9143646408839</v>
      </c>
      <c r="I17">
        <v>12.9143646408839</v>
      </c>
      <c r="J17">
        <v>76.174033149171194</v>
      </c>
      <c r="K17">
        <v>76.174033149171194</v>
      </c>
      <c r="L17">
        <v>76.174033149171194</v>
      </c>
    </row>
    <row r="18" spans="2:12">
      <c r="B18">
        <v>1</v>
      </c>
      <c r="C18">
        <v>6</v>
      </c>
      <c r="D18">
        <v>12.4827348066298</v>
      </c>
      <c r="E18">
        <v>12.4827348066298</v>
      </c>
      <c r="F18">
        <v>12.4827348066298</v>
      </c>
      <c r="G18">
        <v>13.2941988950276</v>
      </c>
      <c r="H18">
        <v>12.603591160220899</v>
      </c>
      <c r="I18">
        <v>12.6553867403314</v>
      </c>
      <c r="J18">
        <v>73.9468232044198</v>
      </c>
      <c r="K18">
        <v>73.446132596685004</v>
      </c>
      <c r="L18">
        <v>75.224447513812095</v>
      </c>
    </row>
    <row r="19" spans="2:12">
      <c r="B19">
        <v>1</v>
      </c>
      <c r="C19">
        <v>7</v>
      </c>
      <c r="D19">
        <v>11.878453038673999</v>
      </c>
      <c r="E19">
        <v>11.878453038673999</v>
      </c>
      <c r="F19">
        <v>11.878453038673999</v>
      </c>
      <c r="G19">
        <v>23.049033149171201</v>
      </c>
      <c r="H19">
        <v>14.58908839779</v>
      </c>
      <c r="I19">
        <v>14.623618784530301</v>
      </c>
      <c r="J19">
        <v>69.233425414364604</v>
      </c>
      <c r="K19">
        <v>74.844613259668506</v>
      </c>
      <c r="L19">
        <v>74.861878453038599</v>
      </c>
    </row>
    <row r="20" spans="2:12">
      <c r="B20">
        <v>1</v>
      </c>
      <c r="C20">
        <v>8</v>
      </c>
      <c r="D20">
        <v>12.1719613259668</v>
      </c>
      <c r="E20">
        <v>12.1719613259668</v>
      </c>
      <c r="F20">
        <v>12.1719613259668</v>
      </c>
      <c r="G20">
        <v>12.828038674033101</v>
      </c>
      <c r="H20">
        <v>12.828038674033101</v>
      </c>
      <c r="I20">
        <v>12.828038674033101</v>
      </c>
      <c r="J20">
        <v>76.174033149171194</v>
      </c>
      <c r="K20">
        <v>76.174033149171194</v>
      </c>
      <c r="L20">
        <v>76.174033149171194</v>
      </c>
    </row>
    <row r="21" spans="2:12">
      <c r="B21">
        <v>1</v>
      </c>
      <c r="C21">
        <v>9</v>
      </c>
      <c r="D21">
        <v>11.9647790055248</v>
      </c>
      <c r="E21">
        <v>11.982044198895</v>
      </c>
      <c r="F21">
        <v>11.982044198895</v>
      </c>
      <c r="G21">
        <v>15.2796961325966</v>
      </c>
      <c r="H21">
        <v>13.2251381215469</v>
      </c>
      <c r="I21">
        <v>13.2251381215469</v>
      </c>
      <c r="J21">
        <v>72.306629834254096</v>
      </c>
      <c r="K21">
        <v>73.895027624309293</v>
      </c>
      <c r="L21">
        <v>73.895027624309293</v>
      </c>
    </row>
    <row r="22" spans="2:12">
      <c r="B22">
        <v>2</v>
      </c>
      <c r="C22">
        <v>0</v>
      </c>
      <c r="D22">
        <v>11.794163356933099</v>
      </c>
      <c r="E22">
        <v>11.794163356933099</v>
      </c>
      <c r="F22">
        <v>11.794163356933099</v>
      </c>
      <c r="G22">
        <v>13.659126230357399</v>
      </c>
      <c r="H22">
        <v>12.605767570367799</v>
      </c>
      <c r="I22">
        <v>12.8820583664306</v>
      </c>
      <c r="J22">
        <v>76.187187014332494</v>
      </c>
      <c r="K22">
        <v>76.187187014332494</v>
      </c>
      <c r="L22">
        <v>76.187187014332494</v>
      </c>
    </row>
    <row r="23" spans="2:12">
      <c r="B23">
        <v>2</v>
      </c>
      <c r="C23">
        <v>1</v>
      </c>
      <c r="D23">
        <v>11.6560179589017</v>
      </c>
      <c r="E23">
        <v>11.6560179589017</v>
      </c>
      <c r="F23">
        <v>11.6387497841478</v>
      </c>
      <c r="G23">
        <v>12.346744949058801</v>
      </c>
      <c r="H23">
        <v>12.312208599551001</v>
      </c>
      <c r="I23">
        <v>12.312208599551001</v>
      </c>
      <c r="J23">
        <v>76.187187014332494</v>
      </c>
      <c r="K23">
        <v>76.187187014332494</v>
      </c>
      <c r="L23">
        <v>76.187187014332494</v>
      </c>
    </row>
    <row r="24" spans="2:12">
      <c r="B24">
        <v>2</v>
      </c>
      <c r="C24">
        <v>2</v>
      </c>
      <c r="D24">
        <v>11.8632360559488</v>
      </c>
      <c r="E24">
        <v>11.8632360559488</v>
      </c>
      <c r="F24">
        <v>11.8632360559488</v>
      </c>
      <c r="G24">
        <v>14.1253669487135</v>
      </c>
      <c r="H24">
        <v>14.0217579001899</v>
      </c>
      <c r="I24">
        <v>14.0217579001899</v>
      </c>
      <c r="J24">
        <v>76.187187014332494</v>
      </c>
      <c r="K24">
        <v>76.187187014332494</v>
      </c>
      <c r="L24">
        <v>76.187187014332494</v>
      </c>
    </row>
    <row r="25" spans="2:12">
      <c r="B25">
        <v>2</v>
      </c>
      <c r="C25">
        <v>3</v>
      </c>
      <c r="D25">
        <v>12.208599551027399</v>
      </c>
      <c r="E25">
        <v>12.2431359005353</v>
      </c>
      <c r="F25">
        <v>12.225867725781301</v>
      </c>
      <c r="G25">
        <v>14.5916076670695</v>
      </c>
      <c r="H25">
        <v>12.208599551027399</v>
      </c>
      <c r="I25">
        <v>12.208599551027399</v>
      </c>
      <c r="J25">
        <v>72.232774995682902</v>
      </c>
      <c r="K25">
        <v>76.1699188395786</v>
      </c>
      <c r="L25">
        <v>76.1699188395786</v>
      </c>
    </row>
    <row r="26" spans="2:12">
      <c r="B26">
        <v>2</v>
      </c>
      <c r="C26">
        <v>4</v>
      </c>
      <c r="D26">
        <v>11.068900017268099</v>
      </c>
      <c r="E26">
        <v>11.068900017268099</v>
      </c>
      <c r="F26">
        <v>11.068900017268099</v>
      </c>
      <c r="G26">
        <v>11.4315316871006</v>
      </c>
      <c r="H26">
        <v>11.4142635123467</v>
      </c>
      <c r="I26">
        <v>11.4142635123467</v>
      </c>
      <c r="J26">
        <v>76.1699188395786</v>
      </c>
      <c r="K26">
        <v>76.1699188395786</v>
      </c>
      <c r="L26">
        <v>76.1699188395786</v>
      </c>
    </row>
    <row r="27" spans="2:12">
      <c r="B27">
        <v>2</v>
      </c>
      <c r="C27">
        <v>5</v>
      </c>
      <c r="D27">
        <v>12.2064917127071</v>
      </c>
      <c r="E27">
        <v>12.2237569060773</v>
      </c>
      <c r="F27">
        <v>12.2237569060773</v>
      </c>
      <c r="G27">
        <v>12.862569060773399</v>
      </c>
      <c r="H27">
        <v>12.551795580110401</v>
      </c>
      <c r="I27">
        <v>12.551795580110401</v>
      </c>
      <c r="J27">
        <v>76.174033149171194</v>
      </c>
      <c r="K27">
        <v>76.174033149171194</v>
      </c>
      <c r="L27">
        <v>76.174033149171194</v>
      </c>
    </row>
    <row r="28" spans="2:12">
      <c r="B28">
        <v>2</v>
      </c>
      <c r="C28">
        <v>6</v>
      </c>
      <c r="D28">
        <v>10.4281767955801</v>
      </c>
      <c r="E28">
        <v>10.4281767955801</v>
      </c>
      <c r="F28">
        <v>10.4281767955801</v>
      </c>
      <c r="G28">
        <v>11.291436464088299</v>
      </c>
      <c r="H28">
        <v>11.308701657458499</v>
      </c>
      <c r="I28">
        <v>11.325966850828699</v>
      </c>
      <c r="J28">
        <v>75.656077348066304</v>
      </c>
      <c r="K28">
        <v>75.863259668508206</v>
      </c>
      <c r="L28">
        <v>75.863259668508206</v>
      </c>
    </row>
    <row r="29" spans="2:12">
      <c r="B29">
        <v>2</v>
      </c>
      <c r="C29">
        <v>7</v>
      </c>
      <c r="D29">
        <v>12.4136740331491</v>
      </c>
      <c r="E29">
        <v>12.361878453038599</v>
      </c>
      <c r="F29">
        <v>12.361878453038599</v>
      </c>
      <c r="G29">
        <v>13.449585635359099</v>
      </c>
      <c r="H29">
        <v>13.4323204419889</v>
      </c>
      <c r="I29">
        <v>13.4323204419889</v>
      </c>
      <c r="J29">
        <v>76.174033149171194</v>
      </c>
      <c r="K29">
        <v>76.174033149171194</v>
      </c>
      <c r="L29">
        <v>76.174033149171194</v>
      </c>
    </row>
    <row r="30" spans="2:12">
      <c r="B30">
        <v>2</v>
      </c>
      <c r="C30">
        <v>8</v>
      </c>
      <c r="D30">
        <v>11.256906077348001</v>
      </c>
      <c r="E30">
        <v>11.256906077348001</v>
      </c>
      <c r="F30">
        <v>11.256906077348001</v>
      </c>
      <c r="G30">
        <v>16.7299723756906</v>
      </c>
      <c r="H30">
        <v>14.0366022099447</v>
      </c>
      <c r="I30">
        <v>14.0366022099447</v>
      </c>
      <c r="J30">
        <v>73.497928176795497</v>
      </c>
      <c r="K30">
        <v>75.966850828729207</v>
      </c>
      <c r="L30">
        <v>75.966850828729207</v>
      </c>
    </row>
    <row r="31" spans="2:12">
      <c r="B31">
        <v>2</v>
      </c>
      <c r="C31">
        <v>9</v>
      </c>
      <c r="D31">
        <v>12.085635359116001</v>
      </c>
      <c r="E31">
        <v>12.068370165745799</v>
      </c>
      <c r="F31">
        <v>12.085635359116001</v>
      </c>
      <c r="G31">
        <v>13.691298342541399</v>
      </c>
      <c r="H31">
        <v>12.4654696132596</v>
      </c>
      <c r="I31">
        <v>12.4654696132596</v>
      </c>
      <c r="J31">
        <v>76.174033149171194</v>
      </c>
      <c r="K31">
        <v>76.174033149171194</v>
      </c>
      <c r="L31">
        <v>76.174033149171194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Q17"/>
  <sheetViews>
    <sheetView topLeftCell="B2" workbookViewId="0">
      <selection activeCell="L12" sqref="L12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-0.65362497432737143</v>
      </c>
      <c r="D11">
        <v>-0.64748636498482881</v>
      </c>
      <c r="E11">
        <v>-0.64749777503935491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-0.65362497432737143</v>
      </c>
      <c r="N11">
        <f>C12</f>
        <v>-0.83277424066085359</v>
      </c>
      <c r="O11">
        <f>C13</f>
        <v>-0.88183747518316125</v>
      </c>
      <c r="P11">
        <f>C14</f>
        <v>-1.1841126400584159</v>
      </c>
      <c r="Q11">
        <v>0</v>
      </c>
    </row>
    <row r="12" spans="2:17" ht="84">
      <c r="B12" t="s">
        <v>53</v>
      </c>
      <c r="C12">
        <v>-0.83277424066085359</v>
      </c>
      <c r="D12">
        <v>-0.84505145934595305</v>
      </c>
      <c r="E12">
        <v>-0.86974281737064985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-0.64748636498482881</v>
      </c>
      <c r="N12">
        <f>D12</f>
        <v>-0.84505145934595305</v>
      </c>
      <c r="O12">
        <f>D13</f>
        <v>-0.73997626708657549</v>
      </c>
      <c r="P12">
        <f>D14</f>
        <v>-1.1347527441181171</v>
      </c>
      <c r="Q12">
        <v>0</v>
      </c>
    </row>
    <row r="13" spans="2:17" ht="63">
      <c r="B13" t="s">
        <v>54</v>
      </c>
      <c r="C13">
        <v>-0.88183747518316125</v>
      </c>
      <c r="D13">
        <v>-0.73997626708657549</v>
      </c>
      <c r="E13">
        <v>-0.75849478560509453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-0.64749777503935491</v>
      </c>
      <c r="N13">
        <f>E12</f>
        <v>-0.86974281737064985</v>
      </c>
      <c r="O13">
        <f>E13</f>
        <v>-0.75849478560509453</v>
      </c>
      <c r="P13">
        <f>E14</f>
        <v>-1.1532712626366362</v>
      </c>
      <c r="Q13">
        <v>0</v>
      </c>
    </row>
    <row r="14" spans="2:17">
      <c r="B14" t="s">
        <v>55</v>
      </c>
      <c r="C14" s="22">
        <v>-1.1841126400584159</v>
      </c>
      <c r="D14" s="22">
        <v>-1.1347527441181171</v>
      </c>
      <c r="E14" s="22">
        <v>-1.1532712626366362</v>
      </c>
    </row>
    <row r="16" spans="2:17">
      <c r="D16" t="s">
        <v>62</v>
      </c>
      <c r="E16">
        <f>MAX(C11:E14)</f>
        <v>-0.64748636498482881</v>
      </c>
    </row>
    <row r="17" spans="4:5">
      <c r="D17" t="s">
        <v>63</v>
      </c>
      <c r="E17">
        <f>MIN(C11:E14)</f>
        <v>-1.1841126400584159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7:Q17"/>
  <sheetViews>
    <sheetView topLeftCell="B1" workbookViewId="0">
      <selection activeCell="I3" sqref="I3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-0.69413721266450068</v>
      </c>
      <c r="D11">
        <v>-0.41438456510471156</v>
      </c>
      <c r="E11">
        <v>-0.54390489714042189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-0.69413721266450068</v>
      </c>
      <c r="N11">
        <f>C12</f>
        <v>-1.8286194050275668</v>
      </c>
      <c r="O11">
        <f>C13</f>
        <v>-2.4449719708019728</v>
      </c>
      <c r="P11">
        <f>C14</f>
        <v>-2.7454929500368763</v>
      </c>
      <c r="Q11">
        <v>0</v>
      </c>
    </row>
    <row r="12" spans="2:17" ht="84">
      <c r="B12" t="s">
        <v>53</v>
      </c>
      <c r="C12">
        <v>-1.8286194050275668</v>
      </c>
      <c r="D12">
        <v>-1.3985861434978943</v>
      </c>
      <c r="E12">
        <v>-1.429722541528605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-0.41438456510471156</v>
      </c>
      <c r="N12">
        <f>D12</f>
        <v>-1.3985861434978943</v>
      </c>
      <c r="O12">
        <f>D13</f>
        <v>-1.8285550070998795</v>
      </c>
      <c r="P12">
        <f>D14</f>
        <v>-2.1651710247964076</v>
      </c>
      <c r="Q12">
        <v>0</v>
      </c>
    </row>
    <row r="13" spans="2:17" ht="63">
      <c r="B13" t="s">
        <v>54</v>
      </c>
      <c r="C13">
        <v>-2.4449719708019728</v>
      </c>
      <c r="D13">
        <v>-1.8285550070998795</v>
      </c>
      <c r="E13">
        <v>-1.8493152890340099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-0.54390489714042189</v>
      </c>
      <c r="N13">
        <f>E12</f>
        <v>-1.429722541528605</v>
      </c>
      <c r="O13">
        <f>E13</f>
        <v>-1.8493152890340099</v>
      </c>
      <c r="P13">
        <f>E14</f>
        <v>-2.2480994561595082</v>
      </c>
      <c r="Q13">
        <v>0</v>
      </c>
    </row>
    <row r="14" spans="2:17">
      <c r="B14" t="s">
        <v>55</v>
      </c>
      <c r="C14" s="22">
        <v>-2.7454929500368763</v>
      </c>
      <c r="D14" s="22">
        <v>-2.1651710247964076</v>
      </c>
      <c r="E14" s="22">
        <v>-2.2480994561595082</v>
      </c>
    </row>
    <row r="16" spans="2:17">
      <c r="D16" t="s">
        <v>62</v>
      </c>
      <c r="E16">
        <f>MAX(C11:E14)</f>
        <v>-0.41438456510471156</v>
      </c>
    </row>
    <row r="17" spans="4:5">
      <c r="D17" t="s">
        <v>63</v>
      </c>
      <c r="E17">
        <f>MIN(C11:E14)</f>
        <v>-2.7454929500368763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8"/>
  <sheetViews>
    <sheetView zoomScale="80" zoomScaleNormal="80" workbookViewId="0">
      <selection activeCell="G57" sqref="G57:I57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43" thickBot="1">
      <c r="F4" s="49"/>
      <c r="G4" s="31" t="s">
        <v>42</v>
      </c>
      <c r="H4" s="31" t="s">
        <v>43</v>
      </c>
      <c r="I4" s="31" t="s">
        <v>44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'3x10CV平均'!$F13</f>
        <v>0.15399009607266123</v>
      </c>
      <c r="H5" s="22">
        <f>'3x10CV平均'!H5 - '3x10CV平均'!$F13</f>
        <v>0.14781725656649769</v>
      </c>
      <c r="I5" s="22">
        <f>'3x10CV平均'!I5 - '3x10CV平均'!$F13</f>
        <v>0.14781725656649769</v>
      </c>
      <c r="J5" s="22">
        <f>'3x10CV平均'!J5 - '3x10CV平均'!$F13</f>
        <v>-1.0301225439857546</v>
      </c>
      <c r="K5" s="22">
        <f>'3x10CV平均'!K5 - '3x10CV平均'!$F13</f>
        <v>-0.98693548755161942</v>
      </c>
      <c r="L5" s="22">
        <f>'3x10CV平均'!L5 - '3x10CV平均'!$F13</f>
        <v>-1.0054540060701385</v>
      </c>
      <c r="M5" s="22">
        <f>'3x10CV平均'!M5 - '3x10CV平均'!$F13</f>
        <v>-12.077462860272462</v>
      </c>
      <c r="N5" s="22">
        <f>'3x10CV平均'!N5 - '3x10CV平均'!$F13</f>
        <v>-12.095969968736441</v>
      </c>
      <c r="O5" s="22">
        <f>'3x10CV平均'!O5 - '3x10CV平均'!$F13</f>
        <v>-12.077462860272462</v>
      </c>
    </row>
    <row r="6" spans="1:15">
      <c r="D6" t="s">
        <v>25</v>
      </c>
      <c r="E6" t="s">
        <v>27</v>
      </c>
      <c r="F6" s="22">
        <f>0</f>
        <v>0</v>
      </c>
      <c r="G6" s="22">
        <f>'3x10CV平均'!G6 - '3x10CV平均'!$F14</f>
        <v>8.6031811232061273E-2</v>
      </c>
      <c r="H6" s="22">
        <f>'3x10CV平均'!H6 - '3x10CV平均'!$F14</f>
        <v>6.1351863261918993E-2</v>
      </c>
      <c r="I6" s="22">
        <f>'3x10CV平均'!I6 - '3x10CV平均'!$F14</f>
        <v>7.3674722165179674E-2</v>
      </c>
      <c r="J6" s="22">
        <f>'3x10CV平均'!J6 - '3x10CV平均'!$F14</f>
        <v>-0.59824056958991889</v>
      </c>
      <c r="K6" s="22">
        <f>'3x10CV平均'!K6 - '3x10CV平均'!$F14</f>
        <v>-0.56743342233174587</v>
      </c>
      <c r="L6" s="22">
        <f>'3x10CV平均'!L6 - '3x10CV平均'!$F14</f>
        <v>-0.60441340909609664</v>
      </c>
      <c r="M6" s="22">
        <f>'3x10CV平均'!M6 - '3x10CV平均'!$F14</f>
        <v>-12.095969968736441</v>
      </c>
      <c r="N6" s="22">
        <f>'3x10CV平均'!N6 - '3x10CV平均'!$F14</f>
        <v>-12.089819949339343</v>
      </c>
      <c r="O6" s="22">
        <f>'3x10CV平均'!O6 - '3x10CV平均'!$F14</f>
        <v>-12.089808539284803</v>
      </c>
    </row>
    <row r="7" spans="1:15">
      <c r="D7" t="s">
        <v>31</v>
      </c>
      <c r="E7" t="s">
        <v>29</v>
      </c>
      <c r="F7" s="22">
        <f>0</f>
        <v>0</v>
      </c>
      <c r="G7" s="22">
        <f>'3x10CV平均'!G7 - '3x10CV平均'!$F15</f>
        <v>0.27691589463582034</v>
      </c>
      <c r="H7" s="22">
        <f>'3x10CV平均'!H7 - '3x10CV平均'!$F15</f>
        <v>0.27691561279044663</v>
      </c>
      <c r="I7" s="22">
        <f>'3x10CV平均'!I7 - '3x10CV平均'!$F15</f>
        <v>0.27554513967804439</v>
      </c>
      <c r="J7" s="22">
        <f>'3x10CV平均'!J7 - '3x10CV平均'!$F15</f>
        <v>-1.1315124882301291</v>
      </c>
      <c r="K7" s="22">
        <f>'3x10CV平均'!K7 - '3x10CV平均'!$F15</f>
        <v>-1.0691451810303931</v>
      </c>
      <c r="L7" s="22">
        <f>'3x10CV平均'!L7 - '3x10CV平均'!$F15</f>
        <v>-1.0814800027327749</v>
      </c>
      <c r="M7" s="22">
        <f>'3x10CV平均'!M7 - '3x10CV平均'!$F15</f>
        <v>-13.039027297513272</v>
      </c>
      <c r="N7" s="22">
        <f>'3x10CV平均'!N7 - '3x10CV平均'!$F15</f>
        <v>-13.039712463608126</v>
      </c>
      <c r="O7" s="22">
        <f>'3x10CV平均'!O7 - '3x10CV平均'!$F15</f>
        <v>-13.038341990495738</v>
      </c>
    </row>
    <row r="8" spans="1:15">
      <c r="D8" t="s">
        <v>31</v>
      </c>
      <c r="E8" t="s">
        <v>27</v>
      </c>
      <c r="F8" s="22">
        <f>0</f>
        <v>0</v>
      </c>
      <c r="G8" s="22">
        <f>'3x10CV平均'!G8 - '3x10CV平均'!$F16</f>
        <v>0.28925071633818789</v>
      </c>
      <c r="H8" s="22">
        <f>'3x10CV平均'!H8 - '3x10CV平均'!$F16</f>
        <v>0.28856540932063979</v>
      </c>
      <c r="I8" s="22">
        <f>'3x10CV平均'!I8 - '3x10CV平均'!$F16</f>
        <v>0.28925071633818789</v>
      </c>
      <c r="J8" s="22">
        <f>'3x10CV平均'!J8 - '3x10CV平均'!$F16</f>
        <v>-0.75181843814374361</v>
      </c>
      <c r="K8" s="22">
        <f>'3x10CV平均'!K8 - '3x10CV平均'!$F16</f>
        <v>-0.71343673563535503</v>
      </c>
      <c r="L8" s="22">
        <f>'3x10CV平均'!L8 - '3x10CV平均'!$F16</f>
        <v>-0.7100092140888421</v>
      </c>
      <c r="M8" s="22">
        <f>'3x10CV平均'!M8 - '3x10CV平均'!$F16</f>
        <v>-13.039712745453514</v>
      </c>
      <c r="N8" s="22">
        <f>'3x10CV平均'!N8 - '3x10CV平均'!$F16</f>
        <v>-13.038341708650364</v>
      </c>
      <c r="O8" s="22">
        <f>'3x10CV平均'!O8 - '3x10CV平均'!$F16</f>
        <v>-13.039027297513272</v>
      </c>
    </row>
    <row r="9" spans="1:15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'3x10CV平均'!$F17</f>
        <v>0.32625600108188735</v>
      </c>
      <c r="H9" s="22">
        <f>'3x10CV平均'!H9 - '3x10CV平均'!$F17</f>
        <v>0.36763166961286231</v>
      </c>
      <c r="I9" s="22">
        <f>'3x10CV平均'!I9 - '3x10CV平均'!$F17</f>
        <v>0.33655966950982474</v>
      </c>
      <c r="J9" s="22">
        <f>'3x10CV平均'!J9 - '3x10CV平均'!$F17</f>
        <v>-2.419236948954989</v>
      </c>
      <c r="K9" s="22">
        <f>'3x10CV平均'!K9 - '3x10CV平均'!$F17</f>
        <v>-1.7975393551835452</v>
      </c>
      <c r="L9" s="22">
        <f>'3x10CV平均'!L9 - '3x10CV平均'!$F17</f>
        <v>-1.9115397866496835</v>
      </c>
      <c r="M9" s="22">
        <f>'3x10CV平均'!M9 - '3x10CV平均'!$F17</f>
        <v>-57.368676525989414</v>
      </c>
      <c r="N9" s="22">
        <f>'3x10CV平均'!N9 - '3x10CV平均'!$F17</f>
        <v>-57.296220807614432</v>
      </c>
      <c r="O9" s="22">
        <f>'3x10CV平均'!O9 - '3x10CV平均'!$F17</f>
        <v>-57.296228857355388</v>
      </c>
    </row>
    <row r="10" spans="1:15">
      <c r="D10" t="s">
        <v>25</v>
      </c>
      <c r="E10" t="s">
        <v>27</v>
      </c>
      <c r="F10" s="22">
        <f>0</f>
        <v>0</v>
      </c>
      <c r="G10" s="22">
        <f>'3x10CV平均'!G10 - '3x10CV平均'!$F18</f>
        <v>0.4401678853974289</v>
      </c>
      <c r="H10" s="22">
        <f>'3x10CV平均'!H10 - '3x10CV平均'!$F18</f>
        <v>0.43504020040633407</v>
      </c>
      <c r="I10" s="22">
        <f>'3x10CV平均'!I10 - '3x10CV平均'!$F18</f>
        <v>0.41425576924933694</v>
      </c>
      <c r="J10" s="22">
        <f>'3x10CV平均'!J10 - '3x10CV平均'!$F18</f>
        <v>-1.9581880355090249</v>
      </c>
      <c r="K10" s="22">
        <f>'3x10CV平均'!K10 - '3x10CV平均'!$F18</f>
        <v>-1.295098673724695</v>
      </c>
      <c r="L10" s="22">
        <f>'3x10CV平均'!L10 - '3x10CV平均'!$F18</f>
        <v>-1.3987310388351659</v>
      </c>
      <c r="M10" s="22">
        <f>'3x10CV平均'!M10 - '3x10CV平均'!$F18</f>
        <v>-57.467076559476311</v>
      </c>
      <c r="N10" s="22">
        <f>'3x10CV平均'!N10 - '3x10CV平均'!$F18</f>
        <v>-57.503316493275264</v>
      </c>
      <c r="O10" s="22">
        <f>'3x10CV平均'!O10 - '3x10CV平均'!$F18</f>
        <v>-57.513684559630889</v>
      </c>
    </row>
    <row r="11" spans="1:15">
      <c r="D11" t="s">
        <v>31</v>
      </c>
      <c r="E11" t="s">
        <v>29</v>
      </c>
      <c r="F11" s="22">
        <f>0</f>
        <v>0</v>
      </c>
      <c r="G11" s="22">
        <f>'3x10CV平均'!G11 - '3x10CV平均'!$F19</f>
        <v>-1.3812750972903132E-2</v>
      </c>
      <c r="H11" s="22">
        <f>'3x10CV平均'!H11 - '3x10CV平均'!$F19</f>
        <v>4.6046379041825958E-2</v>
      </c>
      <c r="I11" s="22">
        <f>'3x10CV平均'!I11 - '3x10CV平均'!$F19</f>
        <v>3.165583589571952E-2</v>
      </c>
      <c r="J11" s="22">
        <f>'3x10CV平均'!J11 - '3x10CV平均'!$F19</f>
        <v>-3.2369272086011449</v>
      </c>
      <c r="K11" s="22">
        <f>'3x10CV平均'!K11 - '3x10CV平均'!$F19</f>
        <v>-2.5715860055277489</v>
      </c>
      <c r="L11" s="22">
        <f>'3x10CV平均'!L11 - '3x10CV平均'!$F19</f>
        <v>-2.6694289584746684</v>
      </c>
      <c r="M11" s="22">
        <f>'3x10CV平均'!M11 - '3x10CV平均'!$F19</f>
        <v>-56.045351060720719</v>
      </c>
      <c r="N11" s="22">
        <f>'3x10CV平均'!N11 - '3x10CV平均'!$F19</f>
        <v>-55.885327374222996</v>
      </c>
      <c r="O11" s="22">
        <f>'3x10CV平均'!O11 - '3x10CV平均'!$F19</f>
        <v>-55.907201886269846</v>
      </c>
    </row>
    <row r="12" spans="1:15">
      <c r="D12" t="s">
        <v>31</v>
      </c>
      <c r="E12" t="s">
        <v>27</v>
      </c>
      <c r="F12" s="22">
        <f>0</f>
        <v>0</v>
      </c>
      <c r="G12" s="22">
        <f>'3x10CV平均'!G12 - '3x10CV平均'!$F20</f>
        <v>-2.2439981167210021E-2</v>
      </c>
      <c r="H12" s="22">
        <f>'3x10CV平均'!H12 - '3x10CV平均'!$F20</f>
        <v>6.7919996673552419E-2</v>
      </c>
      <c r="I12" s="22">
        <f>'3x10CV平均'!I12 - '3x10CV平均'!$F20</f>
        <v>5.7607290858499027E-3</v>
      </c>
      <c r="J12" s="22">
        <f>'3x10CV平均'!J12 - '3x10CV平均'!$F20</f>
        <v>-2.6544598281196699</v>
      </c>
      <c r="K12" s="22">
        <f>'3x10CV平均'!K12 - '3x10CV平均'!$F20</f>
        <v>-1.8659543822843432</v>
      </c>
      <c r="L12" s="22">
        <f>'3x10CV平均'!L12 - '3x10CV平均'!$F20</f>
        <v>-1.9735817398433682</v>
      </c>
      <c r="M12" s="22">
        <f>'3x10CV平均'!M12 - '3x10CV平均'!$F20</f>
        <v>-56.440178296289474</v>
      </c>
      <c r="N12" s="22">
        <f>'3x10CV平均'!N12 - '3x10CV平均'!$F20</f>
        <v>-56.630106355101759</v>
      </c>
      <c r="O12" s="22">
        <f>'3x10CV平均'!O12 - '3x10CV平均'!$F20</f>
        <v>-56.595000660674671</v>
      </c>
    </row>
    <row r="13" spans="1:15" hidden="1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hidden="1">
      <c r="D14" t="s">
        <v>25</v>
      </c>
      <c r="E14" t="s">
        <v>27</v>
      </c>
      <c r="F14" s="22">
        <f>0</f>
        <v>0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hidden="1">
      <c r="D15" t="s">
        <v>31</v>
      </c>
      <c r="E15" t="s">
        <v>29</v>
      </c>
      <c r="F15" s="22">
        <f>0</f>
        <v>0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hidden="1">
      <c r="D16" t="s">
        <v>31</v>
      </c>
      <c r="E16" t="s">
        <v>27</v>
      </c>
      <c r="F16" s="22">
        <f>0</f>
        <v>0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hidden="1">
      <c r="C17" t="s">
        <v>33</v>
      </c>
      <c r="D17" t="s">
        <v>25</v>
      </c>
      <c r="E17" t="s">
        <v>29</v>
      </c>
      <c r="F17" s="22">
        <f>0</f>
        <v>0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hidden="1">
      <c r="D18" t="s">
        <v>25</v>
      </c>
      <c r="E18" t="s">
        <v>27</v>
      </c>
      <c r="F18" s="22">
        <f>0</f>
        <v>0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hidden="1">
      <c r="D19" t="s">
        <v>31</v>
      </c>
      <c r="E19" t="s">
        <v>29</v>
      </c>
      <c r="F19" s="22">
        <f>0</f>
        <v>0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hidden="1">
      <c r="D20" t="s">
        <v>31</v>
      </c>
      <c r="E20" t="s">
        <v>27</v>
      </c>
      <c r="F20" s="22">
        <f>0</f>
        <v>0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'3x10CV平均'!$F29</f>
        <v>0.30175030236645739</v>
      </c>
      <c r="H21" s="22">
        <f>'3x10CV平均'!H21 - '3x10CV平均'!$F29</f>
        <v>0.29558887291481994</v>
      </c>
      <c r="I21" s="22">
        <f>'3x10CV平均'!I21 - '3x10CV平均'!$F29</f>
        <v>0.3017617124209977</v>
      </c>
      <c r="J21" s="22">
        <f>'3x10CV平均'!J21 - '3x10CV平均'!$F29</f>
        <v>-0.58008717281670386</v>
      </c>
      <c r="K21" s="22">
        <f>'3x10CV平均'!K21 - '3x10CV平均'!$F29</f>
        <v>-0.44438739417175555</v>
      </c>
      <c r="L21" s="22">
        <f>'3x10CV平均'!L21 - '3x10CV平均'!$F29</f>
        <v>-0.45673307318409684</v>
      </c>
      <c r="M21" s="22">
        <f>'3x10CV平均'!M21 - '3x10CV平均'!$F29</f>
        <v>-12.324319390246686</v>
      </c>
      <c r="N21" s="22">
        <f>'3x10CV平均'!N21 - '3x10CV平均'!$F29</f>
        <v>-12.336653659204487</v>
      </c>
      <c r="O21" s="22">
        <f>'3x10CV平均'!O21 - '3x10CV平均'!$F29</f>
        <v>-12.330492229752863</v>
      </c>
    </row>
    <row r="22" spans="1:15">
      <c r="D22" t="s">
        <v>25</v>
      </c>
      <c r="E22" t="s">
        <v>27</v>
      </c>
      <c r="F22" s="22">
        <f>0</f>
        <v>0</v>
      </c>
      <c r="G22" s="22">
        <f>'3x10CV平均'!G22 - '3x10CV平均'!$F30</f>
        <v>0.17829351224298762</v>
      </c>
      <c r="H22" s="22">
        <f>'3x10CV平均'!H22 - '3x10CV平均'!$F30</f>
        <v>0.18446635174916537</v>
      </c>
      <c r="I22" s="22">
        <f>'3x10CV平均'!I22 - '3x10CV平均'!$F30</f>
        <v>0.18446635174916537</v>
      </c>
      <c r="J22" s="22">
        <f>'3x10CV平均'!J22 - '3x10CV平均'!$F30</f>
        <v>-0.18532210583967412</v>
      </c>
      <c r="K22" s="22">
        <f>'3x10CV平均'!K22 - '3x10CV平均'!$F30</f>
        <v>-9.8913762807782746E-2</v>
      </c>
      <c r="L22" s="22">
        <f>'3x10CV平均'!L22 - '3x10CV平均'!$F30</f>
        <v>-0.17293078660915739</v>
      </c>
      <c r="M22" s="22">
        <f>'3x10CV平均'!M22 - '3x10CV平均'!$F30</f>
        <v>-12.311996531343425</v>
      </c>
      <c r="N22" s="22">
        <f>'3x10CV平均'!N22 - '3x10CV平均'!$F30</f>
        <v>-12.311985121288885</v>
      </c>
      <c r="O22" s="22">
        <f>'3x10CV平均'!O22 - '3x10CV平均'!$F30</f>
        <v>-12.305823691837247</v>
      </c>
    </row>
    <row r="23" spans="1:15">
      <c r="D23" t="s">
        <v>31</v>
      </c>
      <c r="E23" t="s">
        <v>29</v>
      </c>
      <c r="F23" s="22">
        <f>0</f>
        <v>0</v>
      </c>
      <c r="G23" s="22">
        <f>'3x10CV平均'!G23 - '3x10CV平均'!$F31</f>
        <v>0.61822852405920514</v>
      </c>
      <c r="H23" s="22">
        <f>'3x10CV平均'!H23 - '3x10CV平均'!$F31</f>
        <v>0.61411654103126523</v>
      </c>
      <c r="I23" s="22">
        <f>'3x10CV平均'!I23 - '3x10CV平均'!$F31</f>
        <v>0.61343123401371713</v>
      </c>
      <c r="J23" s="22">
        <f>'3x10CV平均'!J23 - '3x10CV平均'!$F31</f>
        <v>-0.92931957905379647</v>
      </c>
      <c r="K23" s="22">
        <f>'3x10CV平均'!K23 - '3x10CV平均'!$F31</f>
        <v>-0.84981776442057821</v>
      </c>
      <c r="L23" s="22">
        <f>'3x10CV平均'!L23 - '3x10CV平均'!$F31</f>
        <v>-0.87243430522637766</v>
      </c>
      <c r="M23" s="22">
        <f>'3x10CV平均'!M23 - '3x10CV平均'!$F31</f>
        <v>-13.357700133887846</v>
      </c>
      <c r="N23" s="22">
        <f>'3x10CV平均'!N23 - '3x10CV平均'!$F31</f>
        <v>-13.359071029768302</v>
      </c>
      <c r="O23" s="22">
        <f>'3x10CV平均'!O23 - '3x10CV平均'!$F31</f>
        <v>-13.35975647770853</v>
      </c>
    </row>
    <row r="24" spans="1:15">
      <c r="D24" t="s">
        <v>31</v>
      </c>
      <c r="E24" t="s">
        <v>27</v>
      </c>
      <c r="F24" s="22">
        <f>0</f>
        <v>0</v>
      </c>
      <c r="G24" s="22">
        <f>'3x10CV平均'!G24 - '3x10CV平均'!$F32</f>
        <v>0.56202827540396072</v>
      </c>
      <c r="H24" s="22">
        <f>'3x10CV平均'!H24 - '3x10CV平均'!$F32</f>
        <v>0.56339874851636296</v>
      </c>
      <c r="I24" s="22">
        <f>'3x10CV平均'!I24 - '3x10CV平均'!$F32</f>
        <v>0.56271358242150882</v>
      </c>
      <c r="J24" s="22">
        <f>'3x10CV平均'!J24 - '3x10CV平均'!$F32</f>
        <v>-0.53524253696008373</v>
      </c>
      <c r="K24" s="22">
        <f>'3x10CV平均'!K24 - '3x10CV平均'!$F32</f>
        <v>-0.46190862640743546</v>
      </c>
      <c r="L24" s="22">
        <f>'3x10CV平均'!L24 - '3x10CV平均'!$F32</f>
        <v>-0.5016600974147849</v>
      </c>
      <c r="M24" s="22">
        <f>'3x10CV平均'!M24 - '3x10CV平均'!$F32</f>
        <v>-13.359756336785836</v>
      </c>
      <c r="N24" s="22">
        <f>'3x10CV平均'!N24 - '3x10CV平均'!$F32</f>
        <v>-13.359071170690981</v>
      </c>
      <c r="O24" s="22">
        <f>'3x10CV平均'!O24 - '3x10CV平均'!$F32</f>
        <v>-13.360441784726078</v>
      </c>
    </row>
    <row r="25" spans="1:15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'3x10CV平均'!$F33</f>
        <v>5.1775933850450429E-2</v>
      </c>
      <c r="H25" s="22">
        <f>'3x10CV平均'!H25 - '3x10CV平均'!$F33</f>
        <v>7.7671950516645438E-2</v>
      </c>
      <c r="I25" s="22">
        <f>'3x10CV平均'!I25 - '3x10CV平均'!$F33</f>
        <v>4.6608000154563456E-2</v>
      </c>
      <c r="J25" s="22">
        <f>'3x10CV平均'!J25 - '3x10CV平均'!$F33</f>
        <v>-2.3931960369515224</v>
      </c>
      <c r="K25" s="22">
        <f>'3x10CV平均'!K25 - '3x10CV平均'!$F33</f>
        <v>-1.7508830565832341</v>
      </c>
      <c r="L25" s="22">
        <f>'3x10CV平均'!L25 - '3x10CV平均'!$F33</f>
        <v>-1.8027072888794464</v>
      </c>
      <c r="M25" s="22">
        <f>'3x10CV平均'!M25 - '3x10CV平均'!$F33</f>
        <v>-58.026348412108078</v>
      </c>
      <c r="N25" s="22">
        <f>'3x10CV平均'!N25 - '3x10CV平均'!$F33</f>
        <v>-58.093571798859514</v>
      </c>
      <c r="O25" s="22">
        <f>'3x10CV平均'!O25 - '3x10CV平均'!$F33</f>
        <v>-58.109123898392951</v>
      </c>
    </row>
    <row r="26" spans="1:15">
      <c r="D26" t="s">
        <v>25</v>
      </c>
      <c r="E26" t="s">
        <v>27</v>
      </c>
      <c r="F26" s="22">
        <f>0</f>
        <v>0</v>
      </c>
      <c r="G26" s="22">
        <f>'3x10CV平均'!G26 - '3x10CV平均'!$F34</f>
        <v>0.19679201723288031</v>
      </c>
      <c r="H26" s="22">
        <f>'3x10CV平均'!H26 - '3x10CV平均'!$F34</f>
        <v>0.19679201723289452</v>
      </c>
      <c r="I26" s="22">
        <f>'3x10CV平均'!I26 - '3x10CV平均'!$F34</f>
        <v>0.16569586790697599</v>
      </c>
      <c r="J26" s="22">
        <f>'3x10CV平均'!J26 - '3x10CV平均'!$F34</f>
        <v>-1.6265628572072472</v>
      </c>
      <c r="K26" s="22">
        <f>'3x10CV平均'!K26 - '3x10CV平均'!$F34</f>
        <v>-0.89099362782505409</v>
      </c>
      <c r="L26" s="22">
        <f>'3x10CV平均'!L26 - '3x10CV平均'!$F34</f>
        <v>-1.0723140429340958</v>
      </c>
      <c r="M26" s="22">
        <f>'3x10CV平均'!M26 - '3x10CV平均'!$F34</f>
        <v>-58.20233989870205</v>
      </c>
      <c r="N26" s="22">
        <f>'3x10CV平均'!N26 - '3x10CV平均'!$F34</f>
        <v>-58.274843915522794</v>
      </c>
      <c r="O26" s="22">
        <f>'3x10CV平均'!O26 - '3x10CV平均'!$F34</f>
        <v>-58.223035782708521</v>
      </c>
    </row>
    <row r="27" spans="1:15">
      <c r="D27" t="s">
        <v>31</v>
      </c>
      <c r="E27" t="s">
        <v>29</v>
      </c>
      <c r="F27" s="22">
        <f>0</f>
        <v>0</v>
      </c>
      <c r="G27" s="22">
        <f>'3x10CV平均'!G27 - '3x10CV平均'!$F35</f>
        <v>-0.24921009231000824</v>
      </c>
      <c r="H27" s="22">
        <f>'3x10CV平均'!H27 - '3x10CV平均'!$F35</f>
        <v>-0.16287965338354127</v>
      </c>
      <c r="I27" s="22">
        <f>'3x10CV平均'!I27 - '3x10CV平均'!$F35</f>
        <v>-0.16114965576545615</v>
      </c>
      <c r="J27" s="22">
        <f>'3x10CV平均'!J27 - '3x10CV平均'!$F35</f>
        <v>-2.9836787326050285</v>
      </c>
      <c r="K27" s="22">
        <f>'3x10CV平均'!K27 - '3x10CV平均'!$F35</f>
        <v>-2.2596263316450091</v>
      </c>
      <c r="L27" s="22">
        <f>'3x10CV平均'!L27 - '3x10CV平均'!$F35</f>
        <v>-2.3655283624205055</v>
      </c>
      <c r="M27" s="22">
        <f>'3x10CV平均'!M27 - '3x10CV平均'!$F35</f>
        <v>-57.55735446951563</v>
      </c>
      <c r="N27" s="22">
        <f>'3x10CV平均'!N27 - '3x10CV平均'!$F35</f>
        <v>-57.560822315729027</v>
      </c>
      <c r="O27" s="22">
        <f>'3x10CV平均'!O27 - '3x10CV平均'!$F35</f>
        <v>-57.52858560689684</v>
      </c>
    </row>
    <row r="28" spans="1:15">
      <c r="D28" t="s">
        <v>31</v>
      </c>
      <c r="E28" t="s">
        <v>27</v>
      </c>
      <c r="F28" s="22">
        <f>0</f>
        <v>0</v>
      </c>
      <c r="G28" s="22">
        <f>'3x10CV平均'!G28 - '3x10CV平均'!$F36</f>
        <v>-0.22790880098128241</v>
      </c>
      <c r="H28" s="22">
        <f>'3x10CV平均'!H28 - '3x10CV平均'!$F36</f>
        <v>-0.16057385118141099</v>
      </c>
      <c r="I28" s="22">
        <f>'3x10CV平均'!I28 - '3x10CV平均'!$F36</f>
        <v>-0.16057216173061306</v>
      </c>
      <c r="J28" s="22">
        <f>'3x10CV平均'!J28 - '3x10CV平均'!$F36</f>
        <v>-2.2935836964261398</v>
      </c>
      <c r="K28" s="22">
        <f>'3x10CV平均'!K28 - '3x10CV平均'!$F36</f>
        <v>-1.5971624620410267</v>
      </c>
      <c r="L28" s="22">
        <f>'3x10CV平均'!L28 - '3x10CV平均'!$F36</f>
        <v>-1.6921258951704061</v>
      </c>
      <c r="M28" s="22">
        <f>'3x10CV平均'!M28 - '3x10CV平均'!$F36</f>
        <v>-58.016660986136813</v>
      </c>
      <c r="N28" s="22">
        <f>'3x10CV平均'!N28 - '3x10CV平均'!$F36</f>
        <v>-58.123717905602575</v>
      </c>
      <c r="O28" s="22">
        <f>'3x10CV平均'!O28 - '3x10CV平均'!$F36</f>
        <v>-58.079398940312871</v>
      </c>
    </row>
    <row r="29" spans="1:15" hidden="1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hidden="1">
      <c r="D30" t="s">
        <v>25</v>
      </c>
      <c r="E30" t="s">
        <v>27</v>
      </c>
      <c r="F30" s="22">
        <f>0</f>
        <v>0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hidden="1">
      <c r="D31" t="s">
        <v>31</v>
      </c>
      <c r="E31" t="s">
        <v>29</v>
      </c>
      <c r="F31" s="22">
        <f>0</f>
        <v>0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hidden="1">
      <c r="D32" t="s">
        <v>31</v>
      </c>
      <c r="E32" t="s">
        <v>27</v>
      </c>
      <c r="F32" s="22">
        <f>0</f>
        <v>0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hidden="1">
      <c r="C33" t="s">
        <v>33</v>
      </c>
      <c r="D33" t="s">
        <v>25</v>
      </c>
      <c r="E33" t="s">
        <v>29</v>
      </c>
      <c r="F33" s="22">
        <f>0</f>
        <v>0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hidden="1">
      <c r="D34" t="s">
        <v>25</v>
      </c>
      <c r="E34" t="s">
        <v>27</v>
      </c>
      <c r="F34" s="22">
        <f>0</f>
        <v>0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hidden="1">
      <c r="D35" t="s">
        <v>31</v>
      </c>
      <c r="E35" t="s">
        <v>29</v>
      </c>
      <c r="F35" s="22">
        <f>0</f>
        <v>0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hidden="1">
      <c r="D36" t="s">
        <v>31</v>
      </c>
      <c r="E36" t="s">
        <v>27</v>
      </c>
      <c r="F36" s="22">
        <f>0</f>
        <v>0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'3x10CV平均'!$F45</f>
        <v>-7.9916021998599263E-2</v>
      </c>
      <c r="H37" s="22">
        <f>'3x10CV平均'!H37 - '3x10CV平均'!$F45</f>
        <v>-7.9916021998599263E-2</v>
      </c>
      <c r="I37" s="22">
        <f>'3x10CV平均'!I37 - '3x10CV平均'!$F45</f>
        <v>-7.9916021998599263E-2</v>
      </c>
      <c r="J37" s="22">
        <f>'3x10CV平均'!J37 - '3x10CV平均'!$F45</f>
        <v>-0.91269026265945286</v>
      </c>
      <c r="K37" s="22">
        <f>'3x10CV平均'!K37 - '3x10CV平均'!$F45</f>
        <v>-0.92496748134455231</v>
      </c>
      <c r="L37" s="22">
        <f>'3x10CV平均'!L37 - '3x10CV平均'!$F45</f>
        <v>-0.94965883936924911</v>
      </c>
      <c r="M37" s="22">
        <f>'3x10CV平均'!M37 - '3x10CV平均'!$F45</f>
        <v>-13.206259555920667</v>
      </c>
      <c r="N37" s="22">
        <f>'3x10CV平均'!N37 - '3x10CV平均'!$F45</f>
        <v>-13.193925286962866</v>
      </c>
      <c r="O37" s="22">
        <f>'3x10CV平均'!O37 - '3x10CV平均'!$F45</f>
        <v>-13.200098126469044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'3x10CV平均'!$F46</f>
        <v>-0.12920745761164198</v>
      </c>
      <c r="H38" s="22">
        <f>'3x10CV平均'!H38 - '3x10CV平均'!$F46</f>
        <v>-0.12920745761164198</v>
      </c>
      <c r="I38" s="22">
        <f>'3x10CV平均'!I38 - '3x10CV平均'!$F46</f>
        <v>-0.12920745761164198</v>
      </c>
      <c r="J38" s="22">
        <f>'3x10CV平均'!J38 - '3x10CV平均'!$F46</f>
        <v>-0.59189657926565076</v>
      </c>
      <c r="K38" s="22">
        <f>'3x10CV平均'!K38 - '3x10CV平均'!$F46</f>
        <v>-0.57337806074713171</v>
      </c>
      <c r="L38" s="22">
        <f>'3x10CV平均'!L38 - '3x10CV平均'!$F46</f>
        <v>-0.56719381118641365</v>
      </c>
      <c r="M38" s="22">
        <f>'3x10CV平均'!M38 - '3x10CV平均'!$F46</f>
        <v>-13.187763857511229</v>
      </c>
      <c r="N38" s="22">
        <f>'3x10CV平均'!N38 - '3x10CV平均'!$F46</f>
        <v>-13.187752447456688</v>
      </c>
      <c r="O38" s="22">
        <f>'3x10CV平均'!O38 - '3x10CV平均'!$F46</f>
        <v>-13.181591018005065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'3x10CV平均'!$F47</f>
        <v>0.44340491416566863</v>
      </c>
      <c r="H39" s="22">
        <f>'3x10CV平均'!H39 - '3x10CV平均'!$F47</f>
        <v>0.44477566912344457</v>
      </c>
      <c r="I39" s="22">
        <f>'3x10CV平均'!I39 - '3x10CV平均'!$F47</f>
        <v>0.44340505508834838</v>
      </c>
      <c r="J39" s="22">
        <f>'3x10CV平均'!J39 - '3x10CV平均'!$F47</f>
        <v>-1.1061996736907105</v>
      </c>
      <c r="K39" s="22">
        <f>'3x10CV平均'!K39 - '3x10CV平均'!$F47</f>
        <v>-1.0191603274006269</v>
      </c>
      <c r="L39" s="22">
        <f>'3x10CV平均'!L39 - '3x10CV平均'!$F47</f>
        <v>-1.0513727166015627</v>
      </c>
      <c r="M39" s="22">
        <f>'3x10CV平均'!M39 - '3x10CV平均'!$F47</f>
        <v>-14.311067323614424</v>
      </c>
      <c r="N39" s="22">
        <f>'3x10CV平均'!N39 - '3x10CV平均'!$F47</f>
        <v>-14.313123526512427</v>
      </c>
      <c r="O39" s="22">
        <f>'3x10CV平均'!O39 - '3x10CV平均'!$F47</f>
        <v>-14.313123526512427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'3x10CV平均'!$F48</f>
        <v>0.40776965386682207</v>
      </c>
      <c r="H40" s="22">
        <f>'3x10CV平均'!H40 - '3x10CV平均'!$F48</f>
        <v>0.40982557491945215</v>
      </c>
      <c r="I40" s="22">
        <f>'3x10CV平均'!I40 - '3x10CV平均'!$F48</f>
        <v>0.40845496088435596</v>
      </c>
      <c r="J40" s="22">
        <f>'3x10CV平均'!J40 - '3x10CV平均'!$F48</f>
        <v>-0.61342122850311398</v>
      </c>
      <c r="K40" s="22">
        <f>'3x10CV平均'!K40 - '3x10CV平均'!$F48</f>
        <v>-0.54008999548146619</v>
      </c>
      <c r="L40" s="22">
        <f>'3x10CV平均'!L40 - '3x10CV平均'!$F48</f>
        <v>-0.55859427141395201</v>
      </c>
      <c r="M40" s="22">
        <f>'3x10CV平均'!M40 - '3x10CV平均'!$F48</f>
        <v>-14.311752489709278</v>
      </c>
      <c r="N40" s="22">
        <f>'3x10CV平均'!N40 - '3x10CV平均'!$F48</f>
        <v>-14.310381875674196</v>
      </c>
      <c r="O40" s="22">
        <f>'3x10CV平均'!O40 - '3x10CV平均'!$F48</f>
        <v>-14.31243793764952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'3x10CV平均'!$F49</f>
        <v>-9.2861811706882236E-2</v>
      </c>
      <c r="H41" s="22">
        <f>'3x10CV平均'!H41 - '3x10CV平均'!$F49</f>
        <v>-3.5901844678633665E-2</v>
      </c>
      <c r="I41" s="22">
        <f>'3x10CV平均'!I41 - '3x10CV平均'!$F49</f>
        <v>-1.5149612485473085E-2</v>
      </c>
      <c r="J41" s="22">
        <f>'3x10CV平均'!J41 - '3x10CV平均'!$F49</f>
        <v>-1.921481216734449</v>
      </c>
      <c r="K41" s="22">
        <f>'3x10CV平均'!K41 - '3x10CV平均'!$F49</f>
        <v>-1.434487988176528</v>
      </c>
      <c r="L41" s="22">
        <f>'3x10CV平均'!L41 - '3x10CV平均'!$F49</f>
        <v>-1.4448721540140781</v>
      </c>
      <c r="M41" s="22">
        <f>'3x10CV平均'!M41 - '3x10CV平均'!$F49</f>
        <v>-58.621924596466499</v>
      </c>
      <c r="N41" s="22">
        <f>'3x10CV平均'!N41 - '3x10CV平均'!$F49</f>
        <v>-58.611588729074697</v>
      </c>
      <c r="O41" s="22">
        <f>'3x10CV平均'!O41 - '3x10CV平均'!$F49</f>
        <v>-58.627132778867178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'3x10CV平均'!$F50</f>
        <v>-0.1343179776474841</v>
      </c>
      <c r="H42" s="22">
        <f>'3x10CV平均'!H42 - '3x10CV平均'!$F50</f>
        <v>-4.1093927597415814E-2</v>
      </c>
      <c r="I42" s="22">
        <f>'3x10CV平均'!I42 - '3x10CV平均'!$F50</f>
        <v>-4.6269911034258371E-2</v>
      </c>
      <c r="J42" s="22">
        <f>'3x10CV平均'!J42 - '3x10CV平均'!$F50</f>
        <v>-1.4759763530809522</v>
      </c>
      <c r="K42" s="22">
        <f>'3x10CV平均'!K42 - '3x10CV平均'!$F50</f>
        <v>-0.97874385402278108</v>
      </c>
      <c r="L42" s="22">
        <f>'3x10CV平均'!L42 - '3x10CV平均'!$F50</f>
        <v>-1.0874958543834055</v>
      </c>
      <c r="M42" s="22">
        <f>'3x10CV平均'!M42 - '3x10CV平均'!$F50</f>
        <v>-58.746349442474951</v>
      </c>
      <c r="N42" s="22">
        <f>'3x10CV平均'!N42 - '3x10CV平均'!$F50</f>
        <v>-58.84480582414858</v>
      </c>
      <c r="O42" s="22">
        <f>'3x10CV平均'!O42 - '3x10CV平均'!$F50</f>
        <v>-58.792957442629501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'3x10CV平均'!$F51</f>
        <v>-0.37873939064651552</v>
      </c>
      <c r="H43" s="22">
        <f>'3x10CV平均'!H43 - '3x10CV平均'!$F51</f>
        <v>-0.29873683937702822</v>
      </c>
      <c r="I43" s="22">
        <f>'3x10CV平均'!I43 - '3x10CV平均'!$F51</f>
        <v>-0.26420834084640887</v>
      </c>
      <c r="J43" s="22">
        <f>'3x10CV平均'!J43 - '3x10CV平均'!$F51</f>
        <v>-2.5911750881615063</v>
      </c>
      <c r="K43" s="22">
        <f>'3x10CV平均'!K43 - '3x10CV平均'!$F51</f>
        <v>-2.0357692311973352</v>
      </c>
      <c r="L43" s="22">
        <f>'3x10CV平均'!L43 - '3x10CV平均'!$F51</f>
        <v>-2.0921734343283163</v>
      </c>
      <c r="M43" s="22">
        <f>'3x10CV平均'!M43 - '3x10CV平均'!$F51</f>
        <v>-58.431645357325607</v>
      </c>
      <c r="N43" s="22">
        <f>'3x10CV平均'!N43 - '3x10CV平均'!$F51</f>
        <v>-58.564597482980673</v>
      </c>
      <c r="O43" s="22">
        <f>'3x10CV平均'!O43 - '3x10CV平均'!$F51</f>
        <v>-58.564600066846609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'3x10CV平均'!$F52</f>
        <v>-0.38507075658456813</v>
      </c>
      <c r="H44" s="22">
        <f>'3x10CV平均'!H44 - '3x10CV平均'!$F52</f>
        <v>-0.27399115538716501</v>
      </c>
      <c r="I44" s="22">
        <f>'3x10CV平均'!I44 - '3x10CV平均'!$F52</f>
        <v>-0.25442493002890387</v>
      </c>
      <c r="J44" s="22">
        <f>'3x10CV平均'!J44 - '3x10CV平均'!$F52</f>
        <v>-2.1595196140070101</v>
      </c>
      <c r="K44" s="22">
        <f>'3x10CV平均'!K44 - '3x10CV平均'!$F52</f>
        <v>-1.5793590295222089</v>
      </c>
      <c r="L44" s="22">
        <f>'3x10CV平均'!L44 - '3x10CV平均'!$F52</f>
        <v>-1.6697233800591817</v>
      </c>
      <c r="M44" s="22">
        <f>'3x10CV平均'!M44 - '3x10CV平均'!$F52</f>
        <v>-58.868473134790676</v>
      </c>
      <c r="N44" s="22">
        <f>'3x10CV平均'!N44 - '3x10CV平均'!$F52</f>
        <v>-58.964593146061077</v>
      </c>
      <c r="O44" s="22">
        <f>'3x10CV平均'!O44 - '3x10CV平均'!$F52</f>
        <v>-58.977251008343728</v>
      </c>
    </row>
    <row r="45" spans="1:15" hidden="1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'3x10CV平均'!$F53</f>
        <v>0.22229068254945616</v>
      </c>
      <c r="H45" s="22">
        <f>'3x10CV平均'!H45 - '3x10CV平均'!$F53</f>
        <v>0.20997923370072158</v>
      </c>
      <c r="I45" s="22">
        <f>'3x10CV平均'!I45 - '3x10CV平均'!$F53</f>
        <v>0.22230209260399647</v>
      </c>
      <c r="J45" s="22">
        <f>'3x10CV平均'!J45 - '3x10CV平均'!$F53</f>
        <v>-0.41298692407750082</v>
      </c>
      <c r="K45" s="22">
        <f>'3x10CV平均'!K45 - '3x10CV平均'!$F53</f>
        <v>-0.38834120627096524</v>
      </c>
      <c r="L45" s="22">
        <f>'3x10CV平均'!L45 - '3x10CV平均'!$F53</f>
        <v>-0.38216836676478749</v>
      </c>
      <c r="M45" s="22">
        <f>'3x10CV平均'!M45 - '3x10CV平均'!$F53</f>
        <v>-13.002418931562502</v>
      </c>
      <c r="N45" s="22">
        <f>'3x10CV平均'!N45 - '3x10CV平均'!$F53</f>
        <v>-12.996257502110865</v>
      </c>
      <c r="O45" s="22">
        <f>'3x10CV平均'!O45 - '3x10CV平均'!$F53</f>
        <v>-12.996257502110865</v>
      </c>
    </row>
    <row r="46" spans="1:15" hidden="1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'3x10CV平均'!$F54</f>
        <v>0.20380639419454383</v>
      </c>
      <c r="H46" s="22">
        <f>'3x10CV平均'!H46 - '3x10CV平均'!$F54</f>
        <v>0.21612925309781872</v>
      </c>
      <c r="I46" s="22">
        <f>'3x10CV平均'!I46 - '3x10CV平均'!$F54</f>
        <v>0.20995641359164097</v>
      </c>
      <c r="J46" s="22">
        <f>'3x10CV平均'!J46 - '3x10CV平均'!$F54</f>
        <v>-0.65360215421830503</v>
      </c>
      <c r="K46" s="22">
        <f>'3x10CV平均'!K46 - '3x10CV平均'!$F54</f>
        <v>-0.50554528650648933</v>
      </c>
      <c r="L46" s="22">
        <f>'3x10CV平均'!L46 - '3x10CV平均'!$F54</f>
        <v>-0.49938385705485189</v>
      </c>
      <c r="M46" s="22">
        <f>'3x10CV平均'!M46 - '3x10CV平均'!$F54</f>
        <v>-12.983923233153064</v>
      </c>
      <c r="N46" s="22">
        <f>'3x10CV平均'!N46 - '3x10CV平均'!$F54</f>
        <v>-12.996257502110865</v>
      </c>
      <c r="O46" s="22">
        <f>'3x10CV平均'!O46 - '3x10CV平均'!$F54</f>
        <v>-13.002430341617043</v>
      </c>
    </row>
    <row r="47" spans="1:15" hidden="1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'3x10CV平均'!$F55</f>
        <v>-1.0513507326626694</v>
      </c>
      <c r="H47" s="22">
        <f>'3x10CV平均'!H47 - '3x10CV平均'!$F55</f>
        <v>-1.0506647210317084</v>
      </c>
      <c r="I47" s="22">
        <f>'3x10CV平均'!I47 - '3x10CV平均'!$F55</f>
        <v>-1.051350309894616</v>
      </c>
      <c r="J47" s="22">
        <f>'3x10CV平均'!J47 - '3x10CV平均'!$F55</f>
        <v>-2.1623302219859255</v>
      </c>
      <c r="K47" s="22">
        <f>'3x10CV平均'!K47 - '3x10CV平均'!$F55</f>
        <v>-2.0992769031552285</v>
      </c>
      <c r="L47" s="22">
        <f>'3x10CV平均'!L47 - '3x10CV平均'!$F55</f>
        <v>-2.110241815435927</v>
      </c>
      <c r="M47" s="22">
        <f>'3x10CV平均'!M47 - '3x10CV平均'!$F55</f>
        <v>-15.330886182722395</v>
      </c>
      <c r="N47" s="22">
        <f>'3x10CV平均'!N47 - '3x10CV平均'!$F55</f>
        <v>-15.328829979824391</v>
      </c>
      <c r="O47" s="22">
        <f>'3x10CV平均'!O47 - '3x10CV平均'!$F55</f>
        <v>-15.330200875704847</v>
      </c>
    </row>
    <row r="48" spans="1:15" hidden="1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'3x10CV平均'!$F56</f>
        <v>-1.061631183461941</v>
      </c>
      <c r="H48" s="22">
        <f>'3x10CV平均'!H48 - '3x10CV平均'!$F56</f>
        <v>-1.060260428504165</v>
      </c>
      <c r="I48" s="22">
        <f>'3x10CV平均'!I48 - '3x10CV平均'!$F56</f>
        <v>-1.0643725524547989</v>
      </c>
      <c r="J48" s="22">
        <f>'3x10CV平均'!J48 - '3x10CV平均'!$F56</f>
        <v>-2.3357272715384028</v>
      </c>
      <c r="K48" s="22">
        <f>'3x10CV平均'!K48 - '3x10CV平均'!$F56</f>
        <v>-2.2096190837274747</v>
      </c>
      <c r="L48" s="22">
        <f>'3x10CV平均'!L48 - '3x10CV平均'!$F56</f>
        <v>-2.2034503341107836</v>
      </c>
      <c r="M48" s="22">
        <f>'3x10CV平均'!M48 - '3x10CV平均'!$F56</f>
        <v>-15.328829979824391</v>
      </c>
      <c r="N48" s="22">
        <f>'3x10CV平均'!N48 - '3x10CV平均'!$F56</f>
        <v>-15.329515286841939</v>
      </c>
      <c r="O48" s="22">
        <f>'3x10CV平均'!O48 - '3x10CV平均'!$F56</f>
        <v>-15.329515286841939</v>
      </c>
    </row>
    <row r="49" spans="1:15" hidden="1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'3x10CV平均'!$F57</f>
        <v>0.39871171945686967</v>
      </c>
      <c r="H49" s="22">
        <f>'3x10CV平均'!H49 - '3x10CV平均'!$F57</f>
        <v>0.38834365310124497</v>
      </c>
      <c r="I49" s="22">
        <f>'3x10CV平均'!I49 - '3x10CV平均'!$F57</f>
        <v>0.38834365310124497</v>
      </c>
      <c r="J49" s="22">
        <f>'3x10CV平均'!J49 - '3x10CV平均'!$F57</f>
        <v>-2.3310278875225947</v>
      </c>
      <c r="K49" s="22">
        <f>'3x10CV平均'!K49 - '3x10CV平均'!$F57</f>
        <v>-0.84951331266159968</v>
      </c>
      <c r="L49" s="22">
        <f>'3x10CV平均'!L49 - '3x10CV平均'!$F57</f>
        <v>-0.85987332927626881</v>
      </c>
      <c r="M49" s="22">
        <f>'3x10CV平均'!M49 - '3x10CV平均'!$F57</f>
        <v>-60.113944083279421</v>
      </c>
      <c r="N49" s="22">
        <f>'3x10CV平均'!N49 - '3x10CV平均'!$F57</f>
        <v>-59.999621662174917</v>
      </c>
      <c r="O49" s="22">
        <f>'3x10CV平均'!O49 - '3x10CV平均'!$F57</f>
        <v>-60.009989728530556</v>
      </c>
    </row>
    <row r="50" spans="1:15" hidden="1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'3x10CV平均'!$F58</f>
        <v>0.37283180227260004</v>
      </c>
      <c r="H50" s="22">
        <f>'3x10CV平均'!H50 - '3x10CV平均'!$F58</f>
        <v>0.37283985201355563</v>
      </c>
      <c r="I50" s="22">
        <f>'3x10CV平均'!I50 - '3x10CV平均'!$F58</f>
        <v>0.3780158354504124</v>
      </c>
      <c r="J50" s="22">
        <f>'3x10CV平均'!J50 - '3x10CV平均'!$F58</f>
        <v>-4.2220810834307514</v>
      </c>
      <c r="K50" s="22">
        <f>'3x10CV平均'!K50 - '3x10CV平均'!$F58</f>
        <v>-1.580067553426133</v>
      </c>
      <c r="L50" s="22">
        <f>'3x10CV平均'!L50 - '3x10CV平均'!$F58</f>
        <v>-1.6370758189001577</v>
      </c>
      <c r="M50" s="22">
        <f>'3x10CV平均'!M50 - '3x10CV平均'!$F58</f>
        <v>-59.761759866567502</v>
      </c>
      <c r="N50" s="22">
        <f>'3x10CV平均'!N50 - '3x10CV平均'!$F58</f>
        <v>-59.574869030714595</v>
      </c>
      <c r="O50" s="22">
        <f>'3x10CV平均'!O50 - '3x10CV平均'!$F58</f>
        <v>-59.569668898054886</v>
      </c>
    </row>
    <row r="51" spans="1:15" hidden="1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'3x10CV平均'!$F59</f>
        <v>-1.2550290615575079</v>
      </c>
      <c r="H51" s="22">
        <f>'3x10CV平均'!H51 - '3x10CV平均'!$F59</f>
        <v>-1.2653971279131326</v>
      </c>
      <c r="I51" s="22">
        <f>'3x10CV平均'!I51 - '3x10CV平均'!$F59</f>
        <v>-1.2653971279131326</v>
      </c>
      <c r="J51" s="22">
        <f>'3x10CV平均'!J51 - '3x10CV平均'!$F59</f>
        <v>-3.9847686685369723</v>
      </c>
      <c r="K51" s="22">
        <f>'3x10CV平均'!K51 - '3x10CV平均'!$F59</f>
        <v>-2.5032540936759773</v>
      </c>
      <c r="L51" s="22">
        <f>'3x10CV平均'!L51 - '3x10CV平均'!$F59</f>
        <v>-2.5136141102906464</v>
      </c>
      <c r="M51" s="22">
        <f>'3x10CV平均'!M51 - '3x10CV平均'!$F59</f>
        <v>-61.767684864293798</v>
      </c>
      <c r="N51" s="22">
        <f>'3x10CV平均'!N51 - '3x10CV平均'!$F59</f>
        <v>-61.653362443189295</v>
      </c>
      <c r="O51" s="22">
        <f>'3x10CV平均'!O51 - '3x10CV平均'!$F59</f>
        <v>-61.663730509544934</v>
      </c>
    </row>
    <row r="52" spans="1:15" hidden="1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'3x10CV平均'!$F60</f>
        <v>8.7494768665294487E-2</v>
      </c>
      <c r="H52" s="22">
        <f>'3x10CV平均'!H52 - '3x10CV平均'!$F60</f>
        <v>8.6343755773938824E-2</v>
      </c>
      <c r="I52" s="22">
        <f>'3x10CV平均'!I52 - '3x10CV平均'!$F60</f>
        <v>8.9221486761232427E-2</v>
      </c>
      <c r="J52" s="22">
        <f>'3x10CV平均'!J52 - '3x10CV平均'!$F60</f>
        <v>-5.009585745074034</v>
      </c>
      <c r="K52" s="22">
        <f>'3x10CV平均'!K52 - '3x10CV平均'!$F60</f>
        <v>-1.9516855630744629</v>
      </c>
      <c r="L52" s="22">
        <f>'3x10CV平均'!L52 - '3x10CV平均'!$F60</f>
        <v>-1.9896683922120815</v>
      </c>
      <c r="M52" s="22">
        <f>'3x10CV平均'!M52 - '3x10CV平均'!$F60</f>
        <v>-61.604623971184097</v>
      </c>
      <c r="N52" s="22">
        <f>'3x10CV平均'!N52 - '3x10CV平均'!$F60</f>
        <v>-60.919229285266098</v>
      </c>
      <c r="O52" s="22">
        <f>'3x10CV平均'!O52 - '3x10CV平均'!$F60</f>
        <v>-60.913474121429928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0</f>
        <v>0</v>
      </c>
      <c r="G53" s="22">
        <f>'3x10CV平均'!G53 - '3x10CV平均'!$F61</f>
        <v>-8.0269733689334544E-2</v>
      </c>
      <c r="H53" s="22">
        <f>'3x10CV平均'!H53 - '3x10CV平均'!$F61</f>
        <v>-8.6431163140971989E-2</v>
      </c>
      <c r="I53" s="22">
        <f>'3x10CV平均'!I53 - '3x10CV平均'!$F61</f>
        <v>-8.6431163140971989E-2</v>
      </c>
      <c r="J53" s="22">
        <f>'3x10CV平均'!J53 - '3x10CV平均'!$F61</f>
        <v>-0.73389470801670598</v>
      </c>
      <c r="K53" s="22">
        <f>'3x10CV平均'!K53 - '3x10CV平均'!$F61</f>
        <v>-0.7339175281258008</v>
      </c>
      <c r="L53" s="22">
        <f>'3x10CV平均'!L53 - '3x10CV平均'!$F61</f>
        <v>-0.7339289381803269</v>
      </c>
      <c r="M53" s="22">
        <f>'3x10CV平均'!M53 - '3x10CV平均'!$F61</f>
        <v>-13.933867323885806</v>
      </c>
      <c r="N53" s="22">
        <f>'3x10CV平均'!N53 - '3x10CV平均'!$F61</f>
        <v>-13.909164555806584</v>
      </c>
      <c r="O53" s="22">
        <f>'3x10CV平均'!O53 - '3x10CV平均'!$F61</f>
        <v>-13.902991716300406</v>
      </c>
    </row>
    <row r="54" spans="1:15">
      <c r="A54" s="27"/>
      <c r="B54" s="27"/>
      <c r="C54" s="27"/>
      <c r="D54" s="27" t="s">
        <v>24</v>
      </c>
      <c r="E54" s="27" t="s">
        <v>26</v>
      </c>
      <c r="F54" s="22">
        <f>0</f>
        <v>0</v>
      </c>
      <c r="G54" s="22">
        <f>'3x10CV平均'!G54 - '3x10CV平均'!$F62</f>
        <v>-8.01898633075524E-2</v>
      </c>
      <c r="H54" s="22">
        <f>'3x10CV平均'!H54 - '3x10CV平均'!$F62</f>
        <v>-9.2524132265353387E-2</v>
      </c>
      <c r="I54" s="22">
        <f>'3x10CV平均'!I54 - '3x10CV平均'!$F62</f>
        <v>-9.2524132265353387E-2</v>
      </c>
      <c r="J54" s="22">
        <f>'3x10CV平均'!J54 - '3x10CV平均'!$F62</f>
        <v>-0.39484493735881188</v>
      </c>
      <c r="K54" s="22">
        <f>'3x10CV平均'!K54 - '3x10CV平均'!$F62</f>
        <v>-0.36403779010063886</v>
      </c>
      <c r="L54" s="22">
        <f>'3x10CV平均'!L54 - '3x10CV平均'!$F62</f>
        <v>-0.38869491796171474</v>
      </c>
      <c r="M54" s="22">
        <f>'3x10CV平均'!M54 - '3x10CV平均'!$F62</f>
        <v>-13.933844503776726</v>
      </c>
      <c r="N54" s="22">
        <f>'3x10CV平均'!N54 - '3x10CV平均'!$F62</f>
        <v>-13.927671664270562</v>
      </c>
      <c r="O54" s="22">
        <f>'3x10CV平均'!O54 - '3x10CV平均'!$F62</f>
        <v>-13.915348805367287</v>
      </c>
    </row>
    <row r="55" spans="1:15">
      <c r="A55" s="27"/>
      <c r="B55" s="27"/>
      <c r="C55" s="27"/>
      <c r="D55" s="27" t="s">
        <v>30</v>
      </c>
      <c r="E55" s="27" t="s">
        <v>28</v>
      </c>
      <c r="F55" s="22">
        <f>0</f>
        <v>0</v>
      </c>
      <c r="G55" s="22">
        <f>'3x10CV平均'!G55 - '3x10CV平均'!$F63</f>
        <v>7.537573933679198E-2</v>
      </c>
      <c r="H55" s="22">
        <f>'3x10CV平均'!H55 - '3x10CV平均'!$F63</f>
        <v>7.6746353371873965E-2</v>
      </c>
      <c r="I55" s="22">
        <f>'3x10CV平均'!I55 - '3x10CV平均'!$F63</f>
        <v>7.537573933679198E-2</v>
      </c>
      <c r="J55" s="22">
        <f>'3x10CV平均'!J55 - '3x10CV平均'!$F63</f>
        <v>-1.2871186124820042</v>
      </c>
      <c r="K55" s="22">
        <f>'3x10CV平均'!K55 - '3x10CV平均'!$F63</f>
        <v>-1.2411983918579494</v>
      </c>
      <c r="L55" s="22">
        <f>'3x10CV平均'!L55 - '3x10CV平均'!$F63</f>
        <v>-1.2576470285831647</v>
      </c>
      <c r="M55" s="22">
        <f>'3x10CV平均'!M55 - '3x10CV平均'!$F63</f>
        <v>-15.676317841307977</v>
      </c>
      <c r="N55" s="22">
        <f>'3x10CV平均'!N55 - '3x10CV平均'!$F63</f>
        <v>-15.679059492146209</v>
      </c>
      <c r="O55" s="22">
        <f>'3x10CV平均'!O55 - '3x10CV平均'!$F63</f>
        <v>-15.677688737188433</v>
      </c>
    </row>
    <row r="56" spans="1:15">
      <c r="A56" s="27"/>
      <c r="B56" s="27"/>
      <c r="C56" s="27"/>
      <c r="D56" s="27" t="s">
        <v>30</v>
      </c>
      <c r="E56" s="27" t="s">
        <v>26</v>
      </c>
      <c r="F56" s="22">
        <f>0</f>
        <v>0</v>
      </c>
      <c r="G56" s="22">
        <f>'3x10CV平均'!G56 - '3x10CV平均'!$F64</f>
        <v>6.3037676412676547E-2</v>
      </c>
      <c r="H56" s="22">
        <f>'3x10CV平均'!H56 - '3x10CV平均'!$F64</f>
        <v>6.4408431370438279E-2</v>
      </c>
      <c r="I56" s="22">
        <f>'3x10CV平均'!I56 - '3x10CV平均'!$F64</f>
        <v>6.3037817335342083E-2</v>
      </c>
      <c r="J56" s="22">
        <f>'3x10CV平均'!J56 - '3x10CV平均'!$F64</f>
        <v>-0.7867943211990962</v>
      </c>
      <c r="K56" s="22">
        <f>'3x10CV平均'!K56 - '3x10CV平均'!$F64</f>
        <v>-0.71346238356402125</v>
      </c>
      <c r="L56" s="22">
        <f>'3x10CV平均'!L56 - '3x10CV平均'!$F64</f>
        <v>-0.73059660915215829</v>
      </c>
      <c r="M56" s="22">
        <f>'3x10CV平均'!M56 - '3x10CV平均'!$F64</f>
        <v>-15.677688596265753</v>
      </c>
      <c r="N56" s="22">
        <f>'3x10CV平均'!N56 - '3x10CV平均'!$F64</f>
        <v>-15.677688596265753</v>
      </c>
      <c r="O56" s="22">
        <f>'3x10CV平均'!O56 - '3x10CV平均'!$F64</f>
        <v>-15.679059351223529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  <c r="F57" s="22">
        <f>0</f>
        <v>0</v>
      </c>
      <c r="G57" s="22">
        <f>'3x10CV平均'!G57 - '3x10CV平均'!$F65</f>
        <v>0.31590403420818802</v>
      </c>
      <c r="H57" s="22">
        <f>'3x10CV平均'!H57 - '3x10CV平均'!$F65</f>
        <v>0.33662406743752626</v>
      </c>
      <c r="I57" s="22">
        <f>'3x10CV平均'!I57 - '3x10CV平均'!$F65</f>
        <v>0.41429601795415749</v>
      </c>
      <c r="J57" s="22">
        <f>'3x10CV平均'!J57 - '3x10CV平均'!$F65</f>
        <v>-0.37823317845631266</v>
      </c>
      <c r="K57" s="22">
        <f>'3x10CV平均'!K57 - '3x10CV平均'!$F65</f>
        <v>-7.7760497667185291E-2</v>
      </c>
      <c r="L57" s="22">
        <f>'3x10CV平均'!L57 - '3x10CV平均'!$F65</f>
        <v>-0.1296088791862644</v>
      </c>
      <c r="M57" s="22">
        <f>'3x10CV平均'!M57 - '3x10CV平均'!$F65</f>
        <v>-60.124658288496263</v>
      </c>
      <c r="N57" s="22">
        <f>'3x10CV平均'!N57 - '3x10CV平均'!$F65</f>
        <v>-60.269650222655827</v>
      </c>
      <c r="O57" s="22">
        <f>'3x10CV平均'!O57 - '3x10CV平均'!$F65</f>
        <v>-60.197154255576066</v>
      </c>
    </row>
    <row r="58" spans="1:15">
      <c r="A58" s="27"/>
      <c r="B58" s="27"/>
      <c r="C58" s="27"/>
      <c r="D58" s="27" t="s">
        <v>24</v>
      </c>
      <c r="E58" s="27" t="s">
        <v>26</v>
      </c>
      <c r="F58" s="22">
        <f>0</f>
        <v>0</v>
      </c>
      <c r="G58" s="22">
        <f>'3x10CV平均'!G58 - '3x10CV平均'!$F66</f>
        <v>0.25896821640280621</v>
      </c>
      <c r="H58" s="22">
        <f>'3x10CV平均'!H58 - '3x10CV平均'!$F66</f>
        <v>0.36773631624535597</v>
      </c>
      <c r="I58" s="22">
        <f>'3x10CV平均'!I58 - '3x10CV平均'!$F66</f>
        <v>0.42468018379169337</v>
      </c>
      <c r="J58" s="22">
        <f>'3x10CV平均'!J58 - '3x10CV平均'!$F66</f>
        <v>9.8351735041177335E-2</v>
      </c>
      <c r="K58" s="22">
        <f>'3x10CV平均'!K58 - '3x10CV平均'!$F66</f>
        <v>0.21237631573016813</v>
      </c>
      <c r="L58" s="22">
        <f>'3x10CV平均'!L58 - '3x10CV平均'!$F66</f>
        <v>0.23828038213731872</v>
      </c>
      <c r="M58" s="22">
        <f>'3x10CV平均'!M58 - '3x10CV平均'!$F66</f>
        <v>-59.995121856978642</v>
      </c>
      <c r="N58" s="22">
        <f>'3x10CV平均'!N58 - '3x10CV平均'!$F66</f>
        <v>-60.109106188962826</v>
      </c>
      <c r="O58" s="22">
        <f>'3x10CV平均'!O58 - '3x10CV平均'!$F66</f>
        <v>-60.08321822203763</v>
      </c>
    </row>
    <row r="59" spans="1:15">
      <c r="A59" s="27"/>
      <c r="B59" s="27"/>
      <c r="C59" s="27"/>
      <c r="D59" s="27" t="s">
        <v>30</v>
      </c>
      <c r="E59" s="27" t="s">
        <v>28</v>
      </c>
      <c r="F59" s="22">
        <f>0</f>
        <v>0</v>
      </c>
      <c r="G59" s="22">
        <f>'3x10CV平均'!G59 - '3x10CV平均'!$F67</f>
        <v>-0.15139397181694392</v>
      </c>
      <c r="H59" s="22">
        <f>'3x10CV平均'!H59 - '3x10CV平均'!$F67</f>
        <v>-5.987930404485553E-2</v>
      </c>
      <c r="I59" s="22">
        <f>'3x10CV平均'!I59 - '3x10CV平均'!$F67</f>
        <v>-5.4123047034636329E-2</v>
      </c>
      <c r="J59" s="22">
        <f>'3x10CV平均'!J59 - '3x10CV平均'!$F67</f>
        <v>-1.1534321848884161</v>
      </c>
      <c r="K59" s="22">
        <f>'3x10CV平均'!K59 - '3x10CV平均'!$F67</f>
        <v>-0.85702460126576341</v>
      </c>
      <c r="L59" s="22">
        <f>'3x10CV平均'!L59 - '3x10CV平均'!$F67</f>
        <v>-0.90421692484655125</v>
      </c>
      <c r="M59" s="22">
        <f>'3x10CV平均'!M59 - '3x10CV平均'!$F67</f>
        <v>-61.457274345820792</v>
      </c>
      <c r="N59" s="22">
        <f>'3x10CV平均'!N59 - '3x10CV平均'!$F67</f>
        <v>-61.632245497951516</v>
      </c>
      <c r="O59" s="22">
        <f>'3x10CV平均'!O59 - '3x10CV平均'!$F67</f>
        <v>-61.573540560970798</v>
      </c>
    </row>
    <row r="60" spans="1:15">
      <c r="A60" s="27"/>
      <c r="B60" s="27"/>
      <c r="C60" s="27"/>
      <c r="D60" s="27" t="s">
        <v>30</v>
      </c>
      <c r="E60" s="27" t="s">
        <v>26</v>
      </c>
      <c r="F60" s="22">
        <f>0</f>
        <v>0</v>
      </c>
      <c r="G60" s="22">
        <f>'3x10CV平均'!G60 - '3x10CV平均'!$F68</f>
        <v>-0.14161075975835047</v>
      </c>
      <c r="H60" s="22">
        <f>'3x10CV平均'!H60 - '3x10CV平均'!$F68</f>
        <v>-6.2756339375923176E-2</v>
      </c>
      <c r="I60" s="22">
        <f>'3x10CV平均'!I60 - '3x10CV平均'!$F68</f>
        <v>-5.3546745553290975E-2</v>
      </c>
      <c r="J60" s="22">
        <f>'3x10CV平均'!J60 - '3x10CV平均'!$F68</f>
        <v>-0.70507738400191045</v>
      </c>
      <c r="K60" s="22">
        <f>'3x10CV平均'!K60 - '3x10CV平均'!$F68</f>
        <v>-0.54738066753102999</v>
      </c>
      <c r="L60" s="22">
        <f>'3x10CV平均'!L60 - '3x10CV平均'!$F68</f>
        <v>-0.54507725043590938</v>
      </c>
      <c r="M60" s="22">
        <f>'3x10CV平均'!M60 - '3x10CV平均'!$F68</f>
        <v>-61.444612210221422</v>
      </c>
      <c r="N60" s="22">
        <f>'3x10CV平均'!N60 - '3x10CV平均'!$F68</f>
        <v>-61.535546700713283</v>
      </c>
      <c r="O60" s="22">
        <f>'3x10CV平均'!O60 - '3x10CV平均'!$F68</f>
        <v>-61.501588540896478</v>
      </c>
    </row>
    <row r="61" spans="1:15">
      <c r="A61" s="27"/>
      <c r="B61" s="27"/>
      <c r="C61" s="27"/>
      <c r="D61" s="27"/>
      <c r="E61" s="27"/>
    </row>
    <row r="62" spans="1:15">
      <c r="A62" s="27"/>
      <c r="B62" s="27"/>
      <c r="C62" s="27"/>
      <c r="D62" s="27"/>
      <c r="E62" s="27"/>
    </row>
    <row r="63" spans="1:15">
      <c r="A63" s="27"/>
      <c r="B63" s="27"/>
      <c r="C63" s="27"/>
      <c r="D63" s="27"/>
      <c r="E63" s="27"/>
    </row>
    <row r="64" spans="1:15">
      <c r="A64" s="27"/>
      <c r="B64" s="27"/>
      <c r="C64" s="27"/>
      <c r="D64" s="27"/>
      <c r="E64" s="27"/>
    </row>
    <row r="65" spans="1:5">
      <c r="A65" s="27"/>
      <c r="B65" s="27"/>
      <c r="C65" s="27"/>
      <c r="D65" s="27"/>
      <c r="E65" s="27"/>
    </row>
    <row r="66" spans="1:5">
      <c r="A66" s="27"/>
      <c r="B66" s="27"/>
      <c r="C66" s="27"/>
      <c r="D66" s="27"/>
      <c r="E66" s="27"/>
    </row>
    <row r="67" spans="1:5">
      <c r="A67" s="27"/>
      <c r="B67" s="27"/>
      <c r="C67" s="27"/>
      <c r="D67" s="27"/>
      <c r="E67" s="27"/>
    </row>
    <row r="68" spans="1:5">
      <c r="A68" s="27"/>
      <c r="B68" s="27"/>
      <c r="C68" s="27"/>
      <c r="D68" s="27"/>
      <c r="E68" s="27"/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8"/>
  <sheetViews>
    <sheetView zoomScale="80" zoomScaleNormal="8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J65" sqref="J65:L65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0</v>
      </c>
      <c r="G5" s="22">
        <f>誤識別率3x10CV平均!$F5 - 誤識別率3x10CV平均!G5</f>
        <v>1.0115013349763728</v>
      </c>
      <c r="H5" s="22">
        <f>誤識別率3x10CV平均!$F5 - 誤識別率3x10CV平均!H5</f>
        <v>1.0053284954702093</v>
      </c>
      <c r="I5" s="22">
        <f>誤識別率3x10CV平均!$F5 - 誤識別率3x10CV平均!I5</f>
        <v>1.0053284954702093</v>
      </c>
      <c r="J5" s="22">
        <f>誤識別率3x10CV平均!$F5 - 誤識別率3x10CV平均!J5</f>
        <v>-0.17261130508204303</v>
      </c>
      <c r="K5" s="22">
        <f>誤識別率3x10CV平均!$F5 - 誤識別率3x10CV平均!K5</f>
        <v>-0.1294242486479078</v>
      </c>
      <c r="L5" s="22">
        <f>誤識別率3x10CV平均!$F5 - 誤識別率3x10CV平均!L5</f>
        <v>-0.14794276716642685</v>
      </c>
      <c r="M5" s="22">
        <f>誤識別率3x10CV平均!$F5 - 誤識別率3x10CV平均!M5</f>
        <v>-11.21995162136875</v>
      </c>
      <c r="N5" s="22">
        <f>誤識別率3x10CV平均!$F5 - 誤識別率3x10CV平均!N5</f>
        <v>-11.238458729832729</v>
      </c>
      <c r="O5" s="22">
        <f>誤識別率3x10CV平均!$F5 - 誤識別率3x10CV平均!O5</f>
        <v>-11.21995162136875</v>
      </c>
    </row>
    <row r="6" spans="1:15">
      <c r="D6" t="s">
        <v>25</v>
      </c>
      <c r="E6" t="s">
        <v>27</v>
      </c>
      <c r="F6" s="22">
        <v>1</v>
      </c>
      <c r="G6" s="22">
        <f>誤識別率3x10CV平均!$F6 - 誤識別率3x10CV平均!G6</f>
        <v>0.94354305013577289</v>
      </c>
      <c r="H6" s="22">
        <f>誤識別率3x10CV平均!$F6 - 誤識別率3x10CV平均!H6</f>
        <v>0.91886310216563061</v>
      </c>
      <c r="I6" s="22">
        <f>誤識別率3x10CV平均!$F6 - 誤識別率3x10CV平均!I6</f>
        <v>0.93118596106889129</v>
      </c>
      <c r="J6" s="22">
        <f>誤識別率3x10CV平均!$F6 - 誤識別率3x10CV平均!J6</f>
        <v>0.25927066931379272</v>
      </c>
      <c r="K6" s="22">
        <f>誤識別率3x10CV平均!$F6 - 誤識別率3x10CV平均!K6</f>
        <v>0.29007781657196574</v>
      </c>
      <c r="L6" s="22">
        <f>誤識別率3x10CV平均!$F6 - 誤識別率3x10CV平均!L6</f>
        <v>0.25309782980761497</v>
      </c>
      <c r="M6" s="22">
        <f>誤識別率3x10CV平均!$F6 - 誤識別率3x10CV平均!M6</f>
        <v>-11.238458729832729</v>
      </c>
      <c r="N6" s="22">
        <f>誤識別率3x10CV平均!$F6 - 誤識別率3x10CV平均!N6</f>
        <v>-11.232308710435632</v>
      </c>
      <c r="O6" s="22">
        <f>誤識別率3x10CV平均!$F6 - 誤識別率3x10CV平均!O6</f>
        <v>-11.232297300381092</v>
      </c>
    </row>
    <row r="7" spans="1:15">
      <c r="D7" t="s">
        <v>31</v>
      </c>
      <c r="E7" t="s">
        <v>29</v>
      </c>
      <c r="F7" s="22">
        <v>2</v>
      </c>
      <c r="G7" s="22">
        <f>誤識別率3x10CV平均!$F7 - 誤識別率3x10CV平均!G7</f>
        <v>0.92526579709476664</v>
      </c>
      <c r="H7" s="22">
        <f>誤識別率3x10CV平均!$F7 - 誤識別率3x10CV平均!H7</f>
        <v>0.92526551524939293</v>
      </c>
      <c r="I7" s="22">
        <f>誤識別率3x10CV平均!$F7 - 誤識別率3x10CV平均!I7</f>
        <v>0.9238950421369907</v>
      </c>
      <c r="J7" s="22">
        <f>誤識別率3x10CV平均!$F7 - 誤識別率3x10CV平均!J7</f>
        <v>-0.48316258577118276</v>
      </c>
      <c r="K7" s="22">
        <f>誤識別率3x10CV平均!$F7 - 誤識別率3x10CV平均!K7</f>
        <v>-0.42079527857144683</v>
      </c>
      <c r="L7" s="22">
        <f>誤識別率3x10CV平均!$F7 - 誤識別率3x10CV平均!L7</f>
        <v>-0.43313010027382859</v>
      </c>
      <c r="M7" s="22">
        <f>誤識別率3x10CV平均!$F7 - 誤識別率3x10CV平均!M7</f>
        <v>-12.390677395054325</v>
      </c>
      <c r="N7" s="22">
        <f>誤識別率3x10CV平均!$F7 - 誤識別率3x10CV平均!N7</f>
        <v>-12.39136256114918</v>
      </c>
      <c r="O7" s="22">
        <f>誤識別率3x10CV平均!$F7 - 誤識別率3x10CV平均!O7</f>
        <v>-12.389992088036792</v>
      </c>
    </row>
    <row r="8" spans="1:15">
      <c r="D8" t="s">
        <v>31</v>
      </c>
      <c r="E8" t="s">
        <v>27</v>
      </c>
      <c r="F8" s="22">
        <v>3</v>
      </c>
      <c r="G8" s="22">
        <f>誤識別率3x10CV平均!$F8 - 誤識別率3x10CV平均!G8</f>
        <v>0.93760061879713419</v>
      </c>
      <c r="H8" s="22">
        <f>誤識別率3x10CV平均!$F8 - 誤識別率3x10CV平均!H8</f>
        <v>0.93691531177958609</v>
      </c>
      <c r="I8" s="22">
        <f>誤識別率3x10CV平均!$F8 - 誤識別率3x10CV平均!I8</f>
        <v>0.93760061879713419</v>
      </c>
      <c r="J8" s="22">
        <f>誤識別率3x10CV平均!$F8 - 誤識別率3x10CV平均!J8</f>
        <v>-0.1034685356847973</v>
      </c>
      <c r="K8" s="22">
        <f>誤識別率3x10CV平均!$F8 - 誤識別率3x10CV平均!K8</f>
        <v>-6.5086833176408732E-2</v>
      </c>
      <c r="L8" s="22">
        <f>誤識別率3x10CV平均!$F8 - 誤識別率3x10CV平均!L8</f>
        <v>-6.1659311629895797E-2</v>
      </c>
      <c r="M8" s="22">
        <f>誤識別率3x10CV平均!$F8 - 誤識別率3x10CV平均!M8</f>
        <v>-12.391362842994567</v>
      </c>
      <c r="N8" s="22">
        <f>誤識別率3x10CV平均!$F8 - 誤識別率3x10CV平均!N8</f>
        <v>-12.389991806191418</v>
      </c>
      <c r="O8" s="22">
        <f>誤識別率3x10CV平均!$F8 - 誤識別率3x10CV平均!O8</f>
        <v>-12.390677395054325</v>
      </c>
    </row>
    <row r="9" spans="1:15">
      <c r="C9" t="s">
        <v>33</v>
      </c>
      <c r="D9" t="s">
        <v>25</v>
      </c>
      <c r="E9" t="s">
        <v>29</v>
      </c>
      <c r="F9" s="22">
        <v>4</v>
      </c>
      <c r="G9" s="22">
        <f>誤識別率3x10CV平均!$F9 - 誤識別率3x10CV平均!G9</f>
        <v>2.2275082187855304</v>
      </c>
      <c r="H9" s="22">
        <f>誤識別率3x10CV平均!$F9 - 誤識別率3x10CV平均!H9</f>
        <v>2.2688838873165054</v>
      </c>
      <c r="I9" s="22">
        <f>誤識別率3x10CV平均!$F9 - 誤識別率3x10CV平均!I9</f>
        <v>2.2378118872134678</v>
      </c>
      <c r="J9" s="22">
        <f>誤識別率3x10CV平均!$F9 - 誤識別率3x10CV平均!J9</f>
        <v>-0.51798473125134592</v>
      </c>
      <c r="K9" s="22">
        <f>誤識別率3x10CV平均!$F9 - 誤識別率3x10CV平均!K9</f>
        <v>0.10371286252009781</v>
      </c>
      <c r="L9" s="22">
        <f>誤識別率3x10CV平均!$F9 - 誤識別率3x10CV平均!L9</f>
        <v>-1.0287568946040437E-2</v>
      </c>
      <c r="M9" s="22">
        <f>誤識別率3x10CV平均!$F9 - 誤識別率3x10CV平均!M9</f>
        <v>-55.467424308285771</v>
      </c>
      <c r="N9" s="22">
        <f>誤識別率3x10CV平均!$F9 - 誤識別率3x10CV平均!N9</f>
        <v>-55.394968589910789</v>
      </c>
      <c r="O9" s="22">
        <f>誤識別率3x10CV平均!$F9 - 誤識別率3x10CV平均!O9</f>
        <v>-55.394976639651745</v>
      </c>
    </row>
    <row r="10" spans="1:15">
      <c r="D10" t="s">
        <v>25</v>
      </c>
      <c r="E10" t="s">
        <v>27</v>
      </c>
      <c r="F10" s="22">
        <v>5</v>
      </c>
      <c r="G10" s="22">
        <f>誤識別率3x10CV平均!$F10 - 誤識別率3x10CV平均!G10</f>
        <v>2.341420103101072</v>
      </c>
      <c r="H10" s="22">
        <f>誤識別率3x10CV平均!$F10 - 誤識別率3x10CV平均!H10</f>
        <v>2.3362924181099771</v>
      </c>
      <c r="I10" s="22">
        <f>誤識別率3x10CV平均!$F10 - 誤識別率3x10CV平均!I10</f>
        <v>2.31550798695298</v>
      </c>
      <c r="J10" s="22">
        <f>誤識別率3x10CV平均!$F10 - 誤識別率3x10CV平均!J10</f>
        <v>-5.6935817805381816E-2</v>
      </c>
      <c r="K10" s="22">
        <f>誤識別率3x10CV平均!$F10 - 誤識別率3x10CV平均!K10</f>
        <v>0.60615354397894805</v>
      </c>
      <c r="L10" s="22">
        <f>誤識別率3x10CV平均!$F10 - 誤識別率3x10CV平均!L10</f>
        <v>0.50252117886847714</v>
      </c>
      <c r="M10" s="22">
        <f>誤識別率3x10CV平均!$F10 - 誤識別率3x10CV平均!M10</f>
        <v>-55.565824341772668</v>
      </c>
      <c r="N10" s="22">
        <f>誤識別率3x10CV平均!$F10 - 誤識別率3x10CV平均!N10</f>
        <v>-55.602064275571621</v>
      </c>
      <c r="O10" s="22">
        <f>誤識別率3x10CV平均!$F10 - 誤識別率3x10CV平均!O10</f>
        <v>-55.612432341927246</v>
      </c>
    </row>
    <row r="11" spans="1:15">
      <c r="D11" t="s">
        <v>31</v>
      </c>
      <c r="E11" t="s">
        <v>29</v>
      </c>
      <c r="F11" s="22">
        <v>6</v>
      </c>
      <c r="G11" s="22">
        <f>誤識別率3x10CV平均!$F11 - 誤識別率3x10CV平均!G11</f>
        <v>2.0253722516014392</v>
      </c>
      <c r="H11" s="22">
        <f>誤識別率3x10CV平均!$F11 - 誤識別率3x10CV平均!H11</f>
        <v>2.0852313816161683</v>
      </c>
      <c r="I11" s="22">
        <f>誤識別率3x10CV平均!$F11 - 誤識別率3x10CV平均!I11</f>
        <v>2.0708408384700618</v>
      </c>
      <c r="J11" s="22">
        <f>誤識別率3x10CV平均!$F11 - 誤識別率3x10CV平均!J11</f>
        <v>-1.1977422060268026</v>
      </c>
      <c r="K11" s="22">
        <f>誤識別率3x10CV平均!$F11 - 誤識別率3x10CV平均!K11</f>
        <v>-0.53240100295340653</v>
      </c>
      <c r="L11" s="22">
        <f>誤識別率3x10CV平均!$F11 - 誤識別率3x10CV平均!L11</f>
        <v>-0.63024395590032611</v>
      </c>
      <c r="M11" s="22">
        <f>誤識別率3x10CV平均!$F11 - 誤識別率3x10CV平均!M11</f>
        <v>-54.006166058146377</v>
      </c>
      <c r="N11" s="22">
        <f>誤識別率3x10CV平均!$F11 - 誤識別率3x10CV平均!N11</f>
        <v>-53.846142371648654</v>
      </c>
      <c r="O11" s="22">
        <f>誤識別率3x10CV平均!$F11 - 誤識別率3x10CV平均!O11</f>
        <v>-53.868016883695503</v>
      </c>
    </row>
    <row r="12" spans="1:15">
      <c r="D12" t="s">
        <v>31</v>
      </c>
      <c r="E12" t="s">
        <v>27</v>
      </c>
      <c r="F12" s="22">
        <v>7</v>
      </c>
      <c r="G12" s="22">
        <f>誤識別率3x10CV平均!$F12 - 誤識別率3x10CV平均!G12</f>
        <v>2.0167450214071323</v>
      </c>
      <c r="H12" s="22">
        <f>誤識別率3x10CV平均!$F12 - 誤識別率3x10CV平均!H12</f>
        <v>2.1071049992478947</v>
      </c>
      <c r="I12" s="22">
        <f>誤識別率3x10CV平均!$F12 - 誤識別率3x10CV平均!I12</f>
        <v>2.0449457316601922</v>
      </c>
      <c r="J12" s="22">
        <f>誤識別率3x10CV平均!$F12 - 誤識別率3x10CV平均!J12</f>
        <v>-0.61527482554532753</v>
      </c>
      <c r="K12" s="22">
        <f>誤識別率3x10CV平均!$F12 - 誤識別率3x10CV平均!K12</f>
        <v>0.17323062028999914</v>
      </c>
      <c r="L12" s="22">
        <f>誤識別率3x10CV平均!$F12 - 誤識別率3x10CV平均!L12</f>
        <v>6.5603262730974166E-2</v>
      </c>
      <c r="M12" s="22">
        <f>誤識別率3x10CV平均!$F12 - 誤識別率3x10CV平均!M12</f>
        <v>-54.400993293715132</v>
      </c>
      <c r="N12" s="22">
        <f>誤識別率3x10CV平均!$F12 - 誤識別率3x10CV平均!N12</f>
        <v>-54.590921352527417</v>
      </c>
      <c r="O12" s="22">
        <f>誤識別率3x10CV平均!$F12 - 誤識別率3x10CV平均!O12</f>
        <v>-54.555815658100329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v>8</v>
      </c>
      <c r="G13" s="22">
        <f>誤識別率3x10CV平均!$F13 - 誤識別率3x10CV平均!G13</f>
        <v>-7.3971383583199213E-2</v>
      </c>
      <c r="H13" s="22">
        <f>誤識別率3x10CV平均!$F13 - 誤識別率3x10CV平均!H13</f>
        <v>-6.7809954131575978E-2</v>
      </c>
      <c r="I13" s="22">
        <f>誤識別率3x10CV平均!$F13 - 誤識別率3x10CV平均!I13</f>
        <v>-8.0144223089376965E-2</v>
      </c>
      <c r="J13" s="22">
        <f>誤識別率3x10CV平均!$F13 - 誤識別率3x10CV平均!J13</f>
        <v>-1.3692635950799712</v>
      </c>
      <c r="K13" s="22">
        <f>誤識別率3x10CV平均!$F13 - 誤識別率3x10CV平均!K13</f>
        <v>-1.2150338878619635</v>
      </c>
      <c r="L13" s="22">
        <f>誤識別率3x10CV平均!$F13 - 誤識別率3x10CV平均!L13</f>
        <v>-1.1411195545514516</v>
      </c>
      <c r="M13" s="22">
        <f>誤識別率3x10CV平均!$F13 - 誤識別率3x10CV平均!M13</f>
        <v>-12.071301430820839</v>
      </c>
      <c r="N13" s="22">
        <f>誤識別率3x10CV平均!$F13 - 誤識別率3x10CV平均!N13</f>
        <v>-12.071290020766284</v>
      </c>
      <c r="O13" s="22">
        <f>誤識別率3x10CV平均!$F13 - 誤識別率3x10CV平均!O13</f>
        <v>-12.058955751808483</v>
      </c>
    </row>
    <row r="14" spans="1:15">
      <c r="D14" t="s">
        <v>25</v>
      </c>
      <c r="E14" t="s">
        <v>27</v>
      </c>
      <c r="F14" s="22">
        <v>9</v>
      </c>
      <c r="G14" s="22">
        <f>誤識別率3x10CV平均!$F14 - 誤識別率3x10CV平均!G14</f>
        <v>-3.0818557312684902E-2</v>
      </c>
      <c r="H14" s="22">
        <f>誤識別率3x10CV平均!$F14 - 誤識別率3x10CV平均!H14</f>
        <v>-1.8461468245803303E-2</v>
      </c>
      <c r="I14" s="22">
        <f>誤識別率3x10CV平均!$F14 - 誤識別率3x10CV平均!I14</f>
        <v>-2.4634307751981055E-2</v>
      </c>
      <c r="J14" s="22">
        <f>誤識別率3x10CV平均!$F14 - 誤識別率3x10CV平均!J14</f>
        <v>-1.6654001506127116</v>
      </c>
      <c r="K14" s="22">
        <f>誤識別率3x10CV平均!$F14 - 誤識別率3x10CV平均!K14</f>
        <v>-1.3755048949133908</v>
      </c>
      <c r="L14" s="22">
        <f>誤識別率3x10CV平均!$F14 - 誤識別率3x10CV平均!L14</f>
        <v>-1.3878505739257321</v>
      </c>
      <c r="M14" s="22">
        <f>誤識別率3x10CV平均!$F14 - 誤識別率3x10CV平均!M14</f>
        <v>-12.089819949339343</v>
      </c>
      <c r="N14" s="22">
        <f>誤識別率3x10CV平均!$F14 - 誤識別率3x10CV平均!N14</f>
        <v>-12.071290020766298</v>
      </c>
      <c r="O14" s="22">
        <f>誤識別率3x10CV平均!$F14 - 誤識別率3x10CV平均!O14</f>
        <v>-12.083624289724099</v>
      </c>
    </row>
    <row r="15" spans="1:15">
      <c r="D15" t="s">
        <v>31</v>
      </c>
      <c r="E15" t="s">
        <v>29</v>
      </c>
      <c r="F15" s="22">
        <v>10</v>
      </c>
      <c r="G15" s="22">
        <f>誤識別率3x10CV平均!$F15 - 誤識別率3x10CV平均!G15</f>
        <v>-0.10554615883091856</v>
      </c>
      <c r="H15" s="22">
        <f>誤識別率3x10CV平均!$F15 - 誤識別率3x10CV平均!H15</f>
        <v>-0.10623146584846666</v>
      </c>
      <c r="I15" s="22">
        <f>誤識別率3x10CV平均!$F15 - 誤識別率3x10CV平均!I15</f>
        <v>-0.10828766874645623</v>
      </c>
      <c r="J15" s="22">
        <f>誤識別率3x10CV平均!$F15 - 誤識別率3x10CV平均!J15</f>
        <v>-1.6983419995147671</v>
      </c>
      <c r="K15" s="22">
        <f>誤識別率3x10CV平均!$F15 - 誤識別率3x10CV平均!K15</f>
        <v>-1.5969147289233661</v>
      </c>
      <c r="L15" s="22">
        <f>誤識別率3x10CV平均!$F15 - 誤識別率3x10CV平均!L15</f>
        <v>-1.574975180696697</v>
      </c>
      <c r="M15" s="22">
        <f>誤識別率3x10CV平均!$F15 - 誤識別率3x10CV平均!M15</f>
        <v>-13.039027156590592</v>
      </c>
      <c r="N15" s="22">
        <f>誤識別率3x10CV平均!$F15 - 誤識別率3x10CV平均!N15</f>
        <v>-13.041083500411276</v>
      </c>
      <c r="O15" s="22">
        <f>誤識別率3x10CV平均!$F15 - 誤識別率3x10CV平均!O15</f>
        <v>-13.038341849573044</v>
      </c>
    </row>
    <row r="16" spans="1:15">
      <c r="D16" t="s">
        <v>31</v>
      </c>
      <c r="E16" t="s">
        <v>27</v>
      </c>
      <c r="F16" s="22">
        <v>11</v>
      </c>
      <c r="G16" s="22">
        <f>誤識別率3x10CV平均!$F16 - 誤識別率3x10CV平均!G16</f>
        <v>-8.2929054334371699E-2</v>
      </c>
      <c r="H16" s="22">
        <f>誤識別率3x10CV平均!$F16 - 誤識別率3x10CV平均!H16</f>
        <v>-8.5670141481870132E-2</v>
      </c>
      <c r="I16" s="22">
        <f>誤識別率3x10CV平均!$F16 - 誤識別率3x10CV平均!I16</f>
        <v>-8.9096817492276159E-2</v>
      </c>
      <c r="J16" s="22">
        <f>誤識別率3x10CV平均!$F16 - 誤識別率3x10CV平均!J16</f>
        <v>-1.8861261278324406</v>
      </c>
      <c r="K16" s="22">
        <f>誤識別率3x10CV平均!$F16 - 誤識別率3x10CV平均!K16</f>
        <v>-1.6572148412556658</v>
      </c>
      <c r="L16" s="22">
        <f>誤識別率3x10CV平均!$F16 - 誤識別率3x10CV平均!L16</f>
        <v>-1.6633823225681823</v>
      </c>
      <c r="M16" s="22">
        <f>誤識別率3x10CV平均!$F16 - 誤識別率3x10CV平均!M16</f>
        <v>-13.039712886376194</v>
      </c>
      <c r="N16" s="22">
        <f>誤識別率3x10CV平均!$F16 - 誤識別率3x10CV平均!N16</f>
        <v>-13.03765668347819</v>
      </c>
      <c r="O16" s="22">
        <f>誤識別率3x10CV平均!$F16 - 誤識別率3x10CV平均!O16</f>
        <v>-13.037656542555496</v>
      </c>
    </row>
    <row r="17" spans="1:15">
      <c r="C17" t="s">
        <v>33</v>
      </c>
      <c r="D17" t="s">
        <v>25</v>
      </c>
      <c r="E17" t="s">
        <v>29</v>
      </c>
      <c r="F17" s="22">
        <v>12</v>
      </c>
      <c r="G17" s="22">
        <f>誤識別率3x10CV平均!$F17 - 誤識別率3x10CV平均!G17</f>
        <v>6.2144000206075134E-2</v>
      </c>
      <c r="H17" s="22">
        <f>誤識別率3x10CV平均!$F17 - 誤識別率3x10CV平均!H17</f>
        <v>8.285598369444358E-2</v>
      </c>
      <c r="I17" s="22">
        <f>誤識別率3x10CV平均!$F17 - 誤識別率3x10CV平均!I17</f>
        <v>7.2495967079774459E-2</v>
      </c>
      <c r="J17" s="22">
        <f>誤識別率3x10CV平均!$F17 - 誤識別率3x10CV平均!J17</f>
        <v>-5.355983694444717</v>
      </c>
      <c r="K17" s="22">
        <f>誤識別率3x10CV平均!$F17 - 誤識別率3x10CV平均!K17</f>
        <v>-2.2430039701322499</v>
      </c>
      <c r="L17" s="22">
        <f>誤識別率3x10CV平均!$F17 - 誤識別率3x10CV平均!L17</f>
        <v>-2.2481719038281369</v>
      </c>
      <c r="M17" s="22">
        <f>誤識別率3x10CV平均!$F17 - 誤識別率3x10CV平均!M17</f>
        <v>-58.534488310166196</v>
      </c>
      <c r="N17" s="22">
        <f>誤識別率3x10CV平均!$F17 - 誤識別率3x10CV平均!N17</f>
        <v>-57.995888192317992</v>
      </c>
      <c r="O17" s="22">
        <f>誤識別率3x10CV平均!$F17 - 誤識別率3x10CV平均!O17</f>
        <v>-57.975168159088653</v>
      </c>
    </row>
    <row r="18" spans="1:15">
      <c r="D18" t="s">
        <v>25</v>
      </c>
      <c r="E18" t="s">
        <v>27</v>
      </c>
      <c r="F18" s="22">
        <v>13</v>
      </c>
      <c r="G18" s="22">
        <f>誤識別率3x10CV平均!$F18 - 誤識別率3x10CV平均!G18</f>
        <v>5.695996702824857E-2</v>
      </c>
      <c r="H18" s="22">
        <f>誤識別率3x10CV平均!$F18 - 誤識別率3x10CV平均!H18</f>
        <v>3.623993379892454E-2</v>
      </c>
      <c r="I18" s="22">
        <f>誤識別率3x10CV平均!$F18 - 誤識別率3x10CV平均!I18</f>
        <v>4.658385093166828E-2</v>
      </c>
      <c r="J18" s="22">
        <f>誤識別率3x10CV平均!$F18 - 誤識別率3x10CV平均!J18</f>
        <v>-6.759842418270992</v>
      </c>
      <c r="K18" s="22">
        <f>誤識別率3x10CV平均!$F18 - 誤識別率3x10CV平均!K18</f>
        <v>-3.2479014325319042</v>
      </c>
      <c r="L18" s="22">
        <f>誤識別率3x10CV平均!$F18 - 誤識別率3x10CV平均!L18</f>
        <v>-3.2893334492496109</v>
      </c>
      <c r="M18" s="22">
        <f>誤識別率3x10CV平均!$F18 - 誤識別率3x10CV平均!M18</f>
        <v>-58.435999729528717</v>
      </c>
      <c r="N18" s="22">
        <f>誤識別率3x10CV平均!$F18 - 誤識別率3x10CV平均!N18</f>
        <v>-57.995888192317992</v>
      </c>
      <c r="O18" s="22">
        <f>誤識別率3x10CV平均!$F18 - 誤識別率3x10CV平均!O18</f>
        <v>-57.959616059555245</v>
      </c>
    </row>
    <row r="19" spans="1:15">
      <c r="D19" t="s">
        <v>31</v>
      </c>
      <c r="E19" t="s">
        <v>29</v>
      </c>
      <c r="F19" s="22">
        <v>14</v>
      </c>
      <c r="G19" s="22">
        <f>誤識別率3x10CV平均!$F19 - 誤識別率3x10CV平均!G19</f>
        <v>9.8418558772038978E-2</v>
      </c>
      <c r="H19" s="22">
        <f>誤識別率3x10CV平均!$F19 - 誤識別率3x10CV平均!H19</f>
        <v>9.7843350464756895E-2</v>
      </c>
      <c r="I19" s="22">
        <f>誤識別率3x10CV平均!$F19 - 誤識別率3x10CV平均!I19</f>
        <v>9.4965420718551741E-2</v>
      </c>
      <c r="J19" s="22">
        <f>誤識別率3x10CV平均!$F19 - 誤識別率3x10CV平均!J19</f>
        <v>-5.9512577941322036</v>
      </c>
      <c r="K19" s="22">
        <f>誤識別率3x10CV平均!$F19 - 誤識別率3x10CV平均!K19</f>
        <v>-2.7350455380531429</v>
      </c>
      <c r="L19" s="22">
        <f>誤識別率3x10CV平均!$F19 - 誤識別率3x10CV平均!L19</f>
        <v>-2.7442553306346866</v>
      </c>
      <c r="M19" s="22">
        <f>誤識別率3x10CV平均!$F19 - 誤識別率3x10CV平均!M19</f>
        <v>-59.692037268569109</v>
      </c>
      <c r="N19" s="22">
        <f>誤識別率3x10CV平均!$F19 - 誤識別率3x10CV平均!N19</f>
        <v>-57.863493389119427</v>
      </c>
      <c r="O19" s="22">
        <f>誤識別率3x10CV平均!$F19 - 誤識別率3x10CV平均!O19</f>
        <v>-57.887666846185752</v>
      </c>
    </row>
    <row r="20" spans="1:15">
      <c r="D20" t="s">
        <v>31</v>
      </c>
      <c r="E20" t="s">
        <v>27</v>
      </c>
      <c r="F20" s="22">
        <v>15</v>
      </c>
      <c r="G20" s="22">
        <f>誤識別率3x10CV平均!$F20 - 誤識別率3x10CV平均!G20</f>
        <v>6.331057861740419E-2</v>
      </c>
      <c r="H20" s="22">
        <f>誤識別率3x10CV平均!$F20 - 誤識別率3x10CV平均!H20</f>
        <v>7.1368563271946073E-2</v>
      </c>
      <c r="I20" s="22">
        <f>誤識別率3x10CV平均!$F20 - 誤識別率3x10CV平均!I20</f>
        <v>6.7915027700607311E-2</v>
      </c>
      <c r="J20" s="22">
        <f>誤識別率3x10CV平均!$F20 - 誤識別率3x10CV平均!J20</f>
        <v>-7.4246896498758588</v>
      </c>
      <c r="K20" s="22">
        <f>誤識別率3x10CV平均!$F20 - 誤識別率3x10CV平均!K20</f>
        <v>-3.621400694638595</v>
      </c>
      <c r="L20" s="22">
        <f>誤識別率3x10CV平均!$F20 - 誤識別率3x10CV平均!L20</f>
        <v>-3.6421223055843939</v>
      </c>
      <c r="M20" s="22">
        <f>誤識別率3x10CV平均!$F20 - 誤識別率3x10CV平均!M20</f>
        <v>-59.684577051359014</v>
      </c>
      <c r="N20" s="22">
        <f>誤識別率3x10CV平均!$F20 - 誤識別率3x10CV平均!N20</f>
        <v>-57.862352811071233</v>
      </c>
      <c r="O20" s="22">
        <f>誤識別率3x10CV平均!$F20 - 誤識別率3x10CV平均!O20</f>
        <v>-57.880196989168155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16</v>
      </c>
      <c r="G21" s="22">
        <f>誤識別率3x10CV平均!$F21 - 誤識別率3x10CV平均!G21</f>
        <v>1.1346842837908895</v>
      </c>
      <c r="H21" s="22">
        <f>誤識別率3x10CV平均!$F21 - 誤識別率3x10CV平均!H21</f>
        <v>1.128522854339252</v>
      </c>
      <c r="I21" s="22">
        <f>誤識別率3x10CV平均!$F21 - 誤識別率3x10CV平均!I21</f>
        <v>1.1346956938454298</v>
      </c>
      <c r="J21" s="22">
        <f>誤識別率3x10CV平均!$F21 - 誤識別率3x10CV平均!J21</f>
        <v>0.25284680860772824</v>
      </c>
      <c r="K21" s="22">
        <f>誤識別率3x10CV平均!$F21 - 誤識別率3x10CV平均!K21</f>
        <v>0.38854658725267655</v>
      </c>
      <c r="L21" s="22">
        <f>誤識別率3x10CV平均!$F21 - 誤識別率3x10CV平均!L21</f>
        <v>0.37620090824033525</v>
      </c>
      <c r="M21" s="22">
        <f>誤識別率3x10CV平均!$F21 - 誤識別率3x10CV平均!M21</f>
        <v>-11.491385408822254</v>
      </c>
      <c r="N21" s="22">
        <f>誤識別率3x10CV平均!$F21 - 誤識別率3x10CV平均!N21</f>
        <v>-11.503719677780055</v>
      </c>
      <c r="O21" s="22">
        <f>誤識別率3x10CV平均!$F21 - 誤識別率3x10CV平均!O21</f>
        <v>-11.497558248328431</v>
      </c>
    </row>
    <row r="22" spans="1:15">
      <c r="D22" t="s">
        <v>25</v>
      </c>
      <c r="E22" t="s">
        <v>27</v>
      </c>
      <c r="F22" s="22">
        <v>17</v>
      </c>
      <c r="G22" s="22">
        <f>誤識別率3x10CV平均!$F22 - 誤識別率3x10CV平均!G22</f>
        <v>1.0112274936674197</v>
      </c>
      <c r="H22" s="22">
        <f>誤識別率3x10CV平均!$F22 - 誤識別率3x10CV平均!H22</f>
        <v>1.0174003331735975</v>
      </c>
      <c r="I22" s="22">
        <f>誤識別率3x10CV平均!$F22 - 誤識別率3x10CV平均!I22</f>
        <v>1.0174003331735975</v>
      </c>
      <c r="J22" s="22">
        <f>誤識別率3x10CV平均!$F22 - 誤識別率3x10CV平均!J22</f>
        <v>0.64761187558475797</v>
      </c>
      <c r="K22" s="22">
        <f>誤識別率3x10CV平均!$F22 - 誤識別率3x10CV平均!K22</f>
        <v>0.73402021861664934</v>
      </c>
      <c r="L22" s="22">
        <f>誤識別率3x10CV平均!$F22 - 誤識別率3x10CV平均!L22</f>
        <v>0.6600031948152747</v>
      </c>
      <c r="M22" s="22">
        <f>誤識別率3x10CV平均!$F22 - 誤識別率3x10CV平均!M22</f>
        <v>-11.479062549918993</v>
      </c>
      <c r="N22" s="22">
        <f>誤識別率3x10CV平均!$F22 - 誤識別率3x10CV平均!N22</f>
        <v>-11.479051139864453</v>
      </c>
      <c r="O22" s="22">
        <f>誤識別率3x10CV平均!$F22 - 誤識別率3x10CV平均!O22</f>
        <v>-11.472889710412815</v>
      </c>
    </row>
    <row r="23" spans="1:15">
      <c r="D23" t="s">
        <v>31</v>
      </c>
      <c r="E23" t="s">
        <v>29</v>
      </c>
      <c r="F23" s="22">
        <v>18</v>
      </c>
      <c r="G23" s="22">
        <f>誤識別率3x10CV平均!$F23 - 誤識別率3x10CV平均!G23</f>
        <v>1.0205250226829179</v>
      </c>
      <c r="H23" s="22">
        <f>誤識別率3x10CV平均!$F23 - 誤識別率3x10CV平均!H23</f>
        <v>1.016413039654978</v>
      </c>
      <c r="I23" s="22">
        <f>誤識別率3x10CV平均!$F23 - 誤識別率3x10CV平均!I23</f>
        <v>1.0157277326374299</v>
      </c>
      <c r="J23" s="22">
        <f>誤識別率3x10CV平均!$F23 - 誤識別率3x10CV平均!J23</f>
        <v>-0.52702308043008372</v>
      </c>
      <c r="K23" s="22">
        <f>誤識別率3x10CV平均!$F23 - 誤識別率3x10CV平均!K23</f>
        <v>-0.44752126579686546</v>
      </c>
      <c r="L23" s="22">
        <f>誤識別率3x10CV平均!$F23 - 誤識別率3x10CV平均!L23</f>
        <v>-0.47013780660266491</v>
      </c>
      <c r="M23" s="22">
        <f>誤識別率3x10CV平均!$F23 - 誤識別率3x10CV平均!M23</f>
        <v>-12.955403635264133</v>
      </c>
      <c r="N23" s="22">
        <f>誤識別率3x10CV平均!$F23 - 誤識別率3x10CV平均!N23</f>
        <v>-12.956774531144589</v>
      </c>
      <c r="O23" s="22">
        <f>誤識別率3x10CV平均!$F23 - 誤識別率3x10CV平均!O23</f>
        <v>-12.957459979084817</v>
      </c>
    </row>
    <row r="24" spans="1:15">
      <c r="D24" t="s">
        <v>31</v>
      </c>
      <c r="E24" t="s">
        <v>27</v>
      </c>
      <c r="F24" s="22">
        <v>19</v>
      </c>
      <c r="G24" s="22">
        <f>誤識別率3x10CV平均!$F24 - 誤識別率3x10CV平均!G24</f>
        <v>0.96432477402767347</v>
      </c>
      <c r="H24" s="22">
        <f>誤識別率3x10CV平均!$F24 - 誤識別率3x10CV平均!H24</f>
        <v>0.96569524714007571</v>
      </c>
      <c r="I24" s="22">
        <f>誤識別率3x10CV平均!$F24 - 誤識別率3x10CV平均!I24</f>
        <v>0.96501008104522157</v>
      </c>
      <c r="J24" s="22">
        <f>誤識別率3x10CV平均!$F24 - 誤識別率3x10CV平均!J24</f>
        <v>-0.13294603833637098</v>
      </c>
      <c r="K24" s="22">
        <f>誤識別率3x10CV平均!$F24 - 誤識別率3x10CV平均!K24</f>
        <v>-5.9612127783722713E-2</v>
      </c>
      <c r="L24" s="22">
        <f>誤識別率3x10CV平均!$F24 - 誤識別率3x10CV平均!L24</f>
        <v>-9.936359879107215E-2</v>
      </c>
      <c r="M24" s="22">
        <f>誤識別率3x10CV平均!$F24 - 誤識別率3x10CV平均!M24</f>
        <v>-12.957459838162123</v>
      </c>
      <c r="N24" s="22">
        <f>誤識別率3x10CV平均!$F24 - 誤識別率3x10CV平均!N24</f>
        <v>-12.956774672067269</v>
      </c>
      <c r="O24" s="22">
        <f>誤識別率3x10CV平均!$F24 - 誤識別率3x10CV平均!O24</f>
        <v>-12.958145286102365</v>
      </c>
    </row>
    <row r="25" spans="1:15">
      <c r="C25" t="s">
        <v>33</v>
      </c>
      <c r="D25" t="s">
        <v>25</v>
      </c>
      <c r="E25" t="s">
        <v>29</v>
      </c>
      <c r="F25" s="22">
        <v>20</v>
      </c>
      <c r="G25" s="22">
        <f>誤識別率3x10CV平均!$F25 - 誤識別率3x10CV平均!G25</f>
        <v>1.7868010007437931</v>
      </c>
      <c r="H25" s="22">
        <f>誤識別率3x10CV平均!$F25 - 誤識別率3x10CV平均!H25</f>
        <v>1.8126970174099881</v>
      </c>
      <c r="I25" s="22">
        <f>誤識別率3x10CV平均!$F25 - 誤識別率3x10CV平均!I25</f>
        <v>1.7816330670479061</v>
      </c>
      <c r="J25" s="22">
        <f>誤識別率3x10CV平均!$F25 - 誤識別率3x10CV平均!J25</f>
        <v>-0.65817097005817971</v>
      </c>
      <c r="K25" s="22">
        <f>誤識別率3x10CV平均!$F25 - 誤識別率3x10CV平均!K25</f>
        <v>-1.5857989689891383E-2</v>
      </c>
      <c r="L25" s="22">
        <f>誤識別率3x10CV平均!$F25 - 誤識別率3x10CV平均!L25</f>
        <v>-6.7682221986103741E-2</v>
      </c>
      <c r="M25" s="22">
        <f>誤識別率3x10CV平均!$F25 - 誤識別率3x10CV平均!M25</f>
        <v>-56.291323345214735</v>
      </c>
      <c r="N25" s="22">
        <f>誤識別率3x10CV平均!$F25 - 誤識別率3x10CV平均!N25</f>
        <v>-56.358546731966172</v>
      </c>
      <c r="O25" s="22">
        <f>誤識別率3x10CV平均!$F25 - 誤識別率3x10CV平均!O25</f>
        <v>-56.374098831499609</v>
      </c>
    </row>
    <row r="26" spans="1:15">
      <c r="D26" t="s">
        <v>25</v>
      </c>
      <c r="E26" t="s">
        <v>27</v>
      </c>
      <c r="F26" s="22">
        <v>21</v>
      </c>
      <c r="G26" s="22">
        <f>誤識別率3x10CV平均!$F26 - 誤識別率3x10CV平均!G26</f>
        <v>1.931817084126223</v>
      </c>
      <c r="H26" s="22">
        <f>誤識別率3x10CV平均!$F26 - 誤識別率3x10CV平均!H26</f>
        <v>1.9318170841262372</v>
      </c>
      <c r="I26" s="22">
        <f>誤識別率3x10CV平均!$F26 - 誤識別率3x10CV平均!I26</f>
        <v>1.9007209348003187</v>
      </c>
      <c r="J26" s="22">
        <f>誤識別率3x10CV平均!$F26 - 誤識別率3x10CV平均!J26</f>
        <v>0.10846220968609543</v>
      </c>
      <c r="K26" s="22">
        <f>誤識別率3x10CV平均!$F26 - 誤識別率3x10CV平均!K26</f>
        <v>0.84403143906828859</v>
      </c>
      <c r="L26" s="22">
        <f>誤識別率3x10CV平均!$F26 - 誤識別率3x10CV平均!L26</f>
        <v>0.66271102395924686</v>
      </c>
      <c r="M26" s="22">
        <f>誤識別率3x10CV平均!$F26 - 誤識別率3x10CV平均!M26</f>
        <v>-56.467314831808707</v>
      </c>
      <c r="N26" s="22">
        <f>誤識別率3x10CV平均!$F26 - 誤識別率3x10CV平均!N26</f>
        <v>-56.539818848629452</v>
      </c>
      <c r="O26" s="22">
        <f>誤識別率3x10CV平均!$F26 - 誤識別率3x10CV平均!O26</f>
        <v>-56.488010715815179</v>
      </c>
    </row>
    <row r="27" spans="1:15">
      <c r="D27" t="s">
        <v>31</v>
      </c>
      <c r="E27" t="s">
        <v>29</v>
      </c>
      <c r="F27" s="22">
        <v>22</v>
      </c>
      <c r="G27" s="22">
        <f>誤識別率3x10CV平均!$F27 - 誤識別率3x10CV平均!G27</f>
        <v>1.6817946053967603</v>
      </c>
      <c r="H27" s="22">
        <f>誤識別率3x10CV平均!$F27 - 誤識別率3x10CV平均!H27</f>
        <v>1.7681250443232273</v>
      </c>
      <c r="I27" s="22">
        <f>誤識別率3x10CV平均!$F27 - 誤識別率3x10CV平均!I27</f>
        <v>1.7698550419413124</v>
      </c>
      <c r="J27" s="22">
        <f>誤識別率3x10CV平均!$F27 - 誤識別率3x10CV平均!J27</f>
        <v>-1.0526740348982599</v>
      </c>
      <c r="K27" s="22">
        <f>誤識別率3x10CV平均!$F27 - 誤識別率3x10CV平均!K27</f>
        <v>-0.32862163393824062</v>
      </c>
      <c r="L27" s="22">
        <f>誤識別率3x10CV平均!$F27 - 誤識別率3x10CV平均!L27</f>
        <v>-0.43452366471373693</v>
      </c>
      <c r="M27" s="22">
        <f>誤識別率3x10CV平均!$F27 - 誤識別率3x10CV平均!M27</f>
        <v>-55.626349771808862</v>
      </c>
      <c r="N27" s="22">
        <f>誤識別率3x10CV平均!$F27 - 誤識別率3x10CV平均!N27</f>
        <v>-55.629817618022258</v>
      </c>
      <c r="O27" s="22">
        <f>誤識別率3x10CV平均!$F27 - 誤識別率3x10CV平均!O27</f>
        <v>-55.597580909190071</v>
      </c>
    </row>
    <row r="28" spans="1:15">
      <c r="D28" t="s">
        <v>31</v>
      </c>
      <c r="E28" t="s">
        <v>27</v>
      </c>
      <c r="F28" s="22">
        <v>23</v>
      </c>
      <c r="G28" s="22">
        <f>誤識別率3x10CV平均!$F28 - 誤識別率3x10CV平均!G28</f>
        <v>1.7030958967254861</v>
      </c>
      <c r="H28" s="22">
        <f>誤識別率3x10CV平均!$F28 - 誤識別率3x10CV平均!H28</f>
        <v>1.7704308465253575</v>
      </c>
      <c r="I28" s="22">
        <f>誤識別率3x10CV平均!$F28 - 誤識別率3x10CV平均!I28</f>
        <v>1.7704325359761555</v>
      </c>
      <c r="J28" s="22">
        <f>誤識別率3x10CV平均!$F28 - 誤識別率3x10CV平均!J28</f>
        <v>-0.36257899871937127</v>
      </c>
      <c r="K28" s="22">
        <f>誤識別率3x10CV平均!$F28 - 誤識別率3x10CV平均!K28</f>
        <v>0.33384223566574178</v>
      </c>
      <c r="L28" s="22">
        <f>誤識別率3x10CV平均!$F28 - 誤識別率3x10CV平均!L28</f>
        <v>0.2388788025363624</v>
      </c>
      <c r="M28" s="22">
        <f>誤識別率3x10CV平均!$F28 - 誤識別率3x10CV平均!M28</f>
        <v>-56.085656288430044</v>
      </c>
      <c r="N28" s="22">
        <f>誤識別率3x10CV平均!$F28 - 誤識別率3x10CV平均!N28</f>
        <v>-56.192713207895807</v>
      </c>
      <c r="O28" s="22">
        <f>誤識別率3x10CV平均!$F28 - 誤識別率3x10CV平均!O28</f>
        <v>-56.148394242606102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v>24</v>
      </c>
      <c r="G29" s="22">
        <f>誤識別率3x10CV平均!$F29 - 誤識別率3x10CV平均!G29</f>
        <v>-0.14191825836928729</v>
      </c>
      <c r="H29" s="22">
        <f>誤識別率3x10CV平均!$F29 - 誤識別率3x10CV平均!H29</f>
        <v>-0.14190684831473277</v>
      </c>
      <c r="I29" s="22">
        <f>誤識別率3x10CV平均!$F29 - 誤識別率3x10CV平均!I29</f>
        <v>-0.14807968782091052</v>
      </c>
      <c r="J29" s="22">
        <f>誤識別率3x10CV平均!$F29 - 誤識別率3x10CV平均!J29</f>
        <v>-1.1166107573994282</v>
      </c>
      <c r="K29" s="22">
        <f>誤識別率3x10CV平均!$F29 - 誤識別率3x10CV平均!K29</f>
        <v>-1.0980694187718285</v>
      </c>
      <c r="L29" s="22">
        <f>誤識別率3x10CV平均!$F29 - 誤識別率3x10CV平均!L29</f>
        <v>-1.104230848223466</v>
      </c>
      <c r="M29" s="22">
        <f>誤識別率3x10CV平均!$F29 - 誤識別率3x10CV平均!M29</f>
        <v>-12.330480819698323</v>
      </c>
      <c r="N29" s="22">
        <f>誤識別率3x10CV平均!$F29 - 誤識別率3x10CV平均!N29</f>
        <v>-12.324307980192145</v>
      </c>
      <c r="O29" s="22">
        <f>誤識別率3x10CV平均!$F29 - 誤識別率3x10CV平均!O29</f>
        <v>-12.330492229752863</v>
      </c>
    </row>
    <row r="30" spans="1:15">
      <c r="D30" t="s">
        <v>25</v>
      </c>
      <c r="E30" t="s">
        <v>27</v>
      </c>
      <c r="F30" s="22">
        <v>25</v>
      </c>
      <c r="G30" s="22">
        <f>誤識別率3x10CV平均!$F30 - 誤識別率3x10CV平均!G30</f>
        <v>-0.15422970721800766</v>
      </c>
      <c r="H30" s="22">
        <f>誤識別率3x10CV平均!$F30 - 誤識別率3x10CV平均!H30</f>
        <v>-0.16655256612126834</v>
      </c>
      <c r="I30" s="22">
        <f>誤識別率3x10CV平均!$F30 - 誤識別率3x10CV平均!I30</f>
        <v>-0.16039113666964511</v>
      </c>
      <c r="J30" s="22">
        <f>誤識別率3x10CV平均!$F30 - 誤識別率3x10CV平均!J30</f>
        <v>-1.8257456470641955</v>
      </c>
      <c r="K30" s="22">
        <f>誤識別率3x10CV平均!$F30 - 誤識別率3x10CV平均!K30</f>
        <v>-1.4003559937016519</v>
      </c>
      <c r="L30" s="22">
        <f>誤識別率3x10CV平均!$F30 - 誤識別率3x10CV平均!L30</f>
        <v>-1.3941603340863935</v>
      </c>
      <c r="M30" s="22">
        <f>誤識別率3x10CV平均!$F30 - 誤識別率3x10CV平均!M30</f>
        <v>-12.324307980192145</v>
      </c>
      <c r="N30" s="22">
        <f>誤識別率3x10CV平均!$F30 - 誤識別率3x10CV平均!N30</f>
        <v>-12.311973711234344</v>
      </c>
      <c r="O30" s="22">
        <f>誤識別率3x10CV平均!$F30 - 誤識別率3x10CV平均!O30</f>
        <v>-12.324307980192145</v>
      </c>
    </row>
    <row r="31" spans="1:15">
      <c r="D31" t="s">
        <v>31</v>
      </c>
      <c r="E31" t="s">
        <v>29</v>
      </c>
      <c r="F31" s="22">
        <v>26</v>
      </c>
      <c r="G31" s="22">
        <f>誤識別率3x10CV平均!$F31 - 誤識別率3x10CV平均!G31</f>
        <v>-4.4550311202385728E-2</v>
      </c>
      <c r="H31" s="22">
        <f>誤識別率3x10CV平均!$F31 - 誤識別率3x10CV平均!H31</f>
        <v>-4.2493967381702191E-2</v>
      </c>
      <c r="I31" s="22">
        <f>誤識別率3x10CV平均!$F31 - 誤識別率3x10CV平均!I31</f>
        <v>-4.2494671995129352E-2</v>
      </c>
      <c r="J31" s="22">
        <f>誤識別率3x10CV平均!$F31 - 誤識別率3x10CV平均!J31</f>
        <v>-1.1102892500117463</v>
      </c>
      <c r="K31" s="22">
        <f>誤識別率3x10CV平均!$F31 - 誤識別率3x10CV平均!K31</f>
        <v>-1.0650565911681866</v>
      </c>
      <c r="L31" s="22">
        <f>誤識別率3x10CV平均!$F31 - 誤識別率3x10CV平均!L31</f>
        <v>-1.071911352415853</v>
      </c>
      <c r="M31" s="22">
        <f>誤識別率3x10CV平均!$F31 - 誤識別率3x10CV平均!M31</f>
        <v>-13.359071170690981</v>
      </c>
      <c r="N31" s="22">
        <f>誤識別率3x10CV平均!$F31 - 誤識別率3x10CV平均!N31</f>
        <v>-13.358385722750754</v>
      </c>
      <c r="O31" s="22">
        <f>誤識別率3x10CV平均!$F31 - 誤識別率3x10CV平均!O31</f>
        <v>-13.358385581828074</v>
      </c>
    </row>
    <row r="32" spans="1:15">
      <c r="D32" t="s">
        <v>31</v>
      </c>
      <c r="E32" t="s">
        <v>27</v>
      </c>
      <c r="F32" s="22">
        <v>27</v>
      </c>
      <c r="G32" s="22">
        <f>誤識別率3x10CV平均!$F32 - 誤識別率3x10CV平均!G32</f>
        <v>-5.825884723891761E-2</v>
      </c>
      <c r="H32" s="22">
        <f>誤識別率3x10CV平均!$F32 - 誤識別率3x10CV平均!H32</f>
        <v>-6.2370689344177777E-2</v>
      </c>
      <c r="I32" s="22">
        <f>誤識別率3x10CV平均!$F32 - 誤識別率3x10CV平均!I32</f>
        <v>-5.5517337323379934E-2</v>
      </c>
      <c r="J32" s="22">
        <f>誤識別率3x10CV平均!$F32 - 誤識別率3x10CV平均!J32</f>
        <v>-1.8244672389706125</v>
      </c>
      <c r="K32" s="22">
        <f>誤識別率3x10CV平均!$F32 - 誤識別率3x10CV平均!K32</f>
        <v>-1.4207699688572291</v>
      </c>
      <c r="L32" s="22">
        <f>誤識別率3x10CV平均!$F32 - 誤識別率3x10CV平均!L32</f>
        <v>-1.3926723811379276</v>
      </c>
      <c r="M32" s="22">
        <f>誤識別率3x10CV平均!$F32 - 誤識別率3x10CV平均!M32</f>
        <v>-13.3577005566559</v>
      </c>
      <c r="N32" s="22">
        <f>誤識別率3x10CV平均!$F32 - 誤識別率3x10CV平均!N32</f>
        <v>-13.359071170690981</v>
      </c>
      <c r="O32" s="22">
        <f>誤識別率3x10CV平均!$F32 - 誤識別率3x10CV平均!O32</f>
        <v>-13.359070888845622</v>
      </c>
    </row>
    <row r="33" spans="1:15">
      <c r="C33" t="s">
        <v>33</v>
      </c>
      <c r="D33" t="s">
        <v>25</v>
      </c>
      <c r="E33" t="s">
        <v>29</v>
      </c>
      <c r="F33" s="22">
        <v>28</v>
      </c>
      <c r="G33" s="22">
        <f>誤識別率3x10CV平均!$F33 - 誤識別率3x10CV平均!G33</f>
        <v>0.13478486262312117</v>
      </c>
      <c r="H33" s="22">
        <f>誤識別率3x10CV平均!$F33 - 誤識別率3x10CV平均!H33</f>
        <v>0.1555048958524452</v>
      </c>
      <c r="I33" s="22">
        <f>誤識別率3x10CV平均!$F33 - 誤識別率3x10CV平均!I33</f>
        <v>0.155512945593415</v>
      </c>
      <c r="J33" s="22">
        <f>誤識別率3x10CV平均!$F33 - 誤識別率3x10CV平均!J33</f>
        <v>-4.8432634937807535</v>
      </c>
      <c r="K33" s="22">
        <f>誤識別率3x10CV平均!$F33 - 誤識別率3x10CV平均!K33</f>
        <v>-2.124028798753244</v>
      </c>
      <c r="L33" s="22">
        <f>誤識別率3x10CV平均!$F33 - 誤識別率3x10CV平均!L33</f>
        <v>-2.10330876552392</v>
      </c>
      <c r="M33" s="22">
        <f>誤識別率3x10CV平均!$F33 - 誤識別率3x10CV平均!M33</f>
        <v>-59.393902804207769</v>
      </c>
      <c r="N33" s="22">
        <f>誤識別率3x10CV平均!$F33 - 誤識別率3x10CV平均!N33</f>
        <v>-59.228094239927358</v>
      </c>
      <c r="O33" s="22">
        <f>誤識別率3x10CV平均!$F33 - 誤識別率3x10CV平均!O33</f>
        <v>-59.238438157060088</v>
      </c>
    </row>
    <row r="34" spans="1:15">
      <c r="D34" t="s">
        <v>25</v>
      </c>
      <c r="E34" t="s">
        <v>27</v>
      </c>
      <c r="F34" s="22">
        <v>29</v>
      </c>
      <c r="G34" s="22">
        <f>誤識別率3x10CV平均!$F34 - 誤識別率3x10CV平均!G34</f>
        <v>8.8192961950483095E-2</v>
      </c>
      <c r="H34" s="22">
        <f>誤識別率3x10CV平均!$F34 - 誤識別率3x10CV平均!H34</f>
        <v>9.8561028306107801E-2</v>
      </c>
      <c r="I34" s="22">
        <f>誤識別率3x10CV平均!$F34 - 誤識別率3x10CV平均!I34</f>
        <v>0.10373701174296457</v>
      </c>
      <c r="J34" s="22">
        <f>誤識別率3x10CV平均!$F34 - 誤識別率3x10CV平均!J34</f>
        <v>-7.288831145413738</v>
      </c>
      <c r="K34" s="22">
        <f>誤識別率3x10CV平均!$F34 - 誤識別率3x10CV平均!K34</f>
        <v>-3.191086360840913</v>
      </c>
      <c r="L34" s="22">
        <f>誤識別率3x10CV平均!$F34 - 誤識別率3x10CV平均!L34</f>
        <v>-3.1911024603228384</v>
      </c>
      <c r="M34" s="22">
        <f>誤識別率3x10CV平均!$F34 - 誤識別率3x10CV平均!M34</f>
        <v>-58.906788829535472</v>
      </c>
      <c r="N34" s="22">
        <f>誤識別率3x10CV平均!$F34 - 誤識別率3x10CV平均!N34</f>
        <v>-58.502740131822563</v>
      </c>
      <c r="O34" s="22">
        <f>誤識別率3x10CV平均!$F34 - 誤識別率3x10CV平均!O34</f>
        <v>-58.513092098696276</v>
      </c>
    </row>
    <row r="35" spans="1:15">
      <c r="D35" t="s">
        <v>31</v>
      </c>
      <c r="E35" t="s">
        <v>29</v>
      </c>
      <c r="F35" s="22">
        <v>30</v>
      </c>
      <c r="G35" s="22">
        <f>誤識別率3x10CV平均!$F35 - 誤識別率3x10CV平均!G35</f>
        <v>2.4173655825237006E-2</v>
      </c>
      <c r="H35" s="22">
        <f>誤識別率3x10CV平均!$F35 - 誤識別率3x10CV平均!H35</f>
        <v>2.5324370578204025E-2</v>
      </c>
      <c r="I35" s="22">
        <f>誤識別率3x10CV平均!$F35 - 誤識別率3x10CV平均!I35</f>
        <v>2.7626396360886929E-2</v>
      </c>
      <c r="J35" s="22">
        <f>誤識別率3x10CV平均!$F35 - 誤識別率3x10CV平均!J35</f>
        <v>-5.5477968687043244</v>
      </c>
      <c r="K35" s="22">
        <f>誤識別率3x10CV平均!$F35 - 誤識別率3x10CV平均!K35</f>
        <v>-2.5514117766407765</v>
      </c>
      <c r="L35" s="22">
        <f>誤識別率3x10CV平均!$F35 - 誤識別率3x10CV平均!L35</f>
        <v>-2.5496843628886268</v>
      </c>
      <c r="M35" s="22">
        <f>誤識別率3x10CV平均!$F35 - 誤識別率3x10CV平均!M35</f>
        <v>-61.045810988855834</v>
      </c>
      <c r="N35" s="22">
        <f>誤識別率3x10CV平均!$F35 - 誤識別率3x10CV平均!N35</f>
        <v>-59.357161983429563</v>
      </c>
      <c r="O35" s="22">
        <f>誤識別率3x10CV平均!$F35 - 誤識別率3x10CV平均!O35</f>
        <v>-59.365793785078964</v>
      </c>
    </row>
    <row r="36" spans="1:15">
      <c r="D36" t="s">
        <v>31</v>
      </c>
      <c r="E36" t="s">
        <v>27</v>
      </c>
      <c r="F36" s="22">
        <v>31</v>
      </c>
      <c r="G36" s="22">
        <f>誤識別率3x10CV平均!$F36 - 誤識別率3x10CV平均!G36</f>
        <v>1.7259230602633124E-3</v>
      </c>
      <c r="H36" s="22">
        <f>誤識別率3x10CV平均!$F36 - 誤識別率3x10CV平均!H36</f>
        <v>-5.7640086080823494E-4</v>
      </c>
      <c r="I36" s="22">
        <f>誤識別率3x10CV平均!$F36 - 誤識別率3x10CV平均!I36</f>
        <v>2.8773334694420782E-3</v>
      </c>
      <c r="J36" s="22">
        <f>誤識別率3x10CV平均!$F36 - 誤識別率3x10CV平均!J36</f>
        <v>-8.1273664236719725</v>
      </c>
      <c r="K36" s="22">
        <f>誤識別率3x10CV平均!$F36 - 誤識別率3x10CV平均!K36</f>
        <v>-3.8084282645675387</v>
      </c>
      <c r="L36" s="22">
        <f>誤識別率3x10CV平均!$F36 - 誤識別率3x10CV平均!L36</f>
        <v>-3.7618047890086785</v>
      </c>
      <c r="M36" s="22">
        <f>誤識別率3x10CV平均!$F36 - 誤識別率3x10CV平均!M36</f>
        <v>-60.729263561638973</v>
      </c>
      <c r="N36" s="22">
        <f>誤識別率3x10CV平均!$F36 - 誤識別率3x10CV平均!N36</f>
        <v>-58.619299216603665</v>
      </c>
      <c r="O36" s="22">
        <f>誤識別率3x10CV平均!$F36 - 誤識別率3x10CV平均!O36</f>
        <v>-58.634839778846541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32</v>
      </c>
      <c r="G37" s="22">
        <f>誤識別率3x10CV平均!$F37 - 誤識別率3x10CV平均!G37</f>
        <v>0.82093060404825735</v>
      </c>
      <c r="H37" s="22">
        <f>誤識別率3x10CV平均!$F37 - 誤識別率3x10CV平均!H37</f>
        <v>0.82093060404825735</v>
      </c>
      <c r="I37" s="22">
        <f>誤識別率3x10CV平均!$F37 - 誤識別率3x10CV平均!I37</f>
        <v>0.82093060404825735</v>
      </c>
      <c r="J37" s="22">
        <f>誤識別率3x10CV平均!$F37 - 誤識別率3x10CV平均!J37</f>
        <v>-1.1843636612596242E-2</v>
      </c>
      <c r="K37" s="22">
        <f>誤識別率3x10CV平均!$F37 - 誤識別率3x10CV平均!K37</f>
        <v>-2.4120855297695698E-2</v>
      </c>
      <c r="L37" s="22">
        <f>誤識別率3x10CV平均!$F37 - 誤識別率3x10CV平均!L37</f>
        <v>-4.8812213322392495E-2</v>
      </c>
      <c r="M37" s="22">
        <f>誤識別率3x10CV平均!$F37 - 誤識別率3x10CV平均!M37</f>
        <v>-12.30541292987381</v>
      </c>
      <c r="N37" s="22">
        <f>誤識別率3x10CV平均!$F37 - 誤識別率3x10CV平均!N37</f>
        <v>-12.293078660916009</v>
      </c>
      <c r="O37" s="22">
        <f>誤識別率3x10CV平均!$F37 - 誤識別率3x10CV平均!O37</f>
        <v>-12.299251500422187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v>33</v>
      </c>
      <c r="G38" s="22">
        <f>誤識別率3x10CV平均!$F38 - 誤識別率3x10CV平均!G38</f>
        <v>0.77163916843521463</v>
      </c>
      <c r="H38" s="22">
        <f>誤識別率3x10CV平均!$F38 - 誤識別率3x10CV平均!H38</f>
        <v>0.77163916843521463</v>
      </c>
      <c r="I38" s="22">
        <f>誤識別率3x10CV平均!$F38 - 誤識別率3x10CV平均!I38</f>
        <v>0.77163916843521463</v>
      </c>
      <c r="J38" s="22">
        <f>誤識別率3x10CV平均!$F38 - 誤識別率3x10CV平均!J38</f>
        <v>0.30895004678120586</v>
      </c>
      <c r="K38" s="22">
        <f>誤識別率3x10CV平均!$F38 - 誤識別率3x10CV平均!K38</f>
        <v>0.3274685652997249</v>
      </c>
      <c r="L38" s="22">
        <f>誤識別率3x10CV平均!$F38 - 誤識別率3x10CV平均!L38</f>
        <v>0.33365281486044296</v>
      </c>
      <c r="M38" s="22">
        <f>誤識別率3x10CV平均!$F38 - 誤識別率3x10CV平均!M38</f>
        <v>-12.286917231464372</v>
      </c>
      <c r="N38" s="22">
        <f>誤識別率3x10CV平均!$F38 - 誤識別率3x10CV平均!N38</f>
        <v>-12.286905821409832</v>
      </c>
      <c r="O38" s="22">
        <f>誤識別率3x10CV平均!$F38 - 誤識別率3x10CV平均!O38</f>
        <v>-12.280744391958208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v>34</v>
      </c>
      <c r="G39" s="22">
        <f>誤識別率3x10CV平均!$F39 - 誤識別率3x10CV平均!G39</f>
        <v>0.83337603290689799</v>
      </c>
      <c r="H39" s="22">
        <f>誤識別率3x10CV平均!$F39 - 誤識別率3x10CV平均!H39</f>
        <v>0.83474678786467393</v>
      </c>
      <c r="I39" s="22">
        <f>誤識別率3x10CV平均!$F39 - 誤識別率3x10CV平均!I39</f>
        <v>0.83337617382957774</v>
      </c>
      <c r="J39" s="22">
        <f>誤識別率3x10CV平均!$F39 - 誤識別率3x10CV平均!J39</f>
        <v>-0.71622855494948112</v>
      </c>
      <c r="K39" s="22">
        <f>誤識別率3x10CV平均!$F39 - 誤識別率3x10CV平均!K39</f>
        <v>-0.62918920865939754</v>
      </c>
      <c r="L39" s="22">
        <f>誤識別率3x10CV平均!$F39 - 誤識別率3x10CV平均!L39</f>
        <v>-0.66140159786033337</v>
      </c>
      <c r="M39" s="22">
        <f>誤識別率3x10CV平均!$F39 - 誤識別率3x10CV平均!M39</f>
        <v>-13.921096204873194</v>
      </c>
      <c r="N39" s="22">
        <f>誤識別率3x10CV平均!$F39 - 誤識別率3x10CV平均!N39</f>
        <v>-13.923152407771198</v>
      </c>
      <c r="O39" s="22">
        <f>誤識別率3x10CV平均!$F39 - 誤識別率3x10CV平均!O39</f>
        <v>-13.923152407771198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v>35</v>
      </c>
      <c r="G40" s="22">
        <f>誤識別率3x10CV平均!$F40 - 誤識別率3x10CV平均!G40</f>
        <v>0.79774077260805143</v>
      </c>
      <c r="H40" s="22">
        <f>誤識別率3x10CV平均!$F40 - 誤識別率3x10CV平均!H40</f>
        <v>0.79979669366068151</v>
      </c>
      <c r="I40" s="22">
        <f>誤識別率3x10CV平均!$F40 - 誤識別率3x10CV平均!I40</f>
        <v>0.79842607962558532</v>
      </c>
      <c r="J40" s="22">
        <f>誤識別率3x10CV平均!$F40 - 誤識別率3x10CV平均!J40</f>
        <v>-0.22345010976188462</v>
      </c>
      <c r="K40" s="22">
        <f>誤識別率3x10CV平均!$F40 - 誤識別率3x10CV平均!K40</f>
        <v>-0.15011887674023683</v>
      </c>
      <c r="L40" s="22">
        <f>誤識別率3x10CV平均!$F40 - 誤識別率3x10CV平均!L40</f>
        <v>-0.16862315267272265</v>
      </c>
      <c r="M40" s="22">
        <f>誤識別率3x10CV平均!$F40 - 誤識別率3x10CV平均!M40</f>
        <v>-13.921781370968048</v>
      </c>
      <c r="N40" s="22">
        <f>誤識別率3x10CV平均!$F40 - 誤識別率3x10CV平均!N40</f>
        <v>-13.920410756932966</v>
      </c>
      <c r="O40" s="22">
        <f>誤識別率3x10CV平均!$F40 - 誤識別率3x10CV平均!O40</f>
        <v>-13.922466818908291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v>36</v>
      </c>
      <c r="G41" s="22">
        <f>誤識別率3x10CV平均!$F41 - 誤識別率3x10CV平均!G41</f>
        <v>0.97877605298661763</v>
      </c>
      <c r="H41" s="22">
        <f>誤識別率3x10CV平均!$F41 - 誤識別率3x10CV平均!H41</f>
        <v>1.0357360200148662</v>
      </c>
      <c r="I41" s="22">
        <f>誤識別率3x10CV平均!$F41 - 誤識別率3x10CV平均!I41</f>
        <v>1.0564882522080268</v>
      </c>
      <c r="J41" s="22">
        <f>誤識別率3x10CV平均!$F41 - 誤識別率3x10CV平均!J41</f>
        <v>-0.84984335204094918</v>
      </c>
      <c r="K41" s="22">
        <f>誤識別率3x10CV平均!$F41 - 誤識別率3x10CV平均!K41</f>
        <v>-0.36285012348302814</v>
      </c>
      <c r="L41" s="22">
        <f>誤識別率3x10CV平均!$F41 - 誤識別率3x10CV平均!L41</f>
        <v>-0.37323428932057823</v>
      </c>
      <c r="M41" s="22">
        <f>誤識別率3x10CV平均!$F41 - 誤識別率3x10CV平均!M41</f>
        <v>-57.550286731772999</v>
      </c>
      <c r="N41" s="22">
        <f>誤識別率3x10CV平均!$F41 - 誤識別率3x10CV平均!N41</f>
        <v>-57.539950864381197</v>
      </c>
      <c r="O41" s="22">
        <f>誤識別率3x10CV平均!$F41 - 誤識別率3x10CV平均!O41</f>
        <v>-57.555494914173678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v>37</v>
      </c>
      <c r="G42" s="22">
        <f>誤識別率3x10CV平均!$F42 - 誤識別率3x10CV平均!G42</f>
        <v>0.93731988704601577</v>
      </c>
      <c r="H42" s="22">
        <f>誤識別率3x10CV平均!$F42 - 誤識別率3x10CV平均!H42</f>
        <v>1.0305439370960841</v>
      </c>
      <c r="I42" s="22">
        <f>誤識別率3x10CV平均!$F42 - 誤識別率3x10CV平均!I42</f>
        <v>1.0253679536592415</v>
      </c>
      <c r="J42" s="22">
        <f>誤識別率3x10CV平均!$F42 - 誤識別率3x10CV平均!J42</f>
        <v>-0.40433848838745234</v>
      </c>
      <c r="K42" s="22">
        <f>誤識別率3x10CV平均!$F42 - 誤識別率3x10CV平均!K42</f>
        <v>9.2894010670718785E-2</v>
      </c>
      <c r="L42" s="22">
        <f>誤識別率3x10CV平均!$F42 - 誤識別率3x10CV平均!L42</f>
        <v>-1.5857989689905594E-2</v>
      </c>
      <c r="M42" s="22">
        <f>誤識別率3x10CV平均!$F42 - 誤識別率3x10CV平均!M42</f>
        <v>-57.674711577781451</v>
      </c>
      <c r="N42" s="22">
        <f>誤識別率3x10CV平均!$F42 - 誤識別率3x10CV平均!N42</f>
        <v>-57.77316795945508</v>
      </c>
      <c r="O42" s="22">
        <f>誤識別率3x10CV平均!$F42 - 誤識別率3x10CV平均!O42</f>
        <v>-57.721319577936001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v>38</v>
      </c>
      <c r="G43" s="22">
        <f>誤識別率3x10CV平均!$F43 - 誤識別率3x10CV平均!G43</f>
        <v>0.74132544530741029</v>
      </c>
      <c r="H43" s="22">
        <f>誤識別率3x10CV平均!$F43 - 誤識別率3x10CV平均!H43</f>
        <v>0.82132799657689759</v>
      </c>
      <c r="I43" s="22">
        <f>誤識別率3x10CV平均!$F43 - 誤識別率3x10CV平均!I43</f>
        <v>0.85585649510751693</v>
      </c>
      <c r="J43" s="22">
        <f>誤識別率3x10CV平均!$F43 - 誤識別率3x10CV平均!J43</f>
        <v>-1.4711102522075805</v>
      </c>
      <c r="K43" s="22">
        <f>誤識別率3x10CV平均!$F43 - 誤識別率3x10CV平均!K43</f>
        <v>-0.91570439524340941</v>
      </c>
      <c r="L43" s="22">
        <f>誤識別率3x10CV平均!$F43 - 誤識別率3x10CV平均!L43</f>
        <v>-0.97210859837439045</v>
      </c>
      <c r="M43" s="22">
        <f>誤識別率3x10CV平均!$F43 - 誤識別率3x10CV平均!M43</f>
        <v>-57.311580521371681</v>
      </c>
      <c r="N43" s="22">
        <f>誤識別率3x10CV平均!$F43 - 誤識別率3x10CV平均!N43</f>
        <v>-57.444532647026747</v>
      </c>
      <c r="O43" s="22">
        <f>誤識別率3x10CV平均!$F43 - 誤識別率3x10CV平均!O43</f>
        <v>-57.444535230892683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v>39</v>
      </c>
      <c r="G44" s="22">
        <f>誤識別率3x10CV平均!$F44 - 誤識別率3x10CV平均!G44</f>
        <v>0.73499407936935768</v>
      </c>
      <c r="H44" s="22">
        <f>誤識別率3x10CV平均!$F44 - 誤識別率3x10CV平均!H44</f>
        <v>0.8460736805667608</v>
      </c>
      <c r="I44" s="22">
        <f>誤識別率3x10CV平均!$F44 - 誤識別率3x10CV平均!I44</f>
        <v>0.86563990592502194</v>
      </c>
      <c r="J44" s="22">
        <f>誤識別率3x10CV平均!$F44 - 誤識別率3x10CV平均!J44</f>
        <v>-1.0394547780530843</v>
      </c>
      <c r="K44" s="22">
        <f>誤識別率3x10CV平均!$F44 - 誤識別率3x10CV平均!K44</f>
        <v>-0.45929419356828305</v>
      </c>
      <c r="L44" s="22">
        <f>誤識別率3x10CV平均!$F44 - 誤識別率3x10CV平均!L44</f>
        <v>-0.54965854410525594</v>
      </c>
      <c r="M44" s="22">
        <f>誤識別率3x10CV平均!$F44 - 誤識別率3x10CV平均!M44</f>
        <v>-57.74840829883675</v>
      </c>
      <c r="N44" s="22">
        <f>誤識別率3x10CV平均!$F44 - 誤識別率3x10CV平均!N44</f>
        <v>-57.844528310107151</v>
      </c>
      <c r="O44" s="22">
        <f>誤識別率3x10CV平均!$F44 - 誤識別率3x10CV平均!O44</f>
        <v>-57.857186172389802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40</v>
      </c>
      <c r="G45" s="22">
        <f>誤識別率3x10CV平均!$F45 - 誤識別率3x10CV平均!G45</f>
        <v>2.4634307751995266E-2</v>
      </c>
      <c r="H45" s="22">
        <f>誤識別率3x10CV平均!$F45 - 誤識別率3x10CV平均!H45</f>
        <v>1.2322858903260681E-2</v>
      </c>
      <c r="I45" s="22">
        <f>誤識別率3x10CV平均!$F45 - 誤識別率3x10CV平均!I45</f>
        <v>2.4645717806535572E-2</v>
      </c>
      <c r="J45" s="22">
        <f>誤識別率3x10CV平均!$F45 - 誤識別率3x10CV平均!J45</f>
        <v>-0.61064329887496172</v>
      </c>
      <c r="K45" s="22">
        <f>誤識別率3x10CV平均!$F45 - 誤識別率3x10CV平均!K45</f>
        <v>-0.58599758106842614</v>
      </c>
      <c r="L45" s="22">
        <f>誤識別率3x10CV平均!$F45 - 誤識別率3x10CV平均!L45</f>
        <v>-0.57982474156224839</v>
      </c>
      <c r="M45" s="22">
        <f>誤識別率3x10CV平均!$F45 - 誤識別率3x10CV平均!M45</f>
        <v>-13.200075306359963</v>
      </c>
      <c r="N45" s="22">
        <f>誤識別率3x10CV平均!$F45 - 誤識別率3x10CV平均!N45</f>
        <v>-13.193913876908326</v>
      </c>
      <c r="O45" s="22">
        <f>誤識別率3x10CV平均!$F45 - 誤識別率3x10CV平均!O45</f>
        <v>-13.193913876908326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v>41</v>
      </c>
      <c r="G46" s="22">
        <f>誤識別率3x10CV平均!$F46 - 誤識別率3x10CV平均!G46</f>
        <v>6.1500193970829287E-3</v>
      </c>
      <c r="H46" s="22">
        <f>誤識別率3x10CV平均!$F46 - 誤識別率3x10CV平均!H46</f>
        <v>1.847287830035782E-2</v>
      </c>
      <c r="I46" s="22">
        <f>誤識別率3x10CV平均!$F46 - 誤識別率3x10CV平均!I46</f>
        <v>1.2300038794180068E-2</v>
      </c>
      <c r="J46" s="22">
        <f>誤識別率3x10CV平均!$F46 - 誤識別率3x10CV平均!J46</f>
        <v>-0.85125852901576593</v>
      </c>
      <c r="K46" s="22">
        <f>誤識別率3x10CV平均!$F46 - 誤識別率3x10CV平均!K46</f>
        <v>-0.70320166130395023</v>
      </c>
      <c r="L46" s="22">
        <f>誤識別率3x10CV平均!$F46 - 誤識別率3x10CV平均!L46</f>
        <v>-0.69704023185231279</v>
      </c>
      <c r="M46" s="22">
        <f>誤識別率3x10CV平均!$F46 - 誤識別率3x10CV平均!M46</f>
        <v>-13.181579607950525</v>
      </c>
      <c r="N46" s="22">
        <f>誤識別率3x10CV平均!$F46 - 誤識別率3x10CV平均!N46</f>
        <v>-13.193913876908326</v>
      </c>
      <c r="O46" s="22">
        <f>誤識別率3x10CV平均!$F46 - 誤識別率3x10CV平均!O46</f>
        <v>-13.200086716414503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v>42</v>
      </c>
      <c r="G47" s="22">
        <f>誤識別率3x10CV平均!$F47 - 誤識別率3x10CV平均!G47</f>
        <v>-3.0161259519616124E-2</v>
      </c>
      <c r="H47" s="22">
        <f>誤識別率3x10CV平均!$F47 - 誤識別率3x10CV平均!H47</f>
        <v>-2.9475247888655076E-2</v>
      </c>
      <c r="I47" s="22">
        <f>誤識別率3x10CV平均!$F47 - 誤識別率3x10CV平均!I47</f>
        <v>-3.016083675156267E-2</v>
      </c>
      <c r="J47" s="22">
        <f>誤識別率3x10CV平均!$F47 - 誤識別率3x10CV平均!J47</f>
        <v>-1.1411407488428722</v>
      </c>
      <c r="K47" s="22">
        <f>誤識別率3x10CV平均!$F47 - 誤識別率3x10CV平均!K47</f>
        <v>-1.0780874300121752</v>
      </c>
      <c r="L47" s="22">
        <f>誤識別率3x10CV平均!$F47 - 誤識別率3x10CV平均!L47</f>
        <v>-1.0890523422928737</v>
      </c>
      <c r="M47" s="22">
        <f>誤識別率3x10CV平均!$F47 - 誤識別率3x10CV平均!M47</f>
        <v>-14.309696709579342</v>
      </c>
      <c r="N47" s="22">
        <f>誤識別率3x10CV平均!$F47 - 誤識別率3x10CV平均!N47</f>
        <v>-14.307640506681338</v>
      </c>
      <c r="O47" s="22">
        <f>誤識別率3x10CV平均!$F47 - 誤識別率3x10CV平均!O47</f>
        <v>-14.309011402561794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v>43</v>
      </c>
      <c r="G48" s="22">
        <f>誤識別率3x10CV平均!$F48 - 誤識別率3x10CV平均!G48</f>
        <v>-4.0441710318887658E-2</v>
      </c>
      <c r="H48" s="22">
        <f>誤識別率3x10CV平均!$F48 - 誤識別率3x10CV平均!H48</f>
        <v>-3.9070955361111714E-2</v>
      </c>
      <c r="I48" s="22">
        <f>誤識別率3x10CV平均!$F48 - 誤識別率3x10CV平均!I48</f>
        <v>-4.3183079311745587E-2</v>
      </c>
      <c r="J48" s="22">
        <f>誤識別率3x10CV平均!$F48 - 誤識別率3x10CV平均!J48</f>
        <v>-1.3145377983953495</v>
      </c>
      <c r="K48" s="22">
        <f>誤識別率3x10CV平均!$F48 - 誤識別率3x10CV平均!K48</f>
        <v>-1.1884296105844214</v>
      </c>
      <c r="L48" s="22">
        <f>誤識別率3x10CV平均!$F48 - 誤識別率3x10CV平均!L48</f>
        <v>-1.1822608609677303</v>
      </c>
      <c r="M48" s="22">
        <f>誤識別率3x10CV平均!$F48 - 誤識別率3x10CV平均!M48</f>
        <v>-14.307640506681338</v>
      </c>
      <c r="N48" s="22">
        <f>誤識別率3x10CV平均!$F48 - 誤識別率3x10CV平均!N48</f>
        <v>-14.308325813698886</v>
      </c>
      <c r="O48" s="22">
        <f>誤識別率3x10CV平均!$F48 - 誤識別率3x10CV平均!O48</f>
        <v>-14.308325813698886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v>44</v>
      </c>
      <c r="G49" s="22">
        <f>誤識別率3x10CV平均!$F49 - 誤識別率3x10CV平均!G49</f>
        <v>2.0744182452219206E-2</v>
      </c>
      <c r="H49" s="22">
        <f>誤識別率3x10CV平均!$F49 - 誤識別率3x10CV平均!H49</f>
        <v>1.0376116096594501E-2</v>
      </c>
      <c r="I49" s="22">
        <f>誤識別率3x10CV平均!$F49 - 誤識別率3x10CV平均!I49</f>
        <v>1.0376116096594501E-2</v>
      </c>
      <c r="J49" s="22">
        <f>誤識別率3x10CV平均!$F49 - 誤識別率3x10CV平均!J49</f>
        <v>-2.7089954245272452</v>
      </c>
      <c r="K49" s="22">
        <f>誤識別率3x10CV平均!$F49 - 誤識別率3x10CV平均!K49</f>
        <v>-1.2274808496662502</v>
      </c>
      <c r="L49" s="22">
        <f>誤識別率3x10CV平均!$F49 - 誤識別率3x10CV平均!L49</f>
        <v>-1.2378408662809193</v>
      </c>
      <c r="M49" s="22">
        <f>誤識別率3x10CV平均!$F49 - 誤識別率3x10CV平均!M49</f>
        <v>-60.491911620284071</v>
      </c>
      <c r="N49" s="22">
        <f>誤識別率3x10CV平均!$F49 - 誤識別率3x10CV平均!N49</f>
        <v>-60.377589199179567</v>
      </c>
      <c r="O49" s="22">
        <f>誤識別率3x10CV平均!$F49 - 誤識別率3x10CV平均!O49</f>
        <v>-60.387957265535206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v>45</v>
      </c>
      <c r="G50" s="22">
        <f>誤識別率3x10CV平均!$F50 - 誤識別率3x10CV平均!G50</f>
        <v>-5.1357347320504232E-3</v>
      </c>
      <c r="H50" s="22">
        <f>誤識別率3x10CV平均!$F50 - 誤識別率3x10CV平均!H50</f>
        <v>-5.1276849910948386E-3</v>
      </c>
      <c r="I50" s="22">
        <f>誤識別率3x10CV平均!$F50 - 誤識別率3x10CV平均!I50</f>
        <v>4.8298445761929543E-5</v>
      </c>
      <c r="J50" s="22">
        <f>誤識別率3x10CV平均!$F50 - 誤識別率3x10CV平均!J50</f>
        <v>-4.6000486204354019</v>
      </c>
      <c r="K50" s="22">
        <f>誤識別率3x10CV平均!$F50 - 誤識別率3x10CV平均!K50</f>
        <v>-1.9580350904307835</v>
      </c>
      <c r="L50" s="22">
        <f>誤識別率3x10CV平均!$F50 - 誤識別率3x10CV平均!L50</f>
        <v>-2.0150433559048082</v>
      </c>
      <c r="M50" s="22">
        <f>誤識別率3x10CV平均!$F50 - 誤識別率3x10CV平均!M50</f>
        <v>-60.139727403572152</v>
      </c>
      <c r="N50" s="22">
        <f>誤識別率3x10CV平均!$F50 - 誤識別率3x10CV平均!N50</f>
        <v>-59.952836567719245</v>
      </c>
      <c r="O50" s="22">
        <f>誤識別率3x10CV平均!$F50 - 誤識別率3x10CV平均!O50</f>
        <v>-59.947636435059536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v>46</v>
      </c>
      <c r="G51" s="22">
        <f>誤識別率3x10CV平均!$F51 - 誤識別率3x10CV平均!G51</f>
        <v>-1.3511587126354385</v>
      </c>
      <c r="H51" s="22">
        <f>誤識別率3x10CV平均!$F51 - 誤識別率3x10CV平均!H51</f>
        <v>-1.3615267789910632</v>
      </c>
      <c r="I51" s="22">
        <f>誤識別率3x10CV平均!$F51 - 誤識別率3x10CV平均!I51</f>
        <v>-1.3615267789910632</v>
      </c>
      <c r="J51" s="22">
        <f>誤識別率3x10CV平均!$F51 - 誤識別率3x10CV平均!J51</f>
        <v>-4.0808983196149029</v>
      </c>
      <c r="K51" s="22">
        <f>誤識別率3x10CV平均!$F51 - 誤識別率3x10CV平均!K51</f>
        <v>-2.5993837447539079</v>
      </c>
      <c r="L51" s="22">
        <f>誤識別率3x10CV平均!$F51 - 誤識別率3x10CV平均!L51</f>
        <v>-2.609743761368577</v>
      </c>
      <c r="M51" s="22">
        <f>誤識別率3x10CV平均!$F51 - 誤識別率3x10CV平均!M51</f>
        <v>-61.863814515371729</v>
      </c>
      <c r="N51" s="22">
        <f>誤識別率3x10CV平均!$F51 - 誤識別率3x10CV平均!N51</f>
        <v>-61.749492094267225</v>
      </c>
      <c r="O51" s="22">
        <f>誤識別率3x10CV平均!$F51 - 誤識別率3x10CV平均!O51</f>
        <v>-61.759860160622864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v>47</v>
      </c>
      <c r="G52" s="22">
        <f>誤識別率3x10CV平均!$F52 - 誤識別率3x10CV平均!G52</f>
        <v>-8.6348824126361023E-3</v>
      </c>
      <c r="H52" s="22">
        <f>誤識別率3x10CV平均!$F52 - 誤識別率3x10CV平均!H52</f>
        <v>-9.7858953039917651E-3</v>
      </c>
      <c r="I52" s="22">
        <f>誤識別率3x10CV平均!$F52 - 誤識別率3x10CV平均!I52</f>
        <v>-6.9081643166981621E-3</v>
      </c>
      <c r="J52" s="22">
        <f>誤識別率3x10CV平均!$F52 - 誤識別率3x10CV平均!J52</f>
        <v>-5.1057153961519646</v>
      </c>
      <c r="K52" s="22">
        <f>誤識別率3x10CV平均!$F52 - 誤識別率3x10CV平均!K52</f>
        <v>-2.0478152141523935</v>
      </c>
      <c r="L52" s="22">
        <f>誤識別率3x10CV平均!$F52 - 誤識別率3x10CV平均!L52</f>
        <v>-2.0857980432900121</v>
      </c>
      <c r="M52" s="22">
        <f>誤識別率3x10CV平均!$F52 - 誤識別率3x10CV平均!M52</f>
        <v>-61.700753622262027</v>
      </c>
      <c r="N52" s="22">
        <f>誤識別率3x10CV平均!$F52 - 誤識別率3x10CV平均!N52</f>
        <v>-61.015358936344029</v>
      </c>
      <c r="O52" s="22">
        <f>誤識別率3x10CV平均!$F52 - 誤識別率3x10CV平均!O52</f>
        <v>-61.009603772507859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48</v>
      </c>
      <c r="G53" s="22">
        <f>誤識別率3x10CV平均!$F53 - 誤識別率3x10CV平均!G53</f>
        <v>0.86347869742816385</v>
      </c>
      <c r="H53" s="22">
        <f>誤識別率3x10CV平均!$F53 - 誤識別率3x10CV平均!H53</f>
        <v>0.85731726797652641</v>
      </c>
      <c r="I53" s="22">
        <f>誤識別率3x10CV平均!$F53 - 誤識別率3x10CV平均!I53</f>
        <v>0.85731726797652641</v>
      </c>
      <c r="J53" s="22">
        <f>誤識別率3x10CV平均!$F53 - 誤識別率3x10CV平均!J53</f>
        <v>0.20985372310079242</v>
      </c>
      <c r="K53" s="22">
        <f>誤識別率3x10CV平均!$F53 - 誤識別率3x10CV平均!K53</f>
        <v>0.2098309029916976</v>
      </c>
      <c r="L53" s="22">
        <f>誤識別率3x10CV平均!$F53 - 誤識別率3x10CV平均!L53</f>
        <v>0.2098194929371715</v>
      </c>
      <c r="M53" s="22">
        <f>誤識別率3x10CV平均!$F53 - 誤識別率3x10CV平均!M53</f>
        <v>-12.990118892768308</v>
      </c>
      <c r="N53" s="22">
        <f>誤識別率3x10CV平均!$F53 - 誤識別率3x10CV平均!N53</f>
        <v>-12.965416124689085</v>
      </c>
      <c r="O53" s="22">
        <f>誤識別率3x10CV平均!$F53 - 誤識別率3x10CV平均!O53</f>
        <v>-12.959243285182907</v>
      </c>
    </row>
    <row r="54" spans="1:15">
      <c r="A54" s="27"/>
      <c r="B54" s="27"/>
      <c r="C54" s="27"/>
      <c r="D54" s="27" t="s">
        <v>24</v>
      </c>
      <c r="E54" s="27" t="s">
        <v>26</v>
      </c>
      <c r="F54" s="22">
        <v>49</v>
      </c>
      <c r="G54" s="22">
        <f>誤識別率3x10CV平均!$F54 - 誤識別率3x10CV平均!G54</f>
        <v>0.863558567809946</v>
      </c>
      <c r="H54" s="22">
        <f>誤識別率3x10CV平均!$F54 - 誤識別率3x10CV平均!H54</f>
        <v>0.85122429885214501</v>
      </c>
      <c r="I54" s="22">
        <f>誤識別率3x10CV平均!$F54 - 誤識別率3x10CV平均!I54</f>
        <v>0.85122429885214501</v>
      </c>
      <c r="J54" s="22">
        <f>誤識別率3x10CV平均!$F54 - 誤識別率3x10CV平均!J54</f>
        <v>0.54890349375868652</v>
      </c>
      <c r="K54" s="22">
        <f>誤識別率3x10CV平均!$F54 - 誤識別率3x10CV平均!K54</f>
        <v>0.57971064101685954</v>
      </c>
      <c r="L54" s="22">
        <f>誤識別率3x10CV平均!$F54 - 誤識別率3x10CV平均!L54</f>
        <v>0.55505351315578366</v>
      </c>
      <c r="M54" s="22">
        <f>誤識別率3x10CV平均!$F54 - 誤識別率3x10CV平均!M54</f>
        <v>-12.990096072659227</v>
      </c>
      <c r="N54" s="22">
        <f>誤識別率3x10CV平均!$F54 - 誤識別率3x10CV平均!N54</f>
        <v>-12.983923233153064</v>
      </c>
      <c r="O54" s="22">
        <f>誤識別率3x10CV平均!$F54 - 誤識別率3x10CV平均!O54</f>
        <v>-12.971600374249789</v>
      </c>
    </row>
    <row r="55" spans="1:15">
      <c r="A55" s="27"/>
      <c r="B55" s="27"/>
      <c r="C55" s="27"/>
      <c r="D55" s="27" t="s">
        <v>30</v>
      </c>
      <c r="E55" s="27" t="s">
        <v>28</v>
      </c>
      <c r="F55" s="22">
        <v>50</v>
      </c>
      <c r="G55" s="22">
        <f>誤識別率3x10CV平均!$F55 - 誤識別率3x10CV平均!G55</f>
        <v>0.4208076797677478</v>
      </c>
      <c r="H55" s="22">
        <f>誤識別率3x10CV平均!$F55 - 誤識別率3x10CV平均!H55</f>
        <v>0.42217829380282978</v>
      </c>
      <c r="I55" s="22">
        <f>誤識別率3x10CV平均!$F55 - 誤識別率3x10CV平均!I55</f>
        <v>0.4208076797677478</v>
      </c>
      <c r="J55" s="22">
        <f>誤識別率3x10CV平均!$F55 - 誤識別率3x10CV平均!J55</f>
        <v>-0.94168667205104839</v>
      </c>
      <c r="K55" s="22">
        <f>誤識別率3x10CV平均!$F55 - 誤識別率3x10CV平均!K55</f>
        <v>-0.89576645142699363</v>
      </c>
      <c r="L55" s="22">
        <f>誤識別率3x10CV平均!$F55 - 誤識別率3x10CV平均!L55</f>
        <v>-0.91221508815220886</v>
      </c>
      <c r="M55" s="22">
        <f>誤識別率3x10CV平均!$F55 - 誤識別率3x10CV平均!M55</f>
        <v>-15.330885900877021</v>
      </c>
      <c r="N55" s="22">
        <f>誤識別率3x10CV平均!$F55 - 誤識別率3x10CV平均!N55</f>
        <v>-15.333627551715253</v>
      </c>
      <c r="O55" s="22">
        <f>誤識別率3x10CV平均!$F55 - 誤識別率3x10CV平均!O55</f>
        <v>-15.332256796757477</v>
      </c>
    </row>
    <row r="56" spans="1:15">
      <c r="A56" s="27"/>
      <c r="B56" s="27"/>
      <c r="C56" s="27"/>
      <c r="D56" s="27" t="s">
        <v>30</v>
      </c>
      <c r="E56" s="27" t="s">
        <v>26</v>
      </c>
      <c r="F56" s="22">
        <v>51</v>
      </c>
      <c r="G56" s="22">
        <f>誤識別率3x10CV平均!$F56 - 誤識別率3x10CV平均!G56</f>
        <v>0.40846961684363237</v>
      </c>
      <c r="H56" s="22">
        <f>誤識別率3x10CV平均!$F56 - 誤識別率3x10CV平均!H56</f>
        <v>0.4098403718013941</v>
      </c>
      <c r="I56" s="22">
        <f>誤識別率3x10CV平均!$F56 - 誤識別率3x10CV平均!I56</f>
        <v>0.4084697577662979</v>
      </c>
      <c r="J56" s="22">
        <f>誤識別率3x10CV平均!$F56 - 誤識別率3x10CV平均!J56</f>
        <v>-0.44136238076814038</v>
      </c>
      <c r="K56" s="22">
        <f>誤識別率3x10CV平均!$F56 - 誤識別率3x10CV平均!K56</f>
        <v>-0.36803044313306543</v>
      </c>
      <c r="L56" s="22">
        <f>誤識別率3x10CV平均!$F56 - 誤識別率3x10CV平均!L56</f>
        <v>-0.38516466872120247</v>
      </c>
      <c r="M56" s="22">
        <f>誤識別率3x10CV平均!$F56 - 誤識別率3x10CV平均!M56</f>
        <v>-15.332256655834797</v>
      </c>
      <c r="N56" s="22">
        <f>誤識別率3x10CV平均!$F56 - 誤識別率3x10CV平均!N56</f>
        <v>-15.332256655834797</v>
      </c>
      <c r="O56" s="22">
        <f>誤識別率3x10CV平均!$F56 - 誤識別率3x10CV平均!O56</f>
        <v>-15.333627410792573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  <c r="F57" s="22">
        <v>52</v>
      </c>
      <c r="G57" s="22">
        <f>誤識別率3x10CV平均!$F57 - 誤識別率3x10CV平均!G57</f>
        <v>1.0825694129162855</v>
      </c>
      <c r="H57" s="22">
        <f>誤識別率3x10CV平均!$F57 - 誤識別率3x10CV平均!H57</f>
        <v>1.1032894461456237</v>
      </c>
      <c r="I57" s="22">
        <f>誤識別率3x10CV平均!$F57 - 誤識別率3x10CV平均!I57</f>
        <v>1.180961396662255</v>
      </c>
      <c r="J57" s="22">
        <f>誤識別率3x10CV平均!$F57 - 誤識別率3x10CV平均!J57</f>
        <v>0.38843220025178482</v>
      </c>
      <c r="K57" s="22">
        <f>誤識別率3x10CV平均!$F57 - 誤識別率3x10CV平均!K57</f>
        <v>0.68890488104091219</v>
      </c>
      <c r="L57" s="22">
        <f>誤識別率3x10CV平均!$F57 - 誤識別率3x10CV平均!L57</f>
        <v>0.63705649952183308</v>
      </c>
      <c r="M57" s="22">
        <f>誤識別率3x10CV平均!$F57 - 誤識別率3x10CV平均!M57</f>
        <v>-59.357992909788166</v>
      </c>
      <c r="N57" s="22">
        <f>誤識別率3x10CV平均!$F57 - 誤識別率3x10CV平均!N57</f>
        <v>-59.502984843947729</v>
      </c>
      <c r="O57" s="22">
        <f>誤識別率3x10CV平均!$F57 - 誤識別率3x10CV平均!O57</f>
        <v>-59.430488876867969</v>
      </c>
    </row>
    <row r="58" spans="1:15">
      <c r="A58" s="27"/>
      <c r="B58" s="27"/>
      <c r="C58" s="27"/>
      <c r="D58" s="27" t="s">
        <v>24</v>
      </c>
      <c r="E58" s="27" t="s">
        <v>26</v>
      </c>
      <c r="F58" s="22">
        <v>53</v>
      </c>
      <c r="G58" s="22">
        <f>誤識別率3x10CV平均!$F58 - 誤識別率3x10CV平均!G58</f>
        <v>1.0256335951109037</v>
      </c>
      <c r="H58" s="22">
        <f>誤識別率3x10CV平均!$F58 - 誤識別率3x10CV平均!H58</f>
        <v>1.1344016949534534</v>
      </c>
      <c r="I58" s="22">
        <f>誤識別率3x10CV平均!$F58 - 誤識別率3x10CV平均!I58</f>
        <v>1.1913455624997908</v>
      </c>
      <c r="J58" s="22">
        <f>誤識別率3x10CV平均!$F58 - 誤識別率3x10CV平均!J58</f>
        <v>0.86501711374927481</v>
      </c>
      <c r="K58" s="22">
        <f>誤識別率3x10CV平均!$F58 - 誤識別率3x10CV平均!K58</f>
        <v>0.97904169443826561</v>
      </c>
      <c r="L58" s="22">
        <f>誤識別率3x10CV平均!$F58 - 誤識別率3x10CV平均!L58</f>
        <v>1.0049457608454162</v>
      </c>
      <c r="M58" s="22">
        <f>誤識別率3x10CV平均!$F58 - 誤識別率3x10CV平均!M58</f>
        <v>-59.228456478270544</v>
      </c>
      <c r="N58" s="22">
        <f>誤識別率3x10CV平均!$F58 - 誤識別率3x10CV平均!N58</f>
        <v>-59.342440810254729</v>
      </c>
      <c r="O58" s="22">
        <f>誤識別率3x10CV平均!$F58 - 誤識別率3x10CV平均!O58</f>
        <v>-59.316552843329532</v>
      </c>
    </row>
    <row r="59" spans="1:15">
      <c r="A59" s="27"/>
      <c r="B59" s="27"/>
      <c r="C59" s="27"/>
      <c r="D59" s="27" t="s">
        <v>30</v>
      </c>
      <c r="E59" s="27" t="s">
        <v>28</v>
      </c>
      <c r="F59" s="22">
        <v>54</v>
      </c>
      <c r="G59" s="22">
        <f>誤識別率3x10CV平均!$F59 - 誤識別率3x10CV平均!G59</f>
        <v>0.62618182052355564</v>
      </c>
      <c r="H59" s="22">
        <f>誤識別率3x10CV平均!$F59 - 誤識別率3x10CV平均!H59</f>
        <v>0.71769648829564403</v>
      </c>
      <c r="I59" s="22">
        <f>誤識別率3x10CV平均!$F59 - 誤識別率3x10CV平均!I59</f>
        <v>0.72345274530586323</v>
      </c>
      <c r="J59" s="22">
        <f>誤識別率3x10CV平均!$F59 - 誤識別率3x10CV平均!J59</f>
        <v>-0.37585639254791658</v>
      </c>
      <c r="K59" s="22">
        <f>誤識別率3x10CV平均!$F59 - 誤識別率3x10CV平均!K59</f>
        <v>-7.9448808925263847E-2</v>
      </c>
      <c r="L59" s="22">
        <f>誤識別率3x10CV平均!$F59 - 誤識別率3x10CV平均!L59</f>
        <v>-0.12664113250605169</v>
      </c>
      <c r="M59" s="22">
        <f>誤識別率3x10CV平均!$F59 - 誤識別率3x10CV平均!M59</f>
        <v>-60.679698553480293</v>
      </c>
      <c r="N59" s="22">
        <f>誤識別率3x10CV平均!$F59 - 誤識別率3x10CV平均!N59</f>
        <v>-60.854669705611016</v>
      </c>
      <c r="O59" s="22">
        <f>誤識別率3x10CV平均!$F59 - 誤識別率3x10CV平均!O59</f>
        <v>-60.795964768630299</v>
      </c>
    </row>
    <row r="60" spans="1:15">
      <c r="A60" s="27"/>
      <c r="B60" s="27"/>
      <c r="C60" s="27"/>
      <c r="D60" s="27" t="s">
        <v>30</v>
      </c>
      <c r="E60" s="27" t="s">
        <v>26</v>
      </c>
      <c r="F60" s="22">
        <v>55</v>
      </c>
      <c r="G60" s="22">
        <f>誤識別率3x10CV平均!$F60 - 誤識別率3x10CV平均!G60</f>
        <v>0.63596503258214909</v>
      </c>
      <c r="H60" s="22">
        <f>誤識別率3x10CV平均!$F60 - 誤識別率3x10CV平均!H60</f>
        <v>0.71481945296457639</v>
      </c>
      <c r="I60" s="22">
        <f>誤識別率3x10CV平均!$F60 - 誤識別率3x10CV平均!I60</f>
        <v>0.72402904678720859</v>
      </c>
      <c r="J60" s="22">
        <f>誤識別率3x10CV平均!$F60 - 誤識別率3x10CV平均!J60</f>
        <v>7.2498408338589115E-2</v>
      </c>
      <c r="K60" s="22">
        <f>誤識別率3x10CV平均!$F60 - 誤識別率3x10CV平均!K60</f>
        <v>0.23019512480946958</v>
      </c>
      <c r="L60" s="22">
        <f>誤識別率3x10CV平均!$F60 - 誤識別率3x10CV平均!L60</f>
        <v>0.23249854190459018</v>
      </c>
      <c r="M60" s="22">
        <f>誤識別率3x10CV平均!$F60 - 誤識別率3x10CV平均!M60</f>
        <v>-60.667036417880922</v>
      </c>
      <c r="N60" s="22">
        <f>誤識別率3x10CV平均!$F60 - 誤識別率3x10CV平均!N60</f>
        <v>-60.757970908372783</v>
      </c>
      <c r="O60" s="22">
        <f>誤識別率3x10CV平均!$F60 - 誤識別率3x10CV平均!O60</f>
        <v>-60.724012748555978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56</v>
      </c>
      <c r="G61" s="22">
        <f>誤識別率3x10CV平均!$F61 - 誤識別率3x10CV平均!G61</f>
        <v>6.7855594349737203E-2</v>
      </c>
      <c r="H61" s="22">
        <f>誤識別率3x10CV平均!$F61 - 誤識別率3x10CV平均!H61</f>
        <v>6.7855594349737203E-2</v>
      </c>
      <c r="I61" s="22">
        <f>誤識別率3x10CV平均!$F61 - 誤識別率3x10CV平均!I61</f>
        <v>6.7867004404277509E-2</v>
      </c>
      <c r="J61" s="22">
        <f>誤識別率3x10CV平均!$F61 - 誤識別率3x10CV平均!J61</f>
        <v>-0.45030921247803235</v>
      </c>
      <c r="K61" s="22">
        <f>誤識別率3x10CV平均!$F61 - 誤識別率3x10CV平均!K61</f>
        <v>-0.43796353346569106</v>
      </c>
      <c r="L61" s="22">
        <f>誤識別率3x10CV平均!$F61 - 誤識別率3x10CV平均!L61</f>
        <v>-0.44413637297186881</v>
      </c>
      <c r="M61" s="22">
        <f>誤識別率3x10CV平均!$F61 - 誤識別率3x10CV平均!M61</f>
        <v>-13.964720111362141</v>
      </c>
      <c r="N61" s="22">
        <f>誤識別率3x10CV平均!$F61 - 誤識別率3x10CV平均!N61</f>
        <v>-13.952385842404325</v>
      </c>
      <c r="O61" s="22">
        <f>誤識別率3x10CV平均!$F61 - 誤識別率3x10CV平均!O61</f>
        <v>-13.946213002898162</v>
      </c>
    </row>
    <row r="62" spans="1:15">
      <c r="A62" s="27"/>
      <c r="B62" s="27"/>
      <c r="C62" s="27"/>
      <c r="D62" s="27" t="s">
        <v>24</v>
      </c>
      <c r="E62" s="27" t="s">
        <v>26</v>
      </c>
      <c r="F62" s="22">
        <v>57</v>
      </c>
      <c r="G62" s="22">
        <f>誤識別率3x10CV平均!$F62 - 誤識別率3x10CV平均!G62</f>
        <v>0.10486981127769468</v>
      </c>
      <c r="H62" s="22">
        <f>誤識別率3x10CV平均!$F62 - 誤識別率3x10CV平均!H62</f>
        <v>9.2535542319893693E-2</v>
      </c>
      <c r="I62" s="22">
        <f>誤識別率3x10CV平均!$F62 - 誤識別率3x10CV平均!I62</f>
        <v>9.8719791880597541E-2</v>
      </c>
      <c r="J62" s="22">
        <f>誤識別率3x10CV平均!$F62 - 誤識別率3x10CV平均!J62</f>
        <v>-0.43799776362931198</v>
      </c>
      <c r="K62" s="22">
        <f>誤識別率3x10CV平均!$F62 - 誤識別率3x10CV平均!K62</f>
        <v>-0.35777367015815287</v>
      </c>
      <c r="L62" s="22">
        <f>誤識別率3x10CV平均!$F62 - 誤識別率3x10CV平均!L62</f>
        <v>-0.35777367015815287</v>
      </c>
      <c r="M62" s="22">
        <f>誤識別率3x10CV平均!$F62 - 誤識別率3x10CV平均!M62</f>
        <v>-13.958558681910503</v>
      </c>
      <c r="N62" s="22">
        <f>誤識別率3x10CV平均!$F62 - 誤識別率3x10CV平均!N62</f>
        <v>-13.958547271855963</v>
      </c>
      <c r="O62" s="22">
        <f>誤識別率3x10CV平均!$F62 - 誤識別率3x10CV平均!O62</f>
        <v>-13.958558681910503</v>
      </c>
    </row>
    <row r="63" spans="1:15">
      <c r="A63" s="27"/>
      <c r="B63" s="27"/>
      <c r="C63" s="27"/>
      <c r="D63" s="27" t="s">
        <v>30</v>
      </c>
      <c r="E63" s="27" t="s">
        <v>28</v>
      </c>
      <c r="F63" s="22">
        <v>58</v>
      </c>
      <c r="G63" s="22">
        <f>誤識別率3x10CV平均!$F63 - 誤識別率3x10CV平均!G63</f>
        <v>-4.1117011825662075E-3</v>
      </c>
      <c r="H63" s="22">
        <f>誤識別率3x10CV平均!$F63 - 誤識別率3x10CV平均!H63</f>
        <v>-2.0560619753098308E-3</v>
      </c>
      <c r="I63" s="22">
        <f>誤識別率3x10CV平均!$F63 - 誤識別率3x10CV平均!I63</f>
        <v>2.741650838245846E-3</v>
      </c>
      <c r="J63" s="22">
        <f>誤識別率3x10CV平均!$F63 - 誤識別率3x10CV平均!J63</f>
        <v>-1.0753481748595561</v>
      </c>
      <c r="K63" s="22">
        <f>誤識別率3x10CV平均!$F63 - 誤識別率3x10CV平均!K63</f>
        <v>-1.0527317749764507</v>
      </c>
      <c r="L63" s="22">
        <f>誤識別率3x10CV平均!$F63 - 誤識別率3x10CV平均!L63</f>
        <v>-1.0534170819939845</v>
      </c>
      <c r="M63" s="22">
        <f>誤識別率3x10CV平均!$F63 - 誤識別率3x10CV平均!M63</f>
        <v>-15.677003430170899</v>
      </c>
      <c r="N63" s="22">
        <f>誤識別率3x10CV平均!$F63 - 誤識別率3x10CV平均!N63</f>
        <v>-15.676317982230671</v>
      </c>
      <c r="O63" s="22">
        <f>誤識別率3x10CV平均!$F63 - 誤識別率3x10CV平均!O63</f>
        <v>-15.676318123153351</v>
      </c>
    </row>
    <row r="64" spans="1:15">
      <c r="A64" s="27"/>
      <c r="B64" s="27"/>
      <c r="C64" s="27"/>
      <c r="D64" s="27" t="s">
        <v>30</v>
      </c>
      <c r="E64" s="27" t="s">
        <v>26</v>
      </c>
      <c r="F64" s="22">
        <v>59</v>
      </c>
      <c r="G64" s="22">
        <f>誤識別率3x10CV平均!$F64 - 誤識別率3x10CV平均!G64</f>
        <v>4.7974309681819705E-3</v>
      </c>
      <c r="H64" s="22">
        <f>誤識別率3x10CV平均!$F64 - 誤識別率3x10CV平均!H64</f>
        <v>5.482878908424027E-3</v>
      </c>
      <c r="I64" s="22">
        <f>誤識別率3x10CV平均!$F64 - 誤識別率3x10CV平均!I64</f>
        <v>4.1128285640752438E-3</v>
      </c>
      <c r="J64" s="22">
        <f>誤識別率3x10CV平均!$F64 - 誤識別率3x10CV平均!J64</f>
        <v>-1.0760317908048762</v>
      </c>
      <c r="K64" s="22">
        <f>誤識別率3x10CV平均!$F64 - 誤識別率3x10CV平均!K64</f>
        <v>-0.997902140356274</v>
      </c>
      <c r="L64" s="22">
        <f>誤識別率3x10CV平均!$F64 - 誤識別率3x10CV平均!L64</f>
        <v>-0.9985877292191816</v>
      </c>
      <c r="M64" s="22">
        <f>誤識別率3x10CV平均!$F64 - 誤識別率3x10CV平均!M64</f>
        <v>-15.676317982230657</v>
      </c>
      <c r="N64" s="22">
        <f>誤識別率3x10CV平均!$F64 - 誤識別率3x10CV平均!N64</f>
        <v>-15.677688737188433</v>
      </c>
      <c r="O64" s="22">
        <f>誤識別率3x10CV平均!$F64 - 誤識別率3x10CV平均!O64</f>
        <v>-15.676317841307977</v>
      </c>
    </row>
    <row r="65" spans="1:15">
      <c r="A65" s="27"/>
      <c r="B65" s="27"/>
      <c r="C65" s="27" t="s">
        <v>32</v>
      </c>
      <c r="D65" s="27" t="s">
        <v>24</v>
      </c>
      <c r="E65" s="27" t="s">
        <v>28</v>
      </c>
      <c r="F65" s="22">
        <v>60</v>
      </c>
      <c r="G65" s="22">
        <f>誤識別率3x10CV平均!$F65 - 誤識別率3x10CV平均!G65</f>
        <v>-4.1423966976736892E-2</v>
      </c>
      <c r="H65" s="22">
        <f>誤識別率3x10CV平均!$F65 - 誤識別率3x10CV平均!H65</f>
        <v>-4.1415917235781308E-2</v>
      </c>
      <c r="I65" s="22">
        <f>誤識別率3x10CV平均!$F65 - 誤識別率3x10CV平均!I65</f>
        <v>-4.1423966976736892E-2</v>
      </c>
      <c r="J65" s="22">
        <f>誤識別率3x10CV平均!$F65 - 誤識別率3x10CV平均!J65</f>
        <v>-2.102817731325402</v>
      </c>
      <c r="K65" s="22">
        <f>誤識別率3x10CV平均!$F65 - 誤識別率3x10CV平均!K65</f>
        <v>-0.91146411908464131</v>
      </c>
      <c r="L65" s="22">
        <f>誤識別率3x10CV平均!$F65 - 誤識別率3x10CV平均!L65</f>
        <v>-0.91146411908464131</v>
      </c>
      <c r="M65" s="22">
        <f>誤識別率3x10CV平均!$F65 - 誤識別率3x10CV平均!M65</f>
        <v>-61.113528716645874</v>
      </c>
      <c r="N65" s="22">
        <f>誤識別率3x10CV平均!$F65 - 誤識別率3x10CV平均!N65</f>
        <v>-61.895987687116218</v>
      </c>
      <c r="O65" s="22">
        <f>誤識別率3x10CV平均!$F65 - 誤識別率3x10CV平均!O65</f>
        <v>-61.895995736857174</v>
      </c>
    </row>
    <row r="66" spans="1:15">
      <c r="A66" s="27"/>
      <c r="B66" s="27"/>
      <c r="C66" s="27"/>
      <c r="D66" s="27" t="s">
        <v>24</v>
      </c>
      <c r="E66" s="27" t="s">
        <v>26</v>
      </c>
      <c r="F66" s="22">
        <v>61</v>
      </c>
      <c r="G66" s="22">
        <f>誤識別率3x10CV平均!$F66 - 誤識別率3x10CV平均!G66</f>
        <v>-5.1792033332361598E-2</v>
      </c>
      <c r="H66" s="22">
        <f>誤識別率3x10CV平均!$F66 - 誤識別率3x10CV平均!H66</f>
        <v>-4.6608000154549245E-2</v>
      </c>
      <c r="I66" s="22">
        <f>誤識別率3x10CV平均!$F66 - 誤識別率3x10CV平均!I66</f>
        <v>-4.1440066458662272E-2</v>
      </c>
      <c r="J66" s="22">
        <f>誤識別率3x10CV平均!$F66 - 誤識別率3x10CV平均!J66</f>
        <v>-2.4499708599377215</v>
      </c>
      <c r="K66" s="22">
        <f>誤識別率3x10CV平均!$F66 - 誤識別率3x10CV平均!K66</f>
        <v>-1.0823279206875185</v>
      </c>
      <c r="L66" s="22">
        <f>誤識別率3x10CV平均!$F66 - 誤識別率3x10CV平均!L66</f>
        <v>-1.0771438875097061</v>
      </c>
      <c r="M66" s="22">
        <f>誤識別率3x10CV平均!$F66 - 誤識別率3x10CV平均!M66</f>
        <v>-60.87026554485476</v>
      </c>
      <c r="N66" s="22">
        <f>誤識別率3x10CV平均!$F66 - 誤識別率3x10CV平均!N66</f>
        <v>-61.724930691730336</v>
      </c>
      <c r="O66" s="22">
        <f>誤識別率3x10CV平均!$F66 - 誤識別率3x10CV平均!O66</f>
        <v>-61.781930907463391</v>
      </c>
    </row>
    <row r="67" spans="1:15">
      <c r="A67" s="27"/>
      <c r="B67" s="27"/>
      <c r="C67" s="27"/>
      <c r="D67" s="27" t="s">
        <v>30</v>
      </c>
      <c r="E67" s="27" t="s">
        <v>28</v>
      </c>
      <c r="F67" s="22">
        <v>62</v>
      </c>
      <c r="G67" s="22">
        <f>誤識別率3x10CV平均!$F67 - 誤識別率3x10CV平均!G67</f>
        <v>-2.8202200944946298E-2</v>
      </c>
      <c r="H67" s="22">
        <f>誤識別率3x10CV平均!$F67 - 誤識別率3x10CV平均!H67</f>
        <v>-2.7051188053604847E-2</v>
      </c>
      <c r="I67" s="22">
        <f>誤識別率3x10CV平均!$F67 - 誤識別率3x10CV平均!I67</f>
        <v>-2.5900175162249184E-2</v>
      </c>
      <c r="J67" s="22">
        <f>誤識別率3x10CV平均!$F67 - 誤識別率3x10CV平均!J67</f>
        <v>-2.2786315599585549</v>
      </c>
      <c r="K67" s="22">
        <f>誤識別率3x10CV平均!$F67 - 誤識別率3x10CV平均!K67</f>
        <v>-1.0555787970983062</v>
      </c>
      <c r="L67" s="22">
        <f>誤識別率3x10CV平均!$F67 - 誤識別率3x10CV平均!L67</f>
        <v>-1.0538519796229053</v>
      </c>
      <c r="M67" s="22">
        <f>誤識別率3x10CV平均!$F67 - 誤識別率3x10CV平均!M67</f>
        <v>-62.81101477398883</v>
      </c>
      <c r="N67" s="22">
        <f>誤識別率3x10CV平均!$F67 - 誤識別率3x10CV平均!N67</f>
        <v>-63.442952354625348</v>
      </c>
      <c r="O67" s="22">
        <f>誤識別率3x10CV平均!$F67 - 誤識別率3x10CV平均!O67</f>
        <v>-63.483238700237521</v>
      </c>
    </row>
    <row r="68" spans="1:15">
      <c r="A68" s="27"/>
      <c r="B68" s="27"/>
      <c r="C68" s="27"/>
      <c r="D68" s="27" t="s">
        <v>30</v>
      </c>
      <c r="E68" s="27" t="s">
        <v>26</v>
      </c>
      <c r="F68" s="22">
        <v>63</v>
      </c>
      <c r="G68" s="22">
        <f>誤識別率3x10CV平均!$F68 - 誤識別率3x10CV平均!G68</f>
        <v>-2.7626694499275573E-2</v>
      </c>
      <c r="H68" s="22">
        <f>誤識別率3x10CV平均!$F68 - 誤識別率3x10CV平均!H68</f>
        <v>-2.7051287433053517E-2</v>
      </c>
      <c r="I68" s="22">
        <f>誤識別率3x10CV平均!$F68 - 誤識別率3x10CV平均!I68</f>
        <v>-2.8777806770079906E-2</v>
      </c>
      <c r="J68" s="22">
        <f>誤識別率3x10CV平均!$F68 - 誤識別率3x10CV平均!J68</f>
        <v>-2.6901399358183511</v>
      </c>
      <c r="K68" s="22">
        <f>誤識別率3x10CV平均!$F68 - 誤識別率3x10CV平均!K68</f>
        <v>-1.2167457448895931</v>
      </c>
      <c r="L68" s="22">
        <f>誤識別率3x10CV平均!$F68 - 誤識別率3x10CV平均!L68</f>
        <v>-1.2311352942410991</v>
      </c>
      <c r="M68" s="22">
        <f>誤識別率3x10CV平均!$F68 - 誤識別率3x10CV平均!M68</f>
        <v>-62.756899279793075</v>
      </c>
      <c r="N68" s="22">
        <f>誤識別率3x10CV平均!$F68 - 誤識別率3x10CV平均!N68</f>
        <v>-63.261666234167251</v>
      </c>
      <c r="O68" s="22">
        <f>誤識別率3x10CV平均!$F68 - 誤識別率3x10CV平均!O68</f>
        <v>-63.339935110778654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7:Q17"/>
  <sheetViews>
    <sheetView topLeftCell="B1" workbookViewId="0">
      <selection activeCell="C11" sqref="C11:E11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0.20985372310079242</v>
      </c>
      <c r="D11">
        <v>0.2098309029916976</v>
      </c>
      <c r="E11">
        <v>0.2098194929371715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0.20985372310079242</v>
      </c>
      <c r="N11">
        <f>C12</f>
        <v>-1.1843636612596242E-2</v>
      </c>
      <c r="O11">
        <f>C13</f>
        <v>0.25284680860772824</v>
      </c>
      <c r="P11">
        <f>C14</f>
        <v>-0.17261130508204303</v>
      </c>
      <c r="Q11">
        <v>0</v>
      </c>
    </row>
    <row r="12" spans="2:17" ht="84">
      <c r="B12" t="s">
        <v>53</v>
      </c>
      <c r="C12">
        <v>-1.1843636612596242E-2</v>
      </c>
      <c r="D12">
        <v>-2.4120855297695698E-2</v>
      </c>
      <c r="E12">
        <v>-4.8812213322392495E-2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0.2098309029916976</v>
      </c>
      <c r="N12">
        <f>D12</f>
        <v>-2.4120855297695698E-2</v>
      </c>
      <c r="O12">
        <f>D13</f>
        <v>0.38854658725267655</v>
      </c>
      <c r="P12">
        <f>D14</f>
        <v>-0.1294242486479078</v>
      </c>
      <c r="Q12">
        <v>0</v>
      </c>
    </row>
    <row r="13" spans="2:17" ht="63">
      <c r="B13" t="s">
        <v>54</v>
      </c>
      <c r="C13">
        <v>0.25284680860772824</v>
      </c>
      <c r="D13">
        <v>0.38854658725267655</v>
      </c>
      <c r="E13">
        <v>0.37620090824033525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0.2098194929371715</v>
      </c>
      <c r="N13">
        <f>E12</f>
        <v>-4.8812213322392495E-2</v>
      </c>
      <c r="O13">
        <f>E13</f>
        <v>0.37620090824033525</v>
      </c>
      <c r="P13">
        <f>E14</f>
        <v>-0.14794276716642685</v>
      </c>
      <c r="Q13">
        <v>0</v>
      </c>
    </row>
    <row r="14" spans="2:17">
      <c r="B14" t="s">
        <v>55</v>
      </c>
      <c r="C14" s="22">
        <v>-0.17261130508204303</v>
      </c>
      <c r="D14" s="22">
        <v>-0.1294242486479078</v>
      </c>
      <c r="E14" s="22">
        <v>-0.14794276716642685</v>
      </c>
    </row>
    <row r="16" spans="2:17">
      <c r="D16" t="s">
        <v>62</v>
      </c>
      <c r="E16">
        <f>MAX(C11:E14)</f>
        <v>0.38854658725267655</v>
      </c>
    </row>
    <row r="17" spans="4:5">
      <c r="D17" t="s">
        <v>63</v>
      </c>
      <c r="E17">
        <f>MIN(C11:E14)</f>
        <v>-0.17261130508204303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7:Q17"/>
  <sheetViews>
    <sheetView topLeftCell="B1" workbookViewId="0">
      <selection activeCell="C11" sqref="C11:E11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0.38843220025178482</v>
      </c>
      <c r="D11">
        <v>0.68890488104091219</v>
      </c>
      <c r="E11">
        <v>0.63705649952183308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0.38843220025178482</v>
      </c>
      <c r="N11">
        <f>C12</f>
        <v>-0.84984335204094918</v>
      </c>
      <c r="O11">
        <f>C13</f>
        <v>-0.65817097005817971</v>
      </c>
      <c r="P11">
        <f>C14</f>
        <v>-0.51798473125134592</v>
      </c>
      <c r="Q11">
        <v>0</v>
      </c>
    </row>
    <row r="12" spans="2:17" ht="84">
      <c r="B12" t="s">
        <v>53</v>
      </c>
      <c r="C12">
        <v>-0.84984335204094918</v>
      </c>
      <c r="D12">
        <v>-0.36285012348302814</v>
      </c>
      <c r="E12">
        <v>-0.37323428932057823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0.68890488104091219</v>
      </c>
      <c r="N12">
        <f>D12</f>
        <v>-0.36285012348302814</v>
      </c>
      <c r="O12">
        <f>D13</f>
        <v>-1.5857989689891383E-2</v>
      </c>
      <c r="P12">
        <f>D14</f>
        <v>0.10371286252009781</v>
      </c>
      <c r="Q12">
        <v>0</v>
      </c>
    </row>
    <row r="13" spans="2:17" ht="63">
      <c r="B13" t="s">
        <v>54</v>
      </c>
      <c r="C13">
        <v>-0.65817097005817971</v>
      </c>
      <c r="D13">
        <v>-1.5857989689891383E-2</v>
      </c>
      <c r="E13">
        <v>-6.7682221986103741E-2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0.63705649952183308</v>
      </c>
      <c r="N13">
        <f>E12</f>
        <v>-0.37323428932057823</v>
      </c>
      <c r="O13">
        <f>E13</f>
        <v>-6.7682221986103741E-2</v>
      </c>
      <c r="P13">
        <f>E14</f>
        <v>-1.0287568946040437E-2</v>
      </c>
      <c r="Q13">
        <v>0</v>
      </c>
    </row>
    <row r="14" spans="2:17">
      <c r="B14" t="s">
        <v>55</v>
      </c>
      <c r="C14" s="22">
        <v>-0.51798473125134592</v>
      </c>
      <c r="D14" s="22">
        <v>0.10371286252009781</v>
      </c>
      <c r="E14" s="22">
        <v>-1.0287568946040437E-2</v>
      </c>
    </row>
    <row r="16" spans="2:17">
      <c r="D16" t="s">
        <v>62</v>
      </c>
      <c r="E16">
        <f>MAX(C11:E14)</f>
        <v>0.68890488104091219</v>
      </c>
    </row>
    <row r="17" spans="4:5">
      <c r="D17" t="s">
        <v>63</v>
      </c>
      <c r="E17">
        <f>MIN(C11:E14)</f>
        <v>-0.84984335204094918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7:Q17"/>
  <sheetViews>
    <sheetView topLeftCell="B1" workbookViewId="0">
      <selection activeCell="C13" sqref="C13:E13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-0.45030921247803235</v>
      </c>
      <c r="D11">
        <v>-0.43796353346569106</v>
      </c>
      <c r="E11">
        <v>-0.44413637297186881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-0.45030921247803235</v>
      </c>
      <c r="N11">
        <f>C12</f>
        <v>-0.61064329887496172</v>
      </c>
      <c r="O11">
        <f>C13</f>
        <v>-1.1166107573994282</v>
      </c>
      <c r="P11">
        <f>C14</f>
        <v>-1.3692635950799712</v>
      </c>
      <c r="Q11">
        <v>0</v>
      </c>
    </row>
    <row r="12" spans="2:17" ht="84">
      <c r="B12" t="s">
        <v>53</v>
      </c>
      <c r="C12">
        <v>-0.61064329887496172</v>
      </c>
      <c r="D12">
        <v>-0.58599758106842614</v>
      </c>
      <c r="E12">
        <v>-0.57982474156224839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-0.43796353346569106</v>
      </c>
      <c r="N12">
        <f>D12</f>
        <v>-0.58599758106842614</v>
      </c>
      <c r="O12">
        <f>D13</f>
        <v>-1.0980694187718285</v>
      </c>
      <c r="P12">
        <f>D14</f>
        <v>-1.2150338878619635</v>
      </c>
      <c r="Q12">
        <v>0</v>
      </c>
    </row>
    <row r="13" spans="2:17" ht="63">
      <c r="B13" t="s">
        <v>54</v>
      </c>
      <c r="C13">
        <v>-1.1166107573994282</v>
      </c>
      <c r="D13">
        <v>-1.0980694187718285</v>
      </c>
      <c r="E13">
        <v>-1.104230848223466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-0.44413637297186881</v>
      </c>
      <c r="N13">
        <f>E12</f>
        <v>-0.57982474156224839</v>
      </c>
      <c r="O13">
        <f>E13</f>
        <v>-1.104230848223466</v>
      </c>
      <c r="P13">
        <f>E14</f>
        <v>-1.1411195545514516</v>
      </c>
      <c r="Q13">
        <v>0</v>
      </c>
    </row>
    <row r="14" spans="2:17">
      <c r="B14" t="s">
        <v>55</v>
      </c>
      <c r="C14" s="22">
        <v>-1.3692635950799712</v>
      </c>
      <c r="D14" s="22">
        <v>-1.2150338878619635</v>
      </c>
      <c r="E14" s="22">
        <v>-1.1411195545514516</v>
      </c>
    </row>
    <row r="16" spans="2:17">
      <c r="D16" t="s">
        <v>62</v>
      </c>
      <c r="E16">
        <f>MAX(C11:E14)</f>
        <v>-0.43796353346569106</v>
      </c>
    </row>
    <row r="17" spans="4:5">
      <c r="D17" t="s">
        <v>63</v>
      </c>
      <c r="E17">
        <f>MIN(C11:E14)</f>
        <v>-1.3692635950799712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7:Q17"/>
  <sheetViews>
    <sheetView topLeftCell="B1" workbookViewId="0">
      <selection activeCell="C11" sqref="C11:E11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-2.102817731325402</v>
      </c>
      <c r="D11">
        <v>-0.91146411908464131</v>
      </c>
      <c r="E11">
        <v>-0.91146411908464131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-2.102817731325402</v>
      </c>
      <c r="N11">
        <f>C12</f>
        <v>-2.7089954245272452</v>
      </c>
      <c r="O11">
        <f>C13</f>
        <v>-4.8432634937807535</v>
      </c>
      <c r="P11">
        <f>C14</f>
        <v>-5.355983694444717</v>
      </c>
      <c r="Q11">
        <v>0</v>
      </c>
    </row>
    <row r="12" spans="2:17" ht="84">
      <c r="B12" t="s">
        <v>53</v>
      </c>
      <c r="C12">
        <v>-2.7089954245272452</v>
      </c>
      <c r="D12">
        <v>-1.2274808496662502</v>
      </c>
      <c r="E12">
        <v>-1.2378408662809193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-0.91146411908464131</v>
      </c>
      <c r="N12">
        <f>D12</f>
        <v>-1.2274808496662502</v>
      </c>
      <c r="O12">
        <f>D13</f>
        <v>-2.124028798753244</v>
      </c>
      <c r="P12">
        <f>D14</f>
        <v>-2.2430039701322499</v>
      </c>
      <c r="Q12">
        <v>0</v>
      </c>
    </row>
    <row r="13" spans="2:17" ht="63">
      <c r="B13" t="s">
        <v>54</v>
      </c>
      <c r="C13">
        <v>-4.8432634937807535</v>
      </c>
      <c r="D13">
        <v>-2.124028798753244</v>
      </c>
      <c r="E13">
        <v>-2.10330876552392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-0.91146411908464131</v>
      </c>
      <c r="N13">
        <f>E12</f>
        <v>-1.2378408662809193</v>
      </c>
      <c r="O13">
        <f>E13</f>
        <v>-2.10330876552392</v>
      </c>
      <c r="P13">
        <f>E14</f>
        <v>-2.2481719038281369</v>
      </c>
      <c r="Q13">
        <v>0</v>
      </c>
    </row>
    <row r="14" spans="2:17">
      <c r="B14" t="s">
        <v>55</v>
      </c>
      <c r="C14" s="22">
        <v>-5.355983694444717</v>
      </c>
      <c r="D14" s="22">
        <v>-2.2430039701322499</v>
      </c>
      <c r="E14" s="22">
        <v>-2.2481719038281369</v>
      </c>
    </row>
    <row r="16" spans="2:17">
      <c r="D16" t="s">
        <v>62</v>
      </c>
      <c r="E16">
        <f>MAX(C11:E14)</f>
        <v>-0.91146411908464131</v>
      </c>
    </row>
    <row r="17" spans="4:5">
      <c r="D17" t="s">
        <v>63</v>
      </c>
      <c r="E17">
        <f>MIN(C11:E14)</f>
        <v>-5.355983694444717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7:Q17"/>
  <sheetViews>
    <sheetView topLeftCell="B1" workbookViewId="0">
      <selection activeCell="C11" sqref="C11:E11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-8.0269733689334544E-2</v>
      </c>
      <c r="D11">
        <v>-8.6431163140971989E-2</v>
      </c>
      <c r="E11">
        <v>-8.6431163140971989E-2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-8.0269733689334544E-2</v>
      </c>
      <c r="N11">
        <f>C12</f>
        <v>-7.9916021998599263E-2</v>
      </c>
      <c r="O11">
        <f>C13</f>
        <v>0.30175030236645739</v>
      </c>
      <c r="P11">
        <f>C14</f>
        <v>0.15399009607266123</v>
      </c>
      <c r="Q11">
        <v>0</v>
      </c>
    </row>
    <row r="12" spans="2:17" ht="84">
      <c r="B12" t="s">
        <v>53</v>
      </c>
      <c r="C12">
        <v>-7.9916021998599263E-2</v>
      </c>
      <c r="D12">
        <v>-7.9916021998599263E-2</v>
      </c>
      <c r="E12">
        <v>-7.9916021998599263E-2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-8.6431163140971989E-2</v>
      </c>
      <c r="N12">
        <f>D12</f>
        <v>-7.9916021998599263E-2</v>
      </c>
      <c r="O12">
        <f>D13</f>
        <v>0.29558887291481994</v>
      </c>
      <c r="P12">
        <f>D14</f>
        <v>0.14781725656649769</v>
      </c>
      <c r="Q12">
        <v>0</v>
      </c>
    </row>
    <row r="13" spans="2:17" ht="63">
      <c r="B13" t="s">
        <v>54</v>
      </c>
      <c r="C13">
        <v>0.30175030236645739</v>
      </c>
      <c r="D13">
        <v>0.29558887291481994</v>
      </c>
      <c r="E13">
        <v>0.3017617124209977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-8.6431163140971989E-2</v>
      </c>
      <c r="N13">
        <f>E12</f>
        <v>-7.9916021998599263E-2</v>
      </c>
      <c r="O13">
        <f>E13</f>
        <v>0.3017617124209977</v>
      </c>
      <c r="P13">
        <f>E14</f>
        <v>0.14781725656649769</v>
      </c>
      <c r="Q13">
        <v>0</v>
      </c>
    </row>
    <row r="14" spans="2:17">
      <c r="B14" t="s">
        <v>55</v>
      </c>
      <c r="C14" s="22">
        <v>0.15399009607266123</v>
      </c>
      <c r="D14" s="22">
        <v>0.14781725656649769</v>
      </c>
      <c r="E14" s="22">
        <v>0.14781725656649769</v>
      </c>
    </row>
    <row r="16" spans="2:17">
      <c r="D16" t="s">
        <v>62</v>
      </c>
      <c r="E16">
        <f>MAX(C11:E14)</f>
        <v>0.3017617124209977</v>
      </c>
    </row>
    <row r="17" spans="4:5">
      <c r="D17" t="s">
        <v>63</v>
      </c>
      <c r="E17">
        <f>MIN(C11:E14)</f>
        <v>-8.6431163140971989E-2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7:Q17"/>
  <sheetViews>
    <sheetView topLeftCell="B1" workbookViewId="0">
      <selection activeCell="C11" sqref="C11:E11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0.31590403420818802</v>
      </c>
      <c r="D11">
        <v>0.33662406743752626</v>
      </c>
      <c r="E11">
        <v>0.41429601795415749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0.31590403420818802</v>
      </c>
      <c r="N11">
        <f>C12</f>
        <v>-9.2861811706882236E-2</v>
      </c>
      <c r="O11">
        <f>C13</f>
        <v>5.1775933850450429E-2</v>
      </c>
      <c r="P11">
        <f>C14</f>
        <v>0.32625600108188735</v>
      </c>
      <c r="Q11">
        <v>0</v>
      </c>
    </row>
    <row r="12" spans="2:17" ht="84">
      <c r="B12" t="s">
        <v>53</v>
      </c>
      <c r="C12">
        <v>-9.2861811706882236E-2</v>
      </c>
      <c r="D12">
        <v>-3.5901844678633665E-2</v>
      </c>
      <c r="E12">
        <v>-1.5149612485473085E-2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0.33662406743752626</v>
      </c>
      <c r="N12">
        <f>D12</f>
        <v>-3.5901844678633665E-2</v>
      </c>
      <c r="O12">
        <f>D13</f>
        <v>7.7671950516645438E-2</v>
      </c>
      <c r="P12">
        <f>D14</f>
        <v>0.36763166961286231</v>
      </c>
      <c r="Q12">
        <v>0</v>
      </c>
    </row>
    <row r="13" spans="2:17" ht="63">
      <c r="B13" t="s">
        <v>54</v>
      </c>
      <c r="C13">
        <v>5.1775933850450429E-2</v>
      </c>
      <c r="D13">
        <v>7.7671950516645438E-2</v>
      </c>
      <c r="E13">
        <v>4.6608000154563456E-2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0.41429601795415749</v>
      </c>
      <c r="N13">
        <f>E12</f>
        <v>-1.5149612485473085E-2</v>
      </c>
      <c r="O13">
        <f>E13</f>
        <v>4.6608000154563456E-2</v>
      </c>
      <c r="P13">
        <f>E14</f>
        <v>0.33655966950982474</v>
      </c>
      <c r="Q13">
        <v>0</v>
      </c>
    </row>
    <row r="14" spans="2:17">
      <c r="B14" t="s">
        <v>55</v>
      </c>
      <c r="C14" s="22">
        <v>0.32625600108188735</v>
      </c>
      <c r="D14" s="22">
        <v>0.36763166961286231</v>
      </c>
      <c r="E14" s="22">
        <v>0.33655966950982474</v>
      </c>
    </row>
    <row r="16" spans="2:17">
      <c r="D16" t="s">
        <v>62</v>
      </c>
      <c r="E16">
        <f>MAX(C11:E14)</f>
        <v>0.41429601795415749</v>
      </c>
    </row>
    <row r="17" spans="4:5">
      <c r="D17" t="s">
        <v>63</v>
      </c>
      <c r="E17">
        <f>MIN(C11:E14)</f>
        <v>-9.2861811706882236E-2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B2" sqref="B2"/>
    </sheetView>
  </sheetViews>
  <sheetFormatPr baseColWidth="10" defaultColWidth="11.5703125" defaultRowHeight="20"/>
  <cols>
    <col min="1" max="1" width="19.5703125" bestFit="1" customWidth="1"/>
    <col min="2" max="3" width="2.7109375" bestFit="1" customWidth="1"/>
    <col min="4" max="4" width="12.7109375" bestFit="1" customWidth="1"/>
  </cols>
  <sheetData>
    <row r="1" spans="1:4" ht="21" thickBot="1"/>
    <row r="2" spans="1:4" ht="21" thickBot="1">
      <c r="A2" s="17"/>
      <c r="B2" s="18">
        <v>0</v>
      </c>
      <c r="C2">
        <v>0</v>
      </c>
      <c r="D2">
        <v>11.897772405456699</v>
      </c>
    </row>
    <row r="3" spans="1:4">
      <c r="B3">
        <v>0</v>
      </c>
      <c r="C3">
        <v>1</v>
      </c>
      <c r="D3">
        <v>12.346744949058801</v>
      </c>
    </row>
    <row r="4" spans="1:4">
      <c r="B4">
        <v>0</v>
      </c>
      <c r="C4">
        <v>2</v>
      </c>
      <c r="D4">
        <v>12.018649628734201</v>
      </c>
    </row>
    <row r="5" spans="1:4">
      <c r="B5">
        <v>0</v>
      </c>
      <c r="C5">
        <v>3</v>
      </c>
      <c r="D5">
        <v>11.2243135900535</v>
      </c>
    </row>
    <row r="6" spans="1:4">
      <c r="B6">
        <v>0</v>
      </c>
      <c r="C6">
        <v>4</v>
      </c>
      <c r="D6">
        <v>12.208599551027399</v>
      </c>
    </row>
    <row r="7" spans="1:4">
      <c r="B7">
        <v>0</v>
      </c>
      <c r="C7">
        <v>5</v>
      </c>
      <c r="D7">
        <v>11.360497237569</v>
      </c>
    </row>
    <row r="8" spans="1:4">
      <c r="B8">
        <v>0</v>
      </c>
      <c r="C8">
        <v>6</v>
      </c>
      <c r="D8">
        <v>11.9129834254143</v>
      </c>
    </row>
    <row r="9" spans="1:4">
      <c r="B9">
        <v>0</v>
      </c>
      <c r="C9">
        <v>7</v>
      </c>
      <c r="D9">
        <v>13.4323204419889</v>
      </c>
    </row>
    <row r="10" spans="1:4">
      <c r="B10">
        <v>0</v>
      </c>
      <c r="C10">
        <v>8</v>
      </c>
      <c r="D10">
        <v>12.379143646408799</v>
      </c>
    </row>
    <row r="11" spans="1:4">
      <c r="B11">
        <v>0</v>
      </c>
      <c r="C11">
        <v>9</v>
      </c>
      <c r="D11">
        <v>11.8611878453038</v>
      </c>
    </row>
    <row r="12" spans="1:4">
      <c r="B12">
        <v>1</v>
      </c>
      <c r="C12">
        <v>0</v>
      </c>
      <c r="D12">
        <v>11.7078224831635</v>
      </c>
    </row>
    <row r="13" spans="1:4">
      <c r="B13">
        <v>1</v>
      </c>
      <c r="C13">
        <v>1</v>
      </c>
      <c r="D13">
        <v>11.2243135900535</v>
      </c>
    </row>
    <row r="14" spans="1:4">
      <c r="B14">
        <v>1</v>
      </c>
      <c r="C14">
        <v>2</v>
      </c>
      <c r="D14">
        <v>12.294940424797099</v>
      </c>
    </row>
    <row r="15" spans="1:4">
      <c r="B15">
        <v>1</v>
      </c>
      <c r="C15">
        <v>3</v>
      </c>
      <c r="D15">
        <v>12.536694871351999</v>
      </c>
    </row>
    <row r="16" spans="1:4">
      <c r="B16">
        <v>1</v>
      </c>
      <c r="C16">
        <v>4</v>
      </c>
      <c r="D16">
        <v>11.794163356933099</v>
      </c>
    </row>
    <row r="17" spans="2:4">
      <c r="B17">
        <v>1</v>
      </c>
      <c r="C17">
        <v>5</v>
      </c>
      <c r="D17">
        <v>11.9647790055248</v>
      </c>
    </row>
    <row r="18" spans="2:4">
      <c r="B18">
        <v>1</v>
      </c>
      <c r="C18">
        <v>6</v>
      </c>
      <c r="D18">
        <v>12.361878453038599</v>
      </c>
    </row>
    <row r="19" spans="2:4">
      <c r="B19">
        <v>1</v>
      </c>
      <c r="C19">
        <v>7</v>
      </c>
      <c r="D19">
        <v>11.878453038673999</v>
      </c>
    </row>
    <row r="20" spans="2:4">
      <c r="B20">
        <v>1</v>
      </c>
      <c r="C20">
        <v>8</v>
      </c>
      <c r="D20">
        <v>12.1719613259668</v>
      </c>
    </row>
    <row r="21" spans="2:4">
      <c r="B21">
        <v>1</v>
      </c>
      <c r="C21">
        <v>9</v>
      </c>
      <c r="D21">
        <v>11.999309392265101</v>
      </c>
    </row>
    <row r="22" spans="2:4">
      <c r="B22">
        <v>2</v>
      </c>
      <c r="C22">
        <v>0</v>
      </c>
      <c r="D22">
        <v>11.7423588326713</v>
      </c>
    </row>
    <row r="23" spans="2:4">
      <c r="B23">
        <v>2</v>
      </c>
      <c r="C23">
        <v>1</v>
      </c>
      <c r="D23">
        <v>11.690554308409601</v>
      </c>
    </row>
    <row r="24" spans="2:4">
      <c r="B24">
        <v>2</v>
      </c>
      <c r="C24">
        <v>2</v>
      </c>
      <c r="D24">
        <v>11.8114315316871</v>
      </c>
    </row>
    <row r="25" spans="2:4">
      <c r="B25">
        <v>2</v>
      </c>
      <c r="C25">
        <v>3</v>
      </c>
      <c r="D25">
        <v>12.018649628734201</v>
      </c>
    </row>
    <row r="26" spans="2:4">
      <c r="B26">
        <v>2</v>
      </c>
      <c r="C26">
        <v>4</v>
      </c>
      <c r="D26">
        <v>11.068900017268099</v>
      </c>
    </row>
    <row r="27" spans="2:4">
      <c r="B27">
        <v>2</v>
      </c>
      <c r="C27">
        <v>5</v>
      </c>
      <c r="D27">
        <v>12.2064917127071</v>
      </c>
    </row>
    <row r="28" spans="2:4">
      <c r="B28">
        <v>2</v>
      </c>
      <c r="C28">
        <v>6</v>
      </c>
      <c r="D28">
        <v>10.4109116022099</v>
      </c>
    </row>
    <row r="29" spans="2:4">
      <c r="B29">
        <v>2</v>
      </c>
      <c r="C29">
        <v>7</v>
      </c>
      <c r="D29">
        <v>12.310082872928101</v>
      </c>
    </row>
    <row r="30" spans="2:4">
      <c r="B30">
        <v>2</v>
      </c>
      <c r="C30">
        <v>8</v>
      </c>
      <c r="D30">
        <v>11.274171270718201</v>
      </c>
    </row>
    <row r="31" spans="2:4">
      <c r="B31">
        <v>2</v>
      </c>
      <c r="C31">
        <v>9</v>
      </c>
      <c r="D31">
        <v>12.1029005524861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7:Q17"/>
  <sheetViews>
    <sheetView topLeftCell="B1" workbookViewId="0">
      <selection activeCell="G14" sqref="G14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0.86347869742816385</v>
      </c>
      <c r="D11">
        <v>0.85731726797652641</v>
      </c>
      <c r="E11">
        <v>0.85731726797652641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0.86347869742816385</v>
      </c>
      <c r="N11">
        <f>C12</f>
        <v>0.82093060404825735</v>
      </c>
      <c r="O11">
        <f>C13</f>
        <v>1.1346842837908895</v>
      </c>
      <c r="P11">
        <f>C14</f>
        <v>1.0115013349763728</v>
      </c>
      <c r="Q11">
        <v>0</v>
      </c>
    </row>
    <row r="12" spans="2:17" ht="84">
      <c r="B12" t="s">
        <v>53</v>
      </c>
      <c r="C12">
        <v>0.82093060404825735</v>
      </c>
      <c r="D12">
        <v>0.82093060404825735</v>
      </c>
      <c r="E12">
        <v>0.82093060404825735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0.85731726797652641</v>
      </c>
      <c r="N12">
        <f>D12</f>
        <v>0.82093060404825735</v>
      </c>
      <c r="O12">
        <f>D13</f>
        <v>1.128522854339252</v>
      </c>
      <c r="P12">
        <f>D14</f>
        <v>1.0053284954702093</v>
      </c>
      <c r="Q12">
        <v>0</v>
      </c>
    </row>
    <row r="13" spans="2:17" ht="63">
      <c r="B13" t="s">
        <v>54</v>
      </c>
      <c r="C13">
        <v>1.1346842837908895</v>
      </c>
      <c r="D13">
        <v>1.128522854339252</v>
      </c>
      <c r="E13">
        <v>1.1346956938454298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0.85731726797652641</v>
      </c>
      <c r="N13">
        <f>E12</f>
        <v>0.82093060404825735</v>
      </c>
      <c r="O13">
        <f>E13</f>
        <v>1.1346956938454298</v>
      </c>
      <c r="P13">
        <f>E14</f>
        <v>1.0053284954702093</v>
      </c>
      <c r="Q13">
        <v>0</v>
      </c>
    </row>
    <row r="14" spans="2:17">
      <c r="B14" t="s">
        <v>55</v>
      </c>
      <c r="C14" s="22">
        <v>1.0115013349763728</v>
      </c>
      <c r="D14" s="22">
        <v>1.0053284954702093</v>
      </c>
      <c r="E14" s="22">
        <v>1.0053284954702093</v>
      </c>
    </row>
    <row r="16" spans="2:17">
      <c r="D16" t="s">
        <v>62</v>
      </c>
      <c r="E16">
        <f>MAX(C11:E14)</f>
        <v>1.1346956938454298</v>
      </c>
    </row>
    <row r="17" spans="4:5">
      <c r="D17" t="s">
        <v>63</v>
      </c>
      <c r="E17">
        <f>MIN(C11:E14)</f>
        <v>0.82093060404825735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7:Q17"/>
  <sheetViews>
    <sheetView topLeftCell="B1" workbookViewId="0">
      <selection activeCell="G14" sqref="G14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0.86347869742816385</v>
      </c>
      <c r="D11">
        <v>0.85731726797652641</v>
      </c>
      <c r="E11">
        <v>0.85731726797652641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0.86347869742816385</v>
      </c>
      <c r="N11">
        <f>C12</f>
        <v>0.97877605298661763</v>
      </c>
      <c r="O11">
        <f>C13</f>
        <v>1.7868010007437931</v>
      </c>
      <c r="P11">
        <f>C14</f>
        <v>2.2275082187855304</v>
      </c>
      <c r="Q11">
        <v>0</v>
      </c>
    </row>
    <row r="12" spans="2:17" ht="84">
      <c r="B12" t="s">
        <v>53</v>
      </c>
      <c r="C12">
        <v>0.97877605298661763</v>
      </c>
      <c r="D12">
        <v>1.0357360200148662</v>
      </c>
      <c r="E12">
        <v>1.0564882522080268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0.85731726797652641</v>
      </c>
      <c r="N12">
        <f>D12</f>
        <v>1.0357360200148662</v>
      </c>
      <c r="O12">
        <f>D13</f>
        <v>1.8126970174099881</v>
      </c>
      <c r="P12">
        <f>D14</f>
        <v>2.2688838873165054</v>
      </c>
      <c r="Q12">
        <v>0</v>
      </c>
    </row>
    <row r="13" spans="2:17" ht="63">
      <c r="B13" t="s">
        <v>54</v>
      </c>
      <c r="C13">
        <v>1.7868010007437931</v>
      </c>
      <c r="D13">
        <v>1.8126970174099881</v>
      </c>
      <c r="E13">
        <v>1.7816330670479061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0.85731726797652641</v>
      </c>
      <c r="N13">
        <f>E12</f>
        <v>1.0564882522080268</v>
      </c>
      <c r="O13">
        <f>E13</f>
        <v>1.7816330670479061</v>
      </c>
      <c r="P13">
        <f>E14</f>
        <v>2.2378118872134678</v>
      </c>
      <c r="Q13">
        <v>0</v>
      </c>
    </row>
    <row r="14" spans="2:17">
      <c r="B14" t="s">
        <v>55</v>
      </c>
      <c r="C14" s="22">
        <v>2.2275082187855304</v>
      </c>
      <c r="D14" s="22">
        <v>2.2688838873165054</v>
      </c>
      <c r="E14" s="22">
        <v>2.2378118872134678</v>
      </c>
    </row>
    <row r="16" spans="2:17">
      <c r="D16" t="s">
        <v>62</v>
      </c>
      <c r="E16">
        <f>MAX(C11:E14)</f>
        <v>2.2688838873165054</v>
      </c>
    </row>
    <row r="17" spans="4:5">
      <c r="D17" t="s">
        <v>63</v>
      </c>
      <c r="E17">
        <f>MIN(C11:E14)</f>
        <v>0.85731726797652641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7:Q17"/>
  <sheetViews>
    <sheetView topLeftCell="B1" workbookViewId="0">
      <selection activeCell="G14" sqref="G14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6.7855594349737203E-2</v>
      </c>
      <c r="D11">
        <v>6.7855594349737203E-2</v>
      </c>
      <c r="E11">
        <v>6.7867004404277509E-2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6.7855594349737203E-2</v>
      </c>
      <c r="N11">
        <f>C12</f>
        <v>2.4634307751995266E-2</v>
      </c>
      <c r="O11">
        <f>C13</f>
        <v>-0.14191825836928729</v>
      </c>
      <c r="P11">
        <f>C14</f>
        <v>-7.3971383583199213E-2</v>
      </c>
      <c r="Q11">
        <v>0</v>
      </c>
    </row>
    <row r="12" spans="2:17" ht="84">
      <c r="B12" t="s">
        <v>53</v>
      </c>
      <c r="C12">
        <v>2.4634307751995266E-2</v>
      </c>
      <c r="D12">
        <v>1.2322858903260681E-2</v>
      </c>
      <c r="E12">
        <v>2.4645717806535572E-2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6.7855594349737203E-2</v>
      </c>
      <c r="N12">
        <f>D12</f>
        <v>1.2322858903260681E-2</v>
      </c>
      <c r="O12">
        <f>D13</f>
        <v>-0.14190684831473277</v>
      </c>
      <c r="P12">
        <f>D14</f>
        <v>-6.7809954131575978E-2</v>
      </c>
      <c r="Q12">
        <v>0</v>
      </c>
    </row>
    <row r="13" spans="2:17" ht="63">
      <c r="B13" t="s">
        <v>54</v>
      </c>
      <c r="C13">
        <v>-0.14191825836928729</v>
      </c>
      <c r="D13">
        <v>-0.14190684831473277</v>
      </c>
      <c r="E13">
        <v>-0.14807968782091052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6.7867004404277509E-2</v>
      </c>
      <c r="N13">
        <f>E12</f>
        <v>2.4645717806535572E-2</v>
      </c>
      <c r="O13">
        <f>E13</f>
        <v>-0.14807968782091052</v>
      </c>
      <c r="P13">
        <f>E14</f>
        <v>-8.0144223089376965E-2</v>
      </c>
      <c r="Q13">
        <v>0</v>
      </c>
    </row>
    <row r="14" spans="2:17">
      <c r="B14" t="s">
        <v>55</v>
      </c>
      <c r="C14" s="22">
        <v>-7.3971383583199213E-2</v>
      </c>
      <c r="D14" s="22">
        <v>-6.7809954131575978E-2</v>
      </c>
      <c r="E14" s="22">
        <v>-8.0144223089376965E-2</v>
      </c>
    </row>
    <row r="16" spans="2:17">
      <c r="D16" t="s">
        <v>62</v>
      </c>
      <c r="E16">
        <f>MAX(C11:E14)</f>
        <v>6.7867004404277509E-2</v>
      </c>
    </row>
    <row r="17" spans="4:5">
      <c r="D17" t="s">
        <v>63</v>
      </c>
      <c r="E17">
        <f>MIN(C11:E14)</f>
        <v>-0.14807968782091052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7:Q17"/>
  <sheetViews>
    <sheetView topLeftCell="B1" workbookViewId="0">
      <selection activeCell="G14" sqref="G14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61</v>
      </c>
    </row>
    <row r="11" spans="2:17" ht="42">
      <c r="B11" t="s">
        <v>52</v>
      </c>
      <c r="C11">
        <v>-4.1423966976736892E-2</v>
      </c>
      <c r="D11">
        <v>-4.1415917235781308E-2</v>
      </c>
      <c r="E11">
        <v>-4.1423966976736892E-2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-4.1423966976736892E-2</v>
      </c>
      <c r="N11">
        <f>C12</f>
        <v>2.0744182452219206E-2</v>
      </c>
      <c r="O11">
        <f>C13</f>
        <v>0.13478486262312117</v>
      </c>
      <c r="P11">
        <f>C14</f>
        <v>6.2144000206075134E-2</v>
      </c>
      <c r="Q11">
        <v>0</v>
      </c>
    </row>
    <row r="12" spans="2:17" ht="84">
      <c r="B12" t="s">
        <v>53</v>
      </c>
      <c r="C12">
        <v>2.0744182452219206E-2</v>
      </c>
      <c r="D12">
        <v>1.0376116096594501E-2</v>
      </c>
      <c r="E12">
        <v>1.0376116096594501E-2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-4.1415917235781308E-2</v>
      </c>
      <c r="N12">
        <f>D12</f>
        <v>1.0376116096594501E-2</v>
      </c>
      <c r="O12">
        <f>D13</f>
        <v>0.1555048958524452</v>
      </c>
      <c r="P12">
        <f>D14</f>
        <v>8.285598369444358E-2</v>
      </c>
      <c r="Q12">
        <v>0</v>
      </c>
    </row>
    <row r="13" spans="2:17" ht="63">
      <c r="B13" t="s">
        <v>54</v>
      </c>
      <c r="C13">
        <v>0.13478486262312117</v>
      </c>
      <c r="D13">
        <v>0.1555048958524452</v>
      </c>
      <c r="E13">
        <v>0.155512945593415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-4.1423966976736892E-2</v>
      </c>
      <c r="N13">
        <f>E12</f>
        <v>1.0376116096594501E-2</v>
      </c>
      <c r="O13">
        <f>E13</f>
        <v>0.155512945593415</v>
      </c>
      <c r="P13">
        <f>E14</f>
        <v>7.2495967079774459E-2</v>
      </c>
      <c r="Q13">
        <v>0</v>
      </c>
    </row>
    <row r="14" spans="2:17">
      <c r="B14" t="s">
        <v>55</v>
      </c>
      <c r="C14" s="22">
        <v>6.2144000206075134E-2</v>
      </c>
      <c r="D14" s="22">
        <v>8.285598369444358E-2</v>
      </c>
      <c r="E14" s="22">
        <v>7.2495967079774459E-2</v>
      </c>
    </row>
    <row r="16" spans="2:17">
      <c r="D16" t="s">
        <v>62</v>
      </c>
      <c r="E16">
        <f>MAX(C11:E14)</f>
        <v>0.155512945593415</v>
      </c>
    </row>
    <row r="17" spans="4:5">
      <c r="D17" t="s">
        <v>63</v>
      </c>
      <c r="E17">
        <f>MIN(C11:E14)</f>
        <v>-4.1423966976736892E-2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7:J13"/>
  <sheetViews>
    <sheetView workbookViewId="0">
      <selection activeCell="C14" sqref="C14"/>
    </sheetView>
  </sheetViews>
  <sheetFormatPr baseColWidth="10" defaultColWidth="8.7109375" defaultRowHeight="20"/>
  <sheetData>
    <row r="7" spans="2:10" ht="84">
      <c r="C7" s="32" t="s">
        <v>45</v>
      </c>
      <c r="D7" s="32" t="s">
        <v>46</v>
      </c>
      <c r="E7" s="32" t="s">
        <v>47</v>
      </c>
    </row>
    <row r="8" spans="2:10">
      <c r="B8" t="s">
        <v>48</v>
      </c>
      <c r="C8" s="22">
        <v>-8.0269733689334544E-2</v>
      </c>
      <c r="D8" s="22">
        <v>-8.6431163140971989E-2</v>
      </c>
      <c r="E8" s="22">
        <v>-8.6431163140971989E-2</v>
      </c>
    </row>
    <row r="9" spans="2:10">
      <c r="B9" t="s">
        <v>49</v>
      </c>
      <c r="C9" s="22">
        <v>0.31590403420818802</v>
      </c>
      <c r="D9" s="22">
        <v>0.33662406743752626</v>
      </c>
      <c r="E9" s="22">
        <v>0.41429601795415749</v>
      </c>
    </row>
    <row r="10" spans="2:10">
      <c r="H10" t="s">
        <v>50</v>
      </c>
      <c r="I10" t="s">
        <v>51</v>
      </c>
    </row>
    <row r="11" spans="2:10" ht="42">
      <c r="G11" s="32" t="s">
        <v>45</v>
      </c>
      <c r="H11" s="22">
        <f>C8</f>
        <v>-8.0269733689334544E-2</v>
      </c>
      <c r="I11" s="22">
        <f>C9</f>
        <v>0.31590403420818802</v>
      </c>
      <c r="J11">
        <v>0</v>
      </c>
    </row>
    <row r="12" spans="2:10" ht="84">
      <c r="G12" s="32" t="s">
        <v>46</v>
      </c>
      <c r="H12" s="22">
        <f>D8</f>
        <v>-8.6431163140971989E-2</v>
      </c>
      <c r="I12" s="22">
        <f>D9</f>
        <v>0.33662406743752626</v>
      </c>
      <c r="J12">
        <v>0</v>
      </c>
    </row>
    <row r="13" spans="2:10" ht="63">
      <c r="G13" s="32" t="s">
        <v>47</v>
      </c>
      <c r="H13" s="22">
        <f>E8</f>
        <v>-8.6431163140971989E-2</v>
      </c>
      <c r="I13" s="22">
        <f>E9</f>
        <v>0.41429601795415749</v>
      </c>
      <c r="J13">
        <v>0</v>
      </c>
    </row>
  </sheetData>
  <phoneticPr fontId="2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C3:J4"/>
  <sheetViews>
    <sheetView workbookViewId="0">
      <selection activeCell="F5" sqref="F5"/>
    </sheetView>
  </sheetViews>
  <sheetFormatPr baseColWidth="10" defaultColWidth="8.7109375" defaultRowHeight="20"/>
  <sheetData>
    <row r="3" spans="3:10">
      <c r="C3">
        <v>17.499485914044801</v>
      </c>
      <c r="D3">
        <v>15.4842689697717</v>
      </c>
      <c r="E3">
        <v>17.560073937153401</v>
      </c>
      <c r="F3">
        <v>17.560073937153401</v>
      </c>
      <c r="G3">
        <v>17.560073937153401</v>
      </c>
    </row>
    <row r="4" spans="3:10">
      <c r="C4">
        <f>100 - C3</f>
        <v>82.500514085955203</v>
      </c>
      <c r="D4">
        <f t="shared" ref="D4:J4" si="0">100 - D3</f>
        <v>84.515731030228295</v>
      </c>
      <c r="E4">
        <f t="shared" si="0"/>
        <v>82.439926062846595</v>
      </c>
      <c r="F4">
        <f t="shared" si="0"/>
        <v>82.439926062846595</v>
      </c>
      <c r="G4">
        <f t="shared" si="0"/>
        <v>82.439926062846595</v>
      </c>
      <c r="H4">
        <f t="shared" si="0"/>
        <v>100</v>
      </c>
      <c r="I4">
        <f t="shared" si="0"/>
        <v>100</v>
      </c>
      <c r="J4">
        <f t="shared" si="0"/>
        <v>100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68"/>
  <sheetViews>
    <sheetView zoomScale="80" zoomScaleNormal="80" workbookViewId="0">
      <selection activeCell="G5" sqref="G5"/>
    </sheetView>
  </sheetViews>
  <sheetFormatPr baseColWidth="10" defaultColWidth="11.5703125" defaultRowHeight="20"/>
  <cols>
    <col min="6" max="15" width="10.710937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'3x10CV平均'!$F5</f>
        <v>1.0115013349763728</v>
      </c>
      <c r="H5" s="22">
        <f>'3x10CV平均'!H5 - '3x10CV平均'!$F5</f>
        <v>1.0053284954702093</v>
      </c>
      <c r="I5" s="22">
        <f>'3x10CV平均'!I5 - '3x10CV平均'!$F5</f>
        <v>1.0053284954702093</v>
      </c>
      <c r="J5" s="22">
        <f>'3x10CV平均'!J5 - '3x10CV平均'!$F5</f>
        <v>-0.17261130508204303</v>
      </c>
      <c r="K5" s="22">
        <f>'3x10CV平均'!K5 - '3x10CV平均'!$F5</f>
        <v>-0.1294242486479078</v>
      </c>
      <c r="L5" s="22">
        <f>'3x10CV平均'!L5 - '3x10CV平均'!$F5</f>
        <v>-0.14794276716642685</v>
      </c>
      <c r="M5" s="22">
        <f>'3x10CV平均'!M5 - '3x10CV平均'!$F5</f>
        <v>-11.21995162136875</v>
      </c>
      <c r="N5" s="22">
        <f>'3x10CV平均'!N5 - '3x10CV平均'!$F5</f>
        <v>-11.238458729832729</v>
      </c>
      <c r="O5" s="22">
        <f>'3x10CV平均'!O5 - '3x10CV平均'!$F5</f>
        <v>-11.21995162136875</v>
      </c>
    </row>
    <row r="6" spans="1:15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>
      <c r="D7" t="s">
        <v>31</v>
      </c>
      <c r="E7" t="s">
        <v>29</v>
      </c>
      <c r="F7" s="22">
        <f>0</f>
        <v>0</v>
      </c>
      <c r="G7" s="22">
        <f>'3x10CV平均'!G7 - '3x10CV平均'!$F7</f>
        <v>0.92526579709476664</v>
      </c>
      <c r="H7" s="22">
        <f>'3x10CV平均'!H7 - '3x10CV平均'!$F7</f>
        <v>0.92526551524939293</v>
      </c>
      <c r="I7" s="22">
        <f>'3x10CV平均'!I7 - '3x10CV平均'!$F7</f>
        <v>0.9238950421369907</v>
      </c>
      <c r="J7" s="22">
        <f>'3x10CV平均'!J7 - '3x10CV平均'!$F7</f>
        <v>-0.48316258577118276</v>
      </c>
      <c r="K7" s="22">
        <f>'3x10CV平均'!K7 - '3x10CV平均'!$F7</f>
        <v>-0.42079527857144683</v>
      </c>
      <c r="L7" s="22">
        <f>'3x10CV平均'!L7 - '3x10CV平均'!$F7</f>
        <v>-0.43313010027382859</v>
      </c>
      <c r="M7" s="22">
        <f>'3x10CV平均'!M7 - '3x10CV平均'!$F7</f>
        <v>-12.390677395054325</v>
      </c>
      <c r="N7" s="22">
        <f>'3x10CV平均'!N7 - '3x10CV平均'!$F7</f>
        <v>-12.39136256114918</v>
      </c>
      <c r="O7" s="22">
        <f>'3x10CV平均'!O7 - '3x10CV平均'!$F7</f>
        <v>-12.389992088036792</v>
      </c>
    </row>
    <row r="8" spans="1:15">
      <c r="D8" t="s">
        <v>31</v>
      </c>
      <c r="E8" t="s">
        <v>27</v>
      </c>
      <c r="F8" s="22">
        <f>0</f>
        <v>0</v>
      </c>
      <c r="G8" s="22">
        <f>'3x10CV平均'!G8 - '3x10CV平均'!$F8</f>
        <v>0.93760061879713419</v>
      </c>
      <c r="H8" s="22">
        <f>'3x10CV平均'!H8 - '3x10CV平均'!$F8</f>
        <v>0.93691531177958609</v>
      </c>
      <c r="I8" s="22">
        <f>'3x10CV平均'!I8 - '3x10CV平均'!$F8</f>
        <v>0.93760061879713419</v>
      </c>
      <c r="J8" s="22">
        <f>'3x10CV平均'!J8 - '3x10CV平均'!$F8</f>
        <v>-0.1034685356847973</v>
      </c>
      <c r="K8" s="22">
        <f>'3x10CV平均'!K8 - '3x10CV平均'!$F8</f>
        <v>-6.5086833176408732E-2</v>
      </c>
      <c r="L8" s="22">
        <f>'3x10CV平均'!L8 - '3x10CV平均'!$F8</f>
        <v>-6.1659311629895797E-2</v>
      </c>
      <c r="M8" s="22">
        <f>'3x10CV平均'!M8 - '3x10CV平均'!$F8</f>
        <v>-12.391362842994567</v>
      </c>
      <c r="N8" s="22">
        <f>'3x10CV平均'!N8 - '3x10CV平均'!$F8</f>
        <v>-12.389991806191418</v>
      </c>
      <c r="O8" s="22">
        <f>'3x10CV平均'!O8 - '3x10CV平均'!$F8</f>
        <v>-12.390677395054325</v>
      </c>
    </row>
    <row r="9" spans="1:15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'3x10CV平均'!$F9</f>
        <v>2.2275082187855304</v>
      </c>
      <c r="H9" s="22">
        <f>'3x10CV平均'!H9 - '3x10CV平均'!$F9</f>
        <v>2.2688838873165054</v>
      </c>
      <c r="I9" s="22">
        <f>'3x10CV平均'!I9 - '3x10CV平均'!$F9</f>
        <v>2.2378118872134678</v>
      </c>
      <c r="J9" s="22">
        <f>'3x10CV平均'!J9 - '3x10CV平均'!$F9</f>
        <v>-0.51798473125134592</v>
      </c>
      <c r="K9" s="22">
        <f>'3x10CV平均'!K9 - '3x10CV平均'!$F9</f>
        <v>0.10371286252009781</v>
      </c>
      <c r="L9" s="22">
        <f>'3x10CV平均'!L9 - '3x10CV平均'!$F9</f>
        <v>-1.0287568946040437E-2</v>
      </c>
      <c r="M9" s="22">
        <f>'3x10CV平均'!M9 - '3x10CV平均'!$F9</f>
        <v>-55.467424308285771</v>
      </c>
      <c r="N9" s="22">
        <f>'3x10CV平均'!N9 - '3x10CV平均'!$F9</f>
        <v>-55.394968589910789</v>
      </c>
      <c r="O9" s="22">
        <f>'3x10CV平均'!O9 - '3x10CV平均'!$F9</f>
        <v>-55.394976639651745</v>
      </c>
    </row>
    <row r="10" spans="1:15">
      <c r="D10" t="s">
        <v>25</v>
      </c>
      <c r="E10" t="s">
        <v>27</v>
      </c>
      <c r="F10" s="22">
        <f>0</f>
        <v>0</v>
      </c>
      <c r="G10" s="22">
        <f>'3x10CV平均'!G10 - '3x10CV平均'!$F10</f>
        <v>2.341420103101072</v>
      </c>
      <c r="H10" s="22">
        <f>'3x10CV平均'!H10 - '3x10CV平均'!$F10</f>
        <v>2.3362924181099771</v>
      </c>
      <c r="I10" s="22">
        <f>'3x10CV平均'!I10 - '3x10CV平均'!$F10</f>
        <v>2.31550798695298</v>
      </c>
      <c r="J10" s="22">
        <f>'3x10CV平均'!J10 - '3x10CV平均'!$F10</f>
        <v>-5.6935817805381816E-2</v>
      </c>
      <c r="K10" s="22">
        <f>'3x10CV平均'!K10 - '3x10CV平均'!$F10</f>
        <v>0.60615354397894805</v>
      </c>
      <c r="L10" s="22">
        <f>'3x10CV平均'!L10 - '3x10CV平均'!$F10</f>
        <v>0.50252117886847714</v>
      </c>
      <c r="M10" s="22">
        <f>'3x10CV平均'!M10 - '3x10CV平均'!$F10</f>
        <v>-55.565824341772668</v>
      </c>
      <c r="N10" s="22">
        <f>'3x10CV平均'!N10 - '3x10CV平均'!$F10</f>
        <v>-55.602064275571621</v>
      </c>
      <c r="O10" s="22">
        <f>'3x10CV平均'!O10 - '3x10CV平均'!$F10</f>
        <v>-55.612432341927246</v>
      </c>
    </row>
    <row r="11" spans="1:15">
      <c r="D11" t="s">
        <v>31</v>
      </c>
      <c r="E11" t="s">
        <v>29</v>
      </c>
      <c r="F11" s="22">
        <f>0</f>
        <v>0</v>
      </c>
      <c r="G11" s="22">
        <f>'3x10CV平均'!G11 - '3x10CV平均'!$F11</f>
        <v>2.0253722516014392</v>
      </c>
      <c r="H11" s="22">
        <f>'3x10CV平均'!H11 - '3x10CV平均'!$F11</f>
        <v>2.0852313816161683</v>
      </c>
      <c r="I11" s="22">
        <f>'3x10CV平均'!I11 - '3x10CV平均'!$F11</f>
        <v>2.0708408384700618</v>
      </c>
      <c r="J11" s="22">
        <f>'3x10CV平均'!J11 - '3x10CV平均'!$F11</f>
        <v>-1.1977422060268026</v>
      </c>
      <c r="K11" s="22">
        <f>'3x10CV平均'!K11 - '3x10CV平均'!$F11</f>
        <v>-0.53240100295340653</v>
      </c>
      <c r="L11" s="22">
        <f>'3x10CV平均'!L11 - '3x10CV平均'!$F11</f>
        <v>-0.63024395590032611</v>
      </c>
      <c r="M11" s="22">
        <f>'3x10CV平均'!M11 - '3x10CV平均'!$F11</f>
        <v>-54.006166058146377</v>
      </c>
      <c r="N11" s="22">
        <f>'3x10CV平均'!N11 - '3x10CV平均'!$F11</f>
        <v>-53.846142371648654</v>
      </c>
      <c r="O11" s="22">
        <f>'3x10CV平均'!O11 - '3x10CV平均'!$F11</f>
        <v>-53.868016883695503</v>
      </c>
    </row>
    <row r="12" spans="1:15">
      <c r="D12" t="s">
        <v>31</v>
      </c>
      <c r="E12" t="s">
        <v>27</v>
      </c>
      <c r="F12" s="22">
        <f>0</f>
        <v>0</v>
      </c>
      <c r="G12" s="22">
        <f>'3x10CV平均'!G12 - '3x10CV平均'!$F12</f>
        <v>2.0167450214071323</v>
      </c>
      <c r="H12" s="22">
        <f>'3x10CV平均'!H12 - '3x10CV平均'!$F12</f>
        <v>2.1071049992478947</v>
      </c>
      <c r="I12" s="22">
        <f>'3x10CV平均'!I12 - '3x10CV平均'!$F12</f>
        <v>2.0449457316601922</v>
      </c>
      <c r="J12" s="22">
        <f>'3x10CV平均'!J12 - '3x10CV平均'!$F12</f>
        <v>-0.61527482554532753</v>
      </c>
      <c r="K12" s="22">
        <f>'3x10CV平均'!K12 - '3x10CV平均'!$F12</f>
        <v>0.17323062028999914</v>
      </c>
      <c r="L12" s="22">
        <f>'3x10CV平均'!L12 - '3x10CV平均'!$F12</f>
        <v>6.5603262730974166E-2</v>
      </c>
      <c r="M12" s="22">
        <f>'3x10CV平均'!M12 - '3x10CV平均'!$F12</f>
        <v>-54.400993293715132</v>
      </c>
      <c r="N12" s="22">
        <f>'3x10CV平均'!N12 - '3x10CV平均'!$F12</f>
        <v>-54.590921352527417</v>
      </c>
      <c r="O12" s="22">
        <f>'3x10CV平均'!O12 - '3x10CV平均'!$F12</f>
        <v>-54.555815658100329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'3x10CV平均'!G13 - '3x10CV平均'!$F13</f>
        <v>-7.3971383583199213E-2</v>
      </c>
      <c r="H13" s="22">
        <f>'3x10CV平均'!H13 - '3x10CV平均'!$F13</f>
        <v>-6.7809954131575978E-2</v>
      </c>
      <c r="I13" s="22">
        <f>'3x10CV平均'!I13 - '3x10CV平均'!$F13</f>
        <v>-8.0144223089376965E-2</v>
      </c>
      <c r="J13" s="22">
        <f>'3x10CV平均'!J13 - '3x10CV平均'!$F13</f>
        <v>-1.3692635950799712</v>
      </c>
      <c r="K13" s="22">
        <f>'3x10CV平均'!K13 - '3x10CV平均'!$F13</f>
        <v>-1.2150338878619635</v>
      </c>
      <c r="L13" s="22">
        <f>'3x10CV平均'!L13 - '3x10CV平均'!$F13</f>
        <v>-1.1411195545514516</v>
      </c>
      <c r="M13" s="22">
        <f>'3x10CV平均'!M13 - '3x10CV平均'!$F13</f>
        <v>-12.071301430820839</v>
      </c>
      <c r="N13" s="22">
        <f>'3x10CV平均'!N13 - '3x10CV平均'!$F13</f>
        <v>-12.071290020766284</v>
      </c>
      <c r="O13" s="22">
        <f>'3x10CV平均'!O13 - '3x10CV平均'!$F13</f>
        <v>-12.058955751808483</v>
      </c>
    </row>
    <row r="14" spans="1:15">
      <c r="D14" t="s">
        <v>25</v>
      </c>
      <c r="E14" t="s">
        <v>27</v>
      </c>
      <c r="F14" s="22">
        <f>0</f>
        <v>0</v>
      </c>
      <c r="G14" s="22">
        <f>'3x10CV平均'!G14 - '3x10CV平均'!$F14</f>
        <v>-3.0818557312684902E-2</v>
      </c>
      <c r="H14" s="22">
        <f>'3x10CV平均'!H14 - '3x10CV平均'!$F14</f>
        <v>-1.8461468245803303E-2</v>
      </c>
      <c r="I14" s="22">
        <f>'3x10CV平均'!I14 - '3x10CV平均'!$F14</f>
        <v>-2.4634307751981055E-2</v>
      </c>
      <c r="J14" s="22">
        <f>'3x10CV平均'!J14 - '3x10CV平均'!$F14</f>
        <v>-1.6654001506127116</v>
      </c>
      <c r="K14" s="22">
        <f>'3x10CV平均'!K14 - '3x10CV平均'!$F14</f>
        <v>-1.3755048949133908</v>
      </c>
      <c r="L14" s="22">
        <f>'3x10CV平均'!L14 - '3x10CV平均'!$F14</f>
        <v>-1.3878505739257321</v>
      </c>
      <c r="M14" s="22">
        <f>'3x10CV平均'!M14 - '3x10CV平均'!$F14</f>
        <v>-12.089819949339343</v>
      </c>
      <c r="N14" s="22">
        <f>'3x10CV平均'!N14 - '3x10CV平均'!$F14</f>
        <v>-12.071290020766298</v>
      </c>
      <c r="O14" s="22">
        <f>'3x10CV平均'!O14 - '3x10CV平均'!$F14</f>
        <v>-12.083624289724099</v>
      </c>
    </row>
    <row r="15" spans="1:15">
      <c r="D15" t="s">
        <v>31</v>
      </c>
      <c r="E15" t="s">
        <v>29</v>
      </c>
      <c r="F15" s="22">
        <f>0</f>
        <v>0</v>
      </c>
      <c r="G15" s="22">
        <f>'3x10CV平均'!G15 - '3x10CV平均'!$F15</f>
        <v>-0.10554615883091856</v>
      </c>
      <c r="H15" s="22">
        <f>'3x10CV平均'!H15 - '3x10CV平均'!$F15</f>
        <v>-0.10623146584846666</v>
      </c>
      <c r="I15" s="22">
        <f>'3x10CV平均'!I15 - '3x10CV平均'!$F15</f>
        <v>-0.10828766874645623</v>
      </c>
      <c r="J15" s="22">
        <f>'3x10CV平均'!J15 - '3x10CV平均'!$F15</f>
        <v>-1.6983419995147671</v>
      </c>
      <c r="K15" s="22">
        <f>'3x10CV平均'!K15 - '3x10CV平均'!$F15</f>
        <v>-1.5969147289233661</v>
      </c>
      <c r="L15" s="22">
        <f>'3x10CV平均'!L15 - '3x10CV平均'!$F15</f>
        <v>-1.574975180696697</v>
      </c>
      <c r="M15" s="22">
        <f>'3x10CV平均'!M15 - '3x10CV平均'!$F15</f>
        <v>-13.039027156590592</v>
      </c>
      <c r="N15" s="22">
        <f>'3x10CV平均'!N15 - '3x10CV平均'!$F15</f>
        <v>-13.041083500411276</v>
      </c>
      <c r="O15" s="22">
        <f>'3x10CV平均'!O15 - '3x10CV平均'!$F15</f>
        <v>-13.038341849573044</v>
      </c>
    </row>
    <row r="16" spans="1:15">
      <c r="D16" t="s">
        <v>31</v>
      </c>
      <c r="E16" t="s">
        <v>27</v>
      </c>
      <c r="F16" s="22">
        <f>0</f>
        <v>0</v>
      </c>
      <c r="G16" s="22">
        <f>'3x10CV平均'!G16 - '3x10CV平均'!$F16</f>
        <v>-8.2929054334371699E-2</v>
      </c>
      <c r="H16" s="22">
        <f>'3x10CV平均'!H16 - '3x10CV平均'!$F16</f>
        <v>-8.5670141481870132E-2</v>
      </c>
      <c r="I16" s="22">
        <f>'3x10CV平均'!I16 - '3x10CV平均'!$F16</f>
        <v>-8.9096817492276159E-2</v>
      </c>
      <c r="J16" s="22">
        <f>'3x10CV平均'!J16 - '3x10CV平均'!$F16</f>
        <v>-1.8861261278324406</v>
      </c>
      <c r="K16" s="22">
        <f>'3x10CV平均'!K16 - '3x10CV平均'!$F16</f>
        <v>-1.6572148412556658</v>
      </c>
      <c r="L16" s="22">
        <f>'3x10CV平均'!L16 - '3x10CV平均'!$F16</f>
        <v>-1.6633823225681823</v>
      </c>
      <c r="M16" s="22">
        <f>'3x10CV平均'!M16 - '3x10CV平均'!$F16</f>
        <v>-13.039712886376194</v>
      </c>
      <c r="N16" s="22">
        <f>'3x10CV平均'!N16 - '3x10CV平均'!$F16</f>
        <v>-13.03765668347819</v>
      </c>
      <c r="O16" s="22">
        <f>'3x10CV平均'!O16 - '3x10CV平均'!$F16</f>
        <v>-13.037656542555496</v>
      </c>
    </row>
    <row r="17" spans="1:15">
      <c r="C17" t="s">
        <v>33</v>
      </c>
      <c r="D17" t="s">
        <v>25</v>
      </c>
      <c r="E17" t="s">
        <v>29</v>
      </c>
      <c r="F17" s="22">
        <f>0</f>
        <v>0</v>
      </c>
      <c r="G17" s="22">
        <f>'3x10CV平均'!G17 - '3x10CV平均'!$F17</f>
        <v>6.2144000206075134E-2</v>
      </c>
      <c r="H17" s="22">
        <f>'3x10CV平均'!H17 - '3x10CV平均'!$F17</f>
        <v>8.285598369444358E-2</v>
      </c>
      <c r="I17" s="22">
        <f>'3x10CV平均'!I17 - '3x10CV平均'!$F17</f>
        <v>7.2495967079774459E-2</v>
      </c>
      <c r="J17" s="22">
        <f>'3x10CV平均'!J17 - '3x10CV平均'!$F17</f>
        <v>-5.355983694444717</v>
      </c>
      <c r="K17" s="22">
        <f>'3x10CV平均'!K17 - '3x10CV平均'!$F17</f>
        <v>-2.2430039701322499</v>
      </c>
      <c r="L17" s="22">
        <f>'3x10CV平均'!L17 - '3x10CV平均'!$F17</f>
        <v>-2.2481719038281369</v>
      </c>
      <c r="M17" s="22">
        <f>'3x10CV平均'!M17 - '3x10CV平均'!$F17</f>
        <v>-58.534488310166196</v>
      </c>
      <c r="N17" s="22">
        <f>'3x10CV平均'!N17 - '3x10CV平均'!$F17</f>
        <v>-57.995888192317992</v>
      </c>
      <c r="O17" s="22">
        <f>'3x10CV平均'!O17 - '3x10CV平均'!$F17</f>
        <v>-57.975168159088653</v>
      </c>
    </row>
    <row r="18" spans="1:15">
      <c r="D18" t="s">
        <v>25</v>
      </c>
      <c r="E18" t="s">
        <v>27</v>
      </c>
      <c r="F18" s="22">
        <f>0</f>
        <v>0</v>
      </c>
      <c r="G18" s="22">
        <f>'3x10CV平均'!G18 - '3x10CV平均'!$F18</f>
        <v>5.695996702824857E-2</v>
      </c>
      <c r="H18" s="22">
        <f>'3x10CV平均'!H18 - '3x10CV平均'!$F18</f>
        <v>3.623993379892454E-2</v>
      </c>
      <c r="I18" s="22">
        <f>'3x10CV平均'!I18 - '3x10CV平均'!$F18</f>
        <v>4.658385093166828E-2</v>
      </c>
      <c r="J18" s="22">
        <f>'3x10CV平均'!J18 - '3x10CV平均'!$F18</f>
        <v>-6.759842418270992</v>
      </c>
      <c r="K18" s="22">
        <f>'3x10CV平均'!K18 - '3x10CV平均'!$F18</f>
        <v>-3.2479014325319042</v>
      </c>
      <c r="L18" s="22">
        <f>'3x10CV平均'!L18 - '3x10CV平均'!$F18</f>
        <v>-3.2893334492496109</v>
      </c>
      <c r="M18" s="22">
        <f>'3x10CV平均'!M18 - '3x10CV平均'!$F18</f>
        <v>-58.435999729528717</v>
      </c>
      <c r="N18" s="22">
        <f>'3x10CV平均'!N18 - '3x10CV平均'!$F18</f>
        <v>-57.995888192317992</v>
      </c>
      <c r="O18" s="22">
        <f>'3x10CV平均'!O18 - '3x10CV平均'!$F18</f>
        <v>-57.959616059555245</v>
      </c>
    </row>
    <row r="19" spans="1:15">
      <c r="D19" t="s">
        <v>31</v>
      </c>
      <c r="E19" t="s">
        <v>29</v>
      </c>
      <c r="F19" s="22">
        <f>0</f>
        <v>0</v>
      </c>
      <c r="G19" s="22">
        <f>'3x10CV平均'!G19 - '3x10CV平均'!$F19</f>
        <v>9.8418558772038978E-2</v>
      </c>
      <c r="H19" s="22">
        <f>'3x10CV平均'!H19 - '3x10CV平均'!$F19</f>
        <v>9.7843350464756895E-2</v>
      </c>
      <c r="I19" s="22">
        <f>'3x10CV平均'!I19 - '3x10CV平均'!$F19</f>
        <v>9.4965420718551741E-2</v>
      </c>
      <c r="J19" s="22">
        <f>'3x10CV平均'!J19 - '3x10CV平均'!$F19</f>
        <v>-5.9512577941322036</v>
      </c>
      <c r="K19" s="22">
        <f>'3x10CV平均'!K19 - '3x10CV平均'!$F19</f>
        <v>-2.7350455380531429</v>
      </c>
      <c r="L19" s="22">
        <f>'3x10CV平均'!L19 - '3x10CV平均'!$F19</f>
        <v>-2.7442553306346866</v>
      </c>
      <c r="M19" s="22">
        <f>'3x10CV平均'!M19 - '3x10CV平均'!$F19</f>
        <v>-59.692037268569109</v>
      </c>
      <c r="N19" s="22">
        <f>'3x10CV平均'!N19 - '3x10CV平均'!$F19</f>
        <v>-57.863493389119427</v>
      </c>
      <c r="O19" s="22">
        <f>'3x10CV平均'!O19 - '3x10CV平均'!$F19</f>
        <v>-57.887666846185752</v>
      </c>
    </row>
    <row r="20" spans="1:15">
      <c r="D20" t="s">
        <v>31</v>
      </c>
      <c r="E20" t="s">
        <v>27</v>
      </c>
      <c r="F20" s="22">
        <f>0</f>
        <v>0</v>
      </c>
      <c r="G20" s="22">
        <f>'3x10CV平均'!G20 - '3x10CV平均'!$F20</f>
        <v>6.331057861740419E-2</v>
      </c>
      <c r="H20" s="22">
        <f>'3x10CV平均'!H20 - '3x10CV平均'!$F20</f>
        <v>7.1368563271946073E-2</v>
      </c>
      <c r="I20" s="22">
        <f>'3x10CV平均'!I20 - '3x10CV平均'!$F20</f>
        <v>6.7915027700607311E-2</v>
      </c>
      <c r="J20" s="22">
        <f>'3x10CV平均'!J20 - '3x10CV平均'!$F20</f>
        <v>-7.4246896498758588</v>
      </c>
      <c r="K20" s="22">
        <f>'3x10CV平均'!K20 - '3x10CV平均'!$F20</f>
        <v>-3.621400694638595</v>
      </c>
      <c r="L20" s="22">
        <f>'3x10CV平均'!L20 - '3x10CV平均'!$F20</f>
        <v>-3.6421223055843939</v>
      </c>
      <c r="M20" s="22">
        <f>'3x10CV平均'!M20 - '3x10CV平均'!$F20</f>
        <v>-59.684577051359014</v>
      </c>
      <c r="N20" s="22">
        <f>'3x10CV平均'!N20 - '3x10CV平均'!$F20</f>
        <v>-57.862352811071233</v>
      </c>
      <c r="O20" s="22">
        <f>'3x10CV平均'!O20 - '3x10CV平均'!$F20</f>
        <v>-57.880196989168155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'3x10CV平均'!$F21</f>
        <v>1.1346842837908895</v>
      </c>
      <c r="H21" s="22">
        <f>'3x10CV平均'!H21 - '3x10CV平均'!$F21</f>
        <v>1.128522854339252</v>
      </c>
      <c r="I21" s="22">
        <f>'3x10CV平均'!I21 - '3x10CV平均'!$F21</f>
        <v>1.1346956938454298</v>
      </c>
      <c r="J21" s="22">
        <f>'3x10CV平均'!J21 - '3x10CV平均'!$F21</f>
        <v>0.25284680860772824</v>
      </c>
      <c r="K21" s="22">
        <f>'3x10CV平均'!K21 - '3x10CV平均'!$F21</f>
        <v>0.38854658725267655</v>
      </c>
      <c r="L21" s="22">
        <f>'3x10CV平均'!L21 - '3x10CV平均'!$F21</f>
        <v>0.37620090824033525</v>
      </c>
      <c r="M21" s="22">
        <f>'3x10CV平均'!M21 - '3x10CV平均'!$F21</f>
        <v>-11.491385408822254</v>
      </c>
      <c r="N21" s="22">
        <f>'3x10CV平均'!N21 - '3x10CV平均'!$F21</f>
        <v>-11.503719677780055</v>
      </c>
      <c r="O21" s="22">
        <f>'3x10CV平均'!O21 - '3x10CV平均'!$F21</f>
        <v>-11.497558248328431</v>
      </c>
    </row>
    <row r="22" spans="1:15">
      <c r="D22" t="s">
        <v>25</v>
      </c>
      <c r="E22" t="s">
        <v>27</v>
      </c>
      <c r="F22" s="22">
        <f>0</f>
        <v>0</v>
      </c>
      <c r="G22" s="22">
        <f>'3x10CV平均'!G22 - '3x10CV平均'!$F22</f>
        <v>1.0112274936674197</v>
      </c>
      <c r="H22" s="22">
        <f>'3x10CV平均'!H22 - '3x10CV平均'!$F22</f>
        <v>1.0174003331735975</v>
      </c>
      <c r="I22" s="22">
        <f>'3x10CV平均'!I22 - '3x10CV平均'!$F22</f>
        <v>1.0174003331735975</v>
      </c>
      <c r="J22" s="22">
        <f>'3x10CV平均'!J22 - '3x10CV平均'!$F22</f>
        <v>0.64761187558475797</v>
      </c>
      <c r="K22" s="22">
        <f>'3x10CV平均'!K22 - '3x10CV平均'!$F22</f>
        <v>0.73402021861664934</v>
      </c>
      <c r="L22" s="22">
        <f>'3x10CV平均'!L22 - '3x10CV平均'!$F22</f>
        <v>0.6600031948152747</v>
      </c>
      <c r="M22" s="22">
        <f>'3x10CV平均'!M22 - '3x10CV平均'!$F22</f>
        <v>-11.479062549918993</v>
      </c>
      <c r="N22" s="22">
        <f>'3x10CV平均'!N22 - '3x10CV平均'!$F22</f>
        <v>-11.479051139864453</v>
      </c>
      <c r="O22" s="22">
        <f>'3x10CV平均'!O22 - '3x10CV平均'!$F22</f>
        <v>-11.472889710412815</v>
      </c>
    </row>
    <row r="23" spans="1:15">
      <c r="D23" t="s">
        <v>31</v>
      </c>
      <c r="E23" t="s">
        <v>29</v>
      </c>
      <c r="F23" s="22">
        <f>0</f>
        <v>0</v>
      </c>
      <c r="G23" s="22">
        <f>'3x10CV平均'!G23 - '3x10CV平均'!$F23</f>
        <v>1.0205250226829179</v>
      </c>
      <c r="H23" s="22">
        <f>'3x10CV平均'!H23 - '3x10CV平均'!$F23</f>
        <v>1.016413039654978</v>
      </c>
      <c r="I23" s="22">
        <f>'3x10CV平均'!I23 - '3x10CV平均'!$F23</f>
        <v>1.0157277326374299</v>
      </c>
      <c r="J23" s="22">
        <f>'3x10CV平均'!J23 - '3x10CV平均'!$F23</f>
        <v>-0.52702308043008372</v>
      </c>
      <c r="K23" s="22">
        <f>'3x10CV平均'!K23 - '3x10CV平均'!$F23</f>
        <v>-0.44752126579686546</v>
      </c>
      <c r="L23" s="22">
        <f>'3x10CV平均'!L23 - '3x10CV平均'!$F23</f>
        <v>-0.47013780660266491</v>
      </c>
      <c r="M23" s="22">
        <f>'3x10CV平均'!M23 - '3x10CV平均'!$F23</f>
        <v>-12.955403635264133</v>
      </c>
      <c r="N23" s="22">
        <f>'3x10CV平均'!N23 - '3x10CV平均'!$F23</f>
        <v>-12.956774531144589</v>
      </c>
      <c r="O23" s="22">
        <f>'3x10CV平均'!O23 - '3x10CV平均'!$F23</f>
        <v>-12.957459979084817</v>
      </c>
    </row>
    <row r="24" spans="1:15">
      <c r="D24" t="s">
        <v>31</v>
      </c>
      <c r="E24" t="s">
        <v>27</v>
      </c>
      <c r="F24" s="22">
        <f>0</f>
        <v>0</v>
      </c>
      <c r="G24" s="22">
        <f>'3x10CV平均'!G24 - '3x10CV平均'!$F24</f>
        <v>0.96432477402767347</v>
      </c>
      <c r="H24" s="22">
        <f>'3x10CV平均'!H24 - '3x10CV平均'!$F24</f>
        <v>0.96569524714007571</v>
      </c>
      <c r="I24" s="22">
        <f>'3x10CV平均'!I24 - '3x10CV平均'!$F24</f>
        <v>0.96501008104522157</v>
      </c>
      <c r="J24" s="22">
        <f>'3x10CV平均'!J24 - '3x10CV平均'!$F24</f>
        <v>-0.13294603833637098</v>
      </c>
      <c r="K24" s="22">
        <f>'3x10CV平均'!K24 - '3x10CV平均'!$F24</f>
        <v>-5.9612127783722713E-2</v>
      </c>
      <c r="L24" s="22">
        <f>'3x10CV平均'!L24 - '3x10CV平均'!$F24</f>
        <v>-9.936359879107215E-2</v>
      </c>
      <c r="M24" s="22">
        <f>'3x10CV平均'!M24 - '3x10CV平均'!$F24</f>
        <v>-12.957459838162123</v>
      </c>
      <c r="N24" s="22">
        <f>'3x10CV平均'!N24 - '3x10CV平均'!$F24</f>
        <v>-12.956774672067269</v>
      </c>
      <c r="O24" s="22">
        <f>'3x10CV平均'!O24 - '3x10CV平均'!$F24</f>
        <v>-12.958145286102365</v>
      </c>
    </row>
    <row r="25" spans="1:15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'3x10CV平均'!$F25</f>
        <v>1.7868010007437931</v>
      </c>
      <c r="H25" s="22">
        <f>'3x10CV平均'!H25 - '3x10CV平均'!$F25</f>
        <v>1.8126970174099881</v>
      </c>
      <c r="I25" s="22">
        <f>'3x10CV平均'!I25 - '3x10CV平均'!$F25</f>
        <v>1.7816330670479061</v>
      </c>
      <c r="J25" s="22">
        <f>'3x10CV平均'!J25 - '3x10CV平均'!$F25</f>
        <v>-0.65817097005817971</v>
      </c>
      <c r="K25" s="22">
        <f>'3x10CV平均'!K25 - '3x10CV平均'!$F25</f>
        <v>-1.5857989689891383E-2</v>
      </c>
      <c r="L25" s="22">
        <f>'3x10CV平均'!L25 - '3x10CV平均'!$F25</f>
        <v>-6.7682221986103741E-2</v>
      </c>
      <c r="M25" s="22">
        <f>'3x10CV平均'!M25 - '3x10CV平均'!$F25</f>
        <v>-56.291323345214735</v>
      </c>
      <c r="N25" s="22">
        <f>'3x10CV平均'!N25 - '3x10CV平均'!$F25</f>
        <v>-56.358546731966172</v>
      </c>
      <c r="O25" s="22">
        <f>'3x10CV平均'!O25 - '3x10CV平均'!$F25</f>
        <v>-56.374098831499609</v>
      </c>
    </row>
    <row r="26" spans="1:15">
      <c r="D26" t="s">
        <v>25</v>
      </c>
      <c r="E26" t="s">
        <v>27</v>
      </c>
      <c r="F26" s="22">
        <f>0</f>
        <v>0</v>
      </c>
      <c r="G26" s="22">
        <f>'3x10CV平均'!G26 - '3x10CV平均'!$F26</f>
        <v>1.931817084126223</v>
      </c>
      <c r="H26" s="22">
        <f>'3x10CV平均'!H26 - '3x10CV平均'!$F26</f>
        <v>1.9318170841262372</v>
      </c>
      <c r="I26" s="22">
        <f>'3x10CV平均'!I26 - '3x10CV平均'!$F26</f>
        <v>1.9007209348003187</v>
      </c>
      <c r="J26" s="22">
        <f>'3x10CV平均'!J26 - '3x10CV平均'!$F26</f>
        <v>0.10846220968609543</v>
      </c>
      <c r="K26" s="22">
        <f>'3x10CV平均'!K26 - '3x10CV平均'!$F26</f>
        <v>0.84403143906828859</v>
      </c>
      <c r="L26" s="22">
        <f>'3x10CV平均'!L26 - '3x10CV平均'!$F26</f>
        <v>0.66271102395924686</v>
      </c>
      <c r="M26" s="22">
        <f>'3x10CV平均'!M26 - '3x10CV平均'!$F26</f>
        <v>-56.467314831808707</v>
      </c>
      <c r="N26" s="22">
        <f>'3x10CV平均'!N26 - '3x10CV平均'!$F26</f>
        <v>-56.539818848629452</v>
      </c>
      <c r="O26" s="22">
        <f>'3x10CV平均'!O26 - '3x10CV平均'!$F26</f>
        <v>-56.488010715815179</v>
      </c>
    </row>
    <row r="27" spans="1:15">
      <c r="D27" t="s">
        <v>31</v>
      </c>
      <c r="E27" t="s">
        <v>29</v>
      </c>
      <c r="F27" s="22">
        <f>0</f>
        <v>0</v>
      </c>
      <c r="G27" s="22">
        <f>'3x10CV平均'!G27 - '3x10CV平均'!$F27</f>
        <v>1.6817946053967603</v>
      </c>
      <c r="H27" s="22">
        <f>'3x10CV平均'!H27 - '3x10CV平均'!$F27</f>
        <v>1.7681250443232273</v>
      </c>
      <c r="I27" s="22">
        <f>'3x10CV平均'!I27 - '3x10CV平均'!$F27</f>
        <v>1.7698550419413124</v>
      </c>
      <c r="J27" s="22">
        <f>'3x10CV平均'!J27 - '3x10CV平均'!$F27</f>
        <v>-1.0526740348982599</v>
      </c>
      <c r="K27" s="22">
        <f>'3x10CV平均'!K27 - '3x10CV平均'!$F27</f>
        <v>-0.32862163393824062</v>
      </c>
      <c r="L27" s="22">
        <f>'3x10CV平均'!L27 - '3x10CV平均'!$F27</f>
        <v>-0.43452366471373693</v>
      </c>
      <c r="M27" s="22">
        <f>'3x10CV平均'!M27 - '3x10CV平均'!$F27</f>
        <v>-55.626349771808862</v>
      </c>
      <c r="N27" s="22">
        <f>'3x10CV平均'!N27 - '3x10CV平均'!$F27</f>
        <v>-55.629817618022258</v>
      </c>
      <c r="O27" s="22">
        <f>'3x10CV平均'!O27 - '3x10CV平均'!$F27</f>
        <v>-55.597580909190071</v>
      </c>
    </row>
    <row r="28" spans="1:15">
      <c r="D28" t="s">
        <v>31</v>
      </c>
      <c r="E28" t="s">
        <v>27</v>
      </c>
      <c r="F28" s="22">
        <f>0</f>
        <v>0</v>
      </c>
      <c r="G28" s="22">
        <f>'3x10CV平均'!G28 - '3x10CV平均'!$F28</f>
        <v>1.7030958967254861</v>
      </c>
      <c r="H28" s="22">
        <f>'3x10CV平均'!H28 - '3x10CV平均'!$F28</f>
        <v>1.7704308465253575</v>
      </c>
      <c r="I28" s="22">
        <f>'3x10CV平均'!I28 - '3x10CV平均'!$F28</f>
        <v>1.7704325359761555</v>
      </c>
      <c r="J28" s="22">
        <f>'3x10CV平均'!J28 - '3x10CV平均'!$F28</f>
        <v>-0.36257899871937127</v>
      </c>
      <c r="K28" s="22">
        <f>'3x10CV平均'!K28 - '3x10CV平均'!$F28</f>
        <v>0.33384223566574178</v>
      </c>
      <c r="L28" s="22">
        <f>'3x10CV平均'!L28 - '3x10CV平均'!$F28</f>
        <v>0.2388788025363624</v>
      </c>
      <c r="M28" s="22">
        <f>'3x10CV平均'!M28 - '3x10CV平均'!$F28</f>
        <v>-56.085656288430044</v>
      </c>
      <c r="N28" s="22">
        <f>'3x10CV平均'!N28 - '3x10CV平均'!$F28</f>
        <v>-56.192713207895807</v>
      </c>
      <c r="O28" s="22">
        <f>'3x10CV平均'!O28 - '3x10CV平均'!$F28</f>
        <v>-56.148394242606102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f>'3x10CV平均'!G29 - '3x10CV平均'!$F29</f>
        <v>-0.14191825836928729</v>
      </c>
      <c r="H29" s="22">
        <f>'3x10CV平均'!H29 - '3x10CV平均'!$F29</f>
        <v>-0.14190684831473277</v>
      </c>
      <c r="I29" s="22">
        <f>'3x10CV平均'!I29 - '3x10CV平均'!$F29</f>
        <v>-0.14807968782091052</v>
      </c>
      <c r="J29" s="22">
        <f>'3x10CV平均'!J29 - '3x10CV平均'!$F29</f>
        <v>-1.1166107573994282</v>
      </c>
      <c r="K29" s="22">
        <f>'3x10CV平均'!K29 - '3x10CV平均'!$F29</f>
        <v>-1.0980694187718285</v>
      </c>
      <c r="L29" s="22">
        <f>'3x10CV平均'!L29 - '3x10CV平均'!$F29</f>
        <v>-1.104230848223466</v>
      </c>
      <c r="M29" s="22">
        <f>'3x10CV平均'!M29 - '3x10CV平均'!$F29</f>
        <v>-12.330480819698323</v>
      </c>
      <c r="N29" s="22">
        <f>'3x10CV平均'!N29 - '3x10CV平均'!$F29</f>
        <v>-12.324307980192145</v>
      </c>
      <c r="O29" s="22">
        <f>'3x10CV平均'!O29 - '3x10CV平均'!$F29</f>
        <v>-12.330492229752863</v>
      </c>
    </row>
    <row r="30" spans="1:15">
      <c r="D30" t="s">
        <v>25</v>
      </c>
      <c r="E30" t="s">
        <v>27</v>
      </c>
      <c r="F30" s="22">
        <f>0</f>
        <v>0</v>
      </c>
      <c r="G30" s="22">
        <f>'3x10CV平均'!G30 - '3x10CV平均'!$F30</f>
        <v>-0.15422970721800766</v>
      </c>
      <c r="H30" s="22">
        <f>'3x10CV平均'!H30 - '3x10CV平均'!$F30</f>
        <v>-0.16655256612126834</v>
      </c>
      <c r="I30" s="22">
        <f>'3x10CV平均'!I30 - '3x10CV平均'!$F30</f>
        <v>-0.16039113666964511</v>
      </c>
      <c r="J30" s="22">
        <f>'3x10CV平均'!J30 - '3x10CV平均'!$F30</f>
        <v>-1.8257456470641955</v>
      </c>
      <c r="K30" s="22">
        <f>'3x10CV平均'!K30 - '3x10CV平均'!$F30</f>
        <v>-1.4003559937016519</v>
      </c>
      <c r="L30" s="22">
        <f>'3x10CV平均'!L30 - '3x10CV平均'!$F30</f>
        <v>-1.3941603340863935</v>
      </c>
      <c r="M30" s="22">
        <f>'3x10CV平均'!M30 - '3x10CV平均'!$F30</f>
        <v>-12.324307980192145</v>
      </c>
      <c r="N30" s="22">
        <f>'3x10CV平均'!N30 - '3x10CV平均'!$F30</f>
        <v>-12.311973711234344</v>
      </c>
      <c r="O30" s="22">
        <f>'3x10CV平均'!O30 - '3x10CV平均'!$F30</f>
        <v>-12.324307980192145</v>
      </c>
    </row>
    <row r="31" spans="1:15">
      <c r="D31" t="s">
        <v>31</v>
      </c>
      <c r="E31" t="s">
        <v>29</v>
      </c>
      <c r="F31" s="22">
        <f>0</f>
        <v>0</v>
      </c>
      <c r="G31" s="22">
        <f>'3x10CV平均'!G31 - '3x10CV平均'!$F31</f>
        <v>-4.4550311202385728E-2</v>
      </c>
      <c r="H31" s="22">
        <f>'3x10CV平均'!H31 - '3x10CV平均'!$F31</f>
        <v>-4.2493967381702191E-2</v>
      </c>
      <c r="I31" s="22">
        <f>'3x10CV平均'!I31 - '3x10CV平均'!$F31</f>
        <v>-4.2494671995129352E-2</v>
      </c>
      <c r="J31" s="22">
        <f>'3x10CV平均'!J31 - '3x10CV平均'!$F31</f>
        <v>-1.1102892500117463</v>
      </c>
      <c r="K31" s="22">
        <f>'3x10CV平均'!K31 - '3x10CV平均'!$F31</f>
        <v>-1.0650565911681866</v>
      </c>
      <c r="L31" s="22">
        <f>'3x10CV平均'!L31 - '3x10CV平均'!$F31</f>
        <v>-1.071911352415853</v>
      </c>
      <c r="M31" s="22">
        <f>'3x10CV平均'!M31 - '3x10CV平均'!$F31</f>
        <v>-13.359071170690981</v>
      </c>
      <c r="N31" s="22">
        <f>'3x10CV平均'!N31 - '3x10CV平均'!$F31</f>
        <v>-13.358385722750754</v>
      </c>
      <c r="O31" s="22">
        <f>'3x10CV平均'!O31 - '3x10CV平均'!$F31</f>
        <v>-13.358385581828074</v>
      </c>
    </row>
    <row r="32" spans="1:15">
      <c r="D32" t="s">
        <v>31</v>
      </c>
      <c r="E32" t="s">
        <v>27</v>
      </c>
      <c r="F32" s="22">
        <f>0</f>
        <v>0</v>
      </c>
      <c r="G32" s="22">
        <f>'3x10CV平均'!G32 - '3x10CV平均'!$F32</f>
        <v>-5.825884723891761E-2</v>
      </c>
      <c r="H32" s="22">
        <f>'3x10CV平均'!H32 - '3x10CV平均'!$F32</f>
        <v>-6.2370689344177777E-2</v>
      </c>
      <c r="I32" s="22">
        <f>'3x10CV平均'!I32 - '3x10CV平均'!$F32</f>
        <v>-5.5517337323379934E-2</v>
      </c>
      <c r="J32" s="22">
        <f>'3x10CV平均'!J32 - '3x10CV平均'!$F32</f>
        <v>-1.8244672389706125</v>
      </c>
      <c r="K32" s="22">
        <f>'3x10CV平均'!K32 - '3x10CV平均'!$F32</f>
        <v>-1.4207699688572291</v>
      </c>
      <c r="L32" s="22">
        <f>'3x10CV平均'!L32 - '3x10CV平均'!$F32</f>
        <v>-1.3926723811379276</v>
      </c>
      <c r="M32" s="22">
        <f>'3x10CV平均'!M32 - '3x10CV平均'!$F32</f>
        <v>-13.3577005566559</v>
      </c>
      <c r="N32" s="22">
        <f>'3x10CV平均'!N32 - '3x10CV平均'!$F32</f>
        <v>-13.359071170690981</v>
      </c>
      <c r="O32" s="22">
        <f>'3x10CV平均'!O32 - '3x10CV平均'!$F32</f>
        <v>-13.359070888845622</v>
      </c>
    </row>
    <row r="33" spans="1:15">
      <c r="C33" t="s">
        <v>33</v>
      </c>
      <c r="D33" t="s">
        <v>25</v>
      </c>
      <c r="E33" t="s">
        <v>29</v>
      </c>
      <c r="F33" s="22">
        <f>0</f>
        <v>0</v>
      </c>
      <c r="G33" s="22">
        <f>'3x10CV平均'!G33 - '3x10CV平均'!$F33</f>
        <v>0.13478486262312117</v>
      </c>
      <c r="H33" s="22">
        <f>'3x10CV平均'!H33 - '3x10CV平均'!$F33</f>
        <v>0.1555048958524452</v>
      </c>
      <c r="I33" s="22">
        <f>'3x10CV平均'!I33 - '3x10CV平均'!$F33</f>
        <v>0.155512945593415</v>
      </c>
      <c r="J33" s="22">
        <f>'3x10CV平均'!J33 - '3x10CV平均'!$F33</f>
        <v>-4.8432634937807535</v>
      </c>
      <c r="K33" s="22">
        <f>'3x10CV平均'!K33 - '3x10CV平均'!$F33</f>
        <v>-2.124028798753244</v>
      </c>
      <c r="L33" s="22">
        <f>'3x10CV平均'!L33 - '3x10CV平均'!$F33</f>
        <v>-2.10330876552392</v>
      </c>
      <c r="M33" s="22">
        <f>'3x10CV平均'!M33 - '3x10CV平均'!$F33</f>
        <v>-59.393902804207769</v>
      </c>
      <c r="N33" s="22">
        <f>'3x10CV平均'!N33 - '3x10CV平均'!$F33</f>
        <v>-59.228094239927358</v>
      </c>
      <c r="O33" s="22">
        <f>'3x10CV平均'!O33 - '3x10CV平均'!$F33</f>
        <v>-59.238438157060088</v>
      </c>
    </row>
    <row r="34" spans="1:15">
      <c r="D34" t="s">
        <v>25</v>
      </c>
      <c r="E34" t="s">
        <v>27</v>
      </c>
      <c r="F34" s="22">
        <f>0</f>
        <v>0</v>
      </c>
      <c r="G34" s="22">
        <f>'3x10CV平均'!G34 - '3x10CV平均'!$F34</f>
        <v>8.8192961950483095E-2</v>
      </c>
      <c r="H34" s="22">
        <f>'3x10CV平均'!H34 - '3x10CV平均'!$F34</f>
        <v>9.8561028306107801E-2</v>
      </c>
      <c r="I34" s="22">
        <f>'3x10CV平均'!I34 - '3x10CV平均'!$F34</f>
        <v>0.10373701174296457</v>
      </c>
      <c r="J34" s="22">
        <f>'3x10CV平均'!J34 - '3x10CV平均'!$F34</f>
        <v>-7.288831145413738</v>
      </c>
      <c r="K34" s="22">
        <f>'3x10CV平均'!K34 - '3x10CV平均'!$F34</f>
        <v>-3.191086360840913</v>
      </c>
      <c r="L34" s="22">
        <f>'3x10CV平均'!L34 - '3x10CV平均'!$F34</f>
        <v>-3.1911024603228384</v>
      </c>
      <c r="M34" s="22">
        <f>'3x10CV平均'!M34 - '3x10CV平均'!$F34</f>
        <v>-58.906788829535472</v>
      </c>
      <c r="N34" s="22">
        <f>'3x10CV平均'!N34 - '3x10CV平均'!$F34</f>
        <v>-58.502740131822563</v>
      </c>
      <c r="O34" s="22">
        <f>'3x10CV平均'!O34 - '3x10CV平均'!$F34</f>
        <v>-58.513092098696276</v>
      </c>
    </row>
    <row r="35" spans="1:15">
      <c r="D35" t="s">
        <v>31</v>
      </c>
      <c r="E35" t="s">
        <v>29</v>
      </c>
      <c r="F35" s="22">
        <f>0</f>
        <v>0</v>
      </c>
      <c r="G35" s="22">
        <f>'3x10CV平均'!G35 - '3x10CV平均'!$F35</f>
        <v>2.4173655825237006E-2</v>
      </c>
      <c r="H35" s="22">
        <f>'3x10CV平均'!H35 - '3x10CV平均'!$F35</f>
        <v>2.5324370578204025E-2</v>
      </c>
      <c r="I35" s="22">
        <f>'3x10CV平均'!I35 - '3x10CV平均'!$F35</f>
        <v>2.7626396360886929E-2</v>
      </c>
      <c r="J35" s="22">
        <f>'3x10CV平均'!J35 - '3x10CV平均'!$F35</f>
        <v>-5.5477968687043244</v>
      </c>
      <c r="K35" s="22">
        <f>'3x10CV平均'!K35 - '3x10CV平均'!$F35</f>
        <v>-2.5514117766407765</v>
      </c>
      <c r="L35" s="22">
        <f>'3x10CV平均'!L35 - '3x10CV平均'!$F35</f>
        <v>-2.5496843628886268</v>
      </c>
      <c r="M35" s="22">
        <f>'3x10CV平均'!M35 - '3x10CV平均'!$F35</f>
        <v>-61.045810988855834</v>
      </c>
      <c r="N35" s="22">
        <f>'3x10CV平均'!N35 - '3x10CV平均'!$F35</f>
        <v>-59.357161983429563</v>
      </c>
      <c r="O35" s="22">
        <f>'3x10CV平均'!O35 - '3x10CV平均'!$F35</f>
        <v>-59.365793785078964</v>
      </c>
    </row>
    <row r="36" spans="1:15">
      <c r="D36" t="s">
        <v>31</v>
      </c>
      <c r="E36" t="s">
        <v>27</v>
      </c>
      <c r="F36" s="22">
        <f>0</f>
        <v>0</v>
      </c>
      <c r="G36" s="22">
        <f>'3x10CV平均'!G36 - '3x10CV平均'!$F36</f>
        <v>1.7259230602633124E-3</v>
      </c>
      <c r="H36" s="22">
        <f>'3x10CV平均'!H36 - '3x10CV平均'!$F36</f>
        <v>-5.7640086080823494E-4</v>
      </c>
      <c r="I36" s="22">
        <f>'3x10CV平均'!I36 - '3x10CV平均'!$F36</f>
        <v>2.8773334694420782E-3</v>
      </c>
      <c r="J36" s="22">
        <f>'3x10CV平均'!J36 - '3x10CV平均'!$F36</f>
        <v>-8.1273664236719725</v>
      </c>
      <c r="K36" s="22">
        <f>'3x10CV平均'!K36 - '3x10CV平均'!$F36</f>
        <v>-3.8084282645675387</v>
      </c>
      <c r="L36" s="22">
        <f>'3x10CV平均'!L36 - '3x10CV平均'!$F36</f>
        <v>-3.7618047890086785</v>
      </c>
      <c r="M36" s="22">
        <f>'3x10CV平均'!M36 - '3x10CV平均'!$F36</f>
        <v>-60.729263561638973</v>
      </c>
      <c r="N36" s="22">
        <f>'3x10CV平均'!N36 - '3x10CV平均'!$F36</f>
        <v>-58.619299216603665</v>
      </c>
      <c r="O36" s="22">
        <f>'3x10CV平均'!O36 - '3x10CV平均'!$F36</f>
        <v>-58.634839778846541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'3x10CV平均'!$F37</f>
        <v>0.82093060404825735</v>
      </c>
      <c r="H37" s="22">
        <f>'3x10CV平均'!H37 - '3x10CV平均'!$F37</f>
        <v>0.82093060404825735</v>
      </c>
      <c r="I37" s="22">
        <f>'3x10CV平均'!I37 - '3x10CV平均'!$F37</f>
        <v>0.82093060404825735</v>
      </c>
      <c r="J37" s="22">
        <f>'3x10CV平均'!J37 - '3x10CV平均'!$F37</f>
        <v>-1.1843636612596242E-2</v>
      </c>
      <c r="K37" s="22">
        <f>'3x10CV平均'!K37 - '3x10CV平均'!$F37</f>
        <v>-2.4120855297695698E-2</v>
      </c>
      <c r="L37" s="22">
        <f>'3x10CV平均'!L37 - '3x10CV平均'!$F37</f>
        <v>-4.8812213322392495E-2</v>
      </c>
      <c r="M37" s="22">
        <f>'3x10CV平均'!M37 - '3x10CV平均'!$F37</f>
        <v>-12.30541292987381</v>
      </c>
      <c r="N37" s="22">
        <f>'3x10CV平均'!N37 - '3x10CV平均'!$F37</f>
        <v>-12.293078660916009</v>
      </c>
      <c r="O37" s="22">
        <f>'3x10CV平均'!O37 - '3x10CV平均'!$F37</f>
        <v>-12.299251500422187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'3x10CV平均'!$F38</f>
        <v>0.77163916843521463</v>
      </c>
      <c r="H38" s="22">
        <f>'3x10CV平均'!H38 - '3x10CV平均'!$F38</f>
        <v>0.77163916843521463</v>
      </c>
      <c r="I38" s="22">
        <f>'3x10CV平均'!I38 - '3x10CV平均'!$F38</f>
        <v>0.77163916843521463</v>
      </c>
      <c r="J38" s="22">
        <f>'3x10CV平均'!J38 - '3x10CV平均'!$F38</f>
        <v>0.30895004678120586</v>
      </c>
      <c r="K38" s="22">
        <f>'3x10CV平均'!K38 - '3x10CV平均'!$F38</f>
        <v>0.3274685652997249</v>
      </c>
      <c r="L38" s="22">
        <f>'3x10CV平均'!L38 - '3x10CV平均'!$F38</f>
        <v>0.33365281486044296</v>
      </c>
      <c r="M38" s="22">
        <f>'3x10CV平均'!M38 - '3x10CV平均'!$F38</f>
        <v>-12.286917231464372</v>
      </c>
      <c r="N38" s="22">
        <f>'3x10CV平均'!N38 - '3x10CV平均'!$F38</f>
        <v>-12.286905821409832</v>
      </c>
      <c r="O38" s="22">
        <f>'3x10CV平均'!O38 - '3x10CV平均'!$F38</f>
        <v>-12.280744391958208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'3x10CV平均'!$F39</f>
        <v>0.83337603290689799</v>
      </c>
      <c r="H39" s="22">
        <f>'3x10CV平均'!H39 - '3x10CV平均'!$F39</f>
        <v>0.83474678786467393</v>
      </c>
      <c r="I39" s="22">
        <f>'3x10CV平均'!I39 - '3x10CV平均'!$F39</f>
        <v>0.83337617382957774</v>
      </c>
      <c r="J39" s="22">
        <f>'3x10CV平均'!J39 - '3x10CV平均'!$F39</f>
        <v>-0.71622855494948112</v>
      </c>
      <c r="K39" s="22">
        <f>'3x10CV平均'!K39 - '3x10CV平均'!$F39</f>
        <v>-0.62918920865939754</v>
      </c>
      <c r="L39" s="22">
        <f>'3x10CV平均'!L39 - '3x10CV平均'!$F39</f>
        <v>-0.66140159786033337</v>
      </c>
      <c r="M39" s="22">
        <f>'3x10CV平均'!M39 - '3x10CV平均'!$F39</f>
        <v>-13.921096204873194</v>
      </c>
      <c r="N39" s="22">
        <f>'3x10CV平均'!N39 - '3x10CV平均'!$F39</f>
        <v>-13.923152407771198</v>
      </c>
      <c r="O39" s="22">
        <f>'3x10CV平均'!O39 - '3x10CV平均'!$F39</f>
        <v>-13.923152407771198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'3x10CV平均'!$F40</f>
        <v>0.79774077260805143</v>
      </c>
      <c r="H40" s="22">
        <f>'3x10CV平均'!H40 - '3x10CV平均'!$F40</f>
        <v>0.79979669366068151</v>
      </c>
      <c r="I40" s="22">
        <f>'3x10CV平均'!I40 - '3x10CV平均'!$F40</f>
        <v>0.79842607962558532</v>
      </c>
      <c r="J40" s="22">
        <f>'3x10CV平均'!J40 - '3x10CV平均'!$F40</f>
        <v>-0.22345010976188462</v>
      </c>
      <c r="K40" s="22">
        <f>'3x10CV平均'!K40 - '3x10CV平均'!$F40</f>
        <v>-0.15011887674023683</v>
      </c>
      <c r="L40" s="22">
        <f>'3x10CV平均'!L40 - '3x10CV平均'!$F40</f>
        <v>-0.16862315267272265</v>
      </c>
      <c r="M40" s="22">
        <f>'3x10CV平均'!M40 - '3x10CV平均'!$F40</f>
        <v>-13.921781370968048</v>
      </c>
      <c r="N40" s="22">
        <f>'3x10CV平均'!N40 - '3x10CV平均'!$F40</f>
        <v>-13.920410756932966</v>
      </c>
      <c r="O40" s="22">
        <f>'3x10CV平均'!O40 - '3x10CV平均'!$F40</f>
        <v>-13.922466818908291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'3x10CV平均'!$F41</f>
        <v>0.97877605298661763</v>
      </c>
      <c r="H41" s="22">
        <f>'3x10CV平均'!H41 - '3x10CV平均'!$F41</f>
        <v>1.0357360200148662</v>
      </c>
      <c r="I41" s="22">
        <f>'3x10CV平均'!I41 - '3x10CV平均'!$F41</f>
        <v>1.0564882522080268</v>
      </c>
      <c r="J41" s="22">
        <f>'3x10CV平均'!J41 - '3x10CV平均'!$F41</f>
        <v>-0.84984335204094918</v>
      </c>
      <c r="K41" s="22">
        <f>'3x10CV平均'!K41 - '3x10CV平均'!$F41</f>
        <v>-0.36285012348302814</v>
      </c>
      <c r="L41" s="22">
        <f>'3x10CV平均'!L41 - '3x10CV平均'!$F41</f>
        <v>-0.37323428932057823</v>
      </c>
      <c r="M41" s="22">
        <f>'3x10CV平均'!M41 - '3x10CV平均'!$F41</f>
        <v>-57.550286731772999</v>
      </c>
      <c r="N41" s="22">
        <f>'3x10CV平均'!N41 - '3x10CV平均'!$F41</f>
        <v>-57.539950864381197</v>
      </c>
      <c r="O41" s="22">
        <f>'3x10CV平均'!O41 - '3x10CV平均'!$F41</f>
        <v>-57.555494914173678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'3x10CV平均'!$F42</f>
        <v>0.93731988704601577</v>
      </c>
      <c r="H42" s="22">
        <f>'3x10CV平均'!H42 - '3x10CV平均'!$F42</f>
        <v>1.0305439370960841</v>
      </c>
      <c r="I42" s="22">
        <f>'3x10CV平均'!I42 - '3x10CV平均'!$F42</f>
        <v>1.0253679536592415</v>
      </c>
      <c r="J42" s="22">
        <f>'3x10CV平均'!J42 - '3x10CV平均'!$F42</f>
        <v>-0.40433848838745234</v>
      </c>
      <c r="K42" s="22">
        <f>'3x10CV平均'!K42 - '3x10CV平均'!$F42</f>
        <v>9.2894010670718785E-2</v>
      </c>
      <c r="L42" s="22">
        <f>'3x10CV平均'!L42 - '3x10CV平均'!$F42</f>
        <v>-1.5857989689905594E-2</v>
      </c>
      <c r="M42" s="22">
        <f>'3x10CV平均'!M42 - '3x10CV平均'!$F42</f>
        <v>-57.674711577781451</v>
      </c>
      <c r="N42" s="22">
        <f>'3x10CV平均'!N42 - '3x10CV平均'!$F42</f>
        <v>-57.77316795945508</v>
      </c>
      <c r="O42" s="22">
        <f>'3x10CV平均'!O42 - '3x10CV平均'!$F42</f>
        <v>-57.721319577936001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'3x10CV平均'!$F43</f>
        <v>0.74132544530741029</v>
      </c>
      <c r="H43" s="22">
        <f>'3x10CV平均'!H43 - '3x10CV平均'!$F43</f>
        <v>0.82132799657689759</v>
      </c>
      <c r="I43" s="22">
        <f>'3x10CV平均'!I43 - '3x10CV平均'!$F43</f>
        <v>0.85585649510751693</v>
      </c>
      <c r="J43" s="22">
        <f>'3x10CV平均'!J43 - '3x10CV平均'!$F43</f>
        <v>-1.4711102522075805</v>
      </c>
      <c r="K43" s="22">
        <f>'3x10CV平均'!K43 - '3x10CV平均'!$F43</f>
        <v>-0.91570439524340941</v>
      </c>
      <c r="L43" s="22">
        <f>'3x10CV平均'!L43 - '3x10CV平均'!$F43</f>
        <v>-0.97210859837439045</v>
      </c>
      <c r="M43" s="22">
        <f>'3x10CV平均'!M43 - '3x10CV平均'!$F43</f>
        <v>-57.311580521371681</v>
      </c>
      <c r="N43" s="22">
        <f>'3x10CV平均'!N43 - '3x10CV平均'!$F43</f>
        <v>-57.444532647026747</v>
      </c>
      <c r="O43" s="22">
        <f>'3x10CV平均'!O43 - '3x10CV平均'!$F43</f>
        <v>-57.444535230892683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'3x10CV平均'!$F44</f>
        <v>0.73499407936935768</v>
      </c>
      <c r="H44" s="22">
        <f>'3x10CV平均'!H44 - '3x10CV平均'!$F44</f>
        <v>0.8460736805667608</v>
      </c>
      <c r="I44" s="22">
        <f>'3x10CV平均'!I44 - '3x10CV平均'!$F44</f>
        <v>0.86563990592502194</v>
      </c>
      <c r="J44" s="22">
        <f>'3x10CV平均'!J44 - '3x10CV平均'!$F44</f>
        <v>-1.0394547780530843</v>
      </c>
      <c r="K44" s="22">
        <f>'3x10CV平均'!K44 - '3x10CV平均'!$F44</f>
        <v>-0.45929419356828305</v>
      </c>
      <c r="L44" s="22">
        <f>'3x10CV平均'!L44 - '3x10CV平均'!$F44</f>
        <v>-0.54965854410525594</v>
      </c>
      <c r="M44" s="22">
        <f>'3x10CV平均'!M44 - '3x10CV平均'!$F44</f>
        <v>-57.74840829883675</v>
      </c>
      <c r="N44" s="22">
        <f>'3x10CV平均'!N44 - '3x10CV平均'!$F44</f>
        <v>-57.844528310107151</v>
      </c>
      <c r="O44" s="22">
        <f>'3x10CV平均'!O44 - '3x10CV平均'!$F44</f>
        <v>-57.857186172389802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'3x10CV平均'!$F45</f>
        <v>2.4634307751995266E-2</v>
      </c>
      <c r="H45" s="22">
        <f>'3x10CV平均'!H45 - '3x10CV平均'!$F45</f>
        <v>1.2322858903260681E-2</v>
      </c>
      <c r="I45" s="22">
        <f>'3x10CV平均'!I45 - '3x10CV平均'!$F45</f>
        <v>2.4645717806535572E-2</v>
      </c>
      <c r="J45" s="22">
        <f>'3x10CV平均'!J45 - '3x10CV平均'!$F45</f>
        <v>-0.61064329887496172</v>
      </c>
      <c r="K45" s="22">
        <f>'3x10CV平均'!K45 - '3x10CV平均'!$F45</f>
        <v>-0.58599758106842614</v>
      </c>
      <c r="L45" s="22">
        <f>'3x10CV平均'!L45 - '3x10CV平均'!$F45</f>
        <v>-0.57982474156224839</v>
      </c>
      <c r="M45" s="22">
        <f>'3x10CV平均'!M45 - '3x10CV平均'!$F45</f>
        <v>-13.200075306359963</v>
      </c>
      <c r="N45" s="22">
        <f>'3x10CV平均'!N45 - '3x10CV平均'!$F45</f>
        <v>-13.193913876908326</v>
      </c>
      <c r="O45" s="22">
        <f>'3x10CV平均'!O45 - '3x10CV平均'!$F45</f>
        <v>-13.193913876908326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'3x10CV平均'!$F46</f>
        <v>6.1500193970829287E-3</v>
      </c>
      <c r="H46" s="22">
        <f>'3x10CV平均'!H46 - '3x10CV平均'!$F46</f>
        <v>1.847287830035782E-2</v>
      </c>
      <c r="I46" s="22">
        <f>'3x10CV平均'!I46 - '3x10CV平均'!$F46</f>
        <v>1.2300038794180068E-2</v>
      </c>
      <c r="J46" s="22">
        <f>'3x10CV平均'!J46 - '3x10CV平均'!$F46</f>
        <v>-0.85125852901576593</v>
      </c>
      <c r="K46" s="22">
        <f>'3x10CV平均'!K46 - '3x10CV平均'!$F46</f>
        <v>-0.70320166130395023</v>
      </c>
      <c r="L46" s="22">
        <f>'3x10CV平均'!L46 - '3x10CV平均'!$F46</f>
        <v>-0.69704023185231279</v>
      </c>
      <c r="M46" s="22">
        <f>'3x10CV平均'!M46 - '3x10CV平均'!$F46</f>
        <v>-13.181579607950525</v>
      </c>
      <c r="N46" s="22">
        <f>'3x10CV平均'!N46 - '3x10CV平均'!$F46</f>
        <v>-13.193913876908326</v>
      </c>
      <c r="O46" s="22">
        <f>'3x10CV平均'!O46 - '3x10CV平均'!$F46</f>
        <v>-13.200086716414503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'3x10CV平均'!$F47</f>
        <v>-3.0161259519616124E-2</v>
      </c>
      <c r="H47" s="22">
        <f>'3x10CV平均'!H47 - '3x10CV平均'!$F47</f>
        <v>-2.9475247888655076E-2</v>
      </c>
      <c r="I47" s="22">
        <f>'3x10CV平均'!I47 - '3x10CV平均'!$F47</f>
        <v>-3.016083675156267E-2</v>
      </c>
      <c r="J47" s="22">
        <f>'3x10CV平均'!J47 - '3x10CV平均'!$F47</f>
        <v>-1.1411407488428722</v>
      </c>
      <c r="K47" s="22">
        <f>'3x10CV平均'!K47 - '3x10CV平均'!$F47</f>
        <v>-1.0780874300121752</v>
      </c>
      <c r="L47" s="22">
        <f>'3x10CV平均'!L47 - '3x10CV平均'!$F47</f>
        <v>-1.0890523422928737</v>
      </c>
      <c r="M47" s="22">
        <f>'3x10CV平均'!M47 - '3x10CV平均'!$F47</f>
        <v>-14.309696709579342</v>
      </c>
      <c r="N47" s="22">
        <f>'3x10CV平均'!N47 - '3x10CV平均'!$F47</f>
        <v>-14.307640506681338</v>
      </c>
      <c r="O47" s="22">
        <f>'3x10CV平均'!O47 - '3x10CV平均'!$F47</f>
        <v>-14.309011402561794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'3x10CV平均'!$F48</f>
        <v>-4.0441710318887658E-2</v>
      </c>
      <c r="H48" s="22">
        <f>'3x10CV平均'!H48 - '3x10CV平均'!$F48</f>
        <v>-3.9070955361111714E-2</v>
      </c>
      <c r="I48" s="22">
        <f>'3x10CV平均'!I48 - '3x10CV平均'!$F48</f>
        <v>-4.3183079311745587E-2</v>
      </c>
      <c r="J48" s="22">
        <f>'3x10CV平均'!J48 - '3x10CV平均'!$F48</f>
        <v>-1.3145377983953495</v>
      </c>
      <c r="K48" s="22">
        <f>'3x10CV平均'!K48 - '3x10CV平均'!$F48</f>
        <v>-1.1884296105844214</v>
      </c>
      <c r="L48" s="22">
        <f>'3x10CV平均'!L48 - '3x10CV平均'!$F48</f>
        <v>-1.1822608609677303</v>
      </c>
      <c r="M48" s="22">
        <f>'3x10CV平均'!M48 - '3x10CV平均'!$F48</f>
        <v>-14.307640506681338</v>
      </c>
      <c r="N48" s="22">
        <f>'3x10CV平均'!N48 - '3x10CV平均'!$F48</f>
        <v>-14.308325813698886</v>
      </c>
      <c r="O48" s="22">
        <f>'3x10CV平均'!O48 - '3x10CV平均'!$F48</f>
        <v>-14.308325813698886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'3x10CV平均'!$F49</f>
        <v>2.0744182452219206E-2</v>
      </c>
      <c r="H49" s="22">
        <f>'3x10CV平均'!H49 - '3x10CV平均'!$F49</f>
        <v>1.0376116096594501E-2</v>
      </c>
      <c r="I49" s="22">
        <f>'3x10CV平均'!I49 - '3x10CV平均'!$F49</f>
        <v>1.0376116096594501E-2</v>
      </c>
      <c r="J49" s="22">
        <f>'3x10CV平均'!J49 - '3x10CV平均'!$F49</f>
        <v>-2.7089954245272452</v>
      </c>
      <c r="K49" s="22">
        <f>'3x10CV平均'!K49 - '3x10CV平均'!$F49</f>
        <v>-1.2274808496662502</v>
      </c>
      <c r="L49" s="22">
        <f>'3x10CV平均'!L49 - '3x10CV平均'!$F49</f>
        <v>-1.2378408662809193</v>
      </c>
      <c r="M49" s="22">
        <f>'3x10CV平均'!M49 - '3x10CV平均'!$F49</f>
        <v>-60.491911620284071</v>
      </c>
      <c r="N49" s="22">
        <f>'3x10CV平均'!N49 - '3x10CV平均'!$F49</f>
        <v>-60.377589199179567</v>
      </c>
      <c r="O49" s="22">
        <f>'3x10CV平均'!O49 - '3x10CV平均'!$F49</f>
        <v>-60.387957265535206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'3x10CV平均'!$F50</f>
        <v>-5.1357347320504232E-3</v>
      </c>
      <c r="H50" s="22">
        <f>'3x10CV平均'!H50 - '3x10CV平均'!$F50</f>
        <v>-5.1276849910948386E-3</v>
      </c>
      <c r="I50" s="22">
        <f>'3x10CV平均'!I50 - '3x10CV平均'!$F50</f>
        <v>4.8298445761929543E-5</v>
      </c>
      <c r="J50" s="22">
        <f>'3x10CV平均'!J50 - '3x10CV平均'!$F50</f>
        <v>-4.6000486204354019</v>
      </c>
      <c r="K50" s="22">
        <f>'3x10CV平均'!K50 - '3x10CV平均'!$F50</f>
        <v>-1.9580350904307835</v>
      </c>
      <c r="L50" s="22">
        <f>'3x10CV平均'!L50 - '3x10CV平均'!$F50</f>
        <v>-2.0150433559048082</v>
      </c>
      <c r="M50" s="22">
        <f>'3x10CV平均'!M50 - '3x10CV平均'!$F50</f>
        <v>-60.139727403572152</v>
      </c>
      <c r="N50" s="22">
        <f>'3x10CV平均'!N50 - '3x10CV平均'!$F50</f>
        <v>-59.952836567719245</v>
      </c>
      <c r="O50" s="22">
        <f>'3x10CV平均'!O50 - '3x10CV平均'!$F50</f>
        <v>-59.947636435059536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'3x10CV平均'!$F51</f>
        <v>-1.3511587126354385</v>
      </c>
      <c r="H51" s="22">
        <f>'3x10CV平均'!H51 - '3x10CV平均'!$F51</f>
        <v>-1.3615267789910632</v>
      </c>
      <c r="I51" s="22">
        <f>'3x10CV平均'!I51 - '3x10CV平均'!$F51</f>
        <v>-1.3615267789910632</v>
      </c>
      <c r="J51" s="22">
        <f>'3x10CV平均'!J51 - '3x10CV平均'!$F51</f>
        <v>-4.0808983196149029</v>
      </c>
      <c r="K51" s="22">
        <f>'3x10CV平均'!K51 - '3x10CV平均'!$F51</f>
        <v>-2.5993837447539079</v>
      </c>
      <c r="L51" s="22">
        <f>'3x10CV平均'!L51 - '3x10CV平均'!$F51</f>
        <v>-2.609743761368577</v>
      </c>
      <c r="M51" s="22">
        <f>'3x10CV平均'!M51 - '3x10CV平均'!$F51</f>
        <v>-61.863814515371729</v>
      </c>
      <c r="N51" s="22">
        <f>'3x10CV平均'!N51 - '3x10CV平均'!$F51</f>
        <v>-61.749492094267225</v>
      </c>
      <c r="O51" s="22">
        <f>'3x10CV平均'!O51 - '3x10CV平均'!$F51</f>
        <v>-61.759860160622864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'3x10CV平均'!$F52</f>
        <v>-8.6348824126361023E-3</v>
      </c>
      <c r="H52" s="22">
        <f>'3x10CV平均'!H52 - '3x10CV平均'!$F52</f>
        <v>-9.7858953039917651E-3</v>
      </c>
      <c r="I52" s="22">
        <f>'3x10CV平均'!I52 - '3x10CV平均'!$F52</f>
        <v>-6.9081643166981621E-3</v>
      </c>
      <c r="J52" s="22">
        <f>'3x10CV平均'!J52 - '3x10CV平均'!$F52</f>
        <v>-5.1057153961519646</v>
      </c>
      <c r="K52" s="22">
        <f>'3x10CV平均'!K52 - '3x10CV平均'!$F52</f>
        <v>-2.0478152141523935</v>
      </c>
      <c r="L52" s="22">
        <f>'3x10CV平均'!L52 - '3x10CV平均'!$F52</f>
        <v>-2.0857980432900121</v>
      </c>
      <c r="M52" s="22">
        <f>'3x10CV平均'!M52 - '3x10CV平均'!$F52</f>
        <v>-61.700753622262027</v>
      </c>
      <c r="N52" s="22">
        <f>'3x10CV平均'!N52 - '3x10CV平均'!$F52</f>
        <v>-61.015358936344029</v>
      </c>
      <c r="O52" s="22">
        <f>'3x10CV平均'!O52 - '3x10CV平均'!$F52</f>
        <v>-61.009603772507859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>
      <c r="A54" s="27"/>
      <c r="B54" s="27"/>
      <c r="C54" s="27"/>
      <c r="D54" s="27" t="s">
        <v>24</v>
      </c>
      <c r="E54" s="27" t="s">
        <v>26</v>
      </c>
    </row>
    <row r="55" spans="1:15">
      <c r="A55" s="27"/>
      <c r="B55" s="27"/>
      <c r="C55" s="27"/>
      <c r="D55" s="27" t="s">
        <v>30</v>
      </c>
      <c r="E55" s="27" t="s">
        <v>28</v>
      </c>
    </row>
    <row r="56" spans="1:15">
      <c r="A56" s="27"/>
      <c r="B56" s="27"/>
      <c r="C56" s="27"/>
      <c r="D56" s="27" t="s">
        <v>30</v>
      </c>
      <c r="E56" s="27" t="s">
        <v>26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</row>
    <row r="58" spans="1:15">
      <c r="A58" s="27"/>
      <c r="B58" s="27"/>
      <c r="C58" s="27"/>
      <c r="D58" s="27" t="s">
        <v>24</v>
      </c>
      <c r="E58" s="27" t="s">
        <v>26</v>
      </c>
    </row>
    <row r="59" spans="1:15">
      <c r="A59" s="27"/>
      <c r="B59" s="27"/>
      <c r="C59" s="27"/>
      <c r="D59" s="27" t="s">
        <v>30</v>
      </c>
      <c r="E59" s="27" t="s">
        <v>28</v>
      </c>
    </row>
    <row r="60" spans="1:15">
      <c r="A60" s="27"/>
      <c r="B60" s="27"/>
      <c r="C60" s="27"/>
      <c r="D60" s="27" t="s">
        <v>30</v>
      </c>
      <c r="E60" s="27" t="s">
        <v>26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>
      <c r="A62" s="27"/>
      <c r="B62" s="27"/>
      <c r="C62" s="27"/>
      <c r="D62" s="27" t="s">
        <v>24</v>
      </c>
      <c r="E62" s="27" t="s">
        <v>26</v>
      </c>
    </row>
    <row r="63" spans="1:15">
      <c r="A63" s="27"/>
      <c r="B63" s="27"/>
      <c r="C63" s="27"/>
      <c r="D63" s="27" t="s">
        <v>30</v>
      </c>
      <c r="E63" s="27" t="s">
        <v>28</v>
      </c>
    </row>
    <row r="64" spans="1:15">
      <c r="A64" s="27"/>
      <c r="B64" s="27"/>
      <c r="C64" s="27"/>
      <c r="D64" s="27" t="s">
        <v>30</v>
      </c>
      <c r="E64" s="27" t="s">
        <v>26</v>
      </c>
    </row>
    <row r="65" spans="1:5">
      <c r="A65" s="27"/>
      <c r="B65" s="27"/>
      <c r="C65" s="27" t="s">
        <v>32</v>
      </c>
      <c r="D65" s="27" t="s">
        <v>24</v>
      </c>
      <c r="E65" s="27" t="s">
        <v>28</v>
      </c>
    </row>
    <row r="66" spans="1:5">
      <c r="A66" s="27"/>
      <c r="B66" s="27"/>
      <c r="C66" s="27"/>
      <c r="D66" s="27" t="s">
        <v>24</v>
      </c>
      <c r="E66" s="27" t="s">
        <v>26</v>
      </c>
    </row>
    <row r="67" spans="1:5">
      <c r="A67" s="27"/>
      <c r="B67" s="27"/>
      <c r="C67" s="27"/>
      <c r="D67" s="27" t="s">
        <v>30</v>
      </c>
      <c r="E67" s="27" t="s">
        <v>28</v>
      </c>
    </row>
    <row r="68" spans="1:5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38"/>
  <sheetViews>
    <sheetView zoomScale="80" zoomScaleNormal="80" workbookViewId="0">
      <selection activeCell="D10" sqref="D10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28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29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30" t="s">
        <v>39</v>
      </c>
      <c r="G4" s="23" t="s">
        <v>0</v>
      </c>
      <c r="H4" s="23" t="s">
        <v>40</v>
      </c>
      <c r="I4" s="23" t="s">
        <v>41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'3x10CV平均'!$F13 - '3x10CV平均'!G5</f>
        <v>-0.15399009607266123</v>
      </c>
      <c r="H5" s="22">
        <f>'3x10CV平均'!$F13 - '3x10CV平均'!H5</f>
        <v>-0.14781725656649769</v>
      </c>
      <c r="I5" s="22">
        <f>'3x10CV平均'!$F13 - '3x10CV平均'!I5</f>
        <v>-0.14781725656649769</v>
      </c>
      <c r="J5" s="22">
        <f>'3x10CV平均'!$F13 - '3x10CV平均'!J5</f>
        <v>1.0301225439857546</v>
      </c>
      <c r="K5" s="22">
        <f>'3x10CV平均'!$F13 - '3x10CV平均'!K5</f>
        <v>0.98693548755161942</v>
      </c>
      <c r="L5" s="22">
        <f>'3x10CV平均'!$F13 - '3x10CV平均'!L5</f>
        <v>1.0054540060701385</v>
      </c>
      <c r="M5" s="22">
        <f>'3x10CV平均'!$F13 - '3x10CV平均'!M5</f>
        <v>12.077462860272462</v>
      </c>
      <c r="N5" s="22">
        <f>'3x10CV平均'!$F13 - '3x10CV平均'!N5</f>
        <v>12.095969968736441</v>
      </c>
      <c r="O5" s="22">
        <f>'3x10CV平均'!$F13 - '3x10CV平均'!O5</f>
        <v>12.077462860272462</v>
      </c>
    </row>
    <row r="6" spans="1:15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>
      <c r="C7" t="s">
        <v>33</v>
      </c>
      <c r="D7" t="s">
        <v>25</v>
      </c>
      <c r="E7" t="s">
        <v>29</v>
      </c>
      <c r="F7" s="22">
        <f>0</f>
        <v>0</v>
      </c>
      <c r="G7" s="22">
        <f>'3x10CV平均'!G9 - '3x10CV平均'!$F9</f>
        <v>2.2275082187855304</v>
      </c>
      <c r="H7" s="22">
        <f>'3x10CV平均'!H9 - '3x10CV平均'!$F9</f>
        <v>2.2688838873165054</v>
      </c>
      <c r="I7" s="22">
        <f>'3x10CV平均'!I9 - '3x10CV平均'!$F9</f>
        <v>2.2378118872134678</v>
      </c>
      <c r="J7" s="22">
        <f>'3x10CV平均'!J9 - '3x10CV平均'!$F9</f>
        <v>-0.51798473125134592</v>
      </c>
      <c r="K7" s="22">
        <f>'3x10CV平均'!K9 - '3x10CV平均'!$F9</f>
        <v>0.10371286252009781</v>
      </c>
      <c r="L7" s="22">
        <f>'3x10CV平均'!L9 - '3x10CV平均'!$F9</f>
        <v>-1.0287568946040437E-2</v>
      </c>
      <c r="M7" s="22">
        <f>'3x10CV平均'!M9 - '3x10CV平均'!$F9</f>
        <v>-55.467424308285771</v>
      </c>
      <c r="N7" s="22">
        <f>'3x10CV平均'!N9 - '3x10CV平均'!$F9</f>
        <v>-55.394968589910789</v>
      </c>
      <c r="O7" s="22">
        <f>'3x10CV平均'!O9 - '3x10CV平均'!$F9</f>
        <v>-55.394976639651745</v>
      </c>
    </row>
    <row r="8" spans="1:15">
      <c r="D8" t="s">
        <v>25</v>
      </c>
      <c r="E8" t="s">
        <v>27</v>
      </c>
      <c r="F8" s="22">
        <f>0</f>
        <v>0</v>
      </c>
      <c r="G8" s="22">
        <f>'3x10CV平均'!G10 - '3x10CV平均'!$F10</f>
        <v>2.341420103101072</v>
      </c>
      <c r="H8" s="22">
        <f>'3x10CV平均'!H10 - '3x10CV平均'!$F10</f>
        <v>2.3362924181099771</v>
      </c>
      <c r="I8" s="22">
        <f>'3x10CV平均'!I10 - '3x10CV平均'!$F10</f>
        <v>2.31550798695298</v>
      </c>
      <c r="J8" s="22">
        <f>'3x10CV平均'!J10 - '3x10CV平均'!$F10</f>
        <v>-5.6935817805381816E-2</v>
      </c>
      <c r="K8" s="22">
        <f>'3x10CV平均'!K10 - '3x10CV平均'!$F10</f>
        <v>0.60615354397894805</v>
      </c>
      <c r="L8" s="22">
        <f>'3x10CV平均'!L10 - '3x10CV平均'!$F10</f>
        <v>0.50252117886847714</v>
      </c>
      <c r="M8" s="22">
        <f>'3x10CV平均'!M10 - '3x10CV平均'!$F10</f>
        <v>-55.565824341772668</v>
      </c>
      <c r="N8" s="22">
        <f>'3x10CV平均'!N10 - '3x10CV平均'!$F10</f>
        <v>-55.602064275571621</v>
      </c>
      <c r="O8" s="22">
        <f>'3x10CV平均'!O10 - '3x10CV平均'!$F10</f>
        <v>-55.612432341927246</v>
      </c>
    </row>
    <row r="9" spans="1:15">
      <c r="B9" t="s">
        <v>35</v>
      </c>
      <c r="C9" t="s">
        <v>21</v>
      </c>
      <c r="D9" t="s">
        <v>25</v>
      </c>
      <c r="E9" t="s">
        <v>29</v>
      </c>
      <c r="F9" s="22">
        <f>0</f>
        <v>0</v>
      </c>
      <c r="G9" s="22">
        <f>'3x10CV平均'!G13 - '3x10CV平均'!$F13</f>
        <v>-7.3971383583199213E-2</v>
      </c>
      <c r="H9" s="22">
        <f>'3x10CV平均'!H13 - '3x10CV平均'!$F13</f>
        <v>-6.7809954131575978E-2</v>
      </c>
      <c r="I9" s="22">
        <f>'3x10CV平均'!I13 - '3x10CV平均'!$F13</f>
        <v>-8.0144223089376965E-2</v>
      </c>
      <c r="J9" s="22">
        <f>'3x10CV平均'!J13 - '3x10CV平均'!$F13</f>
        <v>-1.3692635950799712</v>
      </c>
      <c r="K9" s="22">
        <f>'3x10CV平均'!K13 - '3x10CV平均'!$F13</f>
        <v>-1.2150338878619635</v>
      </c>
      <c r="L9" s="22">
        <f>'3x10CV平均'!L13 - '3x10CV平均'!$F13</f>
        <v>-1.1411195545514516</v>
      </c>
      <c r="M9" s="22">
        <f>'3x10CV平均'!M13 - '3x10CV平均'!$F13</f>
        <v>-12.071301430820839</v>
      </c>
      <c r="N9" s="22">
        <f>'3x10CV平均'!N13 - '3x10CV平均'!$F13</f>
        <v>-12.071290020766284</v>
      </c>
      <c r="O9" s="22">
        <f>'3x10CV平均'!O13 - '3x10CV平均'!$F13</f>
        <v>-12.058955751808483</v>
      </c>
    </row>
    <row r="10" spans="1:15">
      <c r="D10" t="s">
        <v>25</v>
      </c>
      <c r="E10" t="s">
        <v>27</v>
      </c>
      <c r="F10" s="22">
        <f>0</f>
        <v>0</v>
      </c>
      <c r="G10" s="22">
        <f>'3x10CV平均'!G14 - '3x10CV平均'!$F14</f>
        <v>-3.0818557312684902E-2</v>
      </c>
      <c r="H10" s="22">
        <f>'3x10CV平均'!H14 - '3x10CV平均'!$F14</f>
        <v>-1.8461468245803303E-2</v>
      </c>
      <c r="I10" s="22">
        <f>'3x10CV平均'!I14 - '3x10CV平均'!$F14</f>
        <v>-2.4634307751981055E-2</v>
      </c>
      <c r="J10" s="22">
        <f>'3x10CV平均'!J14 - '3x10CV平均'!$F14</f>
        <v>-1.6654001506127116</v>
      </c>
      <c r="K10" s="22">
        <f>'3x10CV平均'!K14 - '3x10CV平均'!$F14</f>
        <v>-1.3755048949133908</v>
      </c>
      <c r="L10" s="22">
        <f>'3x10CV平均'!L14 - '3x10CV平均'!$F14</f>
        <v>-1.3878505739257321</v>
      </c>
      <c r="M10" s="22">
        <f>'3x10CV平均'!M14 - '3x10CV平均'!$F14</f>
        <v>-12.089819949339343</v>
      </c>
      <c r="N10" s="22">
        <f>'3x10CV平均'!N14 - '3x10CV平均'!$F14</f>
        <v>-12.071290020766298</v>
      </c>
      <c r="O10" s="22">
        <f>'3x10CV平均'!O14 - '3x10CV平均'!$F14</f>
        <v>-12.083624289724099</v>
      </c>
    </row>
    <row r="11" spans="1:15">
      <c r="C11" t="s">
        <v>33</v>
      </c>
      <c r="D11" t="s">
        <v>25</v>
      </c>
      <c r="E11" t="s">
        <v>29</v>
      </c>
      <c r="F11" s="22">
        <f>0</f>
        <v>0</v>
      </c>
      <c r="G11" s="22">
        <f>'3x10CV平均'!G17 - '3x10CV平均'!$F17</f>
        <v>6.2144000206075134E-2</v>
      </c>
      <c r="H11" s="22">
        <f>'3x10CV平均'!H17 - '3x10CV平均'!$F17</f>
        <v>8.285598369444358E-2</v>
      </c>
      <c r="I11" s="22">
        <f>'3x10CV平均'!I17 - '3x10CV平均'!$F17</f>
        <v>7.2495967079774459E-2</v>
      </c>
      <c r="J11" s="22">
        <f>'3x10CV平均'!J17 - '3x10CV平均'!$F17</f>
        <v>-5.355983694444717</v>
      </c>
      <c r="K11" s="22">
        <f>'3x10CV平均'!K17 - '3x10CV平均'!$F17</f>
        <v>-2.2430039701322499</v>
      </c>
      <c r="L11" s="22">
        <f>'3x10CV平均'!L17 - '3x10CV平均'!$F17</f>
        <v>-2.2481719038281369</v>
      </c>
      <c r="M11" s="22">
        <f>'3x10CV平均'!M17 - '3x10CV平均'!$F17</f>
        <v>-58.534488310166196</v>
      </c>
      <c r="N11" s="22">
        <f>'3x10CV平均'!N17 - '3x10CV平均'!$F17</f>
        <v>-57.995888192317992</v>
      </c>
      <c r="O11" s="22">
        <f>'3x10CV平均'!O17 - '3x10CV平均'!$F17</f>
        <v>-57.975168159088653</v>
      </c>
    </row>
    <row r="12" spans="1:15">
      <c r="D12" t="s">
        <v>25</v>
      </c>
      <c r="E12" t="s">
        <v>27</v>
      </c>
      <c r="F12" s="22">
        <f>0</f>
        <v>0</v>
      </c>
      <c r="G12" s="22">
        <f>'3x10CV平均'!G18 - '3x10CV平均'!$F18</f>
        <v>5.695996702824857E-2</v>
      </c>
      <c r="H12" s="22">
        <f>'3x10CV平均'!H18 - '3x10CV平均'!$F18</f>
        <v>3.623993379892454E-2</v>
      </c>
      <c r="I12" s="22">
        <f>'3x10CV平均'!I18 - '3x10CV平均'!$F18</f>
        <v>4.658385093166828E-2</v>
      </c>
      <c r="J12" s="22">
        <f>'3x10CV平均'!J18 - '3x10CV平均'!$F18</f>
        <v>-6.759842418270992</v>
      </c>
      <c r="K12" s="22">
        <f>'3x10CV平均'!K18 - '3x10CV平均'!$F18</f>
        <v>-3.2479014325319042</v>
      </c>
      <c r="L12" s="22">
        <f>'3x10CV平均'!L18 - '3x10CV平均'!$F18</f>
        <v>-3.2893334492496109</v>
      </c>
      <c r="M12" s="22">
        <f>'3x10CV平均'!M18 - '3x10CV平均'!$F18</f>
        <v>-58.435999729528717</v>
      </c>
      <c r="N12" s="22">
        <f>'3x10CV平均'!N18 - '3x10CV平均'!$F18</f>
        <v>-57.995888192317992</v>
      </c>
      <c r="O12" s="22">
        <f>'3x10CV平均'!O18 - '3x10CV平均'!$F18</f>
        <v>-57.959616059555245</v>
      </c>
    </row>
    <row r="13" spans="1:15">
      <c r="A13" t="s">
        <v>36</v>
      </c>
      <c r="B13" t="s">
        <v>23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'3x10CV平均'!G21 - '3x10CV平均'!$F21</f>
        <v>1.1346842837908895</v>
      </c>
      <c r="H13" s="22">
        <f>'3x10CV平均'!H21 - '3x10CV平均'!$F21</f>
        <v>1.128522854339252</v>
      </c>
      <c r="I13" s="22">
        <f>'3x10CV平均'!I21 - '3x10CV平均'!$F21</f>
        <v>1.1346956938454298</v>
      </c>
      <c r="J13" s="22">
        <f>'3x10CV平均'!J21 - '3x10CV平均'!$F21</f>
        <v>0.25284680860772824</v>
      </c>
      <c r="K13" s="22">
        <f>'3x10CV平均'!K21 - '3x10CV平均'!$F21</f>
        <v>0.38854658725267655</v>
      </c>
      <c r="L13" s="22">
        <f>'3x10CV平均'!L21 - '3x10CV平均'!$F21</f>
        <v>0.37620090824033525</v>
      </c>
      <c r="M13" s="22">
        <f>'3x10CV平均'!M21 - '3x10CV平均'!$F21</f>
        <v>-11.491385408822254</v>
      </c>
      <c r="N13" s="22">
        <f>'3x10CV平均'!N21 - '3x10CV平均'!$F21</f>
        <v>-11.503719677780055</v>
      </c>
      <c r="O13" s="22">
        <f>'3x10CV平均'!O21 - '3x10CV平均'!$F21</f>
        <v>-11.497558248328431</v>
      </c>
    </row>
    <row r="14" spans="1:15">
      <c r="D14" t="s">
        <v>25</v>
      </c>
      <c r="E14" t="s">
        <v>27</v>
      </c>
      <c r="F14" s="22">
        <f>0</f>
        <v>0</v>
      </c>
      <c r="G14" s="22">
        <f>'3x10CV平均'!G22 - '3x10CV平均'!$F22</f>
        <v>1.0112274936674197</v>
      </c>
      <c r="H14" s="22">
        <f>'3x10CV平均'!H22 - '3x10CV平均'!$F22</f>
        <v>1.0174003331735975</v>
      </c>
      <c r="I14" s="22">
        <f>'3x10CV平均'!I22 - '3x10CV平均'!$F22</f>
        <v>1.0174003331735975</v>
      </c>
      <c r="J14" s="22">
        <f>'3x10CV平均'!J22 - '3x10CV平均'!$F22</f>
        <v>0.64761187558475797</v>
      </c>
      <c r="K14" s="22">
        <f>'3x10CV平均'!K22 - '3x10CV平均'!$F22</f>
        <v>0.73402021861664934</v>
      </c>
      <c r="L14" s="22">
        <f>'3x10CV平均'!L22 - '3x10CV平均'!$F22</f>
        <v>0.6600031948152747</v>
      </c>
      <c r="M14" s="22">
        <f>'3x10CV平均'!M22 - '3x10CV平均'!$F22</f>
        <v>-11.479062549918993</v>
      </c>
      <c r="N14" s="22">
        <f>'3x10CV平均'!N22 - '3x10CV平均'!$F22</f>
        <v>-11.479051139864453</v>
      </c>
      <c r="O14" s="22">
        <f>'3x10CV平均'!O22 - '3x10CV平均'!$F22</f>
        <v>-11.472889710412815</v>
      </c>
    </row>
    <row r="15" spans="1:15">
      <c r="C15" t="s">
        <v>33</v>
      </c>
      <c r="D15" t="s">
        <v>25</v>
      </c>
      <c r="E15" t="s">
        <v>29</v>
      </c>
      <c r="F15" s="22">
        <f>0</f>
        <v>0</v>
      </c>
      <c r="G15" s="22">
        <f>'3x10CV平均'!G25 - '3x10CV平均'!$F25</f>
        <v>1.7868010007437931</v>
      </c>
      <c r="H15" s="22">
        <f>'3x10CV平均'!H25 - '3x10CV平均'!$F25</f>
        <v>1.8126970174099881</v>
      </c>
      <c r="I15" s="22">
        <f>'3x10CV平均'!I25 - '3x10CV平均'!$F25</f>
        <v>1.7816330670479061</v>
      </c>
      <c r="J15" s="22">
        <f>'3x10CV平均'!J25 - '3x10CV平均'!$F25</f>
        <v>-0.65817097005817971</v>
      </c>
      <c r="K15" s="22">
        <f>'3x10CV平均'!K25 - '3x10CV平均'!$F25</f>
        <v>-1.5857989689891383E-2</v>
      </c>
      <c r="L15" s="22">
        <f>'3x10CV平均'!L25 - '3x10CV平均'!$F25</f>
        <v>-6.7682221986103741E-2</v>
      </c>
      <c r="M15" s="22">
        <f>'3x10CV平均'!M25 - '3x10CV平均'!$F25</f>
        <v>-56.291323345214735</v>
      </c>
      <c r="N15" s="22">
        <f>'3x10CV平均'!N25 - '3x10CV平均'!$F25</f>
        <v>-56.358546731966172</v>
      </c>
      <c r="O15" s="22">
        <f>'3x10CV平均'!O25 - '3x10CV平均'!$F25</f>
        <v>-56.374098831499609</v>
      </c>
    </row>
    <row r="16" spans="1:15">
      <c r="D16" t="s">
        <v>25</v>
      </c>
      <c r="E16" t="s">
        <v>27</v>
      </c>
      <c r="F16" s="22">
        <f>0</f>
        <v>0</v>
      </c>
      <c r="G16" s="22">
        <f>'3x10CV平均'!G26 - '3x10CV平均'!$F26</f>
        <v>1.931817084126223</v>
      </c>
      <c r="H16" s="22">
        <f>'3x10CV平均'!H26 - '3x10CV平均'!$F26</f>
        <v>1.9318170841262372</v>
      </c>
      <c r="I16" s="22">
        <f>'3x10CV平均'!I26 - '3x10CV平均'!$F26</f>
        <v>1.9007209348003187</v>
      </c>
      <c r="J16" s="22">
        <f>'3x10CV平均'!J26 - '3x10CV平均'!$F26</f>
        <v>0.10846220968609543</v>
      </c>
      <c r="K16" s="22">
        <f>'3x10CV平均'!K26 - '3x10CV平均'!$F26</f>
        <v>0.84403143906828859</v>
      </c>
      <c r="L16" s="22">
        <f>'3x10CV平均'!L26 - '3x10CV平均'!$F26</f>
        <v>0.66271102395924686</v>
      </c>
      <c r="M16" s="22">
        <f>'3x10CV平均'!M26 - '3x10CV平均'!$F26</f>
        <v>-56.467314831808707</v>
      </c>
      <c r="N16" s="22">
        <f>'3x10CV平均'!N26 - '3x10CV平均'!$F26</f>
        <v>-56.539818848629452</v>
      </c>
      <c r="O16" s="22">
        <f>'3x10CV平均'!O26 - '3x10CV平均'!$F26</f>
        <v>-56.488010715815179</v>
      </c>
    </row>
    <row r="17" spans="1:15">
      <c r="B17" t="s">
        <v>35</v>
      </c>
      <c r="C17" t="s">
        <v>21</v>
      </c>
      <c r="D17" t="s">
        <v>25</v>
      </c>
      <c r="E17" t="s">
        <v>29</v>
      </c>
      <c r="F17" s="22">
        <f>0</f>
        <v>0</v>
      </c>
      <c r="G17" s="22">
        <f>'3x10CV平均'!G29 - '3x10CV平均'!$F29</f>
        <v>-0.14191825836928729</v>
      </c>
      <c r="H17" s="22">
        <f>'3x10CV平均'!H29 - '3x10CV平均'!$F29</f>
        <v>-0.14190684831473277</v>
      </c>
      <c r="I17" s="22">
        <f>'3x10CV平均'!I29 - '3x10CV平均'!$F29</f>
        <v>-0.14807968782091052</v>
      </c>
      <c r="J17" s="22">
        <f>'3x10CV平均'!J29 - '3x10CV平均'!$F29</f>
        <v>-1.1166107573994282</v>
      </c>
      <c r="K17" s="22">
        <f>'3x10CV平均'!K29 - '3x10CV平均'!$F29</f>
        <v>-1.0980694187718285</v>
      </c>
      <c r="L17" s="22">
        <f>'3x10CV平均'!L29 - '3x10CV平均'!$F29</f>
        <v>-1.104230848223466</v>
      </c>
      <c r="M17" s="22">
        <f>'3x10CV平均'!M29 - '3x10CV平均'!$F29</f>
        <v>-12.330480819698323</v>
      </c>
      <c r="N17" s="22">
        <f>'3x10CV平均'!N29 - '3x10CV平均'!$F29</f>
        <v>-12.324307980192145</v>
      </c>
      <c r="O17" s="22">
        <f>'3x10CV平均'!O29 - '3x10CV平均'!$F29</f>
        <v>-12.330492229752863</v>
      </c>
    </row>
    <row r="18" spans="1:15">
      <c r="D18" t="s">
        <v>25</v>
      </c>
      <c r="E18" t="s">
        <v>27</v>
      </c>
      <c r="F18" s="22">
        <f>0</f>
        <v>0</v>
      </c>
      <c r="G18" s="22">
        <f>'3x10CV平均'!G30 - '3x10CV平均'!$F30</f>
        <v>-0.15422970721800766</v>
      </c>
      <c r="H18" s="22">
        <f>'3x10CV平均'!H30 - '3x10CV平均'!$F30</f>
        <v>-0.16655256612126834</v>
      </c>
      <c r="I18" s="22">
        <f>'3x10CV平均'!I30 - '3x10CV平均'!$F30</f>
        <v>-0.16039113666964511</v>
      </c>
      <c r="J18" s="22">
        <f>'3x10CV平均'!J30 - '3x10CV平均'!$F30</f>
        <v>-1.8257456470641955</v>
      </c>
      <c r="K18" s="22">
        <f>'3x10CV平均'!K30 - '3x10CV平均'!$F30</f>
        <v>-1.4003559937016519</v>
      </c>
      <c r="L18" s="22">
        <f>'3x10CV平均'!L30 - '3x10CV平均'!$F30</f>
        <v>-1.3941603340863935</v>
      </c>
      <c r="M18" s="22">
        <f>'3x10CV平均'!M30 - '3x10CV平均'!$F30</f>
        <v>-12.324307980192145</v>
      </c>
      <c r="N18" s="22">
        <f>'3x10CV平均'!N30 - '3x10CV平均'!$F30</f>
        <v>-12.311973711234344</v>
      </c>
      <c r="O18" s="22">
        <f>'3x10CV平均'!O30 - '3x10CV平均'!$F30</f>
        <v>-12.324307980192145</v>
      </c>
    </row>
    <row r="19" spans="1:15">
      <c r="C19" t="s">
        <v>33</v>
      </c>
      <c r="D19" t="s">
        <v>25</v>
      </c>
      <c r="E19" t="s">
        <v>29</v>
      </c>
      <c r="F19" s="22">
        <f>0</f>
        <v>0</v>
      </c>
      <c r="G19" s="22">
        <f>'3x10CV平均'!G33 - '3x10CV平均'!$F33</f>
        <v>0.13478486262312117</v>
      </c>
      <c r="H19" s="22">
        <f>'3x10CV平均'!H33 - '3x10CV平均'!$F33</f>
        <v>0.1555048958524452</v>
      </c>
      <c r="I19" s="22">
        <f>'3x10CV平均'!I33 - '3x10CV平均'!$F33</f>
        <v>0.155512945593415</v>
      </c>
      <c r="J19" s="22">
        <f>'3x10CV平均'!J33 - '3x10CV平均'!$F33</f>
        <v>-4.8432634937807535</v>
      </c>
      <c r="K19" s="22">
        <f>'3x10CV平均'!K33 - '3x10CV平均'!$F33</f>
        <v>-2.124028798753244</v>
      </c>
      <c r="L19" s="22">
        <f>'3x10CV平均'!L33 - '3x10CV平均'!$F33</f>
        <v>-2.10330876552392</v>
      </c>
      <c r="M19" s="22">
        <f>'3x10CV平均'!M33 - '3x10CV平均'!$F33</f>
        <v>-59.393902804207769</v>
      </c>
      <c r="N19" s="22">
        <f>'3x10CV平均'!N33 - '3x10CV平均'!$F33</f>
        <v>-59.228094239927358</v>
      </c>
      <c r="O19" s="22">
        <f>'3x10CV平均'!O33 - '3x10CV平均'!$F33</f>
        <v>-59.238438157060088</v>
      </c>
    </row>
    <row r="20" spans="1:15">
      <c r="D20" t="s">
        <v>25</v>
      </c>
      <c r="E20" t="s">
        <v>27</v>
      </c>
      <c r="F20" s="22">
        <f>0</f>
        <v>0</v>
      </c>
      <c r="G20" s="22">
        <f>'3x10CV平均'!G34 - '3x10CV平均'!$F34</f>
        <v>8.8192961950483095E-2</v>
      </c>
      <c r="H20" s="22">
        <f>'3x10CV平均'!H34 - '3x10CV平均'!$F34</f>
        <v>9.8561028306107801E-2</v>
      </c>
      <c r="I20" s="22">
        <f>'3x10CV平均'!I34 - '3x10CV平均'!$F34</f>
        <v>0.10373701174296457</v>
      </c>
      <c r="J20" s="22">
        <f>'3x10CV平均'!J34 - '3x10CV平均'!$F34</f>
        <v>-7.288831145413738</v>
      </c>
      <c r="K20" s="22">
        <f>'3x10CV平均'!K34 - '3x10CV平均'!$F34</f>
        <v>-3.191086360840913</v>
      </c>
      <c r="L20" s="22">
        <f>'3x10CV平均'!L34 - '3x10CV平均'!$F34</f>
        <v>-3.1911024603228384</v>
      </c>
      <c r="M20" s="22">
        <f>'3x10CV平均'!M34 - '3x10CV平均'!$F34</f>
        <v>-58.906788829535472</v>
      </c>
      <c r="N20" s="22">
        <f>'3x10CV平均'!N34 - '3x10CV平均'!$F34</f>
        <v>-58.502740131822563</v>
      </c>
      <c r="O20" s="22">
        <f>'3x10CV平均'!O34 - '3x10CV平均'!$F34</f>
        <v>-58.513092098696276</v>
      </c>
    </row>
    <row r="21" spans="1:15">
      <c r="A21" s="27" t="s">
        <v>37</v>
      </c>
      <c r="B21" s="27" t="s">
        <v>22</v>
      </c>
      <c r="C21" s="27" t="s">
        <v>20</v>
      </c>
      <c r="D21" s="27" t="s">
        <v>24</v>
      </c>
      <c r="E21" s="27" t="s">
        <v>28</v>
      </c>
      <c r="F21" s="22">
        <f>0</f>
        <v>0</v>
      </c>
      <c r="G21" s="22">
        <f>'3x10CV平均'!G37 - '3x10CV平均'!$F37</f>
        <v>0.82093060404825735</v>
      </c>
      <c r="H21" s="22">
        <f>'3x10CV平均'!H37 - '3x10CV平均'!$F37</f>
        <v>0.82093060404825735</v>
      </c>
      <c r="I21" s="22">
        <f>'3x10CV平均'!I37 - '3x10CV平均'!$F37</f>
        <v>0.82093060404825735</v>
      </c>
      <c r="J21" s="22">
        <f>'3x10CV平均'!J37 - '3x10CV平均'!$F37</f>
        <v>-1.1843636612596242E-2</v>
      </c>
      <c r="K21" s="22">
        <f>'3x10CV平均'!K37 - '3x10CV平均'!$F37</f>
        <v>-2.4120855297695698E-2</v>
      </c>
      <c r="L21" s="22">
        <f>'3x10CV平均'!L37 - '3x10CV平均'!$F37</f>
        <v>-4.8812213322392495E-2</v>
      </c>
      <c r="M21" s="22">
        <f>'3x10CV平均'!M37 - '3x10CV平均'!$F37</f>
        <v>-12.30541292987381</v>
      </c>
      <c r="N21" s="22">
        <f>'3x10CV平均'!N37 - '3x10CV平均'!$F37</f>
        <v>-12.293078660916009</v>
      </c>
      <c r="O21" s="22">
        <f>'3x10CV平均'!O37 - '3x10CV平均'!$F37</f>
        <v>-12.299251500422187</v>
      </c>
    </row>
    <row r="22" spans="1:15">
      <c r="A22" s="27"/>
      <c r="B22" s="27"/>
      <c r="C22" s="27"/>
      <c r="D22" s="27" t="s">
        <v>24</v>
      </c>
      <c r="E22" s="27" t="s">
        <v>26</v>
      </c>
      <c r="F22" s="22">
        <f>0</f>
        <v>0</v>
      </c>
      <c r="G22" s="22">
        <f>'3x10CV平均'!G38 - '3x10CV平均'!$F38</f>
        <v>0.77163916843521463</v>
      </c>
      <c r="H22" s="22">
        <f>'3x10CV平均'!H38 - '3x10CV平均'!$F38</f>
        <v>0.77163916843521463</v>
      </c>
      <c r="I22" s="22">
        <f>'3x10CV平均'!I38 - '3x10CV平均'!$F38</f>
        <v>0.77163916843521463</v>
      </c>
      <c r="J22" s="22">
        <f>'3x10CV平均'!J38 - '3x10CV平均'!$F38</f>
        <v>0.30895004678120586</v>
      </c>
      <c r="K22" s="22">
        <f>'3x10CV平均'!K38 - '3x10CV平均'!$F38</f>
        <v>0.3274685652997249</v>
      </c>
      <c r="L22" s="22">
        <f>'3x10CV平均'!L38 - '3x10CV平均'!$F38</f>
        <v>0.33365281486044296</v>
      </c>
      <c r="M22" s="22">
        <f>'3x10CV平均'!M38 - '3x10CV平均'!$F38</f>
        <v>-12.286917231464372</v>
      </c>
      <c r="N22" s="22">
        <f>'3x10CV平均'!N38 - '3x10CV平均'!$F38</f>
        <v>-12.286905821409832</v>
      </c>
      <c r="O22" s="22">
        <f>'3x10CV平均'!O38 - '3x10CV平均'!$F38</f>
        <v>-12.280744391958208</v>
      </c>
    </row>
    <row r="23" spans="1:15">
      <c r="A23" s="27"/>
      <c r="B23" s="27"/>
      <c r="C23" s="27" t="s">
        <v>32</v>
      </c>
      <c r="D23" s="27" t="s">
        <v>24</v>
      </c>
      <c r="E23" s="27" t="s">
        <v>28</v>
      </c>
      <c r="F23" s="22">
        <f>0</f>
        <v>0</v>
      </c>
      <c r="G23" s="22">
        <f>'3x10CV平均'!G41 - '3x10CV平均'!$F41</f>
        <v>0.97877605298661763</v>
      </c>
      <c r="H23" s="22">
        <f>'3x10CV平均'!H41 - '3x10CV平均'!$F41</f>
        <v>1.0357360200148662</v>
      </c>
      <c r="I23" s="22">
        <f>'3x10CV平均'!I41 - '3x10CV平均'!$F41</f>
        <v>1.0564882522080268</v>
      </c>
      <c r="J23" s="22">
        <f>'3x10CV平均'!J41 - '3x10CV平均'!$F41</f>
        <v>-0.84984335204094918</v>
      </c>
      <c r="K23" s="22">
        <f>'3x10CV平均'!K41 - '3x10CV平均'!$F41</f>
        <v>-0.36285012348302814</v>
      </c>
      <c r="L23" s="22">
        <f>'3x10CV平均'!L41 - '3x10CV平均'!$F41</f>
        <v>-0.37323428932057823</v>
      </c>
      <c r="M23" s="22">
        <f>'3x10CV平均'!M41 - '3x10CV平均'!$F41</f>
        <v>-57.550286731772999</v>
      </c>
      <c r="N23" s="22">
        <f>'3x10CV平均'!N41 - '3x10CV平均'!$F41</f>
        <v>-57.539950864381197</v>
      </c>
      <c r="O23" s="22">
        <f>'3x10CV平均'!O41 - '3x10CV平均'!$F41</f>
        <v>-57.555494914173678</v>
      </c>
    </row>
    <row r="24" spans="1:15">
      <c r="A24" s="27"/>
      <c r="B24" s="27"/>
      <c r="C24" s="27"/>
      <c r="D24" s="27" t="s">
        <v>24</v>
      </c>
      <c r="E24" s="27" t="s">
        <v>26</v>
      </c>
      <c r="F24" s="22">
        <f>0</f>
        <v>0</v>
      </c>
      <c r="G24" s="22">
        <f>'3x10CV平均'!G42 - '3x10CV平均'!$F42</f>
        <v>0.93731988704601577</v>
      </c>
      <c r="H24" s="22">
        <f>'3x10CV平均'!H42 - '3x10CV平均'!$F42</f>
        <v>1.0305439370960841</v>
      </c>
      <c r="I24" s="22">
        <f>'3x10CV平均'!I42 - '3x10CV平均'!$F42</f>
        <v>1.0253679536592415</v>
      </c>
      <c r="J24" s="22">
        <f>'3x10CV平均'!J42 - '3x10CV平均'!$F42</f>
        <v>-0.40433848838745234</v>
      </c>
      <c r="K24" s="22">
        <f>'3x10CV平均'!K42 - '3x10CV平均'!$F42</f>
        <v>9.2894010670718785E-2</v>
      </c>
      <c r="L24" s="22">
        <f>'3x10CV平均'!L42 - '3x10CV平均'!$F42</f>
        <v>-1.5857989689905594E-2</v>
      </c>
      <c r="M24" s="22">
        <f>'3x10CV平均'!M42 - '3x10CV平均'!$F42</f>
        <v>-57.674711577781451</v>
      </c>
      <c r="N24" s="22">
        <f>'3x10CV平均'!N42 - '3x10CV平均'!$F42</f>
        <v>-57.77316795945508</v>
      </c>
      <c r="O24" s="22">
        <f>'3x10CV平均'!O42 - '3x10CV平均'!$F42</f>
        <v>-57.721319577936001</v>
      </c>
    </row>
    <row r="25" spans="1:15">
      <c r="A25" s="27"/>
      <c r="B25" s="27" t="s">
        <v>34</v>
      </c>
      <c r="C25" s="27" t="s">
        <v>20</v>
      </c>
      <c r="D25" s="27" t="s">
        <v>24</v>
      </c>
      <c r="E25" s="27" t="s">
        <v>28</v>
      </c>
      <c r="F25" s="22">
        <f>0</f>
        <v>0</v>
      </c>
      <c r="G25" s="22">
        <f>'3x10CV平均'!G45 - '3x10CV平均'!$F45</f>
        <v>2.4634307751995266E-2</v>
      </c>
      <c r="H25" s="22">
        <f>'3x10CV平均'!H45 - '3x10CV平均'!$F45</f>
        <v>1.2322858903260681E-2</v>
      </c>
      <c r="I25" s="22">
        <f>'3x10CV平均'!I45 - '3x10CV平均'!$F45</f>
        <v>2.4645717806535572E-2</v>
      </c>
      <c r="J25" s="22">
        <f>'3x10CV平均'!J45 - '3x10CV平均'!$F45</f>
        <v>-0.61064329887496172</v>
      </c>
      <c r="K25" s="22">
        <f>'3x10CV平均'!K45 - '3x10CV平均'!$F45</f>
        <v>-0.58599758106842614</v>
      </c>
      <c r="L25" s="22">
        <f>'3x10CV平均'!L45 - '3x10CV平均'!$F45</f>
        <v>-0.57982474156224839</v>
      </c>
      <c r="M25" s="22">
        <f>'3x10CV平均'!M45 - '3x10CV平均'!$F45</f>
        <v>-13.200075306359963</v>
      </c>
      <c r="N25" s="22">
        <f>'3x10CV平均'!N45 - '3x10CV平均'!$F45</f>
        <v>-13.193913876908326</v>
      </c>
      <c r="O25" s="22">
        <f>'3x10CV平均'!O45 - '3x10CV平均'!$F45</f>
        <v>-13.193913876908326</v>
      </c>
    </row>
    <row r="26" spans="1:15">
      <c r="A26" s="27"/>
      <c r="B26" s="27"/>
      <c r="C26" s="27"/>
      <c r="D26" s="27" t="s">
        <v>24</v>
      </c>
      <c r="E26" s="27" t="s">
        <v>26</v>
      </c>
      <c r="F26" s="22">
        <f>0</f>
        <v>0</v>
      </c>
      <c r="G26" s="22">
        <f>'3x10CV平均'!G46 - '3x10CV平均'!$F46</f>
        <v>6.1500193970829287E-3</v>
      </c>
      <c r="H26" s="22">
        <f>'3x10CV平均'!H46 - '3x10CV平均'!$F46</f>
        <v>1.847287830035782E-2</v>
      </c>
      <c r="I26" s="22">
        <f>'3x10CV平均'!I46 - '3x10CV平均'!$F46</f>
        <v>1.2300038794180068E-2</v>
      </c>
      <c r="J26" s="22">
        <f>'3x10CV平均'!J46 - '3x10CV平均'!$F46</f>
        <v>-0.85125852901576593</v>
      </c>
      <c r="K26" s="22">
        <f>'3x10CV平均'!K46 - '3x10CV平均'!$F46</f>
        <v>-0.70320166130395023</v>
      </c>
      <c r="L26" s="22">
        <f>'3x10CV平均'!L46 - '3x10CV平均'!$F46</f>
        <v>-0.69704023185231279</v>
      </c>
      <c r="M26" s="22">
        <f>'3x10CV平均'!M46 - '3x10CV平均'!$F46</f>
        <v>-13.181579607950525</v>
      </c>
      <c r="N26" s="22">
        <f>'3x10CV平均'!N46 - '3x10CV平均'!$F46</f>
        <v>-13.193913876908326</v>
      </c>
      <c r="O26" s="22">
        <f>'3x10CV平均'!O46 - '3x10CV平均'!$F46</f>
        <v>-13.200086716414503</v>
      </c>
    </row>
    <row r="27" spans="1:15">
      <c r="A27" s="27"/>
      <c r="B27" s="27"/>
      <c r="C27" s="27" t="s">
        <v>32</v>
      </c>
      <c r="D27" s="27" t="s">
        <v>24</v>
      </c>
      <c r="E27" s="27" t="s">
        <v>28</v>
      </c>
      <c r="F27" s="22">
        <f>0</f>
        <v>0</v>
      </c>
      <c r="G27" s="22">
        <f>'3x10CV平均'!G49 - '3x10CV平均'!$F49</f>
        <v>2.0744182452219206E-2</v>
      </c>
      <c r="H27" s="22">
        <f>'3x10CV平均'!H49 - '3x10CV平均'!$F49</f>
        <v>1.0376116096594501E-2</v>
      </c>
      <c r="I27" s="22">
        <f>'3x10CV平均'!I49 - '3x10CV平均'!$F49</f>
        <v>1.0376116096594501E-2</v>
      </c>
      <c r="J27" s="22">
        <f>'3x10CV平均'!J49 - '3x10CV平均'!$F49</f>
        <v>-2.7089954245272452</v>
      </c>
      <c r="K27" s="22">
        <f>'3x10CV平均'!K49 - '3x10CV平均'!$F49</f>
        <v>-1.2274808496662502</v>
      </c>
      <c r="L27" s="22">
        <f>'3x10CV平均'!L49 - '3x10CV平均'!$F49</f>
        <v>-1.2378408662809193</v>
      </c>
      <c r="M27" s="22">
        <f>'3x10CV平均'!M49 - '3x10CV平均'!$F49</f>
        <v>-60.491911620284071</v>
      </c>
      <c r="N27" s="22">
        <f>'3x10CV平均'!N49 - '3x10CV平均'!$F49</f>
        <v>-60.377589199179567</v>
      </c>
      <c r="O27" s="22">
        <f>'3x10CV平均'!O49 - '3x10CV平均'!$F49</f>
        <v>-60.387957265535206</v>
      </c>
    </row>
    <row r="28" spans="1:15">
      <c r="A28" s="27"/>
      <c r="B28" s="27"/>
      <c r="C28" s="27"/>
      <c r="D28" s="27" t="s">
        <v>24</v>
      </c>
      <c r="E28" s="27" t="s">
        <v>26</v>
      </c>
      <c r="F28" s="22">
        <f>0</f>
        <v>0</v>
      </c>
      <c r="G28" s="22">
        <f>'3x10CV平均'!G50 - '3x10CV平均'!$F50</f>
        <v>-5.1357347320504232E-3</v>
      </c>
      <c r="H28" s="22">
        <f>'3x10CV平均'!H50 - '3x10CV平均'!$F50</f>
        <v>-5.1276849910948386E-3</v>
      </c>
      <c r="I28" s="22">
        <f>'3x10CV平均'!I50 - '3x10CV平均'!$F50</f>
        <v>4.8298445761929543E-5</v>
      </c>
      <c r="J28" s="22">
        <f>'3x10CV平均'!J50 - '3x10CV平均'!$F50</f>
        <v>-4.6000486204354019</v>
      </c>
      <c r="K28" s="22">
        <f>'3x10CV平均'!K50 - '3x10CV平均'!$F50</f>
        <v>-1.9580350904307835</v>
      </c>
      <c r="L28" s="22">
        <f>'3x10CV平均'!L50 - '3x10CV平均'!$F50</f>
        <v>-2.0150433559048082</v>
      </c>
      <c r="M28" s="22">
        <f>'3x10CV平均'!M50 - '3x10CV平均'!$F50</f>
        <v>-60.139727403572152</v>
      </c>
      <c r="N28" s="22">
        <f>'3x10CV平均'!N50 - '3x10CV平均'!$F50</f>
        <v>-59.952836567719245</v>
      </c>
      <c r="O28" s="22">
        <f>'3x10CV平均'!O50 - '3x10CV平均'!$F50</f>
        <v>-59.947636435059536</v>
      </c>
    </row>
    <row r="29" spans="1:15">
      <c r="A29" s="27" t="s">
        <v>38</v>
      </c>
      <c r="B29" s="27" t="s">
        <v>22</v>
      </c>
      <c r="C29" s="27" t="s">
        <v>20</v>
      </c>
      <c r="D29" s="27" t="s">
        <v>24</v>
      </c>
      <c r="E29" s="27" t="s">
        <v>28</v>
      </c>
    </row>
    <row r="30" spans="1:15">
      <c r="A30" s="27"/>
      <c r="B30" s="27"/>
      <c r="C30" s="27"/>
      <c r="D30" s="27" t="s">
        <v>24</v>
      </c>
      <c r="E30" s="27" t="s">
        <v>26</v>
      </c>
    </row>
    <row r="31" spans="1:15">
      <c r="A31" s="27"/>
      <c r="B31" s="27"/>
      <c r="C31" s="27" t="s">
        <v>32</v>
      </c>
      <c r="D31" s="27" t="s">
        <v>24</v>
      </c>
      <c r="E31" s="27" t="s">
        <v>28</v>
      </c>
    </row>
    <row r="32" spans="1:15">
      <c r="A32" s="27"/>
      <c r="B32" s="27"/>
      <c r="C32" s="27"/>
      <c r="D32" s="27" t="s">
        <v>24</v>
      </c>
      <c r="E32" s="27" t="s">
        <v>26</v>
      </c>
    </row>
    <row r="33" spans="1:5">
      <c r="A33" s="27"/>
      <c r="B33" s="27" t="s">
        <v>34</v>
      </c>
      <c r="C33" s="27" t="s">
        <v>20</v>
      </c>
      <c r="D33" s="27" t="s">
        <v>24</v>
      </c>
      <c r="E33" s="27" t="s">
        <v>28</v>
      </c>
    </row>
    <row r="34" spans="1:5">
      <c r="A34" s="27"/>
      <c r="B34" s="27"/>
      <c r="C34" s="27"/>
      <c r="D34" s="27" t="s">
        <v>24</v>
      </c>
      <c r="E34" s="27" t="s">
        <v>26</v>
      </c>
    </row>
    <row r="35" spans="1:5" s="22" customFormat="1">
      <c r="A35" s="27"/>
      <c r="B35" s="27"/>
      <c r="C35" s="27" t="s">
        <v>32</v>
      </c>
      <c r="D35" s="27" t="s">
        <v>24</v>
      </c>
      <c r="E35" s="27" t="s">
        <v>28</v>
      </c>
    </row>
    <row r="36" spans="1:5" s="22" customFormat="1">
      <c r="A36" s="27"/>
      <c r="B36" s="27"/>
      <c r="C36" s="27"/>
      <c r="D36" s="27" t="s">
        <v>24</v>
      </c>
      <c r="E36" s="27" t="s">
        <v>26</v>
      </c>
    </row>
    <row r="37" spans="1:5" s="22" customFormat="1">
      <c r="A37" s="27"/>
      <c r="B37" s="27"/>
      <c r="C37" s="27"/>
      <c r="D37" s="27" t="s">
        <v>30</v>
      </c>
      <c r="E37" s="27" t="s">
        <v>28</v>
      </c>
    </row>
    <row r="38" spans="1:5" s="22" customFormat="1">
      <c r="A38" s="27"/>
      <c r="B38" s="27"/>
      <c r="C38" s="27"/>
      <c r="D38" s="27" t="s">
        <v>30</v>
      </c>
      <c r="E38" s="27" t="s">
        <v>26</v>
      </c>
    </row>
  </sheetData>
  <mergeCells count="4"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7:Q17"/>
  <sheetViews>
    <sheetView topLeftCell="B1" workbookViewId="0">
      <selection activeCell="Q11" sqref="Q11"/>
    </sheetView>
  </sheetViews>
  <sheetFormatPr baseColWidth="10" defaultColWidth="8.7109375" defaultRowHeight="20"/>
  <sheetData>
    <row r="7" spans="2:17" ht="84">
      <c r="C7" s="32" t="s">
        <v>45</v>
      </c>
      <c r="D7" s="32" t="s">
        <v>46</v>
      </c>
      <c r="E7" s="32" t="s">
        <v>47</v>
      </c>
    </row>
    <row r="8" spans="2:17">
      <c r="B8" t="s">
        <v>48</v>
      </c>
      <c r="C8" s="22">
        <v>1.1346842837908895</v>
      </c>
      <c r="D8" s="22">
        <v>1.128522854339252</v>
      </c>
      <c r="E8" s="22">
        <v>1.1346956938454298</v>
      </c>
    </row>
    <row r="9" spans="2:17">
      <c r="B9" t="s">
        <v>49</v>
      </c>
      <c r="C9" s="22">
        <v>1.7868010007437931</v>
      </c>
      <c r="D9" s="22">
        <v>1.8126970174099881</v>
      </c>
      <c r="E9" s="22">
        <v>1.7816330670479061</v>
      </c>
    </row>
    <row r="10" spans="2:17">
      <c r="H10" t="s">
        <v>50</v>
      </c>
      <c r="I10" t="s">
        <v>51</v>
      </c>
      <c r="M10" t="s">
        <v>52</v>
      </c>
      <c r="N10" t="s">
        <v>53</v>
      </c>
      <c r="O10" t="s">
        <v>59</v>
      </c>
      <c r="P10" t="s">
        <v>60</v>
      </c>
      <c r="Q10" t="s">
        <v>64</v>
      </c>
    </row>
    <row r="11" spans="2:17" ht="42">
      <c r="B11" t="s">
        <v>52</v>
      </c>
      <c r="C11">
        <v>-0.65362497432737143</v>
      </c>
      <c r="D11">
        <v>-0.64748636498482881</v>
      </c>
      <c r="E11">
        <v>-0.64749777503935491</v>
      </c>
      <c r="G11" s="32" t="s">
        <v>45</v>
      </c>
      <c r="H11" s="22">
        <f>C8</f>
        <v>1.1346842837908895</v>
      </c>
      <c r="I11" s="22">
        <f>C9</f>
        <v>1.7868010007437931</v>
      </c>
      <c r="J11">
        <v>0</v>
      </c>
      <c r="L11" s="32" t="s">
        <v>56</v>
      </c>
      <c r="M11">
        <f>C11</f>
        <v>-0.65362497432737143</v>
      </c>
      <c r="N11">
        <f>C12</f>
        <v>-0.83277424066085359</v>
      </c>
      <c r="O11">
        <f>C13</f>
        <v>-0.88183747518316125</v>
      </c>
      <c r="P11">
        <f>C14</f>
        <v>-1.1841126400584159</v>
      </c>
      <c r="Q11">
        <v>0</v>
      </c>
    </row>
    <row r="12" spans="2:17" ht="84">
      <c r="B12" t="s">
        <v>53</v>
      </c>
      <c r="C12">
        <v>-0.83277424066085359</v>
      </c>
      <c r="D12">
        <v>-0.84505145934595305</v>
      </c>
      <c r="E12">
        <v>-0.86974281737064985</v>
      </c>
      <c r="G12" s="32" t="s">
        <v>46</v>
      </c>
      <c r="H12" s="22">
        <f>D8</f>
        <v>1.128522854339252</v>
      </c>
      <c r="I12" s="22">
        <f>D9</f>
        <v>1.8126970174099881</v>
      </c>
      <c r="J12">
        <v>0</v>
      </c>
      <c r="L12" s="32" t="s">
        <v>57</v>
      </c>
      <c r="M12">
        <f>D11</f>
        <v>-0.64748636498482881</v>
      </c>
      <c r="N12">
        <f>D12</f>
        <v>-0.84505145934595305</v>
      </c>
      <c r="O12">
        <f>D13</f>
        <v>-0.73997626708657549</v>
      </c>
      <c r="P12">
        <f>D14</f>
        <v>-1.1347527441181171</v>
      </c>
      <c r="Q12">
        <v>0</v>
      </c>
    </row>
    <row r="13" spans="2:17" ht="63">
      <c r="B13" t="s">
        <v>54</v>
      </c>
      <c r="C13">
        <v>-0.88183747518316125</v>
      </c>
      <c r="D13">
        <v>-0.73997626708657549</v>
      </c>
      <c r="E13">
        <v>-0.75849478560509453</v>
      </c>
      <c r="G13" s="32" t="s">
        <v>47</v>
      </c>
      <c r="H13" s="22">
        <f>E8</f>
        <v>1.1346956938454298</v>
      </c>
      <c r="I13" s="22">
        <f>E9</f>
        <v>1.7816330670479061</v>
      </c>
      <c r="J13">
        <v>0</v>
      </c>
      <c r="L13" s="32" t="s">
        <v>58</v>
      </c>
      <c r="M13">
        <f>E11</f>
        <v>-0.64749777503935491</v>
      </c>
      <c r="N13">
        <f>E12</f>
        <v>-0.86974281737064985</v>
      </c>
      <c r="O13">
        <f>E13</f>
        <v>-0.75849478560509453</v>
      </c>
      <c r="P13">
        <f>E14</f>
        <v>-1.1532712626366362</v>
      </c>
      <c r="Q13">
        <v>0</v>
      </c>
    </row>
    <row r="14" spans="2:17">
      <c r="B14" t="s">
        <v>55</v>
      </c>
      <c r="C14" s="22">
        <v>-1.1841126400584159</v>
      </c>
      <c r="D14" s="22">
        <v>-1.1347527441181171</v>
      </c>
      <c r="E14" s="22">
        <v>-1.1532712626366362</v>
      </c>
    </row>
    <row r="16" spans="2:17">
      <c r="D16" t="s">
        <v>62</v>
      </c>
      <c r="E16">
        <f>MAX(C11:E14)</f>
        <v>-0.64748636498482881</v>
      </c>
    </row>
    <row r="17" spans="4:5">
      <c r="D17" t="s">
        <v>63</v>
      </c>
      <c r="E17">
        <f>MIN(C11:E14)</f>
        <v>-1.1841126400584159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"/>
  <sheetViews>
    <sheetView topLeftCell="A2" workbookViewId="0">
      <selection activeCell="D50" sqref="D50"/>
    </sheetView>
  </sheetViews>
  <sheetFormatPr baseColWidth="10" defaultColWidth="11.5703125" defaultRowHeight="20"/>
  <cols>
    <col min="1" max="1" width="12.7109375" bestFit="1" customWidth="1"/>
    <col min="2" max="2" width="2.85546875" bestFit="1" customWidth="1"/>
    <col min="3" max="3" width="5.85546875" customWidth="1"/>
    <col min="4" max="4" width="10.28515625" bestFit="1" customWidth="1"/>
    <col min="5" max="5" width="19.5703125" bestFit="1" customWidth="1"/>
    <col min="6" max="6" width="17.5703125" bestFit="1" customWidth="1"/>
    <col min="7" max="7" width="10.28515625" bestFit="1" customWidth="1"/>
    <col min="8" max="8" width="19.5703125" bestFit="1" customWidth="1"/>
    <col min="9" max="9" width="17.5703125" bestFit="1" customWidth="1"/>
    <col min="10" max="10" width="10.28515625" bestFit="1" customWidth="1"/>
    <col min="11" max="11" width="19.5703125" bestFit="1" customWidth="1"/>
    <col min="12" max="12" width="17.5703125" bestFit="1" customWidth="1"/>
  </cols>
  <sheetData>
    <row r="1" spans="2:12" ht="21" thickBot="1"/>
    <row r="2" spans="2:12">
      <c r="B2" s="37" t="s">
        <v>13</v>
      </c>
      <c r="C2" s="33" t="s">
        <v>14</v>
      </c>
      <c r="D2" s="33" t="s">
        <v>3</v>
      </c>
      <c r="E2" s="33"/>
      <c r="F2" s="33"/>
      <c r="G2" s="33" t="s">
        <v>6</v>
      </c>
      <c r="H2" s="33"/>
      <c r="I2" s="33"/>
      <c r="J2" s="33"/>
      <c r="K2" s="33"/>
      <c r="L2" s="34"/>
    </row>
    <row r="3" spans="2:12">
      <c r="B3" s="38"/>
      <c r="C3" s="35"/>
      <c r="D3" s="35"/>
      <c r="E3" s="35"/>
      <c r="F3" s="35"/>
      <c r="G3" s="35" t="s">
        <v>7</v>
      </c>
      <c r="H3" s="35"/>
      <c r="I3" s="35"/>
      <c r="J3" s="35" t="s">
        <v>8</v>
      </c>
      <c r="K3" s="35"/>
      <c r="L3" s="36"/>
    </row>
    <row r="4" spans="2:12" ht="21" thickBot="1">
      <c r="B4" s="39"/>
      <c r="C4" s="40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1" thickTop="1">
      <c r="B5" s="11">
        <f>アンサンブルimport!B2</f>
        <v>0</v>
      </c>
      <c r="C5" s="11">
        <f>アンサンブルimport!C2</f>
        <v>0</v>
      </c>
      <c r="D5" s="11">
        <f>アンサンブルimport!D2</f>
        <v>11.9323087549646</v>
      </c>
      <c r="E5" s="11">
        <f>アンサンブルimport!E2</f>
        <v>11.9323087549646</v>
      </c>
      <c r="F5" s="11">
        <f>アンサンブルimport!F2</f>
        <v>11.9495769297185</v>
      </c>
      <c r="G5" s="11">
        <f>アンサンブルimport!G2</f>
        <v>12.104990502503799</v>
      </c>
      <c r="H5" s="11">
        <f>アンサンブルimport!H2</f>
        <v>11.880504230702799</v>
      </c>
      <c r="I5" s="11">
        <f>アンサンブルimport!I2</f>
        <v>11.880504230702799</v>
      </c>
      <c r="J5" s="11">
        <f>アンサンブルimport!J2</f>
        <v>75.116560179589001</v>
      </c>
      <c r="K5" s="11">
        <f>アンサンブルimport!K2</f>
        <v>74.926610257295806</v>
      </c>
      <c r="L5" s="11">
        <f>アンサンブルimport!L2</f>
        <v>74.909342082541798</v>
      </c>
    </row>
    <row r="6" spans="2:12">
      <c r="B6" s="11">
        <f>アンサンブルimport!B3</f>
        <v>0</v>
      </c>
      <c r="C6" s="11">
        <f>アンサンブルimport!C3</f>
        <v>1</v>
      </c>
      <c r="D6" s="11">
        <f>アンサンブルimport!D3</f>
        <v>12.329476774304901</v>
      </c>
      <c r="E6" s="11">
        <f>アンサンブルimport!E3</f>
        <v>12.329476774304901</v>
      </c>
      <c r="F6" s="11">
        <f>アンサンブルimport!F3</f>
        <v>12.329476774304901</v>
      </c>
      <c r="G6" s="11">
        <f>アンサンブルimport!G3</f>
        <v>24.710758072871698</v>
      </c>
      <c r="H6" s="11">
        <f>アンサンブルimport!H3</f>
        <v>23.709203937143801</v>
      </c>
      <c r="I6" s="11">
        <f>アンサンブルimport!I3</f>
        <v>23.7437402866517</v>
      </c>
      <c r="J6" s="11">
        <f>アンサンブルimport!J3</f>
        <v>71.386634432740394</v>
      </c>
      <c r="K6" s="11">
        <f>アンサンブルimport!K3</f>
        <v>66.724227249179705</v>
      </c>
      <c r="L6" s="11">
        <f>アンサンブルimport!L3</f>
        <v>66.758763598687594</v>
      </c>
    </row>
    <row r="7" spans="2:12">
      <c r="B7" s="11">
        <f>アンサンブルimport!B4</f>
        <v>0</v>
      </c>
      <c r="C7" s="11">
        <f>アンサンブルimport!C4</f>
        <v>2</v>
      </c>
      <c r="D7" s="11">
        <f>アンサンブルimport!D4</f>
        <v>12.0359178034881</v>
      </c>
      <c r="E7" s="11">
        <f>アンサンブルimport!E4</f>
        <v>12.0359178034881</v>
      </c>
      <c r="F7" s="11">
        <f>アンサンブルimport!F4</f>
        <v>12.0359178034881</v>
      </c>
      <c r="G7" s="11">
        <f>アンサンブルimport!G4</f>
        <v>13.0029355897081</v>
      </c>
      <c r="H7" s="11">
        <f>アンサンブルimport!H4</f>
        <v>12.8647901916767</v>
      </c>
      <c r="I7" s="11">
        <f>アンサンブルimport!I4</f>
        <v>12.8820583664306</v>
      </c>
      <c r="J7" s="11">
        <f>アンサンブルimport!J4</f>
        <v>76.187187014332494</v>
      </c>
      <c r="K7" s="11">
        <f>アンサンブルimport!K4</f>
        <v>76.187187014332494</v>
      </c>
      <c r="L7" s="11">
        <f>アンサンブルimport!L4</f>
        <v>76.187187014332494</v>
      </c>
    </row>
    <row r="8" spans="2:12">
      <c r="B8" s="11">
        <f>アンサンブルimport!B5</f>
        <v>0</v>
      </c>
      <c r="C8" s="11">
        <f>アンサンブルimport!C5</f>
        <v>3</v>
      </c>
      <c r="D8" s="11">
        <f>アンサンブルimport!D5</f>
        <v>11.2588499395613</v>
      </c>
      <c r="E8" s="11">
        <f>アンサンブルimport!E5</f>
        <v>11.2588499395613</v>
      </c>
      <c r="F8" s="11">
        <f>アンサンブルimport!F5</f>
        <v>11.2588499395613</v>
      </c>
      <c r="G8" s="11">
        <f>アンサンブルimport!G5</f>
        <v>11.794163356933099</v>
      </c>
      <c r="H8" s="11">
        <f>アンサンブルimport!H5</f>
        <v>11.7596270074253</v>
      </c>
      <c r="I8" s="11">
        <f>アンサンブルimport!I5</f>
        <v>11.7596270074253</v>
      </c>
      <c r="J8" s="11">
        <f>アンサンブルimport!J5</f>
        <v>76.1699188395786</v>
      </c>
      <c r="K8" s="11">
        <f>アンサンブルimport!K5</f>
        <v>76.135382490070796</v>
      </c>
      <c r="L8" s="11">
        <f>アンサンブルimport!L5</f>
        <v>76.135382490070796</v>
      </c>
    </row>
    <row r="9" spans="2:12">
      <c r="B9" s="11">
        <f>アンサンブルimport!B6</f>
        <v>0</v>
      </c>
      <c r="C9" s="11">
        <f>アンサンブルimport!C6</f>
        <v>4</v>
      </c>
      <c r="D9" s="11">
        <f>アンサンブルimport!D6</f>
        <v>12.191331376273499</v>
      </c>
      <c r="E9" s="11">
        <f>アンサンブルimport!E6</f>
        <v>12.208599551027399</v>
      </c>
      <c r="F9" s="11">
        <f>アンサンブルimport!F6</f>
        <v>12.191331376273499</v>
      </c>
      <c r="G9" s="11">
        <f>アンサンブルimport!G6</f>
        <v>12.3985494733206</v>
      </c>
      <c r="H9" s="11">
        <f>アンサンブルimport!H6</f>
        <v>12.3985494733206</v>
      </c>
      <c r="I9" s="11">
        <f>アンサンブルimport!I6</f>
        <v>12.3985494733206</v>
      </c>
      <c r="J9" s="11">
        <f>アンサンブルimport!J6</f>
        <v>76.1699188395786</v>
      </c>
      <c r="K9" s="11">
        <f>アンサンブルimport!K6</f>
        <v>76.1699188395786</v>
      </c>
      <c r="L9" s="11">
        <f>アンサンブルimport!L6</f>
        <v>76.1699188395786</v>
      </c>
    </row>
    <row r="10" spans="2:12">
      <c r="B10" s="11">
        <f>アンサンブルimport!B7</f>
        <v>0</v>
      </c>
      <c r="C10" s="11">
        <f>アンサンブルimport!C7</f>
        <v>5</v>
      </c>
      <c r="D10" s="11">
        <f>アンサンブルimport!D7</f>
        <v>11.256906077348001</v>
      </c>
      <c r="E10" s="11">
        <f>アンサンブルimport!E7</f>
        <v>11.256906077348001</v>
      </c>
      <c r="F10" s="11">
        <f>アンサンブルimport!F7</f>
        <v>11.291436464088299</v>
      </c>
      <c r="G10" s="11">
        <f>アンサンブルimport!G7</f>
        <v>17.386049723756901</v>
      </c>
      <c r="H10" s="11">
        <f>アンサンブルimport!H7</f>
        <v>11.895718232044199</v>
      </c>
      <c r="I10" s="11">
        <f>アンサンブルimport!I7</f>
        <v>11.878453038673999</v>
      </c>
      <c r="J10" s="11">
        <f>アンサンブルimport!J7</f>
        <v>76.174033149171194</v>
      </c>
      <c r="K10" s="11">
        <f>アンサンブルimport!K7</f>
        <v>74.223066298342502</v>
      </c>
      <c r="L10" s="11">
        <f>アンサンブルimport!L7</f>
        <v>74.775552486187806</v>
      </c>
    </row>
    <row r="11" spans="2:12">
      <c r="B11" s="11">
        <f>アンサンブルimport!B8</f>
        <v>0</v>
      </c>
      <c r="C11" s="11">
        <f>アンサンブルimport!C8</f>
        <v>6</v>
      </c>
      <c r="D11" s="11">
        <f>アンサンブルimport!D8</f>
        <v>11.9647790055248</v>
      </c>
      <c r="E11" s="11">
        <f>アンサンブルimport!E8</f>
        <v>11.9475138121546</v>
      </c>
      <c r="F11" s="11">
        <f>アンサンブルimport!F8</f>
        <v>11.9475138121546</v>
      </c>
      <c r="G11" s="11">
        <f>アンサンブルimport!G8</f>
        <v>14.122928176795501</v>
      </c>
      <c r="H11" s="11">
        <f>アンサンブルimport!H8</f>
        <v>13.6049723756906</v>
      </c>
      <c r="I11" s="11">
        <f>アンサンブルimport!I8</f>
        <v>13.6049723756906</v>
      </c>
      <c r="J11" s="11">
        <f>アンサンブルimport!J8</f>
        <v>76.174033149171194</v>
      </c>
      <c r="K11" s="11">
        <f>アンサンブルimport!K8</f>
        <v>76.174033149171194</v>
      </c>
      <c r="L11" s="11">
        <f>アンサンブルimport!L8</f>
        <v>76.174033149171194</v>
      </c>
    </row>
    <row r="12" spans="2:12">
      <c r="B12" s="11">
        <f>アンサンブルimport!B9</f>
        <v>0</v>
      </c>
      <c r="C12" s="11">
        <f>アンサンブルimport!C9</f>
        <v>7</v>
      </c>
      <c r="D12" s="11">
        <f>アンサンブルimport!D9</f>
        <v>13.622237569060699</v>
      </c>
      <c r="E12" s="11">
        <f>アンサンブルimport!E9</f>
        <v>13.639502762430901</v>
      </c>
      <c r="F12" s="11">
        <f>アンサンブルimport!F9</f>
        <v>13.639502762430901</v>
      </c>
      <c r="G12" s="11">
        <f>アンサンブルimport!G9</f>
        <v>15.314226519337</v>
      </c>
      <c r="H12" s="11">
        <f>アンサンブルimport!H9</f>
        <v>13.622237569060699</v>
      </c>
      <c r="I12" s="11">
        <f>アンサンブルimport!I9</f>
        <v>13.622237569060699</v>
      </c>
      <c r="J12" s="11">
        <f>アンサンブルimport!J9</f>
        <v>73.428867403314896</v>
      </c>
      <c r="K12" s="11">
        <f>アンサンブルimport!K9</f>
        <v>72.876381215469607</v>
      </c>
      <c r="L12" s="11">
        <f>アンサンブルimport!L9</f>
        <v>72.876381215469607</v>
      </c>
    </row>
    <row r="13" spans="2:12">
      <c r="B13" s="11">
        <f>アンサンブルimport!B10</f>
        <v>0</v>
      </c>
      <c r="C13" s="11">
        <f>アンサンブルimport!C10</f>
        <v>8</v>
      </c>
      <c r="D13" s="11">
        <f>アンサンブルimport!D10</f>
        <v>12.379143646408799</v>
      </c>
      <c r="E13" s="11">
        <f>アンサンブルimport!E10</f>
        <v>12.379143646408799</v>
      </c>
      <c r="F13" s="11">
        <f>アンサンブルimport!F10</f>
        <v>12.379143646408799</v>
      </c>
      <c r="G13" s="11">
        <f>アンサンブルimport!G10</f>
        <v>17.1270718232044</v>
      </c>
      <c r="H13" s="11">
        <f>アンサンブルimport!H10</f>
        <v>13.104281767955801</v>
      </c>
      <c r="I13" s="11">
        <f>アンサンブルimport!I10</f>
        <v>13.121546961325899</v>
      </c>
      <c r="J13" s="11">
        <f>アンサンブルimport!J10</f>
        <v>76.174033149171194</v>
      </c>
      <c r="K13" s="11">
        <f>アンサンブルimport!K10</f>
        <v>76.174033149171194</v>
      </c>
      <c r="L13" s="11">
        <f>アンサンブルimport!L10</f>
        <v>76.174033149171194</v>
      </c>
    </row>
    <row r="14" spans="2:12" ht="21" thickBot="1">
      <c r="B14" s="16">
        <f>アンサンブルimport!B11</f>
        <v>0</v>
      </c>
      <c r="C14" s="16">
        <f>アンサンブルimport!C11</f>
        <v>9</v>
      </c>
      <c r="D14" s="16">
        <f>アンサンブルimport!D11</f>
        <v>11.9129834254143</v>
      </c>
      <c r="E14" s="16">
        <f>アンサンブルimport!E11</f>
        <v>11.9129834254143</v>
      </c>
      <c r="F14" s="16">
        <f>アンサンブルimport!F11</f>
        <v>11.9129834254143</v>
      </c>
      <c r="G14" s="16">
        <f>アンサンブルimport!G11</f>
        <v>12.1719613259668</v>
      </c>
      <c r="H14" s="16">
        <f>アンサンブルimport!H11</f>
        <v>12.2064917127071</v>
      </c>
      <c r="I14" s="16">
        <f>アンサンブルimport!I11</f>
        <v>12.2064917127071</v>
      </c>
      <c r="J14" s="16">
        <f>アンサンブルimport!J11</f>
        <v>76.0531767955801</v>
      </c>
      <c r="K14" s="16">
        <f>アンサンブルimport!K11</f>
        <v>76.0186464088397</v>
      </c>
      <c r="L14" s="16">
        <f>アンサンブルimport!L11</f>
        <v>76.0186464088397</v>
      </c>
    </row>
    <row r="15" spans="2:12" ht="22" thickTop="1" thickBot="1">
      <c r="B15" s="41" t="s">
        <v>9</v>
      </c>
      <c r="C15" s="42"/>
      <c r="D15" s="4">
        <f>AVERAGE(D5:D14)</f>
        <v>12.088393437234902</v>
      </c>
      <c r="E15" s="4">
        <f t="shared" ref="E15:L15" si="0">AVERAGE(E5:E14)</f>
        <v>12.090120254710291</v>
      </c>
      <c r="F15" s="4">
        <f t="shared" si="0"/>
        <v>12.093573293384321</v>
      </c>
      <c r="G15" s="4">
        <f t="shared" si="0"/>
        <v>15.013363456439787</v>
      </c>
      <c r="H15" s="4">
        <f t="shared" si="0"/>
        <v>13.70463764977276</v>
      </c>
      <c r="I15" s="4">
        <f t="shared" si="0"/>
        <v>13.709818102198929</v>
      </c>
      <c r="J15" s="4">
        <f t="shared" si="0"/>
        <v>75.303436295222767</v>
      </c>
      <c r="K15" s="4">
        <f t="shared" si="0"/>
        <v>74.560948607145164</v>
      </c>
      <c r="L15" s="5">
        <f t="shared" si="0"/>
        <v>74.617924043405083</v>
      </c>
    </row>
    <row r="17" spans="2:12" ht="21" thickBot="1"/>
    <row r="18" spans="2:12">
      <c r="B18" s="37" t="s">
        <v>13</v>
      </c>
      <c r="C18" s="33" t="s">
        <v>14</v>
      </c>
      <c r="D18" s="33" t="s">
        <v>3</v>
      </c>
      <c r="E18" s="33"/>
      <c r="F18" s="33"/>
      <c r="G18" s="33" t="s">
        <v>6</v>
      </c>
      <c r="H18" s="33"/>
      <c r="I18" s="33"/>
      <c r="J18" s="33"/>
      <c r="K18" s="33"/>
      <c r="L18" s="34"/>
    </row>
    <row r="19" spans="2:12">
      <c r="B19" s="38"/>
      <c r="C19" s="35"/>
      <c r="D19" s="35"/>
      <c r="E19" s="35"/>
      <c r="F19" s="35"/>
      <c r="G19" s="35" t="s">
        <v>7</v>
      </c>
      <c r="H19" s="35"/>
      <c r="I19" s="35"/>
      <c r="J19" s="35" t="s">
        <v>8</v>
      </c>
      <c r="K19" s="35"/>
      <c r="L19" s="36"/>
    </row>
    <row r="20" spans="2:12" ht="21" thickBot="1">
      <c r="B20" s="39"/>
      <c r="C20" s="40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1" thickTop="1">
      <c r="B21" s="11">
        <f>アンサンブルimport!B12</f>
        <v>1</v>
      </c>
      <c r="C21" s="11">
        <f>アンサンブルimport!C12</f>
        <v>0</v>
      </c>
      <c r="D21" s="11">
        <f>アンサンブルimport!D12</f>
        <v>11.7078224831635</v>
      </c>
      <c r="E21" s="11">
        <f>アンサンブルimport!E12</f>
        <v>11.6732861336556</v>
      </c>
      <c r="F21" s="11">
        <f>アンサンブルimport!F12</f>
        <v>11.690554308409601</v>
      </c>
      <c r="G21" s="11">
        <f>アンサンブルimport!G12</f>
        <v>14.9887756864099</v>
      </c>
      <c r="H21" s="11">
        <f>アンサンブルimport!H12</f>
        <v>12.225867725781301</v>
      </c>
      <c r="I21" s="11">
        <f>アンサンブルimport!I12</f>
        <v>12.225867725781301</v>
      </c>
      <c r="J21" s="11">
        <f>アンサンブルimport!J12</f>
        <v>73.683301675012899</v>
      </c>
      <c r="K21" s="11">
        <f>アンサンブルimport!K12</f>
        <v>75.151096529096804</v>
      </c>
      <c r="L21" s="11">
        <f>アンサンブルimport!L12</f>
        <v>75.151096529096804</v>
      </c>
    </row>
    <row r="22" spans="2:12">
      <c r="B22" s="11">
        <f>アンサンブルimport!B13</f>
        <v>1</v>
      </c>
      <c r="C22" s="11">
        <f>アンサンブルimport!C13</f>
        <v>1</v>
      </c>
      <c r="D22" s="11">
        <f>アンサンブルimport!D13</f>
        <v>11.2070454152996</v>
      </c>
      <c r="E22" s="11">
        <f>アンサンブルimport!E13</f>
        <v>11.2243135900535</v>
      </c>
      <c r="F22" s="11">
        <f>アンサンブルimport!F13</f>
        <v>11.2243135900535</v>
      </c>
      <c r="G22" s="11">
        <f>アンサンブルimport!G13</f>
        <v>11.604213434639901</v>
      </c>
      <c r="H22" s="11">
        <f>アンサンブルimport!H13</f>
        <v>11.466068036608499</v>
      </c>
      <c r="I22" s="11">
        <f>アンサンブルimport!I13</f>
        <v>11.466068036608499</v>
      </c>
      <c r="J22" s="11">
        <f>アンサンブルimport!J13</f>
        <v>76.187187014332494</v>
      </c>
      <c r="K22" s="11">
        <f>アンサンブルimport!K13</f>
        <v>76.187187014332494</v>
      </c>
      <c r="L22" s="11">
        <f>アンサンブルimport!L13</f>
        <v>76.187187014332494</v>
      </c>
    </row>
    <row r="23" spans="2:12">
      <c r="B23" s="11">
        <f>アンサンブルimport!B14</f>
        <v>1</v>
      </c>
      <c r="C23" s="11">
        <f>アンサンブルimport!C14</f>
        <v>2</v>
      </c>
      <c r="D23" s="11">
        <f>アンサンブルimport!D14</f>
        <v>12.312208599551001</v>
      </c>
      <c r="E23" s="11">
        <f>アンサンブルimport!E14</f>
        <v>12.312208599551001</v>
      </c>
      <c r="F23" s="11">
        <f>アンサンブルimport!F14</f>
        <v>12.312208599551001</v>
      </c>
      <c r="G23" s="11">
        <f>アンサンブルimport!G14</f>
        <v>15.3859437057503</v>
      </c>
      <c r="H23" s="11">
        <f>アンサンブルimport!H14</f>
        <v>13.054740113969901</v>
      </c>
      <c r="I23" s="11">
        <f>アンサンブルimport!I14</f>
        <v>13.054740113969901</v>
      </c>
      <c r="J23" s="11">
        <f>アンサンブルimport!J14</f>
        <v>71.041270937661807</v>
      </c>
      <c r="K23" s="11">
        <f>アンサンブルimport!K14</f>
        <v>76.187187014332494</v>
      </c>
      <c r="L23" s="11">
        <f>アンサンブルimport!L14</f>
        <v>76.187187014332494</v>
      </c>
    </row>
    <row r="24" spans="2:12">
      <c r="B24" s="11">
        <f>アンサンブルimport!B15</f>
        <v>1</v>
      </c>
      <c r="C24" s="11">
        <f>アンサンブルimport!C15</f>
        <v>3</v>
      </c>
      <c r="D24" s="11">
        <f>アンサンブルimport!D15</f>
        <v>12.536694871351999</v>
      </c>
      <c r="E24" s="11">
        <f>アンサンブルimport!E15</f>
        <v>12.519426696598099</v>
      </c>
      <c r="F24" s="11">
        <f>アンサンブルimport!F15</f>
        <v>12.536694871351999</v>
      </c>
      <c r="G24" s="11">
        <f>アンサンブルimport!G15</f>
        <v>14.4361940942842</v>
      </c>
      <c r="H24" s="11">
        <f>アンサンブルimport!H15</f>
        <v>12.640303919875601</v>
      </c>
      <c r="I24" s="11">
        <f>アンサンブルimport!I15</f>
        <v>12.640303919875601</v>
      </c>
      <c r="J24" s="11">
        <f>アンサンブルimport!J15</f>
        <v>73.631497150751102</v>
      </c>
      <c r="K24" s="11">
        <f>アンサンブルimport!K15</f>
        <v>76.1699188395786</v>
      </c>
      <c r="L24" s="11">
        <f>アンサンブルimport!L15</f>
        <v>76.1699188395786</v>
      </c>
    </row>
    <row r="25" spans="2:12">
      <c r="B25" s="11">
        <f>アンサンブルimport!B16</f>
        <v>1</v>
      </c>
      <c r="C25" s="11">
        <f>アンサンブルimport!C16</f>
        <v>4</v>
      </c>
      <c r="D25" s="11">
        <f>アンサンブルimport!D16</f>
        <v>11.897772405456699</v>
      </c>
      <c r="E25" s="11">
        <f>アンサンブルimport!E16</f>
        <v>11.897772405456699</v>
      </c>
      <c r="F25" s="11">
        <f>アンサンブルimport!F16</f>
        <v>11.897772405456699</v>
      </c>
      <c r="G25" s="11">
        <f>アンサンブルimport!G16</f>
        <v>19.7202555689863</v>
      </c>
      <c r="H25" s="11">
        <f>アンサンブルimport!H16</f>
        <v>14.7642894146088</v>
      </c>
      <c r="I25" s="11">
        <f>アンサンブルimport!I16</f>
        <v>14.7642894146088</v>
      </c>
      <c r="J25" s="11">
        <f>アンサンブルimport!J16</f>
        <v>69.867035054394705</v>
      </c>
      <c r="K25" s="11">
        <f>アンサンブルimport!K16</f>
        <v>69.9706441029183</v>
      </c>
      <c r="L25" s="11">
        <f>アンサンブルimport!L16</f>
        <v>69.953375928164306</v>
      </c>
    </row>
    <row r="26" spans="2:12">
      <c r="B26" s="11">
        <f>アンサンブルimport!B17</f>
        <v>1</v>
      </c>
      <c r="C26" s="11">
        <f>アンサンブルimport!C17</f>
        <v>5</v>
      </c>
      <c r="D26" s="11">
        <f>アンサンブルimport!D17</f>
        <v>12.016574585635301</v>
      </c>
      <c r="E26" s="11">
        <f>アンサンブルimport!E17</f>
        <v>12.016574585635301</v>
      </c>
      <c r="F26" s="11">
        <f>アンサンブルimport!F17</f>
        <v>12.016574585635301</v>
      </c>
      <c r="G26" s="11">
        <f>アンサンブルimport!G17</f>
        <v>13.0179558011049</v>
      </c>
      <c r="H26" s="11">
        <f>アンサンブルimport!H17</f>
        <v>12.9143646408839</v>
      </c>
      <c r="I26" s="11">
        <f>アンサンブルimport!I17</f>
        <v>12.9143646408839</v>
      </c>
      <c r="J26" s="11">
        <f>アンサンブルimport!J17</f>
        <v>76.174033149171194</v>
      </c>
      <c r="K26" s="11">
        <f>アンサンブルimport!K17</f>
        <v>76.174033149171194</v>
      </c>
      <c r="L26" s="11">
        <f>アンサンブルimport!L17</f>
        <v>76.174033149171194</v>
      </c>
    </row>
    <row r="27" spans="2:12">
      <c r="B27" s="11">
        <f>アンサンブルimport!B18</f>
        <v>1</v>
      </c>
      <c r="C27" s="11">
        <f>アンサンブルimport!C18</f>
        <v>6</v>
      </c>
      <c r="D27" s="11">
        <f>アンサンブルimport!D18</f>
        <v>12.4827348066298</v>
      </c>
      <c r="E27" s="11">
        <f>アンサンブルimport!E18</f>
        <v>12.4827348066298</v>
      </c>
      <c r="F27" s="11">
        <f>アンサンブルimport!F18</f>
        <v>12.4827348066298</v>
      </c>
      <c r="G27" s="11">
        <f>アンサンブルimport!G18</f>
        <v>13.2941988950276</v>
      </c>
      <c r="H27" s="11">
        <f>アンサンブルimport!H18</f>
        <v>12.603591160220899</v>
      </c>
      <c r="I27" s="11">
        <f>アンサンブルimport!I18</f>
        <v>12.6553867403314</v>
      </c>
      <c r="J27" s="11">
        <f>アンサンブルimport!J18</f>
        <v>73.9468232044198</v>
      </c>
      <c r="K27" s="11">
        <f>アンサンブルimport!K18</f>
        <v>73.446132596685004</v>
      </c>
      <c r="L27" s="11">
        <f>アンサンブルimport!L18</f>
        <v>75.224447513812095</v>
      </c>
    </row>
    <row r="28" spans="2:12">
      <c r="B28" s="11">
        <f>アンサンブルimport!B19</f>
        <v>1</v>
      </c>
      <c r="C28" s="11">
        <f>アンサンブルimport!C19</f>
        <v>7</v>
      </c>
      <c r="D28" s="11">
        <f>アンサンブルimport!D19</f>
        <v>11.878453038673999</v>
      </c>
      <c r="E28" s="11">
        <f>アンサンブルimport!E19</f>
        <v>11.878453038673999</v>
      </c>
      <c r="F28" s="11">
        <f>アンサンブルimport!F19</f>
        <v>11.878453038673999</v>
      </c>
      <c r="G28" s="11">
        <f>アンサンブルimport!G19</f>
        <v>23.049033149171201</v>
      </c>
      <c r="H28" s="11">
        <f>アンサンブルimport!H19</f>
        <v>14.58908839779</v>
      </c>
      <c r="I28" s="11">
        <f>アンサンブルimport!I19</f>
        <v>14.623618784530301</v>
      </c>
      <c r="J28" s="11">
        <f>アンサンブルimport!J19</f>
        <v>69.233425414364604</v>
      </c>
      <c r="K28" s="11">
        <f>アンサンブルimport!K19</f>
        <v>74.844613259668506</v>
      </c>
      <c r="L28" s="11">
        <f>アンサンブルimport!L19</f>
        <v>74.861878453038599</v>
      </c>
    </row>
    <row r="29" spans="2:12">
      <c r="B29" s="11">
        <f>アンサンブルimport!B20</f>
        <v>1</v>
      </c>
      <c r="C29" s="11">
        <f>アンサンブルimport!C20</f>
        <v>8</v>
      </c>
      <c r="D29" s="11">
        <f>アンサンブルimport!D20</f>
        <v>12.1719613259668</v>
      </c>
      <c r="E29" s="11">
        <f>アンサンブルimport!E20</f>
        <v>12.1719613259668</v>
      </c>
      <c r="F29" s="11">
        <f>アンサンブルimport!F20</f>
        <v>12.1719613259668</v>
      </c>
      <c r="G29" s="11">
        <f>アンサンブルimport!G20</f>
        <v>12.828038674033101</v>
      </c>
      <c r="H29" s="11">
        <f>アンサンブルimport!H20</f>
        <v>12.828038674033101</v>
      </c>
      <c r="I29" s="11">
        <f>アンサンブルimport!I20</f>
        <v>12.828038674033101</v>
      </c>
      <c r="J29" s="11">
        <f>アンサンブルimport!J20</f>
        <v>76.174033149171194</v>
      </c>
      <c r="K29" s="11">
        <f>アンサンブルimport!K20</f>
        <v>76.174033149171194</v>
      </c>
      <c r="L29" s="11">
        <f>アンサンブルimport!L20</f>
        <v>76.174033149171194</v>
      </c>
    </row>
    <row r="30" spans="2:12" ht="21" thickBot="1">
      <c r="B30" s="16">
        <f>アンサンブルimport!B21</f>
        <v>1</v>
      </c>
      <c r="C30" s="16">
        <f>アンサンブルimport!C21</f>
        <v>9</v>
      </c>
      <c r="D30" s="16">
        <f>アンサンブルimport!D21</f>
        <v>11.9647790055248</v>
      </c>
      <c r="E30" s="16">
        <f>アンサンブルimport!E21</f>
        <v>11.982044198895</v>
      </c>
      <c r="F30" s="16">
        <f>アンサンブルimport!F21</f>
        <v>11.982044198895</v>
      </c>
      <c r="G30" s="16">
        <f>アンサンブルimport!G21</f>
        <v>15.2796961325966</v>
      </c>
      <c r="H30" s="16">
        <f>アンサンブルimport!H21</f>
        <v>13.2251381215469</v>
      </c>
      <c r="I30" s="16">
        <f>アンサンブルimport!I21</f>
        <v>13.2251381215469</v>
      </c>
      <c r="J30" s="16">
        <f>アンサンブルimport!J21</f>
        <v>72.306629834254096</v>
      </c>
      <c r="K30" s="16">
        <f>アンサンブルimport!K21</f>
        <v>73.895027624309293</v>
      </c>
      <c r="L30" s="16">
        <f>アンサンブルimport!L21</f>
        <v>73.895027624309293</v>
      </c>
    </row>
    <row r="31" spans="2:12" ht="22" thickTop="1" thickBot="1">
      <c r="B31" s="41" t="s">
        <v>9</v>
      </c>
      <c r="C31" s="42"/>
      <c r="D31" s="4">
        <f>AVERAGE(D21:D30)</f>
        <v>12.017604653725352</v>
      </c>
      <c r="E31" s="4">
        <f>AVERAGE(E21:E30)</f>
        <v>12.01587753811158</v>
      </c>
      <c r="F31" s="4">
        <f t="shared" ref="F31" si="1">AVERAGE(F21:F30)</f>
        <v>12.019331173062371</v>
      </c>
      <c r="G31" s="4">
        <f t="shared" ref="G31" si="2">AVERAGE(G21:G30)</f>
        <v>15.360430514200402</v>
      </c>
      <c r="H31" s="4">
        <f t="shared" ref="H31" si="3">AVERAGE(H21:H30)</f>
        <v>13.03114902053189</v>
      </c>
      <c r="I31" s="4">
        <f t="shared" ref="I31" si="4">AVERAGE(I21:I30)</f>
        <v>13.039781617216969</v>
      </c>
      <c r="J31" s="4">
        <f t="shared" ref="J31" si="5">AVERAGE(J21:J30)</f>
        <v>73.224523658353391</v>
      </c>
      <c r="K31" s="4">
        <f t="shared" ref="K31" si="6">AVERAGE(K21:K30)</f>
        <v>74.819987327926384</v>
      </c>
      <c r="L31" s="5">
        <f>AVERAGE(L21:L30)</f>
        <v>74.997818521500704</v>
      </c>
    </row>
    <row r="33" spans="2:12" ht="21" thickBot="1"/>
    <row r="34" spans="2:12">
      <c r="B34" s="37" t="s">
        <v>13</v>
      </c>
      <c r="C34" s="33" t="s">
        <v>14</v>
      </c>
      <c r="D34" s="33" t="s">
        <v>3</v>
      </c>
      <c r="E34" s="33"/>
      <c r="F34" s="33"/>
      <c r="G34" s="33" t="s">
        <v>6</v>
      </c>
      <c r="H34" s="33"/>
      <c r="I34" s="33"/>
      <c r="J34" s="33"/>
      <c r="K34" s="33"/>
      <c r="L34" s="34"/>
    </row>
    <row r="35" spans="2:12">
      <c r="B35" s="38"/>
      <c r="C35" s="35"/>
      <c r="D35" s="35"/>
      <c r="E35" s="35"/>
      <c r="F35" s="35"/>
      <c r="G35" s="35" t="s">
        <v>7</v>
      </c>
      <c r="H35" s="35"/>
      <c r="I35" s="35"/>
      <c r="J35" s="35" t="s">
        <v>8</v>
      </c>
      <c r="K35" s="35"/>
      <c r="L35" s="36"/>
    </row>
    <row r="36" spans="2:12" ht="21" thickBot="1">
      <c r="B36" s="39"/>
      <c r="C36" s="40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1" thickTop="1">
      <c r="B37" s="11">
        <f>アンサンブルimport!B22</f>
        <v>2</v>
      </c>
      <c r="C37" s="11">
        <f>アンサンブルimport!C22</f>
        <v>0</v>
      </c>
      <c r="D37" s="11">
        <f>アンサンブルimport!D22</f>
        <v>11.794163356933099</v>
      </c>
      <c r="E37" s="11">
        <f>アンサンブルimport!E22</f>
        <v>11.794163356933099</v>
      </c>
      <c r="F37" s="11">
        <f>アンサンブルimport!F22</f>
        <v>11.794163356933099</v>
      </c>
      <c r="G37" s="11">
        <f>アンサンブルimport!G22</f>
        <v>13.659126230357399</v>
      </c>
      <c r="H37" s="11">
        <f>アンサンブルimport!H22</f>
        <v>12.605767570367799</v>
      </c>
      <c r="I37" s="11">
        <f>アンサンブルimport!I22</f>
        <v>12.8820583664306</v>
      </c>
      <c r="J37" s="11">
        <f>アンサンブルimport!J22</f>
        <v>76.187187014332494</v>
      </c>
      <c r="K37" s="11">
        <f>アンサンブルimport!K22</f>
        <v>76.187187014332494</v>
      </c>
      <c r="L37" s="11">
        <f>アンサンブルimport!L22</f>
        <v>76.187187014332494</v>
      </c>
    </row>
    <row r="38" spans="2:12">
      <c r="B38" s="11">
        <f>アンサンブルimport!B23</f>
        <v>2</v>
      </c>
      <c r="C38" s="11">
        <f>アンサンブルimport!C23</f>
        <v>1</v>
      </c>
      <c r="D38" s="11">
        <f>アンサンブルimport!D23</f>
        <v>11.6560179589017</v>
      </c>
      <c r="E38" s="11">
        <f>アンサンブルimport!E23</f>
        <v>11.6560179589017</v>
      </c>
      <c r="F38" s="11">
        <f>アンサンブルimport!F23</f>
        <v>11.6387497841478</v>
      </c>
      <c r="G38" s="11">
        <f>アンサンブルimport!G23</f>
        <v>12.346744949058801</v>
      </c>
      <c r="H38" s="11">
        <f>アンサンブルimport!H23</f>
        <v>12.312208599551001</v>
      </c>
      <c r="I38" s="11">
        <f>アンサンブルimport!I23</f>
        <v>12.312208599551001</v>
      </c>
      <c r="J38" s="11">
        <f>アンサンブルimport!J23</f>
        <v>76.187187014332494</v>
      </c>
      <c r="K38" s="11">
        <f>アンサンブルimport!K23</f>
        <v>76.187187014332494</v>
      </c>
      <c r="L38" s="11">
        <f>アンサンブルimport!L23</f>
        <v>76.187187014332494</v>
      </c>
    </row>
    <row r="39" spans="2:12">
      <c r="B39" s="11">
        <f>アンサンブルimport!B24</f>
        <v>2</v>
      </c>
      <c r="C39" s="11">
        <f>アンサンブルimport!C24</f>
        <v>2</v>
      </c>
      <c r="D39" s="11">
        <f>アンサンブルimport!D24</f>
        <v>11.8632360559488</v>
      </c>
      <c r="E39" s="11">
        <f>アンサンブルimport!E24</f>
        <v>11.8632360559488</v>
      </c>
      <c r="F39" s="11">
        <f>アンサンブルimport!F24</f>
        <v>11.8632360559488</v>
      </c>
      <c r="G39" s="11">
        <f>アンサンブルimport!G24</f>
        <v>14.1253669487135</v>
      </c>
      <c r="H39" s="11">
        <f>アンサンブルimport!H24</f>
        <v>14.0217579001899</v>
      </c>
      <c r="I39" s="11">
        <f>アンサンブルimport!I24</f>
        <v>14.0217579001899</v>
      </c>
      <c r="J39" s="11">
        <f>アンサンブルimport!J24</f>
        <v>76.187187014332494</v>
      </c>
      <c r="K39" s="11">
        <f>アンサンブルimport!K24</f>
        <v>76.187187014332494</v>
      </c>
      <c r="L39" s="11">
        <f>アンサンブルimport!L24</f>
        <v>76.187187014332494</v>
      </c>
    </row>
    <row r="40" spans="2:12">
      <c r="B40" s="11">
        <f>アンサンブルimport!B25</f>
        <v>2</v>
      </c>
      <c r="C40" s="11">
        <f>アンサンブルimport!C25</f>
        <v>3</v>
      </c>
      <c r="D40" s="11">
        <f>アンサンブルimport!D25</f>
        <v>12.208599551027399</v>
      </c>
      <c r="E40" s="11">
        <f>アンサンブルimport!E25</f>
        <v>12.2431359005353</v>
      </c>
      <c r="F40" s="11">
        <f>アンサンブルimport!F25</f>
        <v>12.225867725781301</v>
      </c>
      <c r="G40" s="11">
        <f>アンサンブルimport!G25</f>
        <v>14.5916076670695</v>
      </c>
      <c r="H40" s="11">
        <f>アンサンブルimport!H25</f>
        <v>12.208599551027399</v>
      </c>
      <c r="I40" s="11">
        <f>アンサンブルimport!I25</f>
        <v>12.208599551027399</v>
      </c>
      <c r="J40" s="11">
        <f>アンサンブルimport!J25</f>
        <v>72.232774995682902</v>
      </c>
      <c r="K40" s="11">
        <f>アンサンブルimport!K25</f>
        <v>76.1699188395786</v>
      </c>
      <c r="L40" s="11">
        <f>アンサンブルimport!L25</f>
        <v>76.1699188395786</v>
      </c>
    </row>
    <row r="41" spans="2:12">
      <c r="B41" s="11">
        <f>アンサンブルimport!B26</f>
        <v>2</v>
      </c>
      <c r="C41" s="11">
        <f>アンサンブルimport!C26</f>
        <v>4</v>
      </c>
      <c r="D41" s="11">
        <f>アンサンブルimport!D26</f>
        <v>11.068900017268099</v>
      </c>
      <c r="E41" s="11">
        <f>アンサンブルimport!E26</f>
        <v>11.068900017268099</v>
      </c>
      <c r="F41" s="11">
        <f>アンサンブルimport!F26</f>
        <v>11.068900017268099</v>
      </c>
      <c r="G41" s="11">
        <f>アンサンブルimport!G26</f>
        <v>11.4315316871006</v>
      </c>
      <c r="H41" s="11">
        <f>アンサンブルimport!H26</f>
        <v>11.4142635123467</v>
      </c>
      <c r="I41" s="11">
        <f>アンサンブルimport!I26</f>
        <v>11.4142635123467</v>
      </c>
      <c r="J41" s="11">
        <f>アンサンブルimport!J26</f>
        <v>76.1699188395786</v>
      </c>
      <c r="K41" s="11">
        <f>アンサンブルimport!K26</f>
        <v>76.1699188395786</v>
      </c>
      <c r="L41" s="11">
        <f>アンサンブルimport!L26</f>
        <v>76.1699188395786</v>
      </c>
    </row>
    <row r="42" spans="2:12">
      <c r="B42" s="11">
        <f>アンサンブルimport!B27</f>
        <v>2</v>
      </c>
      <c r="C42" s="11">
        <f>アンサンブルimport!C27</f>
        <v>5</v>
      </c>
      <c r="D42" s="11">
        <f>アンサンブルimport!D27</f>
        <v>12.2064917127071</v>
      </c>
      <c r="E42" s="11">
        <f>アンサンブルimport!E27</f>
        <v>12.2237569060773</v>
      </c>
      <c r="F42" s="11">
        <f>アンサンブルimport!F27</f>
        <v>12.2237569060773</v>
      </c>
      <c r="G42" s="11">
        <f>アンサンブルimport!G27</f>
        <v>12.862569060773399</v>
      </c>
      <c r="H42" s="11">
        <f>アンサンブルimport!H27</f>
        <v>12.551795580110401</v>
      </c>
      <c r="I42" s="11">
        <f>アンサンブルimport!I27</f>
        <v>12.551795580110401</v>
      </c>
      <c r="J42" s="11">
        <f>アンサンブルimport!J27</f>
        <v>76.174033149171194</v>
      </c>
      <c r="K42" s="11">
        <f>アンサンブルimport!K27</f>
        <v>76.174033149171194</v>
      </c>
      <c r="L42" s="11">
        <f>アンサンブルimport!L27</f>
        <v>76.174033149171194</v>
      </c>
    </row>
    <row r="43" spans="2:12">
      <c r="B43" s="11">
        <f>アンサンブルimport!B28</f>
        <v>2</v>
      </c>
      <c r="C43" s="11">
        <f>アンサンブルimport!C28</f>
        <v>6</v>
      </c>
      <c r="D43" s="11">
        <f>アンサンブルimport!D28</f>
        <v>10.4281767955801</v>
      </c>
      <c r="E43" s="11">
        <f>アンサンブルimport!E28</f>
        <v>10.4281767955801</v>
      </c>
      <c r="F43" s="11">
        <f>アンサンブルimport!F28</f>
        <v>10.4281767955801</v>
      </c>
      <c r="G43" s="11">
        <f>アンサンブルimport!G28</f>
        <v>11.291436464088299</v>
      </c>
      <c r="H43" s="11">
        <f>アンサンブルimport!H28</f>
        <v>11.308701657458499</v>
      </c>
      <c r="I43" s="11">
        <f>アンサンブルimport!I28</f>
        <v>11.325966850828699</v>
      </c>
      <c r="J43" s="11">
        <f>アンサンブルimport!J28</f>
        <v>75.656077348066304</v>
      </c>
      <c r="K43" s="11">
        <f>アンサンブルimport!K28</f>
        <v>75.863259668508206</v>
      </c>
      <c r="L43" s="11">
        <f>アンサンブルimport!L28</f>
        <v>75.863259668508206</v>
      </c>
    </row>
    <row r="44" spans="2:12">
      <c r="B44" s="11">
        <f>アンサンブルimport!B29</f>
        <v>2</v>
      </c>
      <c r="C44" s="11">
        <f>アンサンブルimport!C29</f>
        <v>7</v>
      </c>
      <c r="D44" s="11">
        <f>アンサンブルimport!D29</f>
        <v>12.4136740331491</v>
      </c>
      <c r="E44" s="11">
        <f>アンサンブルimport!E29</f>
        <v>12.361878453038599</v>
      </c>
      <c r="F44" s="11">
        <f>アンサンブルimport!F29</f>
        <v>12.361878453038599</v>
      </c>
      <c r="G44" s="11">
        <f>アンサンブルimport!G29</f>
        <v>13.449585635359099</v>
      </c>
      <c r="H44" s="11">
        <f>アンサンブルimport!H29</f>
        <v>13.4323204419889</v>
      </c>
      <c r="I44" s="11">
        <f>アンサンブルimport!I29</f>
        <v>13.4323204419889</v>
      </c>
      <c r="J44" s="11">
        <f>アンサンブルimport!J29</f>
        <v>76.174033149171194</v>
      </c>
      <c r="K44" s="11">
        <f>アンサンブルimport!K29</f>
        <v>76.174033149171194</v>
      </c>
      <c r="L44" s="11">
        <f>アンサンブルimport!L29</f>
        <v>76.174033149171194</v>
      </c>
    </row>
    <row r="45" spans="2:12">
      <c r="B45" s="11">
        <f>アンサンブルimport!B30</f>
        <v>2</v>
      </c>
      <c r="C45" s="11">
        <f>アンサンブルimport!C30</f>
        <v>8</v>
      </c>
      <c r="D45" s="11">
        <f>アンサンブルimport!D30</f>
        <v>11.256906077348001</v>
      </c>
      <c r="E45" s="11">
        <f>アンサンブルimport!E30</f>
        <v>11.256906077348001</v>
      </c>
      <c r="F45" s="11">
        <f>アンサンブルimport!F30</f>
        <v>11.256906077348001</v>
      </c>
      <c r="G45" s="11">
        <f>アンサンブルimport!G30</f>
        <v>16.7299723756906</v>
      </c>
      <c r="H45" s="11">
        <f>アンサンブルimport!H30</f>
        <v>14.0366022099447</v>
      </c>
      <c r="I45" s="11">
        <f>アンサンブルimport!I30</f>
        <v>14.0366022099447</v>
      </c>
      <c r="J45" s="11">
        <f>アンサンブルimport!J30</f>
        <v>73.497928176795497</v>
      </c>
      <c r="K45" s="11">
        <f>アンサンブルimport!K30</f>
        <v>75.966850828729207</v>
      </c>
      <c r="L45" s="11">
        <f>アンサンブルimport!L30</f>
        <v>75.966850828729207</v>
      </c>
    </row>
    <row r="46" spans="2:12" ht="21" thickBot="1">
      <c r="B46" s="16">
        <f>アンサンブルimport!B31</f>
        <v>2</v>
      </c>
      <c r="C46" s="16">
        <f>アンサンブルimport!C31</f>
        <v>9</v>
      </c>
      <c r="D46" s="16">
        <f>アンサンブルimport!D31</f>
        <v>12.085635359116001</v>
      </c>
      <c r="E46" s="16">
        <f>アンサンブルimport!E31</f>
        <v>12.068370165745799</v>
      </c>
      <c r="F46" s="16">
        <f>アンサンブルimport!F31</f>
        <v>12.085635359116001</v>
      </c>
      <c r="G46" s="16">
        <f>アンサンブルimport!G31</f>
        <v>13.691298342541399</v>
      </c>
      <c r="H46" s="16">
        <f>アンサンブルimport!H31</f>
        <v>12.4654696132596</v>
      </c>
      <c r="I46" s="16">
        <f>アンサンブルimport!I31</f>
        <v>12.4654696132596</v>
      </c>
      <c r="J46" s="16">
        <f>アンサンブルimport!J31</f>
        <v>76.174033149171194</v>
      </c>
      <c r="K46" s="16">
        <f>アンサンブルimport!K31</f>
        <v>76.174033149171194</v>
      </c>
      <c r="L46" s="16">
        <f>アンサンブルimport!L31</f>
        <v>76.174033149171194</v>
      </c>
    </row>
    <row r="47" spans="2:12" ht="22" thickTop="1" thickBot="1">
      <c r="B47" s="41" t="s">
        <v>9</v>
      </c>
      <c r="C47" s="42"/>
      <c r="D47" s="4">
        <f>AVERAGE(D37:D46)</f>
        <v>11.698180091797941</v>
      </c>
      <c r="E47" s="4">
        <f t="shared" ref="E47" si="7">AVERAGE(E37:E46)</f>
        <v>11.696454168737681</v>
      </c>
      <c r="F47" s="4">
        <f t="shared" ref="F47" si="8">AVERAGE(F37:F46)</f>
        <v>11.694727053123909</v>
      </c>
      <c r="G47" s="4">
        <f t="shared" ref="G47" si="9">AVERAGE(G37:G46)</f>
        <v>13.417923936075258</v>
      </c>
      <c r="H47" s="4">
        <f t="shared" ref="H47" si="10">AVERAGE(H37:H46)</f>
        <v>12.63574866362449</v>
      </c>
      <c r="I47" s="4">
        <f t="shared" ref="I47" si="11">AVERAGE(I37:I46)</f>
        <v>12.665104262567791</v>
      </c>
      <c r="J47" s="4">
        <f t="shared" ref="J47" si="12">AVERAGE(J37:J46)</f>
        <v>75.464035985063447</v>
      </c>
      <c r="K47" s="4">
        <f t="shared" ref="K47" si="13">AVERAGE(K37:K46)</f>
        <v>76.125360866690571</v>
      </c>
      <c r="L47" s="5">
        <f t="shared" ref="L47" si="14">AVERAGE(L37:L46)</f>
        <v>76.125360866690571</v>
      </c>
    </row>
    <row r="50" spans="1:12">
      <c r="A50" s="43" t="s">
        <v>12</v>
      </c>
      <c r="B50" s="43"/>
      <c r="C50" s="43"/>
      <c r="D50">
        <f>AVERAGE(D15,D31,D47)</f>
        <v>11.934726060919397</v>
      </c>
      <c r="E50">
        <f t="shared" ref="E50:L50" si="15">AVERAGE(E15,E31,E47)</f>
        <v>11.934150653853186</v>
      </c>
      <c r="F50">
        <f t="shared" si="15"/>
        <v>11.935877173190201</v>
      </c>
      <c r="G50">
        <f t="shared" si="15"/>
        <v>14.597239302238483</v>
      </c>
      <c r="H50">
        <f t="shared" si="15"/>
        <v>13.123845111309713</v>
      </c>
      <c r="I50">
        <f t="shared" si="15"/>
        <v>13.138234660661231</v>
      </c>
      <c r="J50">
        <f t="shared" si="15"/>
        <v>74.663998646213201</v>
      </c>
      <c r="K50">
        <f t="shared" si="15"/>
        <v>75.168765600587378</v>
      </c>
      <c r="L50">
        <f t="shared" si="15"/>
        <v>75.247034477198781</v>
      </c>
    </row>
  </sheetData>
  <mergeCells count="22"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  <mergeCell ref="B15:C15"/>
    <mergeCell ref="B18:B20"/>
    <mergeCell ref="C18:C20"/>
    <mergeCell ref="B47:C47"/>
    <mergeCell ref="A50:C50"/>
    <mergeCell ref="G2:L2"/>
    <mergeCell ref="G3:I3"/>
    <mergeCell ref="J3:L3"/>
    <mergeCell ref="D2:F3"/>
    <mergeCell ref="B2:B4"/>
    <mergeCell ref="C2:C4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4"/>
  <sheetViews>
    <sheetView topLeftCell="A25" workbookViewId="0">
      <selection activeCell="D40" sqref="D40"/>
    </sheetView>
  </sheetViews>
  <sheetFormatPr baseColWidth="10" defaultColWidth="11.5703125" defaultRowHeight="20"/>
  <cols>
    <col min="2" max="3" width="6" customWidth="1"/>
    <col min="4" max="4" width="16.140625" customWidth="1"/>
  </cols>
  <sheetData>
    <row r="1" spans="2:6" ht="21" thickBot="1"/>
    <row r="2" spans="2:6" ht="21" thickBot="1">
      <c r="B2" s="13" t="s">
        <v>13</v>
      </c>
      <c r="C2" s="14" t="s">
        <v>14</v>
      </c>
      <c r="D2" s="15" t="s">
        <v>10</v>
      </c>
      <c r="E2" s="12"/>
      <c r="F2" s="12"/>
    </row>
    <row r="3" spans="2:6" ht="21" thickTop="1">
      <c r="B3" s="11">
        <f>単一import!B2</f>
        <v>0</v>
      </c>
      <c r="C3" s="11">
        <f>単一import!C2</f>
        <v>0</v>
      </c>
      <c r="D3" s="11">
        <f>単一import!D2</f>
        <v>11.897772405456699</v>
      </c>
      <c r="E3" s="10"/>
      <c r="F3" s="10"/>
    </row>
    <row r="4" spans="2:6">
      <c r="B4" s="11">
        <f>単一import!B3</f>
        <v>0</v>
      </c>
      <c r="C4" s="11">
        <f>単一import!C3</f>
        <v>1</v>
      </c>
      <c r="D4" s="11">
        <f>単一import!D3</f>
        <v>12.346744949058801</v>
      </c>
      <c r="E4" s="10"/>
      <c r="F4" s="10"/>
    </row>
    <row r="5" spans="2:6">
      <c r="B5" s="11">
        <f>単一import!B4</f>
        <v>0</v>
      </c>
      <c r="C5" s="11">
        <f>単一import!C4</f>
        <v>2</v>
      </c>
      <c r="D5" s="11">
        <f>単一import!D4</f>
        <v>12.018649628734201</v>
      </c>
      <c r="E5" s="10"/>
      <c r="F5" s="10"/>
    </row>
    <row r="6" spans="2:6">
      <c r="B6" s="11">
        <f>単一import!B5</f>
        <v>0</v>
      </c>
      <c r="C6" s="11">
        <f>単一import!C5</f>
        <v>3</v>
      </c>
      <c r="D6" s="11">
        <f>単一import!D5</f>
        <v>11.2243135900535</v>
      </c>
      <c r="E6" s="10"/>
      <c r="F6" s="10"/>
    </row>
    <row r="7" spans="2:6">
      <c r="B7" s="11">
        <f>単一import!B6</f>
        <v>0</v>
      </c>
      <c r="C7" s="11">
        <f>単一import!C6</f>
        <v>4</v>
      </c>
      <c r="D7" s="11">
        <f>単一import!D6</f>
        <v>12.208599551027399</v>
      </c>
      <c r="E7" s="10"/>
      <c r="F7" s="10"/>
    </row>
    <row r="8" spans="2:6">
      <c r="B8" s="11">
        <f>単一import!B7</f>
        <v>0</v>
      </c>
      <c r="C8" s="11">
        <f>単一import!C7</f>
        <v>5</v>
      </c>
      <c r="D8" s="11">
        <f>単一import!D7</f>
        <v>11.360497237569</v>
      </c>
      <c r="E8" s="10"/>
      <c r="F8" s="10"/>
    </row>
    <row r="9" spans="2:6">
      <c r="B9" s="11">
        <f>単一import!B8</f>
        <v>0</v>
      </c>
      <c r="C9" s="11">
        <f>単一import!C8</f>
        <v>6</v>
      </c>
      <c r="D9" s="11">
        <f>単一import!D8</f>
        <v>11.9129834254143</v>
      </c>
      <c r="E9" s="10"/>
      <c r="F9" s="10"/>
    </row>
    <row r="10" spans="2:6">
      <c r="B10" s="11">
        <f>単一import!B9</f>
        <v>0</v>
      </c>
      <c r="C10" s="11">
        <f>単一import!C9</f>
        <v>7</v>
      </c>
      <c r="D10" s="11">
        <f>単一import!D9</f>
        <v>13.4323204419889</v>
      </c>
      <c r="E10" s="10"/>
      <c r="F10" s="10"/>
    </row>
    <row r="11" spans="2:6">
      <c r="B11" s="11">
        <f>単一import!B10</f>
        <v>0</v>
      </c>
      <c r="C11" s="11">
        <f>単一import!C10</f>
        <v>8</v>
      </c>
      <c r="D11" s="11">
        <f>単一import!D10</f>
        <v>12.379143646408799</v>
      </c>
      <c r="E11" s="10"/>
      <c r="F11" s="10"/>
    </row>
    <row r="12" spans="2:6" ht="21" thickBot="1">
      <c r="B12" s="16">
        <f>単一import!B11</f>
        <v>0</v>
      </c>
      <c r="C12" s="16">
        <f>単一import!C11</f>
        <v>9</v>
      </c>
      <c r="D12" s="16">
        <f>単一import!D11</f>
        <v>11.8611878453038</v>
      </c>
      <c r="E12" s="10"/>
      <c r="F12" s="10"/>
    </row>
    <row r="13" spans="2:6" ht="22" thickTop="1" thickBot="1">
      <c r="B13" s="41" t="s">
        <v>9</v>
      </c>
      <c r="C13" s="42"/>
      <c r="D13" s="5">
        <f>AVERAGE(D3:D12)</f>
        <v>12.064221272101541</v>
      </c>
      <c r="E13" s="10"/>
      <c r="F13" s="10"/>
    </row>
    <row r="15" spans="2:6" ht="21" thickBot="1"/>
    <row r="16" spans="2:6" ht="21" thickBot="1">
      <c r="B16" s="13" t="s">
        <v>13</v>
      </c>
      <c r="C16" s="14" t="s">
        <v>14</v>
      </c>
      <c r="D16" s="15" t="s">
        <v>10</v>
      </c>
    </row>
    <row r="17" spans="2:4" ht="21" thickTop="1">
      <c r="B17" s="11">
        <f>単一import!B12</f>
        <v>1</v>
      </c>
      <c r="C17" s="11">
        <f>単一import!C12</f>
        <v>0</v>
      </c>
      <c r="D17" s="11">
        <f>単一import!D12</f>
        <v>11.7078224831635</v>
      </c>
    </row>
    <row r="18" spans="2:4">
      <c r="B18" s="11">
        <f>単一import!B13</f>
        <v>1</v>
      </c>
      <c r="C18" s="11">
        <f>単一import!C13</f>
        <v>1</v>
      </c>
      <c r="D18" s="11">
        <f>単一import!D13</f>
        <v>11.2243135900535</v>
      </c>
    </row>
    <row r="19" spans="2:4">
      <c r="B19" s="11">
        <f>単一import!B14</f>
        <v>1</v>
      </c>
      <c r="C19" s="11">
        <f>単一import!C14</f>
        <v>2</v>
      </c>
      <c r="D19" s="11">
        <f>単一import!D14</f>
        <v>12.294940424797099</v>
      </c>
    </row>
    <row r="20" spans="2:4">
      <c r="B20" s="11">
        <f>単一import!B15</f>
        <v>1</v>
      </c>
      <c r="C20" s="11">
        <f>単一import!C15</f>
        <v>3</v>
      </c>
      <c r="D20" s="11">
        <f>単一import!D15</f>
        <v>12.536694871351999</v>
      </c>
    </row>
    <row r="21" spans="2:4">
      <c r="B21" s="11">
        <f>単一import!B16</f>
        <v>1</v>
      </c>
      <c r="C21" s="11">
        <f>単一import!C16</f>
        <v>4</v>
      </c>
      <c r="D21" s="11">
        <f>単一import!D16</f>
        <v>11.794163356933099</v>
      </c>
    </row>
    <row r="22" spans="2:4">
      <c r="B22" s="11">
        <f>単一import!B17</f>
        <v>1</v>
      </c>
      <c r="C22" s="11">
        <f>単一import!C17</f>
        <v>5</v>
      </c>
      <c r="D22" s="11">
        <f>単一import!D17</f>
        <v>11.9647790055248</v>
      </c>
    </row>
    <row r="23" spans="2:4">
      <c r="B23" s="11">
        <f>単一import!B18</f>
        <v>1</v>
      </c>
      <c r="C23" s="11">
        <f>単一import!C18</f>
        <v>6</v>
      </c>
      <c r="D23" s="11">
        <f>単一import!D18</f>
        <v>12.361878453038599</v>
      </c>
    </row>
    <row r="24" spans="2:4">
      <c r="B24" s="11">
        <f>単一import!B19</f>
        <v>1</v>
      </c>
      <c r="C24" s="11">
        <f>単一import!C19</f>
        <v>7</v>
      </c>
      <c r="D24" s="11">
        <f>単一import!D19</f>
        <v>11.878453038673999</v>
      </c>
    </row>
    <row r="25" spans="2:4">
      <c r="B25" s="11">
        <f>単一import!B20</f>
        <v>1</v>
      </c>
      <c r="C25" s="11">
        <f>単一import!C20</f>
        <v>8</v>
      </c>
      <c r="D25" s="11">
        <f>単一import!D20</f>
        <v>12.1719613259668</v>
      </c>
    </row>
    <row r="26" spans="2:4" ht="21" thickBot="1">
      <c r="B26" s="16">
        <f>単一import!B21</f>
        <v>1</v>
      </c>
      <c r="C26" s="16">
        <f>単一import!C21</f>
        <v>9</v>
      </c>
      <c r="D26" s="16">
        <f>単一import!D21</f>
        <v>11.999309392265101</v>
      </c>
    </row>
    <row r="27" spans="2:4" ht="22" thickTop="1" thickBot="1">
      <c r="B27" s="41" t="s">
        <v>9</v>
      </c>
      <c r="C27" s="42"/>
      <c r="D27" s="5">
        <f>AVERAGE(D17:D26)</f>
        <v>11.993431594176851</v>
      </c>
    </row>
    <row r="29" spans="2:4" ht="21" thickBot="1"/>
    <row r="30" spans="2:4" ht="21" thickBot="1">
      <c r="B30" s="13" t="s">
        <v>13</v>
      </c>
      <c r="C30" s="14" t="s">
        <v>14</v>
      </c>
      <c r="D30" s="15" t="s">
        <v>10</v>
      </c>
    </row>
    <row r="31" spans="2:4" ht="21" thickTop="1">
      <c r="B31" s="11">
        <f>単一import!B22</f>
        <v>2</v>
      </c>
      <c r="C31" s="11">
        <f>単一import!C22</f>
        <v>0</v>
      </c>
      <c r="D31" s="11">
        <f>単一import!D22</f>
        <v>11.7423588326713</v>
      </c>
    </row>
    <row r="32" spans="2:4">
      <c r="B32" s="11">
        <f>単一import!B23</f>
        <v>2</v>
      </c>
      <c r="C32" s="11">
        <f>単一import!C23</f>
        <v>1</v>
      </c>
      <c r="D32" s="11">
        <f>単一import!D23</f>
        <v>11.690554308409601</v>
      </c>
    </row>
    <row r="33" spans="1:4">
      <c r="B33" s="11">
        <f>単一import!B24</f>
        <v>2</v>
      </c>
      <c r="C33" s="11">
        <f>単一import!C24</f>
        <v>2</v>
      </c>
      <c r="D33" s="11">
        <f>単一import!D24</f>
        <v>11.8114315316871</v>
      </c>
    </row>
    <row r="34" spans="1:4">
      <c r="B34" s="11">
        <f>単一import!B25</f>
        <v>2</v>
      </c>
      <c r="C34" s="11">
        <f>単一import!C25</f>
        <v>3</v>
      </c>
      <c r="D34" s="11">
        <f>単一import!D25</f>
        <v>12.018649628734201</v>
      </c>
    </row>
    <row r="35" spans="1:4">
      <c r="B35" s="11">
        <f>単一import!B26</f>
        <v>2</v>
      </c>
      <c r="C35" s="11">
        <f>単一import!C26</f>
        <v>4</v>
      </c>
      <c r="D35" s="11">
        <f>単一import!D26</f>
        <v>11.068900017268099</v>
      </c>
    </row>
    <row r="36" spans="1:4">
      <c r="B36" s="11">
        <f>単一import!B27</f>
        <v>2</v>
      </c>
      <c r="C36" s="11">
        <f>単一import!C27</f>
        <v>5</v>
      </c>
      <c r="D36" s="11">
        <f>単一import!D27</f>
        <v>12.2064917127071</v>
      </c>
    </row>
    <row r="37" spans="1:4">
      <c r="B37" s="11">
        <f>単一import!B28</f>
        <v>2</v>
      </c>
      <c r="C37" s="11">
        <f>単一import!C28</f>
        <v>6</v>
      </c>
      <c r="D37" s="11">
        <f>単一import!D28</f>
        <v>10.4109116022099</v>
      </c>
    </row>
    <row r="38" spans="1:4">
      <c r="B38" s="11">
        <f>単一import!B29</f>
        <v>2</v>
      </c>
      <c r="C38" s="11">
        <f>単一import!C29</f>
        <v>7</v>
      </c>
      <c r="D38" s="11">
        <f>単一import!D29</f>
        <v>12.310082872928101</v>
      </c>
    </row>
    <row r="39" spans="1:4">
      <c r="B39" s="11">
        <f>単一import!B30</f>
        <v>2</v>
      </c>
      <c r="C39" s="11">
        <f>単一import!C30</f>
        <v>8</v>
      </c>
      <c r="D39" s="11">
        <f>単一import!D30</f>
        <v>11.274171270718201</v>
      </c>
    </row>
    <row r="40" spans="1:4" ht="21" thickBot="1">
      <c r="B40" s="16">
        <f>単一import!B31</f>
        <v>2</v>
      </c>
      <c r="C40" s="16">
        <f>単一import!C31</f>
        <v>9</v>
      </c>
      <c r="D40" s="16">
        <f>単一import!D31</f>
        <v>12.1029005524861</v>
      </c>
    </row>
    <row r="41" spans="1:4" ht="22" thickTop="1" thickBot="1">
      <c r="B41" s="41" t="s">
        <v>9</v>
      </c>
      <c r="C41" s="42"/>
      <c r="D41" s="5">
        <f>AVERAGE(D31:D40)</f>
        <v>11.663645232981972</v>
      </c>
    </row>
    <row r="44" spans="1:4">
      <c r="A44" s="43" t="s">
        <v>11</v>
      </c>
      <c r="B44" s="43"/>
      <c r="C44" s="43"/>
      <c r="D44">
        <f>AVERAGE(D41,D27,D13)</f>
        <v>11.907099366420121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9"/>
  <sheetViews>
    <sheetView workbookViewId="0">
      <selection activeCell="B7" sqref="B7:K7"/>
    </sheetView>
  </sheetViews>
  <sheetFormatPr baseColWidth="10" defaultColWidth="11.5703125" defaultRowHeight="20"/>
  <cols>
    <col min="1" max="1" width="14.42578125" bestFit="1" customWidth="1"/>
    <col min="2" max="3" width="10.28515625" bestFit="1" customWidth="1"/>
    <col min="4" max="4" width="12.7109375" customWidth="1"/>
    <col min="5" max="5" width="10.7109375" customWidth="1"/>
    <col min="6" max="6" width="10.28515625" bestFit="1" customWidth="1"/>
    <col min="7" max="7" width="10.7109375" customWidth="1"/>
    <col min="8" max="8" width="12.28515625" customWidth="1"/>
    <col min="9" max="9" width="10.28515625" bestFit="1" customWidth="1"/>
    <col min="10" max="10" width="10.5703125" customWidth="1"/>
    <col min="11" max="11" width="11" customWidth="1"/>
  </cols>
  <sheetData>
    <row r="2" spans="1:12" ht="21" thickBot="1"/>
    <row r="3" spans="1:12">
      <c r="B3" s="44" t="s">
        <v>15</v>
      </c>
      <c r="C3" s="33" t="s">
        <v>3</v>
      </c>
      <c r="D3" s="33"/>
      <c r="E3" s="33"/>
      <c r="F3" s="33" t="s">
        <v>6</v>
      </c>
      <c r="G3" s="33"/>
      <c r="H3" s="33"/>
      <c r="I3" s="33"/>
      <c r="J3" s="33"/>
      <c r="K3" s="34"/>
      <c r="L3" s="12"/>
    </row>
    <row r="4" spans="1:12">
      <c r="B4" s="45"/>
      <c r="C4" s="35"/>
      <c r="D4" s="35"/>
      <c r="E4" s="35"/>
      <c r="F4" s="35" t="s">
        <v>7</v>
      </c>
      <c r="G4" s="35"/>
      <c r="H4" s="35"/>
      <c r="I4" s="35" t="s">
        <v>8</v>
      </c>
      <c r="J4" s="35"/>
      <c r="K4" s="36"/>
      <c r="L4" s="12"/>
    </row>
    <row r="5" spans="1:12" ht="21" thickBot="1">
      <c r="B5" s="46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2" thickTop="1" thickBot="1">
      <c r="A6" t="s">
        <v>16</v>
      </c>
      <c r="B6" s="3">
        <f>'3 x 10CV 単一識別器用'!D44</f>
        <v>11.907099366420121</v>
      </c>
      <c r="C6" s="1">
        <f>'3 x 10CV アンサンブル用'!D50</f>
        <v>11.934726060919397</v>
      </c>
      <c r="D6" s="19">
        <f>'3 x 10CV アンサンブル用'!E50</f>
        <v>11.934150653853186</v>
      </c>
      <c r="E6" s="19">
        <f>'3 x 10CV アンサンブル用'!F50</f>
        <v>11.935877173190201</v>
      </c>
      <c r="F6" s="19">
        <f>'3 x 10CV アンサンブル用'!G50</f>
        <v>14.597239302238483</v>
      </c>
      <c r="G6" s="19">
        <f>'3 x 10CV アンサンブル用'!H50</f>
        <v>13.123845111309713</v>
      </c>
      <c r="H6" s="19">
        <f>'3 x 10CV アンサンブル用'!I50</f>
        <v>13.138234660661231</v>
      </c>
      <c r="I6" s="19">
        <f>'3 x 10CV アンサンブル用'!J50</f>
        <v>74.663998646213201</v>
      </c>
      <c r="J6" s="19">
        <f>'3 x 10CV アンサンブル用'!K50</f>
        <v>75.168765600587378</v>
      </c>
      <c r="K6" s="20">
        <f>'3 x 10CV アンサンブル用'!L50</f>
        <v>75.247034477198781</v>
      </c>
    </row>
    <row r="7" spans="1:12">
      <c r="B7" s="21">
        <f xml:space="preserve"> (100 - B6)</f>
        <v>88.092900633579873</v>
      </c>
      <c r="C7" s="21">
        <f t="shared" ref="C7:K7" si="0" xml:space="preserve"> (100 - C6)</f>
        <v>88.065273939080598</v>
      </c>
      <c r="D7" s="21">
        <f t="shared" si="0"/>
        <v>88.06584934614682</v>
      </c>
      <c r="E7" s="21">
        <f t="shared" si="0"/>
        <v>88.064122826809793</v>
      </c>
      <c r="F7" s="21">
        <f t="shared" si="0"/>
        <v>85.402760697761522</v>
      </c>
      <c r="G7" s="21">
        <f t="shared" si="0"/>
        <v>86.87615488869028</v>
      </c>
      <c r="H7" s="21">
        <f t="shared" si="0"/>
        <v>86.861765339338774</v>
      </c>
      <c r="I7" s="21">
        <f t="shared" si="0"/>
        <v>25.336001353786799</v>
      </c>
      <c r="J7" s="21">
        <f t="shared" si="0"/>
        <v>24.831234399412622</v>
      </c>
      <c r="K7" s="21">
        <f t="shared" si="0"/>
        <v>24.752965522801219</v>
      </c>
    </row>
    <row r="8" spans="1:12">
      <c r="A8" s="2" t="s">
        <v>17</v>
      </c>
      <c r="B8" s="2" t="str">
        <f>IF(B6 = MIN($B$6:$K$6),"min","")</f>
        <v>min</v>
      </c>
      <c r="C8" s="2" t="str">
        <f t="shared" ref="C8:K8" si="1">IF(C6 = MIN($B$6:$K$6),"min","")</f>
        <v/>
      </c>
      <c r="D8" s="2" t="str">
        <f t="shared" si="1"/>
        <v/>
      </c>
      <c r="E8" s="2" t="str">
        <f t="shared" si="1"/>
        <v/>
      </c>
      <c r="F8" s="2" t="str">
        <f t="shared" si="1"/>
        <v/>
      </c>
      <c r="G8" s="2" t="str">
        <f t="shared" si="1"/>
        <v/>
      </c>
      <c r="H8" s="2" t="str">
        <f t="shared" si="1"/>
        <v/>
      </c>
      <c r="I8" s="2" t="str">
        <f t="shared" si="1"/>
        <v/>
      </c>
      <c r="J8" s="2" t="str">
        <f t="shared" si="1"/>
        <v/>
      </c>
      <c r="K8" s="2" t="str">
        <f t="shared" si="1"/>
        <v/>
      </c>
    </row>
    <row r="9" spans="1:12">
      <c r="A9" s="2" t="s">
        <v>18</v>
      </c>
      <c r="B9" s="2">
        <f t="shared" ref="B9:K9" si="2">RANK(B6,$B$6:$K$6,1)</f>
        <v>1</v>
      </c>
      <c r="C9" s="2">
        <f t="shared" si="2"/>
        <v>3</v>
      </c>
      <c r="D9" s="2">
        <f t="shared" si="2"/>
        <v>2</v>
      </c>
      <c r="E9" s="2">
        <f t="shared" si="2"/>
        <v>4</v>
      </c>
      <c r="F9" s="2">
        <f t="shared" si="2"/>
        <v>7</v>
      </c>
      <c r="G9" s="2">
        <f t="shared" si="2"/>
        <v>5</v>
      </c>
      <c r="H9" s="2">
        <f t="shared" si="2"/>
        <v>6</v>
      </c>
      <c r="I9" s="2">
        <f t="shared" si="2"/>
        <v>8</v>
      </c>
      <c r="J9" s="2">
        <f t="shared" si="2"/>
        <v>9</v>
      </c>
      <c r="K9" s="2">
        <f t="shared" si="2"/>
        <v>10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8"/>
  <sheetViews>
    <sheetView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J5" sqref="J5:L5"/>
    </sheetView>
  </sheetViews>
  <sheetFormatPr baseColWidth="10" defaultColWidth="11.5703125" defaultRowHeight="20"/>
  <cols>
    <col min="6" max="15" width="10.710937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81.859028776157601</v>
      </c>
      <c r="G5" s="22">
        <v>82.870530111133974</v>
      </c>
      <c r="H5" s="22">
        <v>82.86435727162781</v>
      </c>
      <c r="I5" s="22">
        <v>82.86435727162781</v>
      </c>
      <c r="J5" s="22">
        <v>81.686417471075558</v>
      </c>
      <c r="K5" s="22">
        <v>81.729604527509693</v>
      </c>
      <c r="L5" s="22">
        <v>81.711086008991174</v>
      </c>
      <c r="M5" s="22">
        <v>70.639077154788851</v>
      </c>
      <c r="N5" s="22">
        <v>70.620570046324872</v>
      </c>
      <c r="O5" s="22">
        <v>70.639077154788851</v>
      </c>
    </row>
    <row r="6" spans="1:15">
      <c r="D6" t="s">
        <v>25</v>
      </c>
      <c r="E6" t="s">
        <v>27</v>
      </c>
      <c r="F6" s="22">
        <v>81.859028776157601</v>
      </c>
      <c r="G6" s="22">
        <v>82.802571826293374</v>
      </c>
      <c r="H6" s="22">
        <v>82.777891878323231</v>
      </c>
      <c r="I6" s="22">
        <v>82.790214737226492</v>
      </c>
      <c r="J6" s="22">
        <v>82.118299445471393</v>
      </c>
      <c r="K6" s="22">
        <v>82.149106592729567</v>
      </c>
      <c r="L6" s="22">
        <v>82.112126605965216</v>
      </c>
      <c r="M6" s="22">
        <v>70.620570046324872</v>
      </c>
      <c r="N6" s="22">
        <v>70.626720065721969</v>
      </c>
      <c r="O6" s="22">
        <v>70.626731475776509</v>
      </c>
    </row>
    <row r="7" spans="1:15">
      <c r="D7" t="s">
        <v>31</v>
      </c>
      <c r="E7" t="s">
        <v>29</v>
      </c>
      <c r="F7" s="22">
        <v>83.032451985950175</v>
      </c>
      <c r="G7" s="22">
        <v>83.957717783044941</v>
      </c>
      <c r="H7" s="22">
        <v>83.957717501199568</v>
      </c>
      <c r="I7" s="22">
        <v>83.956347028087166</v>
      </c>
      <c r="J7" s="22">
        <v>82.549289400178992</v>
      </c>
      <c r="K7" s="22">
        <v>82.611656707378728</v>
      </c>
      <c r="L7" s="22">
        <v>82.599321885676346</v>
      </c>
      <c r="M7" s="22">
        <v>70.641774590895849</v>
      </c>
      <c r="N7" s="22">
        <v>70.641089424800995</v>
      </c>
      <c r="O7" s="22">
        <v>70.642459897913383</v>
      </c>
    </row>
    <row r="8" spans="1:15">
      <c r="D8" t="s">
        <v>31</v>
      </c>
      <c r="E8" t="s">
        <v>27</v>
      </c>
      <c r="F8" s="22">
        <v>83.032451985950175</v>
      </c>
      <c r="G8" s="22">
        <v>83.970052604747309</v>
      </c>
      <c r="H8" s="22">
        <v>83.969367297729761</v>
      </c>
      <c r="I8" s="22">
        <v>83.970052604747309</v>
      </c>
      <c r="J8" s="22">
        <v>82.928983450265378</v>
      </c>
      <c r="K8" s="22">
        <v>82.967365152773766</v>
      </c>
      <c r="L8" s="22">
        <v>82.970792674320279</v>
      </c>
      <c r="M8" s="22">
        <v>70.641089142955607</v>
      </c>
      <c r="N8" s="22">
        <v>70.642460179758757</v>
      </c>
      <c r="O8" s="22">
        <v>70.641774590895849</v>
      </c>
    </row>
    <row r="9" spans="1:15">
      <c r="C9" t="s">
        <v>33</v>
      </c>
      <c r="D9" t="s">
        <v>25</v>
      </c>
      <c r="E9" t="s">
        <v>29</v>
      </c>
      <c r="F9" s="22">
        <v>83.522252703908038</v>
      </c>
      <c r="G9" s="22">
        <v>85.749760922693568</v>
      </c>
      <c r="H9" s="22">
        <v>85.791136591224543</v>
      </c>
      <c r="I9" s="22">
        <v>85.760064591121505</v>
      </c>
      <c r="J9" s="22">
        <v>83.004267972656692</v>
      </c>
      <c r="K9" s="22">
        <v>83.625965566428135</v>
      </c>
      <c r="L9" s="22">
        <v>83.511965134961997</v>
      </c>
      <c r="M9" s="22">
        <v>28.054828395622266</v>
      </c>
      <c r="N9" s="22">
        <v>28.127284113997248</v>
      </c>
      <c r="O9" s="22">
        <v>28.127276064256293</v>
      </c>
    </row>
    <row r="10" spans="1:15">
      <c r="D10" t="s">
        <v>25</v>
      </c>
      <c r="E10" t="s">
        <v>27</v>
      </c>
      <c r="F10" s="22">
        <v>83.522252703908038</v>
      </c>
      <c r="G10" s="22">
        <v>85.86367280700911</v>
      </c>
      <c r="H10" s="22">
        <v>85.858545122018015</v>
      </c>
      <c r="I10" s="22">
        <v>85.837760690861018</v>
      </c>
      <c r="J10" s="22">
        <v>83.465316886102656</v>
      </c>
      <c r="K10" s="22">
        <v>84.128406247886986</v>
      </c>
      <c r="L10" s="22">
        <v>84.024773882776515</v>
      </c>
      <c r="M10" s="22">
        <v>27.95642836213537</v>
      </c>
      <c r="N10" s="22">
        <v>27.920188428336417</v>
      </c>
      <c r="O10" s="22">
        <v>27.909820361980792</v>
      </c>
    </row>
    <row r="11" spans="1:15">
      <c r="D11" t="s">
        <v>31</v>
      </c>
      <c r="E11" t="s">
        <v>29</v>
      </c>
      <c r="F11" s="22">
        <v>84.504312452357539</v>
      </c>
      <c r="G11" s="22">
        <v>86.529684703958978</v>
      </c>
      <c r="H11" s="22">
        <v>86.589543833973707</v>
      </c>
      <c r="I11" s="22">
        <v>86.5751532908276</v>
      </c>
      <c r="J11" s="22">
        <v>83.306570246330736</v>
      </c>
      <c r="K11" s="22">
        <v>83.971911449404132</v>
      </c>
      <c r="L11" s="22">
        <v>83.874068496457213</v>
      </c>
      <c r="M11" s="22">
        <v>30.498146394211162</v>
      </c>
      <c r="N11" s="22">
        <v>30.658170080708885</v>
      </c>
      <c r="O11" s="22">
        <v>30.636295568662035</v>
      </c>
    </row>
    <row r="12" spans="1:15">
      <c r="D12" t="s">
        <v>31</v>
      </c>
      <c r="E12" t="s">
        <v>27</v>
      </c>
      <c r="F12" s="22">
        <v>84.504312452357539</v>
      </c>
      <c r="G12" s="22">
        <v>86.521057473764671</v>
      </c>
      <c r="H12" s="22">
        <v>86.611417451605433</v>
      </c>
      <c r="I12" s="22">
        <v>86.549258184017731</v>
      </c>
      <c r="J12" s="22">
        <v>83.889037626812211</v>
      </c>
      <c r="K12" s="22">
        <v>84.677543072647538</v>
      </c>
      <c r="L12" s="22">
        <v>84.569915715088513</v>
      </c>
      <c r="M12" s="22">
        <v>30.103319158642407</v>
      </c>
      <c r="N12" s="22">
        <v>29.913391099830122</v>
      </c>
      <c r="O12" s="22">
        <v>29.94849679425721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v>82.716540015061312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>
      <c r="D14" t="s">
        <v>25</v>
      </c>
      <c r="E14" t="s">
        <v>27</v>
      </c>
      <c r="F14" s="22">
        <v>82.716540015061312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>
      <c r="D15" t="s">
        <v>31</v>
      </c>
      <c r="E15" t="s">
        <v>29</v>
      </c>
      <c r="F15" s="22">
        <v>83.680801888409121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>
      <c r="D16" t="s">
        <v>31</v>
      </c>
      <c r="E16" t="s">
        <v>27</v>
      </c>
      <c r="F16" s="22">
        <v>83.680801888409121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>
      <c r="C17" t="s">
        <v>33</v>
      </c>
      <c r="D17" t="s">
        <v>25</v>
      </c>
      <c r="E17" t="s">
        <v>29</v>
      </c>
      <c r="F17" s="22">
        <v>85.423504921611681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>
      <c r="D18" t="s">
        <v>25</v>
      </c>
      <c r="E18" t="s">
        <v>27</v>
      </c>
      <c r="F18" s="22">
        <v>85.423504921611681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>
      <c r="D19" t="s">
        <v>31</v>
      </c>
      <c r="E19" t="s">
        <v>29</v>
      </c>
      <c r="F19" s="22">
        <v>86.543497454931881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>
      <c r="D20" t="s">
        <v>31</v>
      </c>
      <c r="E20" t="s">
        <v>27</v>
      </c>
      <c r="F20" s="22">
        <v>86.543497454931881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82.111944045092585</v>
      </c>
      <c r="G21" s="22">
        <v>83.246628328883475</v>
      </c>
      <c r="H21" s="22">
        <v>83.240466899431837</v>
      </c>
      <c r="I21" s="22">
        <v>83.246639738938015</v>
      </c>
      <c r="J21" s="22">
        <v>82.364790853700313</v>
      </c>
      <c r="K21" s="22">
        <v>82.500490632345262</v>
      </c>
      <c r="L21" s="22">
        <v>82.48814495333292</v>
      </c>
      <c r="M21" s="22">
        <v>70.620558636270331</v>
      </c>
      <c r="N21" s="22">
        <v>70.60822436731253</v>
      </c>
      <c r="O21" s="22">
        <v>70.614385796764154</v>
      </c>
    </row>
    <row r="22" spans="1:15">
      <c r="D22" t="s">
        <v>25</v>
      </c>
      <c r="E22" t="s">
        <v>27</v>
      </c>
      <c r="F22" s="22">
        <v>82.111944045092585</v>
      </c>
      <c r="G22" s="22">
        <v>83.123171538760005</v>
      </c>
      <c r="H22" s="22">
        <v>83.129344378266183</v>
      </c>
      <c r="I22" s="22">
        <v>83.129344378266183</v>
      </c>
      <c r="J22" s="22">
        <v>82.759555920677343</v>
      </c>
      <c r="K22" s="22">
        <v>82.845964263709234</v>
      </c>
      <c r="L22" s="22">
        <v>82.77194723990786</v>
      </c>
      <c r="M22" s="22">
        <v>70.632881495173592</v>
      </c>
      <c r="N22" s="22">
        <v>70.632892905228132</v>
      </c>
      <c r="O22" s="22">
        <v>70.63905433467977</v>
      </c>
    </row>
    <row r="23" spans="1:15">
      <c r="D23" t="s">
        <v>31</v>
      </c>
      <c r="E23" t="s">
        <v>29</v>
      </c>
      <c r="F23" s="22">
        <v>83.598549262963118</v>
      </c>
      <c r="G23" s="22">
        <v>84.619074285646036</v>
      </c>
      <c r="H23" s="22">
        <v>84.614962302618096</v>
      </c>
      <c r="I23" s="22">
        <v>84.614276995600548</v>
      </c>
      <c r="J23" s="22">
        <v>83.071526182533034</v>
      </c>
      <c r="K23" s="22">
        <v>83.151027997166253</v>
      </c>
      <c r="L23" s="22">
        <v>83.128411456360453</v>
      </c>
      <c r="M23" s="22">
        <v>70.643145627698985</v>
      </c>
      <c r="N23" s="22">
        <v>70.641774731818529</v>
      </c>
      <c r="O23" s="22">
        <v>70.641089283878301</v>
      </c>
    </row>
    <row r="24" spans="1:15">
      <c r="D24" t="s">
        <v>31</v>
      </c>
      <c r="E24" t="s">
        <v>27</v>
      </c>
      <c r="F24" s="22">
        <v>83.598549262963118</v>
      </c>
      <c r="G24" s="22">
        <v>84.562874036990792</v>
      </c>
      <c r="H24" s="22">
        <v>84.564244510103194</v>
      </c>
      <c r="I24" s="22">
        <v>84.56355934400834</v>
      </c>
      <c r="J24" s="22">
        <v>83.465603224626747</v>
      </c>
      <c r="K24" s="22">
        <v>83.538937135179395</v>
      </c>
      <c r="L24" s="22">
        <v>83.499185664172046</v>
      </c>
      <c r="M24" s="22">
        <v>70.641089424800995</v>
      </c>
      <c r="N24" s="22">
        <v>70.641774590895849</v>
      </c>
      <c r="O24" s="22">
        <v>70.640403976860753</v>
      </c>
    </row>
    <row r="25" spans="1:15">
      <c r="C25" t="s">
        <v>33</v>
      </c>
      <c r="D25" t="s">
        <v>25</v>
      </c>
      <c r="E25" t="s">
        <v>29</v>
      </c>
      <c r="F25" s="22">
        <v>83.952414761293028</v>
      </c>
      <c r="G25" s="22">
        <v>85.739215762036821</v>
      </c>
      <c r="H25" s="22">
        <v>85.765111778703016</v>
      </c>
      <c r="I25" s="22">
        <v>85.734047828340934</v>
      </c>
      <c r="J25" s="22">
        <v>83.294243791234848</v>
      </c>
      <c r="K25" s="22">
        <v>83.936556771603136</v>
      </c>
      <c r="L25" s="22">
        <v>83.884732539306924</v>
      </c>
      <c r="M25" s="22">
        <v>27.661091416078293</v>
      </c>
      <c r="N25" s="22">
        <v>27.593868029326856</v>
      </c>
      <c r="O25" s="22">
        <v>27.578315929793419</v>
      </c>
    </row>
    <row r="26" spans="1:15">
      <c r="D26" t="s">
        <v>25</v>
      </c>
      <c r="E26" t="s">
        <v>27</v>
      </c>
      <c r="F26" s="22">
        <v>83.952414761293028</v>
      </c>
      <c r="G26" s="22">
        <v>85.884231845419251</v>
      </c>
      <c r="H26" s="22">
        <v>85.884231845419265</v>
      </c>
      <c r="I26" s="22">
        <v>85.853135696093346</v>
      </c>
      <c r="J26" s="22">
        <v>84.060876970979123</v>
      </c>
      <c r="K26" s="22">
        <v>84.796446200361316</v>
      </c>
      <c r="L26" s="22">
        <v>84.615125785252275</v>
      </c>
      <c r="M26" s="22">
        <v>27.485099929484321</v>
      </c>
      <c r="N26" s="22">
        <v>27.412595912663576</v>
      </c>
      <c r="O26" s="22">
        <v>27.464404045477849</v>
      </c>
    </row>
    <row r="27" spans="1:15">
      <c r="D27" t="s">
        <v>31</v>
      </c>
      <c r="E27" t="s">
        <v>29</v>
      </c>
      <c r="F27" s="22">
        <v>85.072944721487929</v>
      </c>
      <c r="G27" s="22">
        <v>86.754739326884689</v>
      </c>
      <c r="H27" s="22">
        <v>86.841069765811156</v>
      </c>
      <c r="I27" s="22">
        <v>86.842799763429241</v>
      </c>
      <c r="J27" s="22">
        <v>84.020270686589669</v>
      </c>
      <c r="K27" s="22">
        <v>84.744323087549688</v>
      </c>
      <c r="L27" s="22">
        <v>84.638421056774192</v>
      </c>
      <c r="M27" s="22">
        <v>29.446594949679067</v>
      </c>
      <c r="N27" s="22">
        <v>29.44312710346567</v>
      </c>
      <c r="O27" s="22">
        <v>29.475363812297857</v>
      </c>
    </row>
    <row r="28" spans="1:15">
      <c r="D28" t="s">
        <v>31</v>
      </c>
      <c r="E28" t="s">
        <v>27</v>
      </c>
      <c r="F28" s="22">
        <v>85.072944721487929</v>
      </c>
      <c r="G28" s="22">
        <v>86.776040618213415</v>
      </c>
      <c r="H28" s="22">
        <v>86.843375568013286</v>
      </c>
      <c r="I28" s="22">
        <v>86.843377257464084</v>
      </c>
      <c r="J28" s="22">
        <v>84.710365722768557</v>
      </c>
      <c r="K28" s="22">
        <v>85.40678695715367</v>
      </c>
      <c r="L28" s="22">
        <v>85.311823524024291</v>
      </c>
      <c r="M28" s="22">
        <v>28.987288433057884</v>
      </c>
      <c r="N28" s="22">
        <v>28.880231513592122</v>
      </c>
      <c r="O28" s="22">
        <v>28.924550478881827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v>82.944878026517017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>
      <c r="D30" t="s">
        <v>25</v>
      </c>
      <c r="E30" t="s">
        <v>27</v>
      </c>
      <c r="F30" s="22">
        <v>82.944878026517017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>
      <c r="D31" t="s">
        <v>31</v>
      </c>
      <c r="E31" t="s">
        <v>29</v>
      </c>
      <c r="F31" s="22">
        <v>84.000845761586831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>
      <c r="D32" t="s">
        <v>31</v>
      </c>
      <c r="E32" t="s">
        <v>27</v>
      </c>
      <c r="F32" s="22">
        <v>84.000845761586831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>
      <c r="C33" t="s">
        <v>33</v>
      </c>
      <c r="D33" t="s">
        <v>25</v>
      </c>
      <c r="E33" t="s">
        <v>29</v>
      </c>
      <c r="F33" s="22">
        <v>85.687439828186371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>
      <c r="D34" t="s">
        <v>25</v>
      </c>
      <c r="E34" t="s">
        <v>27</v>
      </c>
      <c r="F34" s="22">
        <v>85.687439828186371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>
      <c r="D35" t="s">
        <v>31</v>
      </c>
      <c r="E35" t="s">
        <v>29</v>
      </c>
      <c r="F35" s="22">
        <v>87.003949419194697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>
      <c r="D36" t="s">
        <v>31</v>
      </c>
      <c r="E36" t="s">
        <v>27</v>
      </c>
      <c r="F36" s="22">
        <v>87.003949419194697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82.913648707240881</v>
      </c>
      <c r="G37" s="22">
        <v>83.734579311289139</v>
      </c>
      <c r="H37" s="22">
        <v>83.734579311289139</v>
      </c>
      <c r="I37" s="22">
        <v>83.734579311289139</v>
      </c>
      <c r="J37" s="22">
        <v>82.901805070628285</v>
      </c>
      <c r="K37" s="22">
        <v>82.889527851943186</v>
      </c>
      <c r="L37" s="22">
        <v>82.864836493918489</v>
      </c>
      <c r="M37" s="22">
        <v>70.608235777367071</v>
      </c>
      <c r="N37" s="22">
        <v>70.620570046324872</v>
      </c>
      <c r="O37" s="22">
        <v>70.614397206818694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v>82.913648707240881</v>
      </c>
      <c r="G38" s="22">
        <v>83.685287875676096</v>
      </c>
      <c r="H38" s="22">
        <v>83.685287875676096</v>
      </c>
      <c r="I38" s="22">
        <v>83.685287875676096</v>
      </c>
      <c r="J38" s="22">
        <v>83.222598754022087</v>
      </c>
      <c r="K38" s="22">
        <v>83.241117272540606</v>
      </c>
      <c r="L38" s="22">
        <v>83.247301522101324</v>
      </c>
      <c r="M38" s="22">
        <v>70.626731475776509</v>
      </c>
      <c r="N38" s="22">
        <v>70.62674288583105</v>
      </c>
      <c r="O38" s="22">
        <v>70.632904315282673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v>84.562870795769044</v>
      </c>
      <c r="G39" s="22">
        <v>85.396246828675942</v>
      </c>
      <c r="H39" s="22">
        <v>85.397617583633718</v>
      </c>
      <c r="I39" s="22">
        <v>85.396246969598621</v>
      </c>
      <c r="J39" s="22">
        <v>83.846642240819563</v>
      </c>
      <c r="K39" s="22">
        <v>83.933681587109646</v>
      </c>
      <c r="L39" s="22">
        <v>83.90146919790871</v>
      </c>
      <c r="M39" s="22">
        <v>70.641774590895849</v>
      </c>
      <c r="N39" s="22">
        <v>70.639718387997846</v>
      </c>
      <c r="O39" s="22">
        <v>70.639718387997846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v>84.562870795769044</v>
      </c>
      <c r="G40" s="22">
        <v>85.360611568377095</v>
      </c>
      <c r="H40" s="22">
        <v>85.362667489429725</v>
      </c>
      <c r="I40" s="22">
        <v>85.361296875394629</v>
      </c>
      <c r="J40" s="22">
        <v>84.339420686007159</v>
      </c>
      <c r="K40" s="22">
        <v>84.412751919028807</v>
      </c>
      <c r="L40" s="22">
        <v>84.394247643096321</v>
      </c>
      <c r="M40" s="22">
        <v>70.641089424800995</v>
      </c>
      <c r="N40" s="22">
        <v>70.642460038836077</v>
      </c>
      <c r="O40" s="22">
        <v>70.640403976860753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v>84.967913732536147</v>
      </c>
      <c r="G41" s="22">
        <v>85.946689785522764</v>
      </c>
      <c r="H41" s="22">
        <v>86.003649752551013</v>
      </c>
      <c r="I41" s="22">
        <v>86.024401984744173</v>
      </c>
      <c r="J41" s="22">
        <v>84.118070380495197</v>
      </c>
      <c r="K41" s="22">
        <v>84.605063609053119</v>
      </c>
      <c r="L41" s="22">
        <v>84.594679443215568</v>
      </c>
      <c r="M41" s="22">
        <v>27.417627000763147</v>
      </c>
      <c r="N41" s="22">
        <v>27.42796286815495</v>
      </c>
      <c r="O41" s="22">
        <v>27.412418818362468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v>84.967913732536147</v>
      </c>
      <c r="G42" s="22">
        <v>85.905233619582162</v>
      </c>
      <c r="H42" s="22">
        <v>85.998457669632231</v>
      </c>
      <c r="I42" s="22">
        <v>85.993281686195388</v>
      </c>
      <c r="J42" s="22">
        <v>84.563575244148694</v>
      </c>
      <c r="K42" s="22">
        <v>85.060807743206865</v>
      </c>
      <c r="L42" s="22">
        <v>84.952055742846241</v>
      </c>
      <c r="M42" s="22">
        <v>27.293202154754695</v>
      </c>
      <c r="N42" s="22">
        <v>27.194745773081067</v>
      </c>
      <c r="O42" s="22">
        <v>27.246594154600146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v>86.291389656363378</v>
      </c>
      <c r="G43" s="22">
        <v>87.032715101670789</v>
      </c>
      <c r="H43" s="22">
        <v>87.112717652940276</v>
      </c>
      <c r="I43" s="22">
        <v>87.147246151470895</v>
      </c>
      <c r="J43" s="22">
        <v>84.820279404155798</v>
      </c>
      <c r="K43" s="22">
        <v>85.375685261119969</v>
      </c>
      <c r="L43" s="22">
        <v>85.319281057988988</v>
      </c>
      <c r="M43" s="22">
        <v>28.979809134991697</v>
      </c>
      <c r="N43" s="22">
        <v>28.846857009336631</v>
      </c>
      <c r="O43" s="22">
        <v>28.846854425470696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v>86.291389656363378</v>
      </c>
      <c r="G44" s="22">
        <v>87.026383735732736</v>
      </c>
      <c r="H44" s="22">
        <v>87.137463336930139</v>
      </c>
      <c r="I44" s="22">
        <v>87.1570295622884</v>
      </c>
      <c r="J44" s="22">
        <v>85.251934878310294</v>
      </c>
      <c r="K44" s="22">
        <v>85.832095462795095</v>
      </c>
      <c r="L44" s="22">
        <v>85.741731112258122</v>
      </c>
      <c r="M44" s="22">
        <v>28.542981357526628</v>
      </c>
      <c r="N44" s="22">
        <v>28.446861346256227</v>
      </c>
      <c r="O44" s="22">
        <v>28.434203483973576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v>83.616838958490277</v>
      </c>
      <c r="G53" s="22">
        <v>84.480317655918441</v>
      </c>
      <c r="H53" s="22">
        <v>84.474156226466803</v>
      </c>
      <c r="I53" s="22">
        <v>84.474156226466803</v>
      </c>
      <c r="J53" s="22">
        <v>83.826692681591069</v>
      </c>
      <c r="K53" s="22">
        <v>83.826669861481975</v>
      </c>
      <c r="L53" s="22">
        <v>83.826658451427448</v>
      </c>
      <c r="M53" s="22">
        <v>70.626720065721969</v>
      </c>
      <c r="N53" s="22">
        <v>70.651422833801192</v>
      </c>
      <c r="O53" s="22">
        <v>70.65759567330737</v>
      </c>
    </row>
    <row r="54" spans="1:15">
      <c r="A54" s="27"/>
      <c r="B54" s="27"/>
      <c r="C54" s="27"/>
      <c r="D54" s="27" t="s">
        <v>24</v>
      </c>
      <c r="E54" s="27" t="s">
        <v>26</v>
      </c>
      <c r="F54" s="22">
        <v>83.616838958490277</v>
      </c>
      <c r="G54" s="22">
        <v>84.480397526300223</v>
      </c>
      <c r="H54" s="22">
        <v>84.468063257342422</v>
      </c>
      <c r="I54" s="22">
        <v>84.468063257342422</v>
      </c>
      <c r="J54" s="22">
        <v>84.165742452248963</v>
      </c>
      <c r="K54" s="22">
        <v>84.196549599507136</v>
      </c>
      <c r="L54" s="22">
        <v>84.171892471646061</v>
      </c>
      <c r="M54" s="22">
        <v>70.62674288583105</v>
      </c>
      <c r="N54" s="22">
        <v>70.632915725337213</v>
      </c>
      <c r="O54" s="22">
        <v>70.645238584240488</v>
      </c>
    </row>
    <row r="55" spans="1:15">
      <c r="A55" s="27"/>
      <c r="B55" s="27"/>
      <c r="C55" s="27"/>
      <c r="D55" s="27" t="s">
        <v>30</v>
      </c>
      <c r="E55" s="27" t="s">
        <v>28</v>
      </c>
      <c r="F55" s="22">
        <v>85.974031387653326</v>
      </c>
      <c r="G55" s="22">
        <v>86.394839067421074</v>
      </c>
      <c r="H55" s="22">
        <v>86.396209681456156</v>
      </c>
      <c r="I55" s="22">
        <v>86.394839067421074</v>
      </c>
      <c r="J55" s="22">
        <v>85.032344715602278</v>
      </c>
      <c r="K55" s="22">
        <v>85.078264936226333</v>
      </c>
      <c r="L55" s="22">
        <v>85.061816299501118</v>
      </c>
      <c r="M55" s="22">
        <v>70.643145486776305</v>
      </c>
      <c r="N55" s="22">
        <v>70.640403835938073</v>
      </c>
      <c r="O55" s="22">
        <v>70.641774590895849</v>
      </c>
    </row>
    <row r="56" spans="1:15">
      <c r="A56" s="27"/>
      <c r="B56" s="27"/>
      <c r="C56" s="27"/>
      <c r="D56" s="27" t="s">
        <v>30</v>
      </c>
      <c r="E56" s="27" t="s">
        <v>26</v>
      </c>
      <c r="F56" s="22">
        <v>85.974031387653326</v>
      </c>
      <c r="G56" s="22">
        <v>86.382501004496959</v>
      </c>
      <c r="H56" s="22">
        <v>86.383871759454721</v>
      </c>
      <c r="I56" s="22">
        <v>86.382501145419624</v>
      </c>
      <c r="J56" s="22">
        <v>85.532669006885186</v>
      </c>
      <c r="K56" s="22">
        <v>85.606000944520261</v>
      </c>
      <c r="L56" s="22">
        <v>85.588866718932124</v>
      </c>
      <c r="M56" s="22">
        <v>70.641774731818529</v>
      </c>
      <c r="N56" s="22">
        <v>70.641774731818529</v>
      </c>
      <c r="O56" s="22">
        <v>70.640403976860753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  <c r="F57" s="22">
        <v>85.661584060224996</v>
      </c>
      <c r="G57" s="22">
        <v>86.744153473141282</v>
      </c>
      <c r="H57" s="22">
        <v>86.76487350637062</v>
      </c>
      <c r="I57" s="22">
        <v>86.842545456887251</v>
      </c>
      <c r="J57" s="22">
        <v>86.050016260476781</v>
      </c>
      <c r="K57" s="22">
        <v>86.350488941265908</v>
      </c>
      <c r="L57" s="22">
        <v>86.298640559746829</v>
      </c>
      <c r="M57" s="22">
        <v>26.30359115043683</v>
      </c>
      <c r="N57" s="22">
        <v>26.158599216277267</v>
      </c>
      <c r="O57" s="22">
        <v>26.231095183357027</v>
      </c>
    </row>
    <row r="58" spans="1:15">
      <c r="A58" s="27"/>
      <c r="B58" s="27"/>
      <c r="C58" s="27"/>
      <c r="D58" s="27" t="s">
        <v>24</v>
      </c>
      <c r="E58" s="27" t="s">
        <v>26</v>
      </c>
      <c r="F58" s="22">
        <v>85.661584060224996</v>
      </c>
      <c r="G58" s="22">
        <v>86.6872176553359</v>
      </c>
      <c r="H58" s="22">
        <v>86.795985755178449</v>
      </c>
      <c r="I58" s="22">
        <v>86.852929622724787</v>
      </c>
      <c r="J58" s="22">
        <v>86.526601173974271</v>
      </c>
      <c r="K58" s="22">
        <v>86.640625754663262</v>
      </c>
      <c r="L58" s="22">
        <v>86.666529821070412</v>
      </c>
      <c r="M58" s="22">
        <v>26.433127581954452</v>
      </c>
      <c r="N58" s="22">
        <v>26.319143249970267</v>
      </c>
      <c r="O58" s="22">
        <v>26.345031216895464</v>
      </c>
    </row>
    <row r="59" spans="1:15">
      <c r="A59" s="27"/>
      <c r="B59" s="27"/>
      <c r="C59" s="27"/>
      <c r="D59" s="27" t="s">
        <v>30</v>
      </c>
      <c r="E59" s="27" t="s">
        <v>28</v>
      </c>
      <c r="F59" s="22">
        <v>87.315324841239374</v>
      </c>
      <c r="G59" s="22">
        <v>87.941506661762929</v>
      </c>
      <c r="H59" s="22">
        <v>88.033021329535018</v>
      </c>
      <c r="I59" s="22">
        <v>88.038777586545237</v>
      </c>
      <c r="J59" s="22">
        <v>86.939468448691457</v>
      </c>
      <c r="K59" s="22">
        <v>87.23587603231411</v>
      </c>
      <c r="L59" s="22">
        <v>87.188683708733322</v>
      </c>
      <c r="M59" s="22">
        <v>26.635626287759081</v>
      </c>
      <c r="N59" s="22">
        <v>26.460655135628357</v>
      </c>
      <c r="O59" s="22">
        <v>26.519360072609075</v>
      </c>
    </row>
    <row r="60" spans="1:15">
      <c r="A60" s="27"/>
      <c r="B60" s="27"/>
      <c r="C60" s="27"/>
      <c r="D60" s="27" t="s">
        <v>30</v>
      </c>
      <c r="E60" s="27" t="s">
        <v>26</v>
      </c>
      <c r="F60" s="22">
        <v>87.315324841239374</v>
      </c>
      <c r="G60" s="22">
        <v>87.951289873821523</v>
      </c>
      <c r="H60" s="22">
        <v>88.03014429420395</v>
      </c>
      <c r="I60" s="22">
        <v>88.039353888026582</v>
      </c>
      <c r="J60" s="22">
        <v>87.387823249577963</v>
      </c>
      <c r="K60" s="22">
        <v>87.545519966048843</v>
      </c>
      <c r="L60" s="22">
        <v>87.547823383143964</v>
      </c>
      <c r="M60" s="22">
        <v>26.648288423358451</v>
      </c>
      <c r="N60" s="22">
        <v>26.55735393286659</v>
      </c>
      <c r="O60" s="22">
        <v>26.591312092683395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v>84.560587389607775</v>
      </c>
      <c r="G61" s="22">
        <v>84.628442983957513</v>
      </c>
      <c r="H61" s="22">
        <v>84.628442983957513</v>
      </c>
      <c r="I61" s="22">
        <v>84.628454394012053</v>
      </c>
      <c r="J61" s="22">
        <v>84.110278177129743</v>
      </c>
      <c r="K61" s="22">
        <v>84.122623856142084</v>
      </c>
      <c r="L61" s="22">
        <v>84.116451016635907</v>
      </c>
      <c r="M61" s="22">
        <v>70.595867278245635</v>
      </c>
      <c r="N61" s="22">
        <v>70.60820154720345</v>
      </c>
      <c r="O61" s="22">
        <v>70.614374386709613</v>
      </c>
    </row>
    <row r="62" spans="1:15">
      <c r="A62" s="27"/>
      <c r="B62" s="27"/>
      <c r="C62" s="27"/>
      <c r="D62" s="27" t="s">
        <v>24</v>
      </c>
      <c r="E62" s="27" t="s">
        <v>26</v>
      </c>
      <c r="F62" s="22">
        <v>84.560587389607775</v>
      </c>
      <c r="G62" s="22">
        <v>84.66545720088547</v>
      </c>
      <c r="H62" s="22">
        <v>84.653122931927669</v>
      </c>
      <c r="I62" s="22">
        <v>84.659307181488373</v>
      </c>
      <c r="J62" s="22">
        <v>84.122589625978463</v>
      </c>
      <c r="K62" s="22">
        <v>84.202813719449622</v>
      </c>
      <c r="L62" s="22">
        <v>84.202813719449622</v>
      </c>
      <c r="M62" s="22">
        <v>70.602028707697272</v>
      </c>
      <c r="N62" s="22">
        <v>70.602040117751812</v>
      </c>
      <c r="O62" s="22">
        <v>70.602028707697272</v>
      </c>
    </row>
    <row r="63" spans="1:15">
      <c r="A63" s="27"/>
      <c r="B63" s="27"/>
      <c r="C63" s="27"/>
      <c r="D63" s="27" t="s">
        <v>30</v>
      </c>
      <c r="E63" s="27" t="s">
        <v>28</v>
      </c>
      <c r="F63" s="22">
        <v>86.319463328084282</v>
      </c>
      <c r="G63" s="22">
        <v>86.315351626901716</v>
      </c>
      <c r="H63" s="22">
        <v>86.317407266108972</v>
      </c>
      <c r="I63" s="22">
        <v>86.322204978922528</v>
      </c>
      <c r="J63" s="22">
        <v>85.244115153224726</v>
      </c>
      <c r="K63" s="22">
        <v>85.266731553107832</v>
      </c>
      <c r="L63" s="22">
        <v>85.266046246090298</v>
      </c>
      <c r="M63" s="22">
        <v>70.642459897913383</v>
      </c>
      <c r="N63" s="22">
        <v>70.643145345853611</v>
      </c>
      <c r="O63" s="22">
        <v>70.643145204930931</v>
      </c>
    </row>
    <row r="64" spans="1:15">
      <c r="A64" s="27"/>
      <c r="B64" s="27"/>
      <c r="C64" s="27"/>
      <c r="D64" s="27" t="s">
        <v>30</v>
      </c>
      <c r="E64" s="27" t="s">
        <v>26</v>
      </c>
      <c r="F64" s="22">
        <v>86.319463328084282</v>
      </c>
      <c r="G64" s="22">
        <v>86.324260759052464</v>
      </c>
      <c r="H64" s="22">
        <v>86.324946206992706</v>
      </c>
      <c r="I64" s="22">
        <v>86.323576156648357</v>
      </c>
      <c r="J64" s="22">
        <v>85.243431537279406</v>
      </c>
      <c r="K64" s="22">
        <v>85.321561187728008</v>
      </c>
      <c r="L64" s="22">
        <v>85.320875598865101</v>
      </c>
      <c r="M64" s="22">
        <v>70.643145345853625</v>
      </c>
      <c r="N64" s="22">
        <v>70.641774590895849</v>
      </c>
      <c r="O64" s="22">
        <v>70.643145486776305</v>
      </c>
    </row>
    <row r="65" spans="1:15">
      <c r="A65" s="27"/>
      <c r="B65" s="27"/>
      <c r="C65" s="27" t="s">
        <v>32</v>
      </c>
      <c r="D65" s="27" t="s">
        <v>24</v>
      </c>
      <c r="E65" s="27" t="s">
        <v>28</v>
      </c>
      <c r="F65" s="22">
        <v>86.428249438933094</v>
      </c>
      <c r="G65" s="22">
        <v>86.386825471956357</v>
      </c>
      <c r="H65" s="22">
        <v>86.386833521697312</v>
      </c>
      <c r="I65" s="22">
        <v>86.386825471956357</v>
      </c>
      <c r="J65" s="22">
        <v>84.325431707607692</v>
      </c>
      <c r="K65" s="22">
        <v>85.516785319848452</v>
      </c>
      <c r="L65" s="22">
        <v>85.516785319848452</v>
      </c>
      <c r="M65" s="22">
        <v>25.31472072228722</v>
      </c>
      <c r="N65" s="22">
        <v>24.532261751816876</v>
      </c>
      <c r="O65" s="22">
        <v>24.53225370207592</v>
      </c>
    </row>
    <row r="66" spans="1:15">
      <c r="A66" s="27"/>
      <c r="B66" s="27"/>
      <c r="C66" s="27"/>
      <c r="D66" s="27" t="s">
        <v>24</v>
      </c>
      <c r="E66" s="27" t="s">
        <v>26</v>
      </c>
      <c r="F66" s="22">
        <v>86.428249438933094</v>
      </c>
      <c r="G66" s="22">
        <v>86.376457405600732</v>
      </c>
      <c r="H66" s="22">
        <v>86.381641438778544</v>
      </c>
      <c r="I66" s="22">
        <v>86.386809372474431</v>
      </c>
      <c r="J66" s="22">
        <v>83.978278578995372</v>
      </c>
      <c r="K66" s="22">
        <v>85.345921518245575</v>
      </c>
      <c r="L66" s="22">
        <v>85.351105551423387</v>
      </c>
      <c r="M66" s="22">
        <v>25.557983894078333</v>
      </c>
      <c r="N66" s="22">
        <v>24.703318747202758</v>
      </c>
      <c r="O66" s="22">
        <v>24.646318531469703</v>
      </c>
    </row>
    <row r="67" spans="1:15">
      <c r="A67" s="27"/>
      <c r="B67" s="27"/>
      <c r="C67" s="27"/>
      <c r="D67" s="27" t="s">
        <v>30</v>
      </c>
      <c r="E67" s="27" t="s">
        <v>28</v>
      </c>
      <c r="F67" s="22">
        <v>88.092900633579873</v>
      </c>
      <c r="G67" s="22">
        <v>88.064698432634927</v>
      </c>
      <c r="H67" s="22">
        <v>88.065849445526268</v>
      </c>
      <c r="I67" s="22">
        <v>88.067000458417624</v>
      </c>
      <c r="J67" s="22">
        <v>85.814269073621318</v>
      </c>
      <c r="K67" s="22">
        <v>87.037321836481567</v>
      </c>
      <c r="L67" s="22">
        <v>87.039048653956968</v>
      </c>
      <c r="M67" s="22">
        <v>25.281885859591043</v>
      </c>
      <c r="N67" s="22">
        <v>24.649948278954525</v>
      </c>
      <c r="O67" s="22">
        <v>24.609661933342352</v>
      </c>
    </row>
    <row r="68" spans="1:15">
      <c r="A68" s="27"/>
      <c r="B68" s="27"/>
      <c r="C68" s="27"/>
      <c r="D68" s="27" t="s">
        <v>30</v>
      </c>
      <c r="E68" s="27" t="s">
        <v>26</v>
      </c>
      <c r="F68" s="22">
        <v>88.092900633579873</v>
      </c>
      <c r="G68" s="22">
        <v>88.065273939080598</v>
      </c>
      <c r="H68" s="22">
        <v>88.06584934614682</v>
      </c>
      <c r="I68" s="22">
        <v>88.064122826809793</v>
      </c>
      <c r="J68" s="22">
        <v>85.402760697761522</v>
      </c>
      <c r="K68" s="22">
        <v>86.87615488869028</v>
      </c>
      <c r="L68" s="22">
        <v>86.861765339338774</v>
      </c>
      <c r="M68" s="22">
        <v>25.336001353786799</v>
      </c>
      <c r="N68" s="22">
        <v>24.831234399412622</v>
      </c>
      <c r="O68" s="22">
        <v>24.752965522801219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8"/>
  <sheetViews>
    <sheetView zoomScale="80" zoomScaleNormal="80" workbookViewId="0">
      <pane xSplit="5" ySplit="4" topLeftCell="F12" activePane="bottomRight" state="frozen"/>
      <selection pane="topRight" activeCell="F1" sqref="F1"/>
      <selection pane="bottomLeft" activeCell="A5" sqref="A5"/>
      <selection pane="bottomRight" activeCell="F53" activeCellId="3" sqref="F5 F21 F37 F53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>100-'3x10CV平均'!J5</f>
        <v>18.313582528924442</v>
      </c>
      <c r="K5" s="22">
        <f>100-'3x10CV平均'!K5</f>
        <v>18.270395472490307</v>
      </c>
      <c r="L5" s="22">
        <f>100-'3x10CV平均'!L5</f>
        <v>18.288913991008826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>100-'3x10CV平均'!J6</f>
        <v>17.881700554528607</v>
      </c>
      <c r="K6" s="22">
        <f>100-'3x10CV平均'!K6</f>
        <v>17.850893407270433</v>
      </c>
      <c r="L6" s="22">
        <f>100-'3x10CV平均'!L6</f>
        <v>17.887873394034784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>100-'3x10CV平均'!J7</f>
        <v>17.450710599821008</v>
      </c>
      <c r="K7" s="22">
        <f>100-'3x10CV平均'!K7</f>
        <v>17.388343292621272</v>
      </c>
      <c r="L7" s="22">
        <f>100-'3x10CV平均'!L7</f>
        <v>17.400678114323654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>100-'3x10CV平均'!J8</f>
        <v>17.071016549734622</v>
      </c>
      <c r="K8" s="22">
        <f>100-'3x10CV平均'!K8</f>
        <v>17.032634847226234</v>
      </c>
      <c r="L8" s="22">
        <f>100-'3x10CV平均'!L8</f>
        <v>17.029207325679721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>100-'3x10CV平均'!J9</f>
        <v>16.995732027343308</v>
      </c>
      <c r="K9" s="22">
        <f>100-'3x10CV平均'!K9</f>
        <v>16.374034433571865</v>
      </c>
      <c r="L9" s="22">
        <f>100-'3x10CV平均'!L9</f>
        <v>16.488034865038003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>100-'3x10CV平均'!J10</f>
        <v>16.534683113897344</v>
      </c>
      <c r="K10" s="22">
        <f>100-'3x10CV平均'!K10</f>
        <v>15.871593752113014</v>
      </c>
      <c r="L10" s="22">
        <f>100-'3x10CV平均'!L10</f>
        <v>15.975226117223485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>100-'3x10CV平均'!J11</f>
        <v>16.693429753669264</v>
      </c>
      <c r="K11" s="22">
        <f>100-'3x10CV平均'!K11</f>
        <v>16.028088550595868</v>
      </c>
      <c r="L11" s="22">
        <f>100-'3x10CV平均'!L11</f>
        <v>16.125931503542787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>100-'3x10CV平均'!J12</f>
        <v>16.110962373187789</v>
      </c>
      <c r="K12" s="22">
        <f>100-'3x10CV平均'!K12</f>
        <v>15.322456927352462</v>
      </c>
      <c r="L12" s="22">
        <f>100-'3x10CV平均'!L12</f>
        <v>15.430084284911487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>100-'3x10CV平均'!J13</f>
        <v>18.652723580018659</v>
      </c>
      <c r="K13" s="22">
        <f>100-'3x10CV平均'!K13</f>
        <v>18.498493872800651</v>
      </c>
      <c r="L13" s="22">
        <f>100-'3x10CV平均'!L13</f>
        <v>18.424579539490139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>100-'3x10CV平均'!J14</f>
        <v>18.948860135551399</v>
      </c>
      <c r="K14" s="22">
        <f>100-'3x10CV平均'!K14</f>
        <v>18.658964879852078</v>
      </c>
      <c r="L14" s="22">
        <f>100-'3x10CV平均'!L14</f>
        <v>18.67131055886442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>100-'3x10CV平均'!J15</f>
        <v>18.017540111105646</v>
      </c>
      <c r="K15" s="22">
        <f>100-'3x10CV平均'!K15</f>
        <v>17.916112840514245</v>
      </c>
      <c r="L15" s="22">
        <f>100-'3x10CV平均'!L15</f>
        <v>17.894173292287576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>100-'3x10CV平均'!J16</f>
        <v>18.205324239423319</v>
      </c>
      <c r="K16" s="22">
        <f>100-'3x10CV平均'!K16</f>
        <v>17.976412952846545</v>
      </c>
      <c r="L16" s="22">
        <f>100-'3x10CV平均'!L16</f>
        <v>17.982580434159061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>100-'3x10CV平均'!J17</f>
        <v>19.932478772833036</v>
      </c>
      <c r="K17" s="22">
        <f>100-'3x10CV平均'!K17</f>
        <v>16.819499048520569</v>
      </c>
      <c r="L17" s="22">
        <f>100-'3x10CV平均'!L17</f>
        <v>16.824666982216456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>100-'3x10CV平均'!J18</f>
        <v>21.336337496659311</v>
      </c>
      <c r="K18" s="22">
        <f>100-'3x10CV平均'!K18</f>
        <v>17.824396510920224</v>
      </c>
      <c r="L18" s="22">
        <f>100-'3x10CV平均'!L18</f>
        <v>17.86582852763793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>100-'3x10CV平均'!J19</f>
        <v>19.407760339200323</v>
      </c>
      <c r="K19" s="22">
        <f>100-'3x10CV平均'!K19</f>
        <v>16.191548083121262</v>
      </c>
      <c r="L19" s="22">
        <f>100-'3x10CV平均'!L19</f>
        <v>16.200757875702806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>100-'3x10CV平均'!J20</f>
        <v>20.881192194943978</v>
      </c>
      <c r="K20" s="22">
        <f>100-'3x10CV平均'!K20</f>
        <v>17.077903239706714</v>
      </c>
      <c r="L20" s="22">
        <f>100-'3x10CV平均'!L20</f>
        <v>17.098624850652513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>100-'3x10CV平均'!J21</f>
        <v>17.635209146299687</v>
      </c>
      <c r="K21" s="22">
        <f>100-'3x10CV平均'!K21</f>
        <v>17.499509367654738</v>
      </c>
      <c r="L21" s="22">
        <f>100-'3x10CV平均'!L21</f>
        <v>17.51185504666708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>100-'3x10CV平均'!J22</f>
        <v>17.240444079322657</v>
      </c>
      <c r="K22" s="22">
        <f>100-'3x10CV平均'!K22</f>
        <v>17.154035736290766</v>
      </c>
      <c r="L22" s="22">
        <f>100-'3x10CV平均'!L22</f>
        <v>17.22805276009214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>100-'3x10CV平均'!J23</f>
        <v>16.928473817466966</v>
      </c>
      <c r="K23" s="22">
        <f>100-'3x10CV平均'!K23</f>
        <v>16.848972002833747</v>
      </c>
      <c r="L23" s="22">
        <f>100-'3x10CV平均'!L23</f>
        <v>16.871588543639547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>100-'3x10CV平均'!J24</f>
        <v>16.534396775373253</v>
      </c>
      <c r="K24" s="22">
        <f>100-'3x10CV平均'!K24</f>
        <v>16.461062864820605</v>
      </c>
      <c r="L24" s="22">
        <f>100-'3x10CV平均'!L24</f>
        <v>16.500814335827954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>100-'3x10CV平均'!J25</f>
        <v>16.705756208765152</v>
      </c>
      <c r="K25" s="22">
        <f>100-'3x10CV平均'!K25</f>
        <v>16.063443228396864</v>
      </c>
      <c r="L25" s="22">
        <f>100-'3x10CV平均'!L25</f>
        <v>16.115267460693076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>100-'3x10CV平均'!J26</f>
        <v>15.939123029020877</v>
      </c>
      <c r="K26" s="22">
        <f>100-'3x10CV平均'!K26</f>
        <v>15.203553799638684</v>
      </c>
      <c r="L26" s="22">
        <f>100-'3x10CV平均'!L26</f>
        <v>15.384874214747725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>100-'3x10CV平均'!J27</f>
        <v>15.979729313410331</v>
      </c>
      <c r="K27" s="22">
        <f>100-'3x10CV平均'!K27</f>
        <v>15.255676912450312</v>
      </c>
      <c r="L27" s="22">
        <f>100-'3x10CV平均'!L27</f>
        <v>15.361578943225808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>100-'3x10CV平均'!J28</f>
        <v>15.289634277231443</v>
      </c>
      <c r="K28" s="22">
        <f>100-'3x10CV平均'!K28</f>
        <v>14.59321304284633</v>
      </c>
      <c r="L28" s="22">
        <f>100-'3x10CV平均'!L28</f>
        <v>14.688176475975709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>100-'3x10CV平均'!J29</f>
        <v>18.171732730882411</v>
      </c>
      <c r="K29" s="22">
        <f>100-'3x10CV平均'!K29</f>
        <v>18.153191392254811</v>
      </c>
      <c r="L29" s="22">
        <f>100-'3x10CV平均'!L29</f>
        <v>18.159352821706449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>100-'3x10CV平均'!J30</f>
        <v>18.880867620547178</v>
      </c>
      <c r="K30" s="22">
        <f>100-'3x10CV平均'!K30</f>
        <v>18.455477967184635</v>
      </c>
      <c r="L30" s="22">
        <f>100-'3x10CV平均'!L30</f>
        <v>18.449282307569376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>100-'3x10CV平均'!J31</f>
        <v>17.109443488424915</v>
      </c>
      <c r="K31" s="22">
        <f>100-'3x10CV平均'!K31</f>
        <v>17.064210829581356</v>
      </c>
      <c r="L31" s="22">
        <f>100-'3x10CV平均'!L31</f>
        <v>17.071065590829022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>100-'3x10CV平均'!J32</f>
        <v>17.823621477383782</v>
      </c>
      <c r="K32" s="22">
        <f>100-'3x10CV平均'!K32</f>
        <v>17.419924207270398</v>
      </c>
      <c r="L32" s="22">
        <f>100-'3x10CV平均'!L32</f>
        <v>17.391826619551097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>100-'3x10CV平均'!J33</f>
        <v>19.155823665594383</v>
      </c>
      <c r="K33" s="22">
        <f>100-'3x10CV平均'!K33</f>
        <v>16.436588970566874</v>
      </c>
      <c r="L33" s="22">
        <f>100-'3x10CV平均'!L33</f>
        <v>16.415868937337549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>100-'3x10CV平均'!J34</f>
        <v>21.601391317227367</v>
      </c>
      <c r="K34" s="22">
        <f>100-'3x10CV平均'!K34</f>
        <v>17.503646532654543</v>
      </c>
      <c r="L34" s="22">
        <f>100-'3x10CV平均'!L34</f>
        <v>17.503662632136468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>100-'3x10CV平均'!J35</f>
        <v>18.543847449509627</v>
      </c>
      <c r="K35" s="22">
        <f>100-'3x10CV平均'!K35</f>
        <v>15.547462357446079</v>
      </c>
      <c r="L35" s="22">
        <f>100-'3x10CV平均'!L35</f>
        <v>15.54573494369393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>100-'3x10CV平均'!J36</f>
        <v>21.123417004477275</v>
      </c>
      <c r="K36" s="22">
        <f>100-'3x10CV平均'!K36</f>
        <v>16.804478845372842</v>
      </c>
      <c r="L36" s="22">
        <f>100-'3x10CV平均'!L36</f>
        <v>16.757855369813981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>100-'3x10CV平均'!J37</f>
        <v>17.098194929371715</v>
      </c>
      <c r="K37" s="22">
        <f>100-'3x10CV平均'!K37</f>
        <v>17.110472148056814</v>
      </c>
      <c r="L37" s="22">
        <f>100-'3x10CV平均'!L37</f>
        <v>17.135163506081511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>100-'3x10CV平均'!J38</f>
        <v>16.777401245977913</v>
      </c>
      <c r="K38" s="22">
        <f>100-'3x10CV平均'!K38</f>
        <v>16.758882727459394</v>
      </c>
      <c r="L38" s="22">
        <f>100-'3x10CV平均'!L38</f>
        <v>16.752698477898676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>100-'3x10CV平均'!J39</f>
        <v>16.153357759180437</v>
      </c>
      <c r="K39" s="22">
        <f>100-'3x10CV平均'!K39</f>
        <v>16.066318412890354</v>
      </c>
      <c r="L39" s="22">
        <f>100-'3x10CV平均'!L39</f>
        <v>16.09853080209129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>100-'3x10CV平均'!J40</f>
        <v>15.660579313992841</v>
      </c>
      <c r="K40" s="22">
        <f>100-'3x10CV平均'!K40</f>
        <v>15.587248080971193</v>
      </c>
      <c r="L40" s="22">
        <f>100-'3x10CV平均'!L40</f>
        <v>15.605752356903679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>100-'3x10CV平均'!J41</f>
        <v>15.881929619504803</v>
      </c>
      <c r="K41" s="22">
        <f>100-'3x10CV平均'!K41</f>
        <v>15.394936390946881</v>
      </c>
      <c r="L41" s="22">
        <f>100-'3x10CV平均'!L41</f>
        <v>15.405320556784432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>100-'3x10CV平均'!J42</f>
        <v>15.436424755851306</v>
      </c>
      <c r="K42" s="22">
        <f>100-'3x10CV平均'!K42</f>
        <v>14.939192256793135</v>
      </c>
      <c r="L42" s="22">
        <f>100-'3x10CV平均'!L42</f>
        <v>15.047944257153759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>100-'3x10CV平均'!J43</f>
        <v>15.179720595844202</v>
      </c>
      <c r="K43" s="22">
        <f>100-'3x10CV平均'!K43</f>
        <v>14.624314738880031</v>
      </c>
      <c r="L43" s="22">
        <f>100-'3x10CV平均'!L43</f>
        <v>14.680718942011012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>100-'3x10CV平均'!J44</f>
        <v>14.748065121689706</v>
      </c>
      <c r="K44" s="22">
        <f>100-'3x10CV平均'!K44</f>
        <v>14.167904537204905</v>
      </c>
      <c r="L44" s="22">
        <f>100-'3x10CV平均'!L44</f>
        <v>14.258268887741878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>100-'3x10CV平均'!J45</f>
        <v>16.796147965587224</v>
      </c>
      <c r="K45" s="22">
        <f>100-'3x10CV平均'!K45</f>
        <v>16.771502247780688</v>
      </c>
      <c r="L45" s="22">
        <f>100-'3x10CV平均'!L45</f>
        <v>16.765329408274511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>100-'3x10CV平均'!J46</f>
        <v>17.036763195728028</v>
      </c>
      <c r="K46" s="22">
        <f>100-'3x10CV平均'!K46</f>
        <v>16.888706328016212</v>
      </c>
      <c r="L46" s="22">
        <f>100-'3x10CV平均'!L46</f>
        <v>16.882544898564575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>100-'3x10CV平均'!J47</f>
        <v>16.188298834332599</v>
      </c>
      <c r="K47" s="22">
        <f>100-'3x10CV平均'!K47</f>
        <v>16.125245515501902</v>
      </c>
      <c r="L47" s="22">
        <f>100-'3x10CV平均'!L47</f>
        <v>16.136210427782601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>100-'3x10CV平均'!J48</f>
        <v>16.361695883885076</v>
      </c>
      <c r="K48" s="22">
        <f>100-'3x10CV平均'!K48</f>
        <v>16.235587696074148</v>
      </c>
      <c r="L48" s="22">
        <f>100-'3x10CV平均'!L48</f>
        <v>16.229418946457457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>100-'3x10CV平均'!J49</f>
        <v>16.669443827297599</v>
      </c>
      <c r="K49" s="22">
        <f>100-'3x10CV平均'!K49</f>
        <v>15.187929252436604</v>
      </c>
      <c r="L49" s="22">
        <f>100-'3x10CV平均'!L49</f>
        <v>15.198289269051273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>100-'3x10CV平均'!J50</f>
        <v>18.560497023205755</v>
      </c>
      <c r="K50" s="22">
        <f>100-'3x10CV平均'!K50</f>
        <v>15.918483493201137</v>
      </c>
      <c r="L50" s="22">
        <f>100-'3x10CV平均'!L50</f>
        <v>15.975491758675162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>100-'3x10CV平均'!J51</f>
        <v>16.669443827297599</v>
      </c>
      <c r="K51" s="22">
        <f>100-'3x10CV平均'!K51</f>
        <v>15.187929252436604</v>
      </c>
      <c r="L51" s="22">
        <f>100-'3x10CV平均'!L51</f>
        <v>15.198289269051273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>100-'3x10CV平均'!J52</f>
        <v>17.69426090383466</v>
      </c>
      <c r="K52" s="22">
        <f>100-'3x10CV平均'!K52</f>
        <v>14.636360721835089</v>
      </c>
      <c r="L52" s="22">
        <f>100-'3x10CV平均'!L52</f>
        <v>14.674343550972708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>100-'3x10CV平均'!J53</f>
        <v>16.173307318408931</v>
      </c>
      <c r="K53" s="22">
        <f>100-'3x10CV平均'!K53</f>
        <v>16.173330138518025</v>
      </c>
      <c r="L53" s="22">
        <f>100-'3x10CV平均'!L53</f>
        <v>16.173341548572552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>100-'3x10CV平均'!J54</f>
        <v>15.834257547751037</v>
      </c>
      <c r="K54" s="22">
        <f>100-'3x10CV平均'!K54</f>
        <v>15.803450400492864</v>
      </c>
      <c r="L54" s="22">
        <f>100-'3x10CV平均'!L54</f>
        <v>15.828107528353939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>100-'3x10CV平均'!J55</f>
        <v>14.967655284397722</v>
      </c>
      <c r="K55" s="22">
        <f>100-'3x10CV平均'!K55</f>
        <v>14.921735063773667</v>
      </c>
      <c r="L55" s="22">
        <f>100-'3x10CV平均'!L55</f>
        <v>14.938183700498882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>100-'3x10CV平均'!J56</f>
        <v>14.467330993114814</v>
      </c>
      <c r="K56" s="22">
        <f>100-'3x10CV平均'!K56</f>
        <v>14.393999055479739</v>
      </c>
      <c r="L56" s="22">
        <f>100-'3x10CV平均'!L56</f>
        <v>14.411133281067876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>100-'3x10CV平均'!J57</f>
        <v>13.949983739523219</v>
      </c>
      <c r="K57" s="22">
        <f>100-'3x10CV平均'!K57</f>
        <v>13.649511058734092</v>
      </c>
      <c r="L57" s="22">
        <f>100-'3x10CV平均'!L57</f>
        <v>13.701359440253171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>100-'3x10CV平均'!J58</f>
        <v>13.473398826025729</v>
      </c>
      <c r="K58" s="22">
        <f>100-'3x10CV平均'!K58</f>
        <v>13.359374245336738</v>
      </c>
      <c r="L58" s="22">
        <f>100-'3x10CV平均'!L58</f>
        <v>13.333470178929588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>100-'3x10CV平均'!J59</f>
        <v>13.060531551308543</v>
      </c>
      <c r="K59" s="22">
        <f>100-'3x10CV平均'!K59</f>
        <v>12.76412396768589</v>
      </c>
      <c r="L59" s="22">
        <f>100-'3x10CV平均'!L59</f>
        <v>12.811316291266678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>100-'3x10CV平均'!J60</f>
        <v>12.612176750422037</v>
      </c>
      <c r="K60" s="22">
        <f>100-'3x10CV平均'!K60</f>
        <v>12.454480033951157</v>
      </c>
      <c r="L60" s="22">
        <f>100-'3x10CV平均'!L60</f>
        <v>12.452176616856036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>100-'3x10CV平均'!J61</f>
        <v>15.889721822870257</v>
      </c>
      <c r="K61" s="22">
        <f>100-'3x10CV平均'!K61</f>
        <v>15.877376143857916</v>
      </c>
      <c r="L61" s="22">
        <f>100-'3x10CV平均'!L61</f>
        <v>15.883548983364093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>100-'3x10CV平均'!J62</f>
        <v>15.877410374021537</v>
      </c>
      <c r="K62" s="22">
        <f>100-'3x10CV平均'!K62</f>
        <v>15.797186280550378</v>
      </c>
      <c r="L62" s="22">
        <f>100-'3x10CV平均'!L62</f>
        <v>15.797186280550378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>100-'3x10CV平均'!J63</f>
        <v>14.755884846775274</v>
      </c>
      <c r="K63" s="22">
        <f>100-'3x10CV平均'!K63</f>
        <v>14.733268446892168</v>
      </c>
      <c r="L63" s="22">
        <f>100-'3x10CV平均'!L63</f>
        <v>14.733953753909702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>100-'3x10CV平均'!J64</f>
        <v>14.756568462720594</v>
      </c>
      <c r="K64" s="22">
        <f>100-'3x10CV平均'!K64</f>
        <v>14.678438812271992</v>
      </c>
      <c r="L64" s="22">
        <f>100-'3x10CV平均'!L64</f>
        <v>14.679124401134899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>100-'3x10CV平均'!J65</f>
        <v>15.674568292392308</v>
      </c>
      <c r="K65" s="22">
        <f>100-'3x10CV平均'!K65</f>
        <v>14.483214680151548</v>
      </c>
      <c r="L65" s="22">
        <f>100-'3x10CV平均'!L65</f>
        <v>14.483214680151548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>100-'3x10CV平均'!J66</f>
        <v>16.021721421004628</v>
      </c>
      <c r="K66" s="22">
        <f>100-'3x10CV平均'!K66</f>
        <v>14.654078481754425</v>
      </c>
      <c r="L66" s="22">
        <f>100-'3x10CV平均'!L66</f>
        <v>14.648894448576613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>100-'3x10CV平均'!J67</f>
        <v>14.185730926378682</v>
      </c>
      <c r="K67" s="22">
        <f>100-'3x10CV平均'!K67</f>
        <v>12.962678163518433</v>
      </c>
      <c r="L67" s="22">
        <f>100-'3x10CV平均'!L67</f>
        <v>12.960951346043032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>100-'3x10CV平均'!J68</f>
        <v>14.597239302238478</v>
      </c>
      <c r="K68" s="22">
        <f>100-'3x10CV平均'!K68</f>
        <v>13.12384511130972</v>
      </c>
      <c r="L68" s="22">
        <f>100-'3x10CV平均'!L68</f>
        <v>13.138234660661226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DFE5-F830-7D4B-9D58-92F7599930C3}">
  <dimension ref="B7:V17"/>
  <sheetViews>
    <sheetView tabSelected="1" topLeftCell="A4" zoomScale="125" workbookViewId="0">
      <selection activeCell="O11" sqref="O11:O13"/>
    </sheetView>
  </sheetViews>
  <sheetFormatPr baseColWidth="10" defaultColWidth="8.7109375" defaultRowHeight="20"/>
  <sheetData>
    <row r="7" spans="2:22" ht="84">
      <c r="C7" t="s">
        <v>39</v>
      </c>
      <c r="D7" s="32" t="s">
        <v>45</v>
      </c>
      <c r="E7" s="32" t="s">
        <v>46</v>
      </c>
      <c r="F7" s="32" t="s">
        <v>47</v>
      </c>
    </row>
    <row r="8" spans="2:22">
      <c r="B8" t="s">
        <v>21</v>
      </c>
      <c r="D8" s="22">
        <v>1.1346842837908895</v>
      </c>
      <c r="E8" s="22">
        <v>1.128522854339252</v>
      </c>
      <c r="F8" s="22">
        <v>1.1346956938454298</v>
      </c>
    </row>
    <row r="9" spans="2:22">
      <c r="B9" t="s">
        <v>33</v>
      </c>
      <c r="D9" s="22">
        <v>1.7868010007437931</v>
      </c>
      <c r="E9" s="22">
        <v>1.8126970174099881</v>
      </c>
      <c r="F9" s="22">
        <v>1.7816330670479061</v>
      </c>
    </row>
    <row r="10" spans="2:22">
      <c r="I10" t="s">
        <v>50</v>
      </c>
      <c r="J10" t="s">
        <v>51</v>
      </c>
      <c r="N10" s="55" t="s">
        <v>73</v>
      </c>
      <c r="O10" s="55" t="s">
        <v>76</v>
      </c>
      <c r="P10" s="55" t="s">
        <v>72</v>
      </c>
      <c r="Q10" s="55" t="s">
        <v>76</v>
      </c>
      <c r="R10" s="55" t="s">
        <v>74</v>
      </c>
      <c r="S10" s="55"/>
      <c r="T10" s="55" t="s">
        <v>75</v>
      </c>
      <c r="U10" s="55"/>
      <c r="V10" t="s">
        <v>61</v>
      </c>
    </row>
    <row r="11" spans="2:22" ht="42">
      <c r="B11" t="s">
        <v>65</v>
      </c>
      <c r="C11">
        <v>18.140971223842399</v>
      </c>
      <c r="D11">
        <v>17.129469888866026</v>
      </c>
      <c r="E11">
        <v>17.13564272837219</v>
      </c>
      <c r="F11">
        <v>17.13564272837219</v>
      </c>
      <c r="H11" s="32" t="s">
        <v>45</v>
      </c>
      <c r="I11" s="22">
        <f>D8</f>
        <v>1.1346842837908895</v>
      </c>
      <c r="J11" s="22">
        <f>D9</f>
        <v>1.7868010007437931</v>
      </c>
      <c r="K11">
        <v>0</v>
      </c>
      <c r="M11" s="54" t="s">
        <v>69</v>
      </c>
      <c r="N11" s="22">
        <f>D14</f>
        <v>15.519682344081559</v>
      </c>
      <c r="O11" s="22">
        <f>C14</f>
        <v>16.383161041509723</v>
      </c>
      <c r="P11">
        <f>D13</f>
        <v>16.265420688710861</v>
      </c>
      <c r="Q11">
        <f>C13</f>
        <v>17.086351292759119</v>
      </c>
      <c r="R11">
        <f>D12</f>
        <v>16.753371671116525</v>
      </c>
      <c r="S11">
        <f>C12</f>
        <v>17.888055954907415</v>
      </c>
      <c r="T11">
        <f>D11</f>
        <v>17.129469888866026</v>
      </c>
      <c r="U11">
        <f>C11</f>
        <v>18.140971223842399</v>
      </c>
      <c r="V11">
        <v>0</v>
      </c>
    </row>
    <row r="12" spans="2:22" ht="84">
      <c r="B12" t="s">
        <v>66</v>
      </c>
      <c r="C12">
        <v>17.888055954907415</v>
      </c>
      <c r="D12">
        <v>16.753371671116525</v>
      </c>
      <c r="E12">
        <v>16.759533100568163</v>
      </c>
      <c r="F12">
        <v>16.753360261061985</v>
      </c>
      <c r="H12" s="32" t="s">
        <v>46</v>
      </c>
      <c r="I12" s="22">
        <f>E8</f>
        <v>1.128522854339252</v>
      </c>
      <c r="J12" s="22">
        <f>E9</f>
        <v>1.8126970174099881</v>
      </c>
      <c r="K12">
        <v>0</v>
      </c>
      <c r="M12" s="54" t="s">
        <v>70</v>
      </c>
      <c r="N12" s="22">
        <f>E14</f>
        <v>15.525843773533197</v>
      </c>
      <c r="O12" s="22">
        <f>C14</f>
        <v>16.383161041509723</v>
      </c>
      <c r="P12">
        <f>E13</f>
        <v>16.265420688710861</v>
      </c>
      <c r="Q12">
        <f>C13</f>
        <v>17.086351292759119</v>
      </c>
      <c r="R12">
        <f>E12</f>
        <v>16.759533100568163</v>
      </c>
      <c r="S12">
        <f>C12</f>
        <v>17.888055954907415</v>
      </c>
      <c r="T12">
        <f>E11</f>
        <v>17.13564272837219</v>
      </c>
      <c r="U12">
        <f>C11</f>
        <v>18.140971223842399</v>
      </c>
      <c r="V12">
        <v>0</v>
      </c>
    </row>
    <row r="13" spans="2:22" ht="63">
      <c r="B13" t="s">
        <v>67</v>
      </c>
      <c r="C13">
        <v>17.086351292759119</v>
      </c>
      <c r="D13">
        <v>16.265420688710861</v>
      </c>
      <c r="E13">
        <v>16.265420688710861</v>
      </c>
      <c r="F13">
        <v>16.265420688710861</v>
      </c>
      <c r="H13" s="32" t="s">
        <v>47</v>
      </c>
      <c r="I13" s="22">
        <f>F8</f>
        <v>1.1346956938454298</v>
      </c>
      <c r="J13" s="22">
        <f>F9</f>
        <v>1.7816330670479061</v>
      </c>
      <c r="K13">
        <v>0</v>
      </c>
      <c r="M13" s="54" t="s">
        <v>71</v>
      </c>
      <c r="N13" s="22">
        <f>F14</f>
        <v>15.525843773533197</v>
      </c>
      <c r="O13" s="22">
        <f>C14</f>
        <v>16.383161041509723</v>
      </c>
      <c r="P13">
        <f>F13</f>
        <v>16.265420688710861</v>
      </c>
      <c r="Q13">
        <f>C13</f>
        <v>17.086351292759119</v>
      </c>
      <c r="R13">
        <f>F12</f>
        <v>16.753360261061985</v>
      </c>
      <c r="S13">
        <f>C12</f>
        <v>17.888055954907415</v>
      </c>
      <c r="T13">
        <f>F11</f>
        <v>17.13564272837219</v>
      </c>
      <c r="U13">
        <f>C11</f>
        <v>18.140971223842399</v>
      </c>
      <c r="V13">
        <v>0</v>
      </c>
    </row>
    <row r="14" spans="2:22">
      <c r="B14" t="s">
        <v>68</v>
      </c>
      <c r="C14">
        <v>16.383161041509723</v>
      </c>
      <c r="D14" s="22">
        <v>15.519682344081559</v>
      </c>
      <c r="E14" s="22">
        <v>15.525843773533197</v>
      </c>
      <c r="F14" s="22">
        <v>15.525843773533197</v>
      </c>
    </row>
    <row r="16" spans="2:22">
      <c r="E16" t="s">
        <v>62</v>
      </c>
      <c r="F16">
        <f>MAX(D11:F14)</f>
        <v>17.13564272837219</v>
      </c>
    </row>
    <row r="17" spans="5:6">
      <c r="E17" t="s">
        <v>63</v>
      </c>
      <c r="F17">
        <f>MIN(D11:F14)</f>
        <v>15.519682344081559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"/>
  <sheetViews>
    <sheetView zoomScale="80" zoomScaleNormal="80" workbookViewId="0">
      <pane xSplit="5" ySplit="4" topLeftCell="F38" activePane="bottomRight" state="frozen"/>
      <selection pane="topRight" activeCell="F1" sqref="F1"/>
      <selection pane="bottomLeft" activeCell="A5" sqref="A5"/>
      <selection pane="bottomRight" activeCell="J57" sqref="J57:L57"/>
    </sheetView>
  </sheetViews>
  <sheetFormatPr baseColWidth="10" defaultColWidth="11.5703125" defaultRowHeight="20"/>
  <cols>
    <col min="6" max="15" width="11.5703125" style="22"/>
  </cols>
  <sheetData>
    <row r="1" spans="1:15" ht="21" thickBot="1"/>
    <row r="2" spans="1:15">
      <c r="F2" s="47" t="s">
        <v>15</v>
      </c>
      <c r="G2" s="50" t="s">
        <v>3</v>
      </c>
      <c r="H2" s="50"/>
      <c r="I2" s="50"/>
      <c r="J2" s="50" t="s">
        <v>6</v>
      </c>
      <c r="K2" s="50"/>
      <c r="L2" s="50"/>
      <c r="M2" s="50"/>
      <c r="N2" s="50"/>
      <c r="O2" s="52"/>
    </row>
    <row r="3" spans="1:15">
      <c r="F3" s="48"/>
      <c r="G3" s="51"/>
      <c r="H3" s="51"/>
      <c r="I3" s="51"/>
      <c r="J3" s="51" t="s">
        <v>7</v>
      </c>
      <c r="K3" s="51"/>
      <c r="L3" s="51"/>
      <c r="M3" s="51" t="s">
        <v>8</v>
      </c>
      <c r="N3" s="51"/>
      <c r="O3" s="53"/>
    </row>
    <row r="4" spans="1:15" ht="21" thickBot="1">
      <c r="F4" s="49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1" thickTop="1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100-'3x10CV平均'!F5</f>
        <v>18.140971223842399</v>
      </c>
      <c r="G5" s="22">
        <f>100-'3x10CV平均'!G5</f>
        <v>17.129469888866026</v>
      </c>
      <c r="H5" s="22">
        <f>100-'3x10CV平均'!H5</f>
        <v>17.13564272837219</v>
      </c>
      <c r="I5" s="22">
        <f>100-'3x10CV平均'!I5</f>
        <v>17.13564272837219</v>
      </c>
      <c r="J5" s="22">
        <f xml:space="preserve"> 誤識別率3x10CV平均!G5 -誤識別率3x10CV平均!J5</f>
        <v>-1.1841126400584159</v>
      </c>
      <c r="K5" s="22">
        <f xml:space="preserve"> 誤識別率3x10CV平均!H5 -誤識別率3x10CV平均!K5</f>
        <v>-1.1347527441181171</v>
      </c>
      <c r="L5" s="22">
        <f xml:space="preserve"> 誤識別率3x10CV平均!I5 -誤識別率3x10CV平均!L5</f>
        <v>-1.1532712626366362</v>
      </c>
      <c r="M5" s="22">
        <f>100-'3x10CV平均'!M5</f>
        <v>29.360922845211149</v>
      </c>
      <c r="N5" s="22">
        <f>100-'3x10CV平均'!N5</f>
        <v>29.379429953675128</v>
      </c>
      <c r="O5" s="22">
        <f>100-'3x10CV平均'!O5</f>
        <v>29.360922845211149</v>
      </c>
    </row>
    <row r="6" spans="1:15">
      <c r="D6" t="s">
        <v>25</v>
      </c>
      <c r="E6" t="s">
        <v>27</v>
      </c>
      <c r="F6" s="22">
        <f>100-'3x10CV平均'!F6</f>
        <v>18.140971223842399</v>
      </c>
      <c r="G6" s="22">
        <f>100-'3x10CV平均'!G6</f>
        <v>17.197428173706626</v>
      </c>
      <c r="H6" s="22">
        <f>100-'3x10CV平均'!H6</f>
        <v>17.222108121676769</v>
      </c>
      <c r="I6" s="22">
        <f>100-'3x10CV平均'!I6</f>
        <v>17.209785262773508</v>
      </c>
      <c r="J6" s="22">
        <f xml:space="preserve"> 誤識別率3x10CV平均!G6 -誤識別率3x10CV平均!J6</f>
        <v>-0.68427238082198016</v>
      </c>
      <c r="K6" s="22">
        <f xml:space="preserve"> 誤識別率3x10CV平均!H6 -誤識別率3x10CV平均!K6</f>
        <v>-0.62878528559366487</v>
      </c>
      <c r="L6" s="22">
        <f xml:space="preserve"> 誤識別率3x10CV平均!I6 -誤識別率3x10CV平均!L6</f>
        <v>-0.67808813126127632</v>
      </c>
      <c r="M6" s="22">
        <f>100-'3x10CV平均'!M6</f>
        <v>29.379429953675128</v>
      </c>
      <c r="N6" s="22">
        <f>100-'3x10CV平均'!N6</f>
        <v>29.373279934278031</v>
      </c>
      <c r="O6" s="22">
        <f>100-'3x10CV平均'!O6</f>
        <v>29.373268524223491</v>
      </c>
    </row>
    <row r="7" spans="1:15">
      <c r="D7" t="s">
        <v>31</v>
      </c>
      <c r="E7" t="s">
        <v>29</v>
      </c>
      <c r="F7" s="22">
        <f>100-'3x10CV平均'!F7</f>
        <v>16.967548014049825</v>
      </c>
      <c r="G7" s="22">
        <f>100-'3x10CV平均'!G7</f>
        <v>16.042282216955059</v>
      </c>
      <c r="H7" s="22">
        <f>100-'3x10CV平均'!H7</f>
        <v>16.042282498800432</v>
      </c>
      <c r="I7" s="22">
        <f>100-'3x10CV平均'!I7</f>
        <v>16.043652971912834</v>
      </c>
      <c r="J7" s="22">
        <f xml:space="preserve"> 誤識別率3x10CV平均!G7 -誤識別率3x10CV平均!J7</f>
        <v>-1.4084283828659494</v>
      </c>
      <c r="K7" s="22">
        <f xml:space="preserve"> 誤識別率3x10CV平均!H7 -誤識別率3x10CV平均!K7</f>
        <v>-1.3460607938208398</v>
      </c>
      <c r="L7" s="22">
        <f xml:space="preserve"> 誤識別率3x10CV平均!I7 -誤識別率3x10CV平均!L7</f>
        <v>-1.3570251424108193</v>
      </c>
      <c r="M7" s="22">
        <f>100-'3x10CV平均'!M7</f>
        <v>29.358225409104151</v>
      </c>
      <c r="N7" s="22">
        <f>100-'3x10CV平均'!N7</f>
        <v>29.358910575199005</v>
      </c>
      <c r="O7" s="22">
        <f>100-'3x10CV平均'!O7</f>
        <v>29.357540102086617</v>
      </c>
    </row>
    <row r="8" spans="1:15">
      <c r="D8" t="s">
        <v>31</v>
      </c>
      <c r="E8" t="s">
        <v>27</v>
      </c>
      <c r="F8" s="22">
        <f>100-'3x10CV平均'!F8</f>
        <v>16.967548014049825</v>
      </c>
      <c r="G8" s="22">
        <f>100-'3x10CV平均'!G8</f>
        <v>16.029947395252691</v>
      </c>
      <c r="H8" s="22">
        <f>100-'3x10CV平均'!H8</f>
        <v>16.030632702270239</v>
      </c>
      <c r="I8" s="22">
        <f>100-'3x10CV平均'!I8</f>
        <v>16.029947395252691</v>
      </c>
      <c r="J8" s="22">
        <f xml:space="preserve"> 誤識別率3x10CV平均!G8 -誤識別率3x10CV平均!J8</f>
        <v>-1.0410691544819315</v>
      </c>
      <c r="K8" s="22">
        <f xml:space="preserve"> 誤識別率3x10CV平均!H8 -誤識別率3x10CV平均!K8</f>
        <v>-1.0020021449559948</v>
      </c>
      <c r="L8" s="22">
        <f xml:space="preserve"> 誤識別率3x10CV平均!I8 -誤識別率3x10CV平均!L8</f>
        <v>-0.99925993042702999</v>
      </c>
      <c r="M8" s="22">
        <f>100-'3x10CV平均'!M8</f>
        <v>29.358910857044393</v>
      </c>
      <c r="N8" s="22">
        <f>100-'3x10CV平均'!N8</f>
        <v>29.357539820241243</v>
      </c>
      <c r="O8" s="22">
        <f>100-'3x10CV平均'!O8</f>
        <v>29.358225409104151</v>
      </c>
    </row>
    <row r="9" spans="1:15">
      <c r="C9" t="s">
        <v>33</v>
      </c>
      <c r="D9" t="s">
        <v>25</v>
      </c>
      <c r="E9" t="s">
        <v>29</v>
      </c>
      <c r="F9" s="22">
        <f>100-'3x10CV平均'!F9</f>
        <v>16.477747296091962</v>
      </c>
      <c r="G9" s="22">
        <f>100-'3x10CV平均'!G9</f>
        <v>14.250239077306432</v>
      </c>
      <c r="H9" s="22">
        <f>100-'3x10CV平均'!H9</f>
        <v>14.208863408775457</v>
      </c>
      <c r="I9" s="22">
        <f>100-'3x10CV平均'!I9</f>
        <v>14.239935408878495</v>
      </c>
      <c r="J9" s="22">
        <f xml:space="preserve"> 誤識別率3x10CV平均!G9 -誤識別率3x10CV平均!J9</f>
        <v>-2.7454929500368763</v>
      </c>
      <c r="K9" s="22">
        <f xml:space="preserve"> 誤識別率3x10CV平均!H9 -誤識別率3x10CV平均!K9</f>
        <v>-2.1651710247964076</v>
      </c>
      <c r="L9" s="22">
        <f xml:space="preserve"> 誤識別率3x10CV平均!I9 -誤識別率3x10CV平均!L9</f>
        <v>-2.2480994561595082</v>
      </c>
      <c r="M9" s="22">
        <f>100-'3x10CV平均'!M9</f>
        <v>71.945171604377734</v>
      </c>
      <c r="N9" s="22">
        <f>100-'3x10CV平均'!N9</f>
        <v>71.872715886002752</v>
      </c>
      <c r="O9" s="22">
        <f>100-'3x10CV平均'!O9</f>
        <v>71.872723935743707</v>
      </c>
    </row>
    <row r="10" spans="1:15">
      <c r="D10" t="s">
        <v>25</v>
      </c>
      <c r="E10" t="s">
        <v>27</v>
      </c>
      <c r="F10" s="22">
        <f>100-'3x10CV平均'!F10</f>
        <v>16.477747296091962</v>
      </c>
      <c r="G10" s="22">
        <f>100-'3x10CV平均'!G10</f>
        <v>14.13632719299089</v>
      </c>
      <c r="H10" s="22">
        <f>100-'3x10CV平均'!H10</f>
        <v>14.141454877981985</v>
      </c>
      <c r="I10" s="22">
        <f>100-'3x10CV平均'!I10</f>
        <v>14.162239309138982</v>
      </c>
      <c r="J10" s="22">
        <f xml:space="preserve"> 誤識別率3x10CV平均!G10 -誤識別率3x10CV平均!J10</f>
        <v>-2.3983559209064538</v>
      </c>
      <c r="K10" s="22">
        <f xml:space="preserve"> 誤識別率3x10CV平均!H10 -誤識別率3x10CV平均!K10</f>
        <v>-1.7301388741310291</v>
      </c>
      <c r="L10" s="22">
        <f xml:space="preserve"> 誤識別率3x10CV平均!I10 -誤識別率3x10CV平均!L10</f>
        <v>-1.8129868080845029</v>
      </c>
      <c r="M10" s="22">
        <f>100-'3x10CV平均'!M10</f>
        <v>72.04357163786463</v>
      </c>
      <c r="N10" s="22">
        <f>100-'3x10CV平均'!N10</f>
        <v>72.079811571663583</v>
      </c>
      <c r="O10" s="22">
        <f>100-'3x10CV平均'!O10</f>
        <v>72.090179638019208</v>
      </c>
    </row>
    <row r="11" spans="1:15">
      <c r="D11" t="s">
        <v>31</v>
      </c>
      <c r="E11" t="s">
        <v>29</v>
      </c>
      <c r="F11" s="22">
        <f>100-'3x10CV平均'!F11</f>
        <v>15.495687547642461</v>
      </c>
      <c r="G11" s="22">
        <f>100-'3x10CV平均'!G11</f>
        <v>13.470315296041022</v>
      </c>
      <c r="H11" s="22">
        <f>100-'3x10CV平均'!H11</f>
        <v>13.410456166026293</v>
      </c>
      <c r="I11" s="22">
        <f>100-'3x10CV平均'!I11</f>
        <v>13.4248467091724</v>
      </c>
      <c r="J11" s="22">
        <f xml:space="preserve"> 誤識別率3x10CV平均!G11 -誤識別率3x10CV平均!J11</f>
        <v>-3.2231144576282418</v>
      </c>
      <c r="K11" s="22">
        <f xml:space="preserve"> 誤識別率3x10CV平均!H11 -誤識別率3x10CV平均!K11</f>
        <v>-2.6176323845695748</v>
      </c>
      <c r="L11" s="22">
        <f xml:space="preserve"> 誤識別率3x10CV平均!I11 -誤識別率3x10CV平均!L11</f>
        <v>-2.701084794370388</v>
      </c>
      <c r="M11" s="22">
        <f>100-'3x10CV平均'!M11</f>
        <v>69.501853605788838</v>
      </c>
      <c r="N11" s="22">
        <f>100-'3x10CV平均'!N11</f>
        <v>69.341829919291115</v>
      </c>
      <c r="O11" s="22">
        <f>100-'3x10CV平均'!O11</f>
        <v>69.363704431337965</v>
      </c>
    </row>
    <row r="12" spans="1:15">
      <c r="D12" t="s">
        <v>31</v>
      </c>
      <c r="E12" t="s">
        <v>27</v>
      </c>
      <c r="F12" s="22">
        <f>100-'3x10CV平均'!F12</f>
        <v>15.495687547642461</v>
      </c>
      <c r="G12" s="22">
        <f>100-'3x10CV平均'!G12</f>
        <v>13.478942526235329</v>
      </c>
      <c r="H12" s="22">
        <f>100-'3x10CV平均'!H12</f>
        <v>13.388582548394567</v>
      </c>
      <c r="I12" s="22">
        <f>100-'3x10CV平均'!I12</f>
        <v>13.450741815982269</v>
      </c>
      <c r="J12" s="22">
        <f xml:space="preserve"> 誤識別率3x10CV平均!G12 -誤識別率3x10CV平均!J12</f>
        <v>-2.6320198469524598</v>
      </c>
      <c r="K12" s="22">
        <f xml:space="preserve"> 誤識別率3x10CV平均!H12 -誤識別率3x10CV平均!K12</f>
        <v>-1.9338743789578956</v>
      </c>
      <c r="L12" s="22">
        <f xml:space="preserve"> 誤識別率3x10CV平均!I12 -誤識別率3x10CV平均!L12</f>
        <v>-1.9793424689292181</v>
      </c>
      <c r="M12" s="22">
        <f>100-'3x10CV平均'!M12</f>
        <v>69.896680841357593</v>
      </c>
      <c r="N12" s="22">
        <f>100-'3x10CV平均'!N12</f>
        <v>70.086608900169878</v>
      </c>
      <c r="O12" s="22">
        <f>100-'3x10CV平均'!O12</f>
        <v>70.05150320574279</v>
      </c>
    </row>
    <row r="13" spans="1:15">
      <c r="B13" t="s">
        <v>35</v>
      </c>
      <c r="C13" t="s">
        <v>21</v>
      </c>
      <c r="D13" t="s">
        <v>25</v>
      </c>
      <c r="E13" t="s">
        <v>29</v>
      </c>
      <c r="F13" s="22">
        <f>100-'3x10CV平均'!F13</f>
        <v>17.283459984938688</v>
      </c>
      <c r="G13" s="22">
        <f>100-'3x10CV平均'!G13</f>
        <v>17.357431368521887</v>
      </c>
      <c r="H13" s="22">
        <f>100-'3x10CV平均'!H13</f>
        <v>17.351269939070264</v>
      </c>
      <c r="I13" s="22">
        <f>100-'3x10CV平均'!I13</f>
        <v>17.363604208028065</v>
      </c>
      <c r="J13" s="22">
        <f xml:space="preserve"> 誤識別率3x10CV平均!G13 -誤識別率3x10CV平均!J13</f>
        <v>-1.295292211496772</v>
      </c>
      <c r="K13" s="22">
        <f xml:space="preserve"> 誤識別率3x10CV平均!H13 -誤識別率3x10CV平均!K13</f>
        <v>-1.1472239337303876</v>
      </c>
      <c r="L13" s="22">
        <f xml:space="preserve"> 誤識別率3x10CV平均!I13 -誤識別率3x10CV平均!L13</f>
        <v>-1.0609753314620747</v>
      </c>
      <c r="M13" s="22">
        <f>100-'3x10CV平均'!M13</f>
        <v>29.354761415759526</v>
      </c>
      <c r="N13" s="22">
        <f>100-'3x10CV平均'!N13</f>
        <v>29.354750005704972</v>
      </c>
      <c r="O13" s="22">
        <f>100-'3x10CV平均'!O13</f>
        <v>29.342415736747171</v>
      </c>
    </row>
    <row r="14" spans="1:15">
      <c r="D14" t="s">
        <v>25</v>
      </c>
      <c r="E14" t="s">
        <v>27</v>
      </c>
      <c r="F14" s="22">
        <f>100-'3x10CV平均'!F14</f>
        <v>17.283459984938688</v>
      </c>
      <c r="G14" s="22">
        <f>100-'3x10CV平均'!G14</f>
        <v>17.314278542251373</v>
      </c>
      <c r="H14" s="22">
        <f>100-'3x10CV平均'!H14</f>
        <v>17.301921453184491</v>
      </c>
      <c r="I14" s="22">
        <f>100-'3x10CV平均'!I14</f>
        <v>17.308094292690669</v>
      </c>
      <c r="J14" s="22">
        <f xml:space="preserve"> 誤識別率3x10CV平均!G14 -誤識別率3x10CV平均!J14</f>
        <v>-1.6345815933000267</v>
      </c>
      <c r="K14" s="22">
        <f xml:space="preserve"> 誤識別率3x10CV平均!H14 -誤識別率3x10CV平均!K14</f>
        <v>-1.3570434266675875</v>
      </c>
      <c r="L14" s="22">
        <f xml:space="preserve"> 誤識別率3x10CV平均!I14 -誤識別率3x10CV平均!L14</f>
        <v>-1.363216266173751</v>
      </c>
      <c r="M14" s="22">
        <f>100-'3x10CV平均'!M14</f>
        <v>29.373279934278031</v>
      </c>
      <c r="N14" s="22">
        <f>100-'3x10CV平均'!N14</f>
        <v>29.354750005704986</v>
      </c>
      <c r="O14" s="22">
        <f>100-'3x10CV平均'!O14</f>
        <v>29.367084274662787</v>
      </c>
    </row>
    <row r="15" spans="1:15">
      <c r="D15" t="s">
        <v>31</v>
      </c>
      <c r="E15" t="s">
        <v>29</v>
      </c>
      <c r="F15" s="22">
        <f>100-'3x10CV平均'!F15</f>
        <v>16.319198111590879</v>
      </c>
      <c r="G15" s="22">
        <f>100-'3x10CV平均'!G15</f>
        <v>16.424744270421797</v>
      </c>
      <c r="H15" s="22">
        <f>100-'3x10CV平均'!H15</f>
        <v>16.425429577439346</v>
      </c>
      <c r="I15" s="22">
        <f>100-'3x10CV平均'!I15</f>
        <v>16.427485780337335</v>
      </c>
      <c r="J15" s="22">
        <f xml:space="preserve"> 誤識別率3x10CV平均!G15 -誤識別率3x10CV平均!J15</f>
        <v>-1.5927958406838485</v>
      </c>
      <c r="K15" s="22">
        <f xml:space="preserve"> 誤識別率3x10CV平均!H15 -誤識別率3x10CV平均!K15</f>
        <v>-1.4906832630748994</v>
      </c>
      <c r="L15" s="22">
        <f xml:space="preserve"> 誤識別率3x10CV平均!I15 -誤識別率3x10CV平均!L15</f>
        <v>-1.4666875119502407</v>
      </c>
      <c r="M15" s="22">
        <f>100-'3x10CV平均'!M15</f>
        <v>29.358225268181471</v>
      </c>
      <c r="N15" s="22">
        <f>100-'3x10CV平均'!N15</f>
        <v>29.360281612002154</v>
      </c>
      <c r="O15" s="22">
        <f>100-'3x10CV平均'!O15</f>
        <v>29.357539961163923</v>
      </c>
    </row>
    <row r="16" spans="1:15">
      <c r="D16" t="s">
        <v>31</v>
      </c>
      <c r="E16" t="s">
        <v>27</v>
      </c>
      <c r="F16" s="22">
        <f>100-'3x10CV平均'!F16</f>
        <v>16.319198111590879</v>
      </c>
      <c r="G16" s="22">
        <f>100-'3x10CV平均'!G16</f>
        <v>16.402127165925251</v>
      </c>
      <c r="H16" s="22">
        <f>100-'3x10CV平均'!H16</f>
        <v>16.404868253072749</v>
      </c>
      <c r="I16" s="22">
        <f>100-'3x10CV平均'!I16</f>
        <v>16.408294929083155</v>
      </c>
      <c r="J16" s="22">
        <f xml:space="preserve"> 誤識別率3x10CV平均!G16 -誤識別率3x10CV平均!J16</f>
        <v>-1.8031970734980689</v>
      </c>
      <c r="K16" s="22">
        <f xml:space="preserve"> 誤識別率3x10CV平均!H16 -誤識別率3x10CV平均!K16</f>
        <v>-1.5715446997737956</v>
      </c>
      <c r="L16" s="22">
        <f xml:space="preserve"> 誤識別率3x10CV平均!I16 -誤識別率3x10CV平均!L16</f>
        <v>-1.5742855050759061</v>
      </c>
      <c r="M16" s="22">
        <f>100-'3x10CV平均'!M16</f>
        <v>29.358910997967072</v>
      </c>
      <c r="N16" s="22">
        <f>100-'3x10CV平均'!N16</f>
        <v>29.356854795069069</v>
      </c>
      <c r="O16" s="22">
        <f>100-'3x10CV平均'!O16</f>
        <v>29.356854654146375</v>
      </c>
    </row>
    <row r="17" spans="1:15">
      <c r="C17" t="s">
        <v>33</v>
      </c>
      <c r="D17" t="s">
        <v>25</v>
      </c>
      <c r="E17" t="s">
        <v>29</v>
      </c>
      <c r="F17" s="22">
        <f>100-'3x10CV平均'!F17</f>
        <v>14.576495078388319</v>
      </c>
      <c r="G17" s="22">
        <f>100-'3x10CV平均'!G17</f>
        <v>14.514351078182244</v>
      </c>
      <c r="H17" s="22">
        <f>100-'3x10CV平均'!H17</f>
        <v>14.493639094693876</v>
      </c>
      <c r="I17" s="22">
        <f>100-'3x10CV平均'!I17</f>
        <v>14.503999111308545</v>
      </c>
      <c r="J17" s="22">
        <f xml:space="preserve"> 誤識別率3x10CV平均!G17 -誤識別率3x10CV平均!J17</f>
        <v>-5.4181276946507921</v>
      </c>
      <c r="K17" s="22">
        <f xml:space="preserve"> 誤識別率3x10CV平均!H17 -誤識別率3x10CV平均!K17</f>
        <v>-2.3258599538266935</v>
      </c>
      <c r="L17" s="22">
        <f xml:space="preserve"> 誤識別率3x10CV平均!I17 -誤識別率3x10CV平均!L17</f>
        <v>-2.3206678709079114</v>
      </c>
      <c r="M17" s="22">
        <f>100-'3x10CV平均'!M17</f>
        <v>73.110983388554516</v>
      </c>
      <c r="N17" s="22">
        <f>100-'3x10CV平均'!N17</f>
        <v>72.572383270706311</v>
      </c>
      <c r="O17" s="22">
        <f>100-'3x10CV平均'!O17</f>
        <v>72.551663237476973</v>
      </c>
    </row>
    <row r="18" spans="1:15">
      <c r="D18" t="s">
        <v>25</v>
      </c>
      <c r="E18" t="s">
        <v>27</v>
      </c>
      <c r="F18" s="22">
        <f>100-'3x10CV平均'!F18</f>
        <v>14.576495078388319</v>
      </c>
      <c r="G18" s="22">
        <f>100-'3x10CV平均'!G18</f>
        <v>14.519535111360071</v>
      </c>
      <c r="H18" s="22">
        <f>100-'3x10CV平均'!H18</f>
        <v>14.540255144589395</v>
      </c>
      <c r="I18" s="22">
        <f>100-'3x10CV平均'!I18</f>
        <v>14.529911227456651</v>
      </c>
      <c r="J18" s="22">
        <f xml:space="preserve"> 誤識別率3x10CV平均!G18 -誤識別率3x10CV平均!J18</f>
        <v>-6.8168023852992405</v>
      </c>
      <c r="K18" s="22">
        <f xml:space="preserve"> 誤識別率3x10CV平均!H18 -誤識別率3x10CV平均!K18</f>
        <v>-3.2841413663308288</v>
      </c>
      <c r="L18" s="22">
        <f xml:space="preserve"> 誤識別率3x10CV平均!I18 -誤識別率3x10CV平均!L18</f>
        <v>-3.3359173001812792</v>
      </c>
      <c r="M18" s="22">
        <f>100-'3x10CV平均'!M18</f>
        <v>73.012494807917037</v>
      </c>
      <c r="N18" s="22">
        <f>100-'3x10CV平均'!N18</f>
        <v>72.572383270706311</v>
      </c>
      <c r="O18" s="22">
        <f>100-'3x10CV平均'!O18</f>
        <v>72.536111137943564</v>
      </c>
    </row>
    <row r="19" spans="1:15">
      <c r="D19" t="s">
        <v>31</v>
      </c>
      <c r="E19" t="s">
        <v>29</v>
      </c>
      <c r="F19" s="22">
        <f>100-'3x10CV平均'!F19</f>
        <v>13.456502545068119</v>
      </c>
      <c r="G19" s="22">
        <f>100-'3x10CV平均'!G19</f>
        <v>13.35808398629608</v>
      </c>
      <c r="H19" s="22">
        <f>100-'3x10CV平均'!H19</f>
        <v>13.358659194603362</v>
      </c>
      <c r="I19" s="22">
        <f>100-'3x10CV平均'!I19</f>
        <v>13.361537124349567</v>
      </c>
      <c r="J19" s="22">
        <f xml:space="preserve"> 誤識別率3x10CV平均!G19 -誤識別率3x10CV平均!J19</f>
        <v>-6.0496763529042425</v>
      </c>
      <c r="K19" s="22">
        <f xml:space="preserve"> 誤識別率3x10CV平均!H19 -誤識別率3x10CV平均!K19</f>
        <v>-2.8328888885178998</v>
      </c>
      <c r="L19" s="22">
        <f xml:space="preserve"> 誤識別率3x10CV平均!I19 -誤識別率3x10CV平均!L19</f>
        <v>-2.8392207513532384</v>
      </c>
      <c r="M19" s="22">
        <f>100-'3x10CV平均'!M19</f>
        <v>73.148539813637228</v>
      </c>
      <c r="N19" s="22">
        <f>100-'3x10CV平均'!N19</f>
        <v>71.319995934187546</v>
      </c>
      <c r="O19" s="22">
        <f>100-'3x10CV平均'!O19</f>
        <v>71.344169391253871</v>
      </c>
    </row>
    <row r="20" spans="1:15">
      <c r="D20" t="s">
        <v>31</v>
      </c>
      <c r="E20" t="s">
        <v>27</v>
      </c>
      <c r="F20" s="22">
        <f>100-'3x10CV平均'!F20</f>
        <v>13.456502545068119</v>
      </c>
      <c r="G20" s="22">
        <f>100-'3x10CV平均'!G20</f>
        <v>13.393191966450715</v>
      </c>
      <c r="H20" s="22">
        <f>100-'3x10CV平均'!H20</f>
        <v>13.385133981796173</v>
      </c>
      <c r="I20" s="22">
        <f>100-'3x10CV平均'!I20</f>
        <v>13.388587517367512</v>
      </c>
      <c r="J20" s="22">
        <f xml:space="preserve"> 誤識別率3x10CV平均!G20 -誤識別率3x10CV平均!J20</f>
        <v>-7.488000228493263</v>
      </c>
      <c r="K20" s="22">
        <f xml:space="preserve"> 誤識別率3x10CV平均!H20 -誤識別率3x10CV平均!K20</f>
        <v>-3.6927692579105411</v>
      </c>
      <c r="L20" s="22">
        <f xml:space="preserve"> 誤識別率3x10CV平均!I20 -誤識別率3x10CV平均!L20</f>
        <v>-3.7100373332850012</v>
      </c>
      <c r="M20" s="22">
        <f>100-'3x10CV平均'!M20</f>
        <v>73.141079596427133</v>
      </c>
      <c r="N20" s="22">
        <f>100-'3x10CV平均'!N20</f>
        <v>71.318855356139352</v>
      </c>
      <c r="O20" s="22">
        <f>100-'3x10CV平均'!O20</f>
        <v>71.336699534236274</v>
      </c>
    </row>
    <row r="21" spans="1:15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100-'3x10CV平均'!F21</f>
        <v>17.888055954907415</v>
      </c>
      <c r="G21" s="22">
        <f>100-'3x10CV平均'!G21</f>
        <v>16.753371671116525</v>
      </c>
      <c r="H21" s="22">
        <f>100-'3x10CV平均'!H21</f>
        <v>16.759533100568163</v>
      </c>
      <c r="I21" s="22">
        <f>100-'3x10CV平均'!I21</f>
        <v>16.753360261061985</v>
      </c>
      <c r="J21" s="22">
        <f xml:space="preserve"> 誤識別率3x10CV平均!G21 -誤識別率3x10CV平均!J21</f>
        <v>-0.88183747518316125</v>
      </c>
      <c r="K21" s="22">
        <f xml:space="preserve"> 誤識別率3x10CV平均!H21 -誤識別率3x10CV平均!K21</f>
        <v>-0.73997626708657549</v>
      </c>
      <c r="L21" s="22">
        <f xml:space="preserve"> 誤識別率3x10CV平均!I21 -誤識別率3x10CV平均!L21</f>
        <v>-0.75849478560509453</v>
      </c>
      <c r="M21" s="22">
        <f>100-'3x10CV平均'!M21</f>
        <v>29.379441363729669</v>
      </c>
      <c r="N21" s="22">
        <f>100-'3x10CV平均'!N21</f>
        <v>29.39177563268747</v>
      </c>
      <c r="O21" s="22">
        <f>100-'3x10CV平均'!O21</f>
        <v>29.385614203235846</v>
      </c>
    </row>
    <row r="22" spans="1:15">
      <c r="D22" t="s">
        <v>25</v>
      </c>
      <c r="E22" t="s">
        <v>27</v>
      </c>
      <c r="F22" s="22">
        <f>100-'3x10CV平均'!F22</f>
        <v>17.888055954907415</v>
      </c>
      <c r="G22" s="22">
        <f>100-'3x10CV平均'!G22</f>
        <v>16.876828461239995</v>
      </c>
      <c r="H22" s="22">
        <f>100-'3x10CV平均'!H22</f>
        <v>16.870655621733817</v>
      </c>
      <c r="I22" s="22">
        <f>100-'3x10CV平均'!I22</f>
        <v>16.870655621733817</v>
      </c>
      <c r="J22" s="22">
        <f xml:space="preserve"> 誤識別率3x10CV平均!G22 -誤識別率3x10CV平均!J22</f>
        <v>-0.36361561808266174</v>
      </c>
      <c r="K22" s="22">
        <f xml:space="preserve"> 誤識別率3x10CV平均!H22 -誤識別率3x10CV平均!K22</f>
        <v>-0.28338011455694812</v>
      </c>
      <c r="L22" s="22">
        <f xml:space="preserve"> 誤識別率3x10CV平均!I22 -誤識別率3x10CV平均!L22</f>
        <v>-0.35739713835832276</v>
      </c>
      <c r="M22" s="22">
        <f>100-'3x10CV平均'!M22</f>
        <v>29.367118504826408</v>
      </c>
      <c r="N22" s="22">
        <f>100-'3x10CV平均'!N22</f>
        <v>29.367107094771868</v>
      </c>
      <c r="O22" s="22">
        <f>100-'3x10CV平均'!O22</f>
        <v>29.36094566532023</v>
      </c>
    </row>
    <row r="23" spans="1:15">
      <c r="D23" t="s">
        <v>31</v>
      </c>
      <c r="E23" t="s">
        <v>29</v>
      </c>
      <c r="F23" s="22">
        <f>100-'3x10CV平均'!F23</f>
        <v>16.401450737036882</v>
      </c>
      <c r="G23" s="22">
        <f>100-'3x10CV平均'!G23</f>
        <v>15.380925714353964</v>
      </c>
      <c r="H23" s="22">
        <f>100-'3x10CV平均'!H23</f>
        <v>15.385037697381904</v>
      </c>
      <c r="I23" s="22">
        <f>100-'3x10CV平均'!I23</f>
        <v>15.385723004399452</v>
      </c>
      <c r="J23" s="22">
        <f xml:space="preserve"> 誤識別率3x10CV平均!G23 -誤識別率3x10CV平均!J23</f>
        <v>-1.5475481031130016</v>
      </c>
      <c r="K23" s="22">
        <f xml:space="preserve"> 誤識別率3x10CV平均!H23 -誤識別率3x10CV平均!K23</f>
        <v>-1.4639343054518434</v>
      </c>
      <c r="L23" s="22">
        <f xml:space="preserve"> 誤識別率3x10CV平均!I23 -誤識別率3x10CV平均!L23</f>
        <v>-1.4858655392400948</v>
      </c>
      <c r="M23" s="22">
        <f>100-'3x10CV平均'!M23</f>
        <v>29.356854372301015</v>
      </c>
      <c r="N23" s="22">
        <f>100-'3x10CV平均'!N23</f>
        <v>29.358225268181471</v>
      </c>
      <c r="O23" s="22">
        <f>100-'3x10CV平均'!O23</f>
        <v>29.358910716121699</v>
      </c>
    </row>
    <row r="24" spans="1:15">
      <c r="D24" t="s">
        <v>31</v>
      </c>
      <c r="E24" t="s">
        <v>27</v>
      </c>
      <c r="F24" s="22">
        <f>100-'3x10CV平均'!F24</f>
        <v>16.401450737036882</v>
      </c>
      <c r="G24" s="22">
        <f>100-'3x10CV平均'!G24</f>
        <v>15.437125963009208</v>
      </c>
      <c r="H24" s="22">
        <f>100-'3x10CV平均'!H24</f>
        <v>15.435755489896806</v>
      </c>
      <c r="I24" s="22">
        <f>100-'3x10CV平均'!I24</f>
        <v>15.43644065599166</v>
      </c>
      <c r="J24" s="22">
        <f xml:space="preserve"> 誤識別率3x10CV平均!G24 -誤識別率3x10CV平均!J24</f>
        <v>-1.0972708123640444</v>
      </c>
      <c r="K24" s="22">
        <f xml:space="preserve"> 誤識別率3x10CV平均!H24 -誤識別率3x10CV平均!K24</f>
        <v>-1.0253073749237984</v>
      </c>
      <c r="L24" s="22">
        <f xml:space="preserve"> 誤識別率3x10CV平均!I24 -誤識別率3x10CV平均!L24</f>
        <v>-1.0643736798362937</v>
      </c>
      <c r="M24" s="22">
        <f>100-'3x10CV平均'!M24</f>
        <v>29.358910575199005</v>
      </c>
      <c r="N24" s="22">
        <f>100-'3x10CV平均'!N24</f>
        <v>29.358225409104151</v>
      </c>
      <c r="O24" s="22">
        <f>100-'3x10CV平均'!O24</f>
        <v>29.359596023139247</v>
      </c>
    </row>
    <row r="25" spans="1:15">
      <c r="C25" t="s">
        <v>33</v>
      </c>
      <c r="D25" t="s">
        <v>25</v>
      </c>
      <c r="E25" t="s">
        <v>29</v>
      </c>
      <c r="F25" s="22">
        <f>100-'3x10CV平均'!F25</f>
        <v>16.047585238706972</v>
      </c>
      <c r="G25" s="22">
        <f>100-'3x10CV平均'!G25</f>
        <v>14.260784237963179</v>
      </c>
      <c r="H25" s="22">
        <f>100-'3x10CV平均'!H25</f>
        <v>14.234888221296984</v>
      </c>
      <c r="I25" s="22">
        <f>100-'3x10CV平均'!I25</f>
        <v>14.265952171659066</v>
      </c>
      <c r="J25" s="22">
        <f xml:space="preserve"> 誤識別率3x10CV平均!G25 -誤識別率3x10CV平均!J25</f>
        <v>-2.4449719708019728</v>
      </c>
      <c r="K25" s="22">
        <f xml:space="preserve"> 誤識別率3x10CV平均!H25 -誤識別率3x10CV平均!K25</f>
        <v>-1.8285550070998795</v>
      </c>
      <c r="L25" s="22">
        <f xml:space="preserve"> 誤識別率3x10CV平均!I25 -誤識別率3x10CV平均!L25</f>
        <v>-1.8493152890340099</v>
      </c>
      <c r="M25" s="22">
        <f>100-'3x10CV平均'!M25</f>
        <v>72.338908583921707</v>
      </c>
      <c r="N25" s="22">
        <f>100-'3x10CV平均'!N25</f>
        <v>72.406131970673144</v>
      </c>
      <c r="O25" s="22">
        <f>100-'3x10CV平均'!O25</f>
        <v>72.421684070206581</v>
      </c>
    </row>
    <row r="26" spans="1:15">
      <c r="D26" t="s">
        <v>25</v>
      </c>
      <c r="E26" t="s">
        <v>27</v>
      </c>
      <c r="F26" s="22">
        <f>100-'3x10CV平均'!F26</f>
        <v>16.047585238706972</v>
      </c>
      <c r="G26" s="22">
        <f>100-'3x10CV平均'!G26</f>
        <v>14.115768154580749</v>
      </c>
      <c r="H26" s="22">
        <f>100-'3x10CV平均'!H26</f>
        <v>14.115768154580735</v>
      </c>
      <c r="I26" s="22">
        <f>100-'3x10CV平均'!I26</f>
        <v>14.146864303906654</v>
      </c>
      <c r="J26" s="22">
        <f xml:space="preserve"> 誤識別率3x10CV平均!G26 -誤識別率3x10CV平均!J26</f>
        <v>-1.8233548744401276</v>
      </c>
      <c r="K26" s="22">
        <f xml:space="preserve"> 誤識別率3x10CV平均!H26 -誤識別率3x10CV平均!K26</f>
        <v>-1.0877856450579486</v>
      </c>
      <c r="L26" s="22">
        <f xml:space="preserve"> 誤識別率3x10CV平均!I26 -誤識別率3x10CV平均!L26</f>
        <v>-1.2380099108410718</v>
      </c>
      <c r="M26" s="22">
        <f>100-'3x10CV平均'!M26</f>
        <v>72.514900070515679</v>
      </c>
      <c r="N26" s="22">
        <f>100-'3x10CV平均'!N26</f>
        <v>72.587404087336424</v>
      </c>
      <c r="O26" s="22">
        <f>100-'3x10CV平均'!O26</f>
        <v>72.535595954522151</v>
      </c>
    </row>
    <row r="27" spans="1:15">
      <c r="D27" t="s">
        <v>31</v>
      </c>
      <c r="E27" t="s">
        <v>29</v>
      </c>
      <c r="F27" s="22">
        <f>100-'3x10CV平均'!F27</f>
        <v>14.927055278512071</v>
      </c>
      <c r="G27" s="22">
        <f>100-'3x10CV平均'!G27</f>
        <v>13.245260673115311</v>
      </c>
      <c r="H27" s="22">
        <f>100-'3x10CV平均'!H27</f>
        <v>13.158930234188844</v>
      </c>
      <c r="I27" s="22">
        <f>100-'3x10CV平均'!I27</f>
        <v>13.157200236570759</v>
      </c>
      <c r="J27" s="22">
        <f xml:space="preserve"> 誤識別率3x10CV平均!G27 -誤識別率3x10CV平均!J27</f>
        <v>-2.7344686402950202</v>
      </c>
      <c r="K27" s="22">
        <f xml:space="preserve"> 誤識別率3x10CV平均!H27 -誤識別率3x10CV平均!K27</f>
        <v>-2.0967466782614679</v>
      </c>
      <c r="L27" s="22">
        <f xml:space="preserve"> 誤識別率3x10CV平均!I27 -誤識別率3x10CV平均!L27</f>
        <v>-2.2043787066550493</v>
      </c>
      <c r="M27" s="22">
        <f>100-'3x10CV平均'!M27</f>
        <v>70.553405050320933</v>
      </c>
      <c r="N27" s="22">
        <f>100-'3x10CV平均'!N27</f>
        <v>70.55687289653433</v>
      </c>
      <c r="O27" s="22">
        <f>100-'3x10CV平均'!O27</f>
        <v>70.524636187702143</v>
      </c>
    </row>
    <row r="28" spans="1:15">
      <c r="D28" t="s">
        <v>31</v>
      </c>
      <c r="E28" t="s">
        <v>27</v>
      </c>
      <c r="F28" s="22">
        <f>100-'3x10CV平均'!F28</f>
        <v>14.927055278512071</v>
      </c>
      <c r="G28" s="22">
        <f>100-'3x10CV平均'!G28</f>
        <v>13.223959381786585</v>
      </c>
      <c r="H28" s="22">
        <f>100-'3x10CV平均'!H28</f>
        <v>13.156624431986714</v>
      </c>
      <c r="I28" s="22">
        <f>100-'3x10CV平均'!I28</f>
        <v>13.156622742535916</v>
      </c>
      <c r="J28" s="22">
        <f xml:space="preserve"> 誤識別率3x10CV平均!G28 -誤識別率3x10CV平均!J28</f>
        <v>-2.0656748954448574</v>
      </c>
      <c r="K28" s="22">
        <f xml:space="preserve"> 誤識別率3x10CV平均!H28 -誤識別率3x10CV平均!K28</f>
        <v>-1.4365886108596158</v>
      </c>
      <c r="L28" s="22">
        <f xml:space="preserve"> 誤識別率3x10CV平均!I28 -誤識別率3x10CV平均!L28</f>
        <v>-1.5315537334397931</v>
      </c>
      <c r="M28" s="22">
        <f>100-'3x10CV平均'!M28</f>
        <v>71.012711566942116</v>
      </c>
      <c r="N28" s="22">
        <f>100-'3x10CV平均'!N28</f>
        <v>71.119768486407878</v>
      </c>
      <c r="O28" s="22">
        <f>100-'3x10CV平均'!O28</f>
        <v>71.075449521118173</v>
      </c>
    </row>
    <row r="29" spans="1:15">
      <c r="B29" t="s">
        <v>35</v>
      </c>
      <c r="C29" t="s">
        <v>21</v>
      </c>
      <c r="D29" t="s">
        <v>25</v>
      </c>
      <c r="E29" t="s">
        <v>29</v>
      </c>
      <c r="F29" s="22">
        <f>100-'3x10CV平均'!F29</f>
        <v>17.055121973482983</v>
      </c>
      <c r="G29" s="22">
        <f>100-'3x10CV平均'!G29</f>
        <v>17.19704023185227</v>
      </c>
      <c r="H29" s="22">
        <f>100-'3x10CV平均'!H29</f>
        <v>17.197028821797716</v>
      </c>
      <c r="I29" s="22">
        <f>100-'3x10CV平均'!I29</f>
        <v>17.203201661303893</v>
      </c>
      <c r="J29" s="22">
        <f xml:space="preserve"> 誤識別率3x10CV平均!G29 -誤識別率3x10CV平均!J29</f>
        <v>-0.97469249903014088</v>
      </c>
      <c r="K29" s="22">
        <f xml:space="preserve"> 誤識別率3x10CV平均!H29 -誤識別率3x10CV平均!K29</f>
        <v>-0.95616257045709574</v>
      </c>
      <c r="L29" s="22">
        <f xml:space="preserve"> 誤識別率3x10CV平均!I29 -誤識別率3x10CV平均!L29</f>
        <v>-0.95615116040255543</v>
      </c>
      <c r="M29" s="22">
        <f>100-'3x10CV平均'!M29</f>
        <v>29.385602793181306</v>
      </c>
      <c r="N29" s="22">
        <f>100-'3x10CV平均'!N29</f>
        <v>29.379429953675128</v>
      </c>
      <c r="O29" s="22">
        <f>100-'3x10CV平均'!O29</f>
        <v>29.385614203235846</v>
      </c>
    </row>
    <row r="30" spans="1:15">
      <c r="D30" t="s">
        <v>25</v>
      </c>
      <c r="E30" t="s">
        <v>27</v>
      </c>
      <c r="F30" s="22">
        <f>100-'3x10CV平均'!F30</f>
        <v>17.055121973482983</v>
      </c>
      <c r="G30" s="22">
        <f>100-'3x10CV平均'!G30</f>
        <v>17.209351680700991</v>
      </c>
      <c r="H30" s="22">
        <f>100-'3x10CV平均'!H30</f>
        <v>17.221674539604251</v>
      </c>
      <c r="I30" s="22">
        <f>100-'3x10CV平均'!I30</f>
        <v>17.215513110152628</v>
      </c>
      <c r="J30" s="22">
        <f xml:space="preserve"> 誤識別率3x10CV平均!G30 -誤識別率3x10CV平均!J30</f>
        <v>-1.6715159398461878</v>
      </c>
      <c r="K30" s="22">
        <f xml:space="preserve"> 誤識別率3x10CV平均!H30 -誤識別率3x10CV平均!K30</f>
        <v>-1.2338034275803835</v>
      </c>
      <c r="L30" s="22">
        <f xml:space="preserve"> 誤識別率3x10CV平均!I30 -誤識別率3x10CV平均!L30</f>
        <v>-1.2337691974167484</v>
      </c>
      <c r="M30" s="22">
        <f>100-'3x10CV平均'!M30</f>
        <v>29.379429953675128</v>
      </c>
      <c r="N30" s="22">
        <f>100-'3x10CV平均'!N30</f>
        <v>29.367095684717327</v>
      </c>
      <c r="O30" s="22">
        <f>100-'3x10CV平均'!O30</f>
        <v>29.379429953675128</v>
      </c>
    </row>
    <row r="31" spans="1:15">
      <c r="D31" t="s">
        <v>31</v>
      </c>
      <c r="E31" t="s">
        <v>29</v>
      </c>
      <c r="F31" s="22">
        <f>100-'3x10CV平均'!F31</f>
        <v>15.999154238413169</v>
      </c>
      <c r="G31" s="22">
        <f>100-'3x10CV平均'!G31</f>
        <v>16.043704549615555</v>
      </c>
      <c r="H31" s="22">
        <f>100-'3x10CV平均'!H31</f>
        <v>16.041648205794871</v>
      </c>
      <c r="I31" s="22">
        <f>100-'3x10CV平均'!I31</f>
        <v>16.041648910408298</v>
      </c>
      <c r="J31" s="22">
        <f xml:space="preserve"> 誤識別率3x10CV平均!G31 -誤識別率3x10CV平均!J31</f>
        <v>-1.0657389388093605</v>
      </c>
      <c r="K31" s="22">
        <f xml:space="preserve"> 誤識別率3x10CV平均!H31 -誤識別率3x10CV平均!K31</f>
        <v>-1.0225626237864844</v>
      </c>
      <c r="L31" s="22">
        <f xml:space="preserve"> 誤識別率3x10CV平均!I31 -誤識別率3x10CV平均!L31</f>
        <v>-1.0294166804207237</v>
      </c>
      <c r="M31" s="22">
        <f>100-'3x10CV平均'!M31</f>
        <v>29.358225409104151</v>
      </c>
      <c r="N31" s="22">
        <f>100-'3x10CV平均'!N31</f>
        <v>29.357539961163923</v>
      </c>
      <c r="O31" s="22">
        <f>100-'3x10CV平均'!O31</f>
        <v>29.357539820241243</v>
      </c>
    </row>
    <row r="32" spans="1:15">
      <c r="D32" t="s">
        <v>31</v>
      </c>
      <c r="E32" t="s">
        <v>27</v>
      </c>
      <c r="F32" s="22">
        <f>100-'3x10CV平均'!F32</f>
        <v>15.999154238413169</v>
      </c>
      <c r="G32" s="22">
        <f>100-'3x10CV平均'!G32</f>
        <v>16.057413085652087</v>
      </c>
      <c r="H32" s="22">
        <f>100-'3x10CV平均'!H32</f>
        <v>16.061524927757347</v>
      </c>
      <c r="I32" s="22">
        <f>100-'3x10CV平均'!I32</f>
        <v>16.054671575736549</v>
      </c>
      <c r="J32" s="22">
        <f xml:space="preserve"> 誤識別率3x10CV平均!G32 -誤識別率3x10CV平均!J32</f>
        <v>-1.7662083917316949</v>
      </c>
      <c r="K32" s="22">
        <f xml:space="preserve"> 誤識別率3x10CV平均!H32 -誤識別率3x10CV平均!K32</f>
        <v>-1.3583992795130513</v>
      </c>
      <c r="L32" s="22">
        <f xml:space="preserve"> 誤識別率3x10CV平均!I32 -誤識別率3x10CV平均!L32</f>
        <v>-1.3371550438145476</v>
      </c>
      <c r="M32" s="22">
        <f>100-'3x10CV平均'!M32</f>
        <v>29.356854795069069</v>
      </c>
      <c r="N32" s="22">
        <f>100-'3x10CV平均'!N32</f>
        <v>29.358225409104151</v>
      </c>
      <c r="O32" s="22">
        <f>100-'3x10CV平均'!O32</f>
        <v>29.358225127258791</v>
      </c>
    </row>
    <row r="33" spans="1:15">
      <c r="C33" t="s">
        <v>33</v>
      </c>
      <c r="D33" t="s">
        <v>25</v>
      </c>
      <c r="E33" t="s">
        <v>29</v>
      </c>
      <c r="F33" s="22">
        <f>100-'3x10CV平均'!F33</f>
        <v>14.312560171813629</v>
      </c>
      <c r="G33" s="22">
        <f>100-'3x10CV平均'!G33</f>
        <v>14.177775309190508</v>
      </c>
      <c r="H33" s="22">
        <f>100-'3x10CV平均'!H33</f>
        <v>14.157055275961184</v>
      </c>
      <c r="I33" s="22">
        <f>100-'3x10CV平均'!I33</f>
        <v>14.157047226220214</v>
      </c>
      <c r="J33" s="22">
        <f xml:space="preserve"> 誤識別率3x10CV平均!G33 -誤識別率3x10CV平均!J33</f>
        <v>-4.9780483564038747</v>
      </c>
      <c r="K33" s="22">
        <f xml:space="preserve"> 誤識別率3x10CV平均!H33 -誤識別率3x10CV平均!K33</f>
        <v>-2.2795336946056892</v>
      </c>
      <c r="L33" s="22">
        <f xml:space="preserve"> 誤識別率3x10CV平均!I33 -誤識別率3x10CV平均!L33</f>
        <v>-2.258821711117335</v>
      </c>
      <c r="M33" s="22">
        <f>100-'3x10CV平均'!M33</f>
        <v>73.706462976021399</v>
      </c>
      <c r="N33" s="22">
        <f>100-'3x10CV平均'!N33</f>
        <v>73.540654411740988</v>
      </c>
      <c r="O33" s="22">
        <f>100-'3x10CV平均'!O33</f>
        <v>73.550998328873717</v>
      </c>
    </row>
    <row r="34" spans="1:15">
      <c r="D34" t="s">
        <v>25</v>
      </c>
      <c r="E34" t="s">
        <v>27</v>
      </c>
      <c r="F34" s="22">
        <f>100-'3x10CV平均'!F34</f>
        <v>14.312560171813629</v>
      </c>
      <c r="G34" s="22">
        <f>100-'3x10CV平均'!G34</f>
        <v>14.224367209863146</v>
      </c>
      <c r="H34" s="22">
        <f>100-'3x10CV平均'!H34</f>
        <v>14.213999143507522</v>
      </c>
      <c r="I34" s="22">
        <f>100-'3x10CV平均'!I34</f>
        <v>14.208823160070665</v>
      </c>
      <c r="J34" s="22">
        <f xml:space="preserve"> 誤識別率3x10CV平均!G34 -誤識別率3x10CV平均!J34</f>
        <v>-7.3770241073642211</v>
      </c>
      <c r="K34" s="22">
        <f xml:space="preserve"> 誤識別率3x10CV平均!H34 -誤識別率3x10CV平均!K34</f>
        <v>-3.2896473891470208</v>
      </c>
      <c r="L34" s="22">
        <f xml:space="preserve"> 誤識別率3x10CV平均!I34 -誤識別率3x10CV平均!L34</f>
        <v>-3.294839472065803</v>
      </c>
      <c r="M34" s="22">
        <f>100-'3x10CV平均'!M34</f>
        <v>73.219349001349102</v>
      </c>
      <c r="N34" s="22">
        <f>100-'3x10CV平均'!N34</f>
        <v>72.815300303636192</v>
      </c>
      <c r="O34" s="22">
        <f>100-'3x10CV平均'!O34</f>
        <v>72.825652270509906</v>
      </c>
    </row>
    <row r="35" spans="1:15">
      <c r="D35" t="s">
        <v>31</v>
      </c>
      <c r="E35" t="s">
        <v>29</v>
      </c>
      <c r="F35" s="22">
        <f>100-'3x10CV平均'!F35</f>
        <v>12.996050580805303</v>
      </c>
      <c r="G35" s="22">
        <f>100-'3x10CV平均'!G35</f>
        <v>12.971876924980066</v>
      </c>
      <c r="H35" s="22">
        <f>100-'3x10CV平均'!H35</f>
        <v>12.970726210227099</v>
      </c>
      <c r="I35" s="22">
        <f>100-'3x10CV平均'!I35</f>
        <v>12.968424184444416</v>
      </c>
      <c r="J35" s="22">
        <f xml:space="preserve"> 誤識別率3x10CV平均!G35 -誤識別率3x10CV平均!J35</f>
        <v>-5.5719705245295614</v>
      </c>
      <c r="K35" s="22">
        <f xml:space="preserve"> 誤識別率3x10CV平均!H35 -誤識別率3x10CV平均!K35</f>
        <v>-2.5767361472189805</v>
      </c>
      <c r="L35" s="22">
        <f xml:space="preserve"> 誤識別率3x10CV平均!I35 -誤識別率3x10CV平均!L35</f>
        <v>-2.5773107592495137</v>
      </c>
      <c r="M35" s="22">
        <f>100-'3x10CV平均'!M35</f>
        <v>74.041861569661137</v>
      </c>
      <c r="N35" s="22">
        <f>100-'3x10CV平均'!N35</f>
        <v>72.353212564234866</v>
      </c>
      <c r="O35" s="22">
        <f>100-'3x10CV平均'!O35</f>
        <v>72.361844365884266</v>
      </c>
    </row>
    <row r="36" spans="1:15">
      <c r="D36" t="s">
        <v>31</v>
      </c>
      <c r="E36" t="s">
        <v>27</v>
      </c>
      <c r="F36" s="22">
        <f>100-'3x10CV平均'!F36</f>
        <v>12.996050580805303</v>
      </c>
      <c r="G36" s="22">
        <f>100-'3x10CV平均'!G36</f>
        <v>12.99432465774504</v>
      </c>
      <c r="H36" s="22">
        <f>100-'3x10CV平均'!H36</f>
        <v>12.996626981666111</v>
      </c>
      <c r="I36" s="22">
        <f>100-'3x10CV平均'!I36</f>
        <v>12.993173247335861</v>
      </c>
      <c r="J36" s="22">
        <f xml:space="preserve"> 誤識別率3x10CV平均!G36 -誤識別率3x10CV平均!J36</f>
        <v>-8.1290923467322358</v>
      </c>
      <c r="K36" s="22">
        <f xml:space="preserve"> 誤識別率3x10CV平均!H36 -誤識別率3x10CV平均!K36</f>
        <v>-3.8078518637067305</v>
      </c>
      <c r="L36" s="22">
        <f xml:space="preserve"> 誤識別率3x10CV平均!I36 -誤識別率3x10CV平均!L36</f>
        <v>-3.7646821224781206</v>
      </c>
      <c r="M36" s="22">
        <f>100-'3x10CV平均'!M36</f>
        <v>73.725314142444276</v>
      </c>
      <c r="N36" s="22">
        <f>100-'3x10CV平均'!N36</f>
        <v>71.615349797408967</v>
      </c>
      <c r="O36" s="22">
        <f>100-'3x10CV平均'!O36</f>
        <v>71.630890359651843</v>
      </c>
    </row>
    <row r="37" spans="1:15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100-'3x10CV平均'!F37</f>
        <v>17.086351292759119</v>
      </c>
      <c r="G37" s="22">
        <f>100-'3x10CV平均'!G37</f>
        <v>16.265420688710861</v>
      </c>
      <c r="H37" s="22">
        <f>100-'3x10CV平均'!H37</f>
        <v>16.265420688710861</v>
      </c>
      <c r="I37" s="22">
        <f>100-'3x10CV平均'!I37</f>
        <v>16.265420688710861</v>
      </c>
      <c r="J37" s="22">
        <f xml:space="preserve"> 誤識別率3x10CV平均!G37 -誤識別率3x10CV平均!J37</f>
        <v>-0.83277424066085359</v>
      </c>
      <c r="K37" s="22">
        <f xml:space="preserve"> 誤識別率3x10CV平均!H37 -誤識別率3x10CV平均!K37</f>
        <v>-0.84505145934595305</v>
      </c>
      <c r="L37" s="22">
        <f xml:space="preserve"> 誤識別率3x10CV平均!I37 -誤識別率3x10CV平均!L37</f>
        <v>-0.86974281737064985</v>
      </c>
      <c r="M37" s="22">
        <f>100-'3x10CV平均'!M37</f>
        <v>29.391764222632929</v>
      </c>
      <c r="N37" s="22">
        <f>100-'3x10CV平均'!N37</f>
        <v>29.379429953675128</v>
      </c>
      <c r="O37" s="22">
        <f>100-'3x10CV平均'!O37</f>
        <v>29.385602793181306</v>
      </c>
    </row>
    <row r="38" spans="1:15">
      <c r="A38" s="27"/>
      <c r="B38" s="27"/>
      <c r="C38" s="27"/>
      <c r="D38" s="27" t="s">
        <v>24</v>
      </c>
      <c r="E38" s="27" t="s">
        <v>26</v>
      </c>
      <c r="F38" s="22">
        <f>100-'3x10CV平均'!F38</f>
        <v>17.086351292759119</v>
      </c>
      <c r="G38" s="22">
        <f>100-'3x10CV平均'!G38</f>
        <v>16.314712124323904</v>
      </c>
      <c r="H38" s="22">
        <f>100-'3x10CV平均'!H38</f>
        <v>16.314712124323904</v>
      </c>
      <c r="I38" s="22">
        <f>100-'3x10CV平均'!I38</f>
        <v>16.314712124323904</v>
      </c>
      <c r="J38" s="22">
        <f xml:space="preserve"> 誤識別率3x10CV平均!G38 -誤識別率3x10CV平均!J38</f>
        <v>-0.46268912165400877</v>
      </c>
      <c r="K38" s="22">
        <f xml:space="preserve"> 誤識別率3x10CV平均!H38 -誤識別率3x10CV平均!K38</f>
        <v>-0.44417060313548973</v>
      </c>
      <c r="L38" s="22">
        <f xml:space="preserve"> 誤識別率3x10CV平均!I38 -誤識別率3x10CV平均!L38</f>
        <v>-0.43798635357477167</v>
      </c>
      <c r="M38" s="22">
        <f>100-'3x10CV平均'!M38</f>
        <v>29.373268524223491</v>
      </c>
      <c r="N38" s="22">
        <f>100-'3x10CV平均'!N38</f>
        <v>29.37325711416895</v>
      </c>
      <c r="O38" s="22">
        <f>100-'3x10CV平均'!O38</f>
        <v>29.367095684717327</v>
      </c>
    </row>
    <row r="39" spans="1:15">
      <c r="A39" s="27"/>
      <c r="B39" s="27"/>
      <c r="C39" s="27"/>
      <c r="D39" s="27" t="s">
        <v>30</v>
      </c>
      <c r="E39" s="27" t="s">
        <v>28</v>
      </c>
      <c r="F39" s="22">
        <f>100-'3x10CV平均'!F39</f>
        <v>15.437129204230956</v>
      </c>
      <c r="G39" s="22">
        <f>100-'3x10CV平均'!G39</f>
        <v>14.603753171324058</v>
      </c>
      <c r="H39" s="22">
        <f>100-'3x10CV平均'!H39</f>
        <v>14.602382416366282</v>
      </c>
      <c r="I39" s="22">
        <f>100-'3x10CV平均'!I39</f>
        <v>14.603753030401379</v>
      </c>
      <c r="J39" s="22">
        <f xml:space="preserve"> 誤識別率3x10CV平均!G39 -誤識別率3x10CV平均!J39</f>
        <v>-1.5496045878563791</v>
      </c>
      <c r="K39" s="22">
        <f xml:space="preserve"> 誤識別率3x10CV平均!H39 -誤識別率3x10CV平均!K39</f>
        <v>-1.4639359965240715</v>
      </c>
      <c r="L39" s="22">
        <f xml:space="preserve"> 誤識別率3x10CV平均!I39 -誤識別率3x10CV平均!L39</f>
        <v>-1.4947777716899111</v>
      </c>
      <c r="M39" s="22">
        <f>100-'3x10CV平均'!M39</f>
        <v>29.358225409104151</v>
      </c>
      <c r="N39" s="22">
        <f>100-'3x10CV平均'!N39</f>
        <v>29.360281612002154</v>
      </c>
      <c r="O39" s="22">
        <f>100-'3x10CV平均'!O39</f>
        <v>29.360281612002154</v>
      </c>
    </row>
    <row r="40" spans="1:15">
      <c r="A40" s="27"/>
      <c r="B40" s="27"/>
      <c r="C40" s="27"/>
      <c r="D40" s="27" t="s">
        <v>30</v>
      </c>
      <c r="E40" s="27" t="s">
        <v>26</v>
      </c>
      <c r="F40" s="22">
        <f>100-'3x10CV平均'!F40</f>
        <v>15.437129204230956</v>
      </c>
      <c r="G40" s="22">
        <f>100-'3x10CV平均'!G40</f>
        <v>14.639388431622905</v>
      </c>
      <c r="H40" s="22">
        <f>100-'3x10CV平均'!H40</f>
        <v>14.637332510570275</v>
      </c>
      <c r="I40" s="22">
        <f>100-'3x10CV平均'!I40</f>
        <v>14.638703124605371</v>
      </c>
      <c r="J40" s="22">
        <f xml:space="preserve"> 誤識別率3x10CV平均!G40 -誤識別率3x10CV平均!J40</f>
        <v>-1.021190882369936</v>
      </c>
      <c r="K40" s="22">
        <f xml:space="preserve"> 誤識別率3x10CV平均!H40 -誤識別率3x10CV平均!K40</f>
        <v>-0.94991557040091834</v>
      </c>
      <c r="L40" s="22">
        <f xml:space="preserve"> 誤識別率3x10CV平均!I40 -誤識別率3x10CV平均!L40</f>
        <v>-0.96704923229830797</v>
      </c>
      <c r="M40" s="22">
        <f>100-'3x10CV平均'!M40</f>
        <v>29.358910575199005</v>
      </c>
      <c r="N40" s="22">
        <f>100-'3x10CV平均'!N40</f>
        <v>29.357539961163923</v>
      </c>
      <c r="O40" s="22">
        <f>100-'3x10CV平均'!O40</f>
        <v>29.359596023139247</v>
      </c>
    </row>
    <row r="41" spans="1:15">
      <c r="A41" s="27"/>
      <c r="B41" s="27"/>
      <c r="C41" s="27" t="s">
        <v>32</v>
      </c>
      <c r="D41" s="27" t="s">
        <v>24</v>
      </c>
      <c r="E41" s="27" t="s">
        <v>28</v>
      </c>
      <c r="F41" s="22">
        <f>100-'3x10CV平均'!F41</f>
        <v>15.032086267463853</v>
      </c>
      <c r="G41" s="22">
        <f>100-'3x10CV平均'!G41</f>
        <v>14.053310214477236</v>
      </c>
      <c r="H41" s="22">
        <f>100-'3x10CV平均'!H41</f>
        <v>13.996350247448987</v>
      </c>
      <c r="I41" s="22">
        <f>100-'3x10CV平均'!I41</f>
        <v>13.975598015255827</v>
      </c>
      <c r="J41" s="22">
        <f xml:space="preserve"> 誤識別率3x10CV平均!G41 -誤識別率3x10CV平均!J41</f>
        <v>-1.8286194050275668</v>
      </c>
      <c r="K41" s="22">
        <f xml:space="preserve"> 誤識別率3x10CV平均!H41 -誤識別率3x10CV平均!K41</f>
        <v>-1.3985861434978943</v>
      </c>
      <c r="L41" s="22">
        <f xml:space="preserve"> 誤識別率3x10CV平均!I41 -誤識別率3x10CV平均!L41</f>
        <v>-1.429722541528605</v>
      </c>
      <c r="M41" s="22">
        <f>100-'3x10CV平均'!M41</f>
        <v>72.582372999236853</v>
      </c>
      <c r="N41" s="22">
        <f>100-'3x10CV平均'!N41</f>
        <v>72.57203713184505</v>
      </c>
      <c r="O41" s="22">
        <f>100-'3x10CV平均'!O41</f>
        <v>72.587581181637532</v>
      </c>
    </row>
    <row r="42" spans="1:15">
      <c r="A42" s="27"/>
      <c r="B42" s="27"/>
      <c r="C42" s="27"/>
      <c r="D42" s="27" t="s">
        <v>24</v>
      </c>
      <c r="E42" s="27" t="s">
        <v>26</v>
      </c>
      <c r="F42" s="22">
        <f>100-'3x10CV平均'!F42</f>
        <v>15.032086267463853</v>
      </c>
      <c r="G42" s="22">
        <f>100-'3x10CV平均'!G42</f>
        <v>14.094766380417838</v>
      </c>
      <c r="H42" s="22">
        <f>100-'3x10CV平均'!H42</f>
        <v>14.001542330367769</v>
      </c>
      <c r="I42" s="22">
        <f>100-'3x10CV平均'!I42</f>
        <v>14.006718313804612</v>
      </c>
      <c r="J42" s="22">
        <f xml:space="preserve"> 誤識別率3x10CV平均!G42 -誤識別率3x10CV平均!J42</f>
        <v>-1.3416583754334681</v>
      </c>
      <c r="K42" s="22">
        <f xml:space="preserve"> 誤識別率3x10CV平均!H42 -誤識別率3x10CV平均!K42</f>
        <v>-0.93764992642536527</v>
      </c>
      <c r="L42" s="22">
        <f xml:space="preserve"> 誤識別率3x10CV平均!I42 -誤識別率3x10CV平均!L42</f>
        <v>-1.0412259433491471</v>
      </c>
      <c r="M42" s="22">
        <f>100-'3x10CV平均'!M42</f>
        <v>72.706797845245305</v>
      </c>
      <c r="N42" s="22">
        <f>100-'3x10CV平均'!N42</f>
        <v>72.805254226918933</v>
      </c>
      <c r="O42" s="22">
        <f>100-'3x10CV平均'!O42</f>
        <v>72.753405845399854</v>
      </c>
    </row>
    <row r="43" spans="1:15">
      <c r="A43" s="27"/>
      <c r="B43" s="27"/>
      <c r="C43" s="27"/>
      <c r="D43" s="27" t="s">
        <v>30</v>
      </c>
      <c r="E43" s="27" t="s">
        <v>28</v>
      </c>
      <c r="F43" s="22">
        <f>100-'3x10CV平均'!F43</f>
        <v>13.708610343636622</v>
      </c>
      <c r="G43" s="22">
        <f>100-'3x10CV平均'!G43</f>
        <v>12.967284898329211</v>
      </c>
      <c r="H43" s="22">
        <f>100-'3x10CV平均'!H43</f>
        <v>12.887282347059724</v>
      </c>
      <c r="I43" s="22">
        <f>100-'3x10CV平均'!I43</f>
        <v>12.852753848529105</v>
      </c>
      <c r="J43" s="22">
        <f xml:space="preserve"> 誤識別率3x10CV平均!G43 -誤識別率3x10CV平均!J43</f>
        <v>-2.2124356975149908</v>
      </c>
      <c r="K43" s="22">
        <f xml:space="preserve"> 誤識別率3x10CV平均!H43 -誤識別率3x10CV平均!K43</f>
        <v>-1.737032391820307</v>
      </c>
      <c r="L43" s="22">
        <f xml:space="preserve"> 誤識別率3x10CV平均!I43 -誤識別率3x10CV平均!L43</f>
        <v>-1.8279650934819074</v>
      </c>
      <c r="M43" s="22">
        <f>100-'3x10CV平均'!M43</f>
        <v>71.020190865008303</v>
      </c>
      <c r="N43" s="22">
        <f>100-'3x10CV平均'!N43</f>
        <v>71.153142990663369</v>
      </c>
      <c r="O43" s="22">
        <f>100-'3x10CV平均'!O43</f>
        <v>71.153145574529304</v>
      </c>
    </row>
    <row r="44" spans="1:15">
      <c r="A44" s="27"/>
      <c r="B44" s="27"/>
      <c r="C44" s="27"/>
      <c r="D44" s="27" t="s">
        <v>30</v>
      </c>
      <c r="E44" s="27" t="s">
        <v>26</v>
      </c>
      <c r="F44" s="22">
        <f>100-'3x10CV平均'!F44</f>
        <v>13.708610343636622</v>
      </c>
      <c r="G44" s="22">
        <f>100-'3x10CV平均'!G44</f>
        <v>12.973616264267264</v>
      </c>
      <c r="H44" s="22">
        <f>100-'3x10CV平均'!H44</f>
        <v>12.862536663069861</v>
      </c>
      <c r="I44" s="22">
        <f>100-'3x10CV平均'!I44</f>
        <v>12.8429704377116</v>
      </c>
      <c r="J44" s="22">
        <f xml:space="preserve"> 誤識別率3x10CV平均!G44 -誤識別率3x10CV平均!J44</f>
        <v>-1.774448857422442</v>
      </c>
      <c r="K44" s="22">
        <f xml:space="preserve"> 誤識別率3x10CV平均!H44 -誤識別率3x10CV平均!K44</f>
        <v>-1.3053678741350438</v>
      </c>
      <c r="L44" s="22">
        <f xml:space="preserve"> 誤識別率3x10CV平均!I44 -誤識別率3x10CV平均!L44</f>
        <v>-1.4152984500302779</v>
      </c>
      <c r="M44" s="22">
        <f>100-'3x10CV平均'!M44</f>
        <v>71.457018642473372</v>
      </c>
      <c r="N44" s="22">
        <f>100-'3x10CV平均'!N44</f>
        <v>71.553138653743773</v>
      </c>
      <c r="O44" s="22">
        <f>100-'3x10CV平均'!O44</f>
        <v>71.565796516026424</v>
      </c>
    </row>
    <row r="45" spans="1:15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100-'3x10CV平均'!F45</f>
        <v>16.185504666712262</v>
      </c>
      <c r="G45" s="22">
        <f>100-'3x10CV平均'!G45</f>
        <v>16.160870358960267</v>
      </c>
      <c r="H45" s="22">
        <f>100-'3x10CV平均'!H45</f>
        <v>16.173181807809001</v>
      </c>
      <c r="I45" s="22">
        <f>100-'3x10CV平均'!I45</f>
        <v>16.160858948905727</v>
      </c>
      <c r="J45" s="22">
        <f xml:space="preserve"> 誤識別率3x10CV平均!G45 -誤識別率3x10CV平均!J45</f>
        <v>-0.63527760662695698</v>
      </c>
      <c r="K45" s="22">
        <f xml:space="preserve"> 誤識別率3x10CV平均!H45 -誤識別率3x10CV平均!K45</f>
        <v>-0.59832043997168682</v>
      </c>
      <c r="L45" s="22">
        <f xml:space="preserve"> 誤識別率3x10CV平均!I45 -誤識別率3x10CV平均!L45</f>
        <v>-0.60447045936878396</v>
      </c>
      <c r="M45" s="22">
        <f>100-'3x10CV平均'!M45</f>
        <v>29.385579973072225</v>
      </c>
      <c r="N45" s="22">
        <f>100-'3x10CV平均'!N45</f>
        <v>29.379418543620588</v>
      </c>
      <c r="O45" s="22">
        <f>100-'3x10CV平均'!O45</f>
        <v>29.379418543620588</v>
      </c>
    </row>
    <row r="46" spans="1:15">
      <c r="A46" s="27"/>
      <c r="B46" s="27"/>
      <c r="C46" s="27"/>
      <c r="D46" s="27" t="s">
        <v>24</v>
      </c>
      <c r="E46" s="27" t="s">
        <v>26</v>
      </c>
      <c r="F46" s="22">
        <f>100-'3x10CV平均'!F46</f>
        <v>16.185504666712262</v>
      </c>
      <c r="G46" s="22">
        <f>100-'3x10CV平均'!G46</f>
        <v>16.179354647315179</v>
      </c>
      <c r="H46" s="22">
        <f>100-'3x10CV平均'!H46</f>
        <v>16.167031788411904</v>
      </c>
      <c r="I46" s="22">
        <f>100-'3x10CV平均'!I46</f>
        <v>16.173204627918082</v>
      </c>
      <c r="J46" s="22">
        <f xml:space="preserve"> 誤識別率3x10CV平均!G46 -誤識別率3x10CV平均!J46</f>
        <v>-0.85740854841284886</v>
      </c>
      <c r="K46" s="22">
        <f xml:space="preserve"> 誤識別率3x10CV平均!H46 -誤識別率3x10CV平均!K46</f>
        <v>-0.72167453960430805</v>
      </c>
      <c r="L46" s="22">
        <f xml:space="preserve"> 誤識別率3x10CV平均!I46 -誤識別率3x10CV平均!L46</f>
        <v>-0.70934027064649285</v>
      </c>
      <c r="M46" s="22">
        <f>100-'3x10CV平均'!M46</f>
        <v>29.367084274662787</v>
      </c>
      <c r="N46" s="22">
        <f>100-'3x10CV平均'!N46</f>
        <v>29.379418543620588</v>
      </c>
      <c r="O46" s="22">
        <f>100-'3x10CV平均'!O46</f>
        <v>29.385591383126766</v>
      </c>
    </row>
    <row r="47" spans="1:15">
      <c r="A47" s="27"/>
      <c r="B47" s="27"/>
      <c r="C47" s="27"/>
      <c r="D47" s="27" t="s">
        <v>30</v>
      </c>
      <c r="E47" s="27" t="s">
        <v>28</v>
      </c>
      <c r="F47" s="22">
        <f>100-'3x10CV平均'!F47</f>
        <v>15.047158085489727</v>
      </c>
      <c r="G47" s="22">
        <f>100-'3x10CV平均'!G47</f>
        <v>15.077319345009343</v>
      </c>
      <c r="H47" s="22">
        <f>100-'3x10CV平均'!H47</f>
        <v>15.076633333378382</v>
      </c>
      <c r="I47" s="22">
        <f>100-'3x10CV平均'!I47</f>
        <v>15.07731892224129</v>
      </c>
      <c r="J47" s="22">
        <f xml:space="preserve"> 誤識別率3x10CV平均!G47 -誤識別率3x10CV平均!J47</f>
        <v>-1.1109794893232561</v>
      </c>
      <c r="K47" s="22">
        <f xml:space="preserve"> 誤識別率3x10CV平均!H47 -誤識別率3x10CV平均!K47</f>
        <v>-1.0486121821235201</v>
      </c>
      <c r="L47" s="22">
        <f xml:space="preserve"> 誤識別率3x10CV平均!I47 -誤識別率3x10CV平均!L47</f>
        <v>-1.0588915055413111</v>
      </c>
      <c r="M47" s="22">
        <f>100-'3x10CV平均'!M47</f>
        <v>29.356854795069069</v>
      </c>
      <c r="N47" s="22">
        <f>100-'3x10CV平均'!N47</f>
        <v>29.354798592171065</v>
      </c>
      <c r="O47" s="22">
        <f>100-'3x10CV平均'!O47</f>
        <v>29.35616948805152</v>
      </c>
    </row>
    <row r="48" spans="1:15">
      <c r="A48" s="27"/>
      <c r="B48" s="27"/>
      <c r="C48" s="27"/>
      <c r="D48" s="27" t="s">
        <v>30</v>
      </c>
      <c r="E48" s="27" t="s">
        <v>26</v>
      </c>
      <c r="F48" s="22">
        <f>100-'3x10CV平均'!F48</f>
        <v>15.047158085489727</v>
      </c>
      <c r="G48" s="22">
        <f>100-'3x10CV平均'!G48</f>
        <v>15.087599795808615</v>
      </c>
      <c r="H48" s="22">
        <f>100-'3x10CV平均'!H48</f>
        <v>15.086229040850839</v>
      </c>
      <c r="I48" s="22">
        <f>100-'3x10CV平均'!I48</f>
        <v>15.090341164801472</v>
      </c>
      <c r="J48" s="22">
        <f xml:space="preserve"> 誤識別率3x10CV平均!G48 -誤識別率3x10CV平均!J48</f>
        <v>-1.2740960880764618</v>
      </c>
      <c r="K48" s="22">
        <f xml:space="preserve"> 誤識別率3x10CV平均!H48 -誤識別率3x10CV平均!K48</f>
        <v>-1.1493586552233097</v>
      </c>
      <c r="L48" s="22">
        <f xml:space="preserve"> 誤識別率3x10CV平均!I48 -誤識別率3x10CV平均!L48</f>
        <v>-1.1390777816559847</v>
      </c>
      <c r="M48" s="22">
        <f>100-'3x10CV平均'!M48</f>
        <v>29.354798592171065</v>
      </c>
      <c r="N48" s="22">
        <f>100-'3x10CV平均'!N48</f>
        <v>29.355483899188613</v>
      </c>
      <c r="O48" s="22">
        <f>100-'3x10CV平均'!O48</f>
        <v>29.355483899188613</v>
      </c>
    </row>
    <row r="49" spans="1:15">
      <c r="A49" s="27"/>
      <c r="B49" s="27"/>
      <c r="C49" s="27" t="s">
        <v>32</v>
      </c>
      <c r="D49" s="27" t="s">
        <v>24</v>
      </c>
      <c r="E49" s="27" t="s">
        <v>28</v>
      </c>
      <c r="F49" s="22">
        <f>100-'3x10CV平均'!F49</f>
        <v>13.960448402770353</v>
      </c>
      <c r="G49" s="22">
        <f>100-'3x10CV平均'!G49</f>
        <v>13.939704220318134</v>
      </c>
      <c r="H49" s="22">
        <f>100-'3x10CV平均'!H49</f>
        <v>13.950072286673759</v>
      </c>
      <c r="I49" s="22">
        <f>100-'3x10CV平均'!I49</f>
        <v>13.950072286673759</v>
      </c>
      <c r="J49" s="22">
        <f xml:space="preserve"> 誤識別率3x10CV平均!G49 -誤識別率3x10CV平均!J49</f>
        <v>-2.7297396069794644</v>
      </c>
      <c r="K49" s="22">
        <f xml:space="preserve"> 誤識別率3x10CV平均!H49 -誤識別率3x10CV平均!K49</f>
        <v>-1.2378569657628447</v>
      </c>
      <c r="L49" s="22">
        <f xml:space="preserve"> 誤識別率3x10CV平均!I49 -誤識別率3x10CV平均!L49</f>
        <v>-1.2482169823775138</v>
      </c>
      <c r="M49" s="22">
        <f>100-'3x10CV平均'!M49</f>
        <v>74.452360023054425</v>
      </c>
      <c r="N49" s="22">
        <f>100-'3x10CV平均'!N49</f>
        <v>74.338037601949921</v>
      </c>
      <c r="O49" s="22">
        <f>100-'3x10CV平均'!O49</f>
        <v>74.34840566830556</v>
      </c>
    </row>
    <row r="50" spans="1:15">
      <c r="A50" s="27"/>
      <c r="B50" s="27"/>
      <c r="C50" s="27"/>
      <c r="D50" s="27" t="s">
        <v>24</v>
      </c>
      <c r="E50" s="27" t="s">
        <v>26</v>
      </c>
      <c r="F50" s="22">
        <f>100-'3x10CV平均'!F50</f>
        <v>13.960448402770353</v>
      </c>
      <c r="G50" s="22">
        <f>100-'3x10CV平均'!G50</f>
        <v>13.965584137502404</v>
      </c>
      <c r="H50" s="22">
        <f>100-'3x10CV平均'!H50</f>
        <v>13.965576087761448</v>
      </c>
      <c r="I50" s="22">
        <f>100-'3x10CV平均'!I50</f>
        <v>13.960400104324592</v>
      </c>
      <c r="J50" s="22">
        <f xml:space="preserve"> 誤識別率3x10CV平均!G50 -誤識別率3x10CV平均!J50</f>
        <v>-4.5949128857033514</v>
      </c>
      <c r="K50" s="22">
        <f xml:space="preserve"> 誤識別率3x10CV平均!H50 -誤識別率3x10CV平均!K50</f>
        <v>-1.9529074054396887</v>
      </c>
      <c r="L50" s="22">
        <f xml:space="preserve"> 誤識別率3x10CV平均!I50 -誤識別率3x10CV平均!L50</f>
        <v>-2.0150916543505701</v>
      </c>
      <c r="M50" s="22">
        <f>100-'3x10CV平均'!M50</f>
        <v>74.100175806342506</v>
      </c>
      <c r="N50" s="22">
        <f>100-'3x10CV平均'!N50</f>
        <v>73.913284970489599</v>
      </c>
      <c r="O50" s="22">
        <f>100-'3x10CV平均'!O50</f>
        <v>73.90808483782989</v>
      </c>
    </row>
    <row r="51" spans="1:15">
      <c r="A51" s="27"/>
      <c r="B51" s="27"/>
      <c r="C51" s="27"/>
      <c r="D51" s="27" t="s">
        <v>30</v>
      </c>
      <c r="E51" s="27" t="s">
        <v>28</v>
      </c>
      <c r="F51" s="22">
        <f>100-'3x10CV平均'!F51</f>
        <v>12.588545507682696</v>
      </c>
      <c r="G51" s="22">
        <f>100-'3x10CV平均'!G51</f>
        <v>13.939704220318134</v>
      </c>
      <c r="H51" s="22">
        <f>100-'3x10CV平均'!H51</f>
        <v>13.950072286673759</v>
      </c>
      <c r="I51" s="22">
        <f>100-'3x10CV平均'!I51</f>
        <v>13.950072286673759</v>
      </c>
      <c r="J51" s="22">
        <f xml:space="preserve"> 誤識別率3x10CV平均!G51 -誤識別率3x10CV平均!J51</f>
        <v>-2.7297396069794644</v>
      </c>
      <c r="K51" s="22">
        <f xml:space="preserve"> 誤識別率3x10CV平均!H51 -誤識別率3x10CV平均!K51</f>
        <v>-1.2378569657628447</v>
      </c>
      <c r="L51" s="22">
        <f xml:space="preserve"> 誤識別率3x10CV平均!I51 -誤識別率3x10CV平均!L51</f>
        <v>-1.2482169823775138</v>
      </c>
      <c r="M51" s="22">
        <f>100-'3x10CV平均'!M51</f>
        <v>74.452360023054425</v>
      </c>
      <c r="N51" s="22">
        <f>100-'3x10CV平均'!N51</f>
        <v>74.338037601949921</v>
      </c>
      <c r="O51" s="22">
        <f>100-'3x10CV平均'!O51</f>
        <v>74.34840566830556</v>
      </c>
    </row>
    <row r="52" spans="1:15">
      <c r="A52" s="27"/>
      <c r="B52" s="27"/>
      <c r="C52" s="27"/>
      <c r="D52" s="27" t="s">
        <v>30</v>
      </c>
      <c r="E52" s="27" t="s">
        <v>26</v>
      </c>
      <c r="F52" s="22">
        <f>100-'3x10CV平均'!F52</f>
        <v>12.588545507682696</v>
      </c>
      <c r="G52" s="22">
        <f>100-'3x10CV平均'!G52</f>
        <v>12.597180390095332</v>
      </c>
      <c r="H52" s="22">
        <f>100-'3x10CV平均'!H52</f>
        <v>12.598331402986688</v>
      </c>
      <c r="I52" s="22">
        <f>100-'3x10CV平均'!I52</f>
        <v>12.595453671999394</v>
      </c>
      <c r="J52" s="22">
        <f xml:space="preserve"> 誤識別率3x10CV平均!G52 -誤識別率3x10CV平均!J52</f>
        <v>-5.0970805137393285</v>
      </c>
      <c r="K52" s="22">
        <f xml:space="preserve"> 誤識別率3x10CV平均!H52 -誤識別率3x10CV平均!K52</f>
        <v>-2.0380293188484018</v>
      </c>
      <c r="L52" s="22">
        <f xml:space="preserve"> 誤識別率3x10CV平均!I52 -誤識別率3x10CV平均!L52</f>
        <v>-2.0788898789733139</v>
      </c>
      <c r="M52" s="22">
        <f>100-'3x10CV平均'!M52</f>
        <v>74.289299129944723</v>
      </c>
      <c r="N52" s="22">
        <f>100-'3x10CV平均'!N52</f>
        <v>73.603904444026725</v>
      </c>
      <c r="O52" s="22">
        <f>100-'3x10CV平均'!O52</f>
        <v>73.598149280190555</v>
      </c>
    </row>
    <row r="53" spans="1:15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  <c r="F53" s="22">
        <f>100-'3x10CV平均'!F53</f>
        <v>16.383161041509723</v>
      </c>
      <c r="G53" s="22">
        <f>100-'3x10CV平均'!G53</f>
        <v>15.519682344081559</v>
      </c>
      <c r="H53" s="22">
        <f>100-'3x10CV平均'!H53</f>
        <v>15.525843773533197</v>
      </c>
      <c r="I53" s="22">
        <f>100-'3x10CV平均'!I53</f>
        <v>15.525843773533197</v>
      </c>
      <c r="J53" s="22">
        <f xml:space="preserve"> 誤識別率3x10CV平均!G53 -誤識別率3x10CV平均!J53</f>
        <v>-0.65362497432737143</v>
      </c>
      <c r="K53" s="22">
        <f xml:space="preserve"> 誤識別率3x10CV平均!H53 -誤識別率3x10CV平均!K53</f>
        <v>-0.64748636498482881</v>
      </c>
      <c r="L53" s="22">
        <f xml:space="preserve"> 誤識別率3x10CV平均!I53 -誤識別率3x10CV平均!L53</f>
        <v>-0.64749777503935491</v>
      </c>
      <c r="M53" s="22">
        <f>100-'3x10CV平均'!M53</f>
        <v>29.373279934278031</v>
      </c>
      <c r="N53" s="22">
        <f>100-'3x10CV平均'!N53</f>
        <v>29.348577166198808</v>
      </c>
      <c r="O53" s="22">
        <f>100-'3x10CV平均'!O53</f>
        <v>29.34240432669263</v>
      </c>
    </row>
    <row r="54" spans="1:15">
      <c r="A54" s="27"/>
      <c r="B54" s="27"/>
      <c r="C54" s="27"/>
      <c r="D54" s="27" t="s">
        <v>24</v>
      </c>
      <c r="E54" s="27" t="s">
        <v>26</v>
      </c>
      <c r="F54" s="22">
        <f>100-'3x10CV平均'!F54</f>
        <v>16.383161041509723</v>
      </c>
      <c r="G54" s="22">
        <f>100-'3x10CV平均'!G54</f>
        <v>15.519602473699777</v>
      </c>
      <c r="H54" s="22">
        <f>100-'3x10CV平均'!H54</f>
        <v>15.531936742657578</v>
      </c>
      <c r="I54" s="22">
        <f>100-'3x10CV平均'!I54</f>
        <v>15.531936742657578</v>
      </c>
      <c r="J54" s="22">
        <f xml:space="preserve"> 誤識別率3x10CV平均!G54 -誤識別率3x10CV平均!J54</f>
        <v>-0.31465507405125948</v>
      </c>
      <c r="K54" s="22">
        <f xml:space="preserve"> 誤識別率3x10CV平均!H54 -誤識別率3x10CV平均!K54</f>
        <v>-0.27151365783528547</v>
      </c>
      <c r="L54" s="22">
        <f xml:space="preserve"> 誤識別率3x10CV平均!I54 -誤識別率3x10CV平均!L54</f>
        <v>-0.29617078569636135</v>
      </c>
      <c r="M54" s="22">
        <f>100-'3x10CV平均'!M54</f>
        <v>29.37325711416895</v>
      </c>
      <c r="N54" s="22">
        <f>100-'3x10CV平均'!N54</f>
        <v>29.367084274662787</v>
      </c>
      <c r="O54" s="22">
        <f>100-'3x10CV平均'!O54</f>
        <v>29.354761415759512</v>
      </c>
    </row>
    <row r="55" spans="1:15">
      <c r="A55" s="27"/>
      <c r="B55" s="27"/>
      <c r="C55" s="27"/>
      <c r="D55" s="27" t="s">
        <v>30</v>
      </c>
      <c r="E55" s="27" t="s">
        <v>28</v>
      </c>
      <c r="F55" s="22">
        <f>100-'3x10CV平均'!F55</f>
        <v>14.025968612346674</v>
      </c>
      <c r="G55" s="22">
        <f>100-'3x10CV平均'!G55</f>
        <v>13.605160932578926</v>
      </c>
      <c r="H55" s="22">
        <f>100-'3x10CV平均'!H55</f>
        <v>13.603790318543844</v>
      </c>
      <c r="I55" s="22">
        <f>100-'3x10CV平均'!I55</f>
        <v>13.605160932578926</v>
      </c>
      <c r="J55" s="22">
        <f xml:space="preserve"> 誤識別率3x10CV平均!G55 -誤識別率3x10CV平均!J55</f>
        <v>-1.3624943518187962</v>
      </c>
      <c r="K55" s="22">
        <f xml:space="preserve"> 誤識別率3x10CV平均!H55 -誤識別率3x10CV平均!K55</f>
        <v>-1.3179447452298234</v>
      </c>
      <c r="L55" s="22">
        <f xml:space="preserve"> 誤識別率3x10CV平均!I55 -誤識別率3x10CV平均!L55</f>
        <v>-1.3330227679199567</v>
      </c>
      <c r="M55" s="22">
        <f>100-'3x10CV平均'!M55</f>
        <v>29.356854513223695</v>
      </c>
      <c r="N55" s="22">
        <f>100-'3x10CV平均'!N55</f>
        <v>29.359596164061927</v>
      </c>
      <c r="O55" s="22">
        <f>100-'3x10CV平均'!O55</f>
        <v>29.358225409104151</v>
      </c>
    </row>
    <row r="56" spans="1:15">
      <c r="A56" s="27"/>
      <c r="B56" s="27"/>
      <c r="C56" s="27"/>
      <c r="D56" s="27" t="s">
        <v>30</v>
      </c>
      <c r="E56" s="27" t="s">
        <v>26</v>
      </c>
      <c r="F56" s="22">
        <f>100-'3x10CV平均'!F56</f>
        <v>14.025968612346674</v>
      </c>
      <c r="G56" s="22">
        <f>100-'3x10CV平均'!G56</f>
        <v>13.617498995503041</v>
      </c>
      <c r="H56" s="22">
        <f>100-'3x10CV平均'!H56</f>
        <v>13.616128240545279</v>
      </c>
      <c r="I56" s="22">
        <f>100-'3x10CV平均'!I56</f>
        <v>13.617498854580376</v>
      </c>
      <c r="J56" s="22">
        <f xml:space="preserve"> 誤識別率3x10CV平均!G56 -誤識別率3x10CV平均!J56</f>
        <v>-0.84983199761177275</v>
      </c>
      <c r="K56" s="22">
        <f xml:space="preserve"> 誤識別率3x10CV平均!H56 -誤識別率3x10CV平均!K56</f>
        <v>-0.77787081493445953</v>
      </c>
      <c r="L56" s="22">
        <f xml:space="preserve"> 誤識別率3x10CV平均!I56 -誤識別率3x10CV平均!L56</f>
        <v>-0.79363442648750038</v>
      </c>
      <c r="M56" s="22">
        <f>100-'3x10CV平均'!M56</f>
        <v>29.358225268181471</v>
      </c>
      <c r="N56" s="22">
        <f>100-'3x10CV平均'!N56</f>
        <v>29.358225268181471</v>
      </c>
      <c r="O56" s="22">
        <f>100-'3x10CV平均'!O56</f>
        <v>29.359596023139247</v>
      </c>
    </row>
    <row r="57" spans="1:15">
      <c r="A57" s="27"/>
      <c r="B57" s="27"/>
      <c r="C57" s="27" t="s">
        <v>32</v>
      </c>
      <c r="D57" s="27" t="s">
        <v>24</v>
      </c>
      <c r="E57" s="27" t="s">
        <v>28</v>
      </c>
      <c r="F57" s="22">
        <f>100-'3x10CV平均'!F57</f>
        <v>14.338415939775004</v>
      </c>
      <c r="G57" s="22">
        <f>100-'3x10CV平均'!G57</f>
        <v>13.255846526858718</v>
      </c>
      <c r="H57" s="22">
        <f>100-'3x10CV平均'!H57</f>
        <v>13.23512649362938</v>
      </c>
      <c r="I57" s="22">
        <f>100-'3x10CV平均'!I57</f>
        <v>13.157454543112749</v>
      </c>
      <c r="J57" s="22">
        <f xml:space="preserve"> 誤識別率3x10CV平均!G57 -誤識別率3x10CV平均!J57</f>
        <v>-0.69413721266450068</v>
      </c>
      <c r="K57" s="22">
        <f xml:space="preserve"> 誤識別率3x10CV平均!H57 -誤識別率3x10CV平均!K57</f>
        <v>-0.41438456510471156</v>
      </c>
      <c r="L57" s="22">
        <f xml:space="preserve"> 誤識別率3x10CV平均!I57 -誤識別率3x10CV平均!L57</f>
        <v>-0.54390489714042189</v>
      </c>
      <c r="M57" s="22">
        <f>100-'3x10CV平均'!M57</f>
        <v>73.69640884956317</v>
      </c>
      <c r="N57" s="22">
        <f>100-'3x10CV平均'!N57</f>
        <v>73.841400783722733</v>
      </c>
      <c r="O57" s="22">
        <f>100-'3x10CV平均'!O57</f>
        <v>73.768904816642973</v>
      </c>
    </row>
    <row r="58" spans="1:15">
      <c r="A58" s="27"/>
      <c r="B58" s="27"/>
      <c r="C58" s="27"/>
      <c r="D58" s="27" t="s">
        <v>24</v>
      </c>
      <c r="E58" s="27" t="s">
        <v>26</v>
      </c>
      <c r="F58" s="22">
        <f>100-'3x10CV平均'!F58</f>
        <v>14.338415939775004</v>
      </c>
      <c r="G58" s="22">
        <f>100-'3x10CV平均'!G58</f>
        <v>13.3127823446641</v>
      </c>
      <c r="H58" s="22">
        <f>100-'3x10CV平均'!H58</f>
        <v>13.204014244821551</v>
      </c>
      <c r="I58" s="22">
        <f>100-'3x10CV平均'!I58</f>
        <v>13.147070377275213</v>
      </c>
      <c r="J58" s="22">
        <f xml:space="preserve"> 誤識別率3x10CV平均!G58 -誤識別率3x10CV平均!J58</f>
        <v>-0.16061648136162887</v>
      </c>
      <c r="K58" s="22">
        <f xml:space="preserve"> 誤識別率3x10CV平均!H58 -誤識別率3x10CV平均!K58</f>
        <v>-0.15536000051518783</v>
      </c>
      <c r="L58" s="22">
        <f xml:space="preserve"> 誤識別率3x10CV平均!I58 -誤識別率3x10CV平均!L58</f>
        <v>-0.18639980165437464</v>
      </c>
      <c r="M58" s="22">
        <f>100-'3x10CV平均'!M58</f>
        <v>73.566872418045548</v>
      </c>
      <c r="N58" s="22">
        <f>100-'3x10CV平均'!N58</f>
        <v>73.680856750029733</v>
      </c>
      <c r="O58" s="22">
        <f>100-'3x10CV平均'!O58</f>
        <v>73.654968783104536</v>
      </c>
    </row>
    <row r="59" spans="1:15">
      <c r="A59" s="27"/>
      <c r="B59" s="27"/>
      <c r="C59" s="27"/>
      <c r="D59" s="27" t="s">
        <v>30</v>
      </c>
      <c r="E59" s="27" t="s">
        <v>28</v>
      </c>
      <c r="F59" s="22">
        <f>100-'3x10CV平均'!F59</f>
        <v>12.684675158760626</v>
      </c>
      <c r="G59" s="22">
        <f>100-'3x10CV平均'!G59</f>
        <v>12.058493338237071</v>
      </c>
      <c r="H59" s="22">
        <f>100-'3x10CV平均'!H59</f>
        <v>11.966978670464982</v>
      </c>
      <c r="I59" s="22">
        <f>100-'3x10CV平均'!I59</f>
        <v>11.961222413454763</v>
      </c>
      <c r="J59" s="22">
        <f xml:space="preserve"> 誤識別率3x10CV平均!G59 -誤識別率3x10CV平均!J59</f>
        <v>-1.0020382130714722</v>
      </c>
      <c r="K59" s="22">
        <f xml:space="preserve"> 誤識別率3x10CV平均!H59 -誤識別率3x10CV平均!K59</f>
        <v>-0.79714529722090788</v>
      </c>
      <c r="L59" s="22">
        <f xml:space="preserve"> 誤識別率3x10CV平均!I59 -誤識別率3x10CV平均!L59</f>
        <v>-0.85009387781191492</v>
      </c>
      <c r="M59" s="22">
        <f>100-'3x10CV平均'!M59</f>
        <v>73.364373712240919</v>
      </c>
      <c r="N59" s="22">
        <f>100-'3x10CV平均'!N59</f>
        <v>73.539344864371643</v>
      </c>
      <c r="O59" s="22">
        <f>100-'3x10CV平均'!O59</f>
        <v>73.480639927390925</v>
      </c>
    </row>
    <row r="60" spans="1:15">
      <c r="A60" s="27"/>
      <c r="B60" s="27"/>
      <c r="C60" s="27"/>
      <c r="D60" s="27" t="s">
        <v>30</v>
      </c>
      <c r="E60" s="27" t="s">
        <v>26</v>
      </c>
      <c r="F60" s="22">
        <f>100-'3x10CV平均'!F60</f>
        <v>12.684675158760626</v>
      </c>
      <c r="G60" s="22">
        <f>100-'3x10CV平均'!G60</f>
        <v>12.048710126178477</v>
      </c>
      <c r="H60" s="22">
        <f>100-'3x10CV平均'!H60</f>
        <v>11.96985570579605</v>
      </c>
      <c r="I60" s="22">
        <f>100-'3x10CV平均'!I60</f>
        <v>11.960646111973418</v>
      </c>
      <c r="J60" s="22">
        <f xml:space="preserve"> 誤識別率3x10CV平均!G60 -誤識別率3x10CV平均!J60</f>
        <v>-0.56346662424355998</v>
      </c>
      <c r="K60" s="22">
        <f xml:space="preserve"> 誤識別率3x10CV平均!H60 -誤識別率3x10CV平均!K60</f>
        <v>-0.48462432815510681</v>
      </c>
      <c r="L60" s="22">
        <f xml:space="preserve"> 誤識別率3x10CV平均!I60 -誤識別率3x10CV平均!L60</f>
        <v>-0.4915305048826184</v>
      </c>
      <c r="M60" s="22">
        <f>100-'3x10CV平均'!M60</f>
        <v>73.351711576641549</v>
      </c>
      <c r="N60" s="22">
        <f>100-'3x10CV平均'!N60</f>
        <v>73.44264606713341</v>
      </c>
      <c r="O60" s="22">
        <f>100-'3x10CV平均'!O60</f>
        <v>73.408687907316605</v>
      </c>
    </row>
    <row r="61" spans="1:15">
      <c r="A61" s="27"/>
      <c r="B61" s="27" t="s">
        <v>34</v>
      </c>
      <c r="C61" s="27" t="s">
        <v>20</v>
      </c>
      <c r="D61" s="27" t="s">
        <v>24</v>
      </c>
      <c r="E61" s="27" t="s">
        <v>28</v>
      </c>
      <c r="F61" s="22">
        <f>100-'3x10CV平均'!F61</f>
        <v>15.439412610392225</v>
      </c>
      <c r="G61" s="22">
        <f>100-'3x10CV平均'!G61</f>
        <v>15.371557016042487</v>
      </c>
      <c r="H61" s="22">
        <f>100-'3x10CV平均'!H61</f>
        <v>15.371557016042487</v>
      </c>
      <c r="I61" s="22">
        <f>100-'3x10CV平均'!I61</f>
        <v>15.371545605987947</v>
      </c>
      <c r="J61" s="22">
        <f xml:space="preserve"> 誤識別率3x10CV平均!G61 -誤識別率3x10CV平均!J61</f>
        <v>-0.51816480682776955</v>
      </c>
      <c r="K61" s="22">
        <f xml:space="preserve"> 誤識別率3x10CV平均!H61 -誤識別率3x10CV平均!K61</f>
        <v>-0.50581912781542826</v>
      </c>
      <c r="L61" s="22">
        <f xml:space="preserve"> 誤識別率3x10CV平均!I61 -誤識別率3x10CV平均!L61</f>
        <v>-0.51200337737614632</v>
      </c>
      <c r="M61" s="22">
        <f>100-'3x10CV平均'!M61</f>
        <v>29.404132721754365</v>
      </c>
      <c r="N61" s="22">
        <f>100-'3x10CV平均'!N61</f>
        <v>29.39179845279655</v>
      </c>
      <c r="O61" s="22">
        <f>100-'3x10CV平均'!O61</f>
        <v>29.385625613290387</v>
      </c>
    </row>
    <row r="62" spans="1:15">
      <c r="A62" s="27"/>
      <c r="B62" s="27"/>
      <c r="C62" s="27"/>
      <c r="D62" s="27" t="s">
        <v>24</v>
      </c>
      <c r="E62" s="27" t="s">
        <v>26</v>
      </c>
      <c r="F62" s="22">
        <f>100-'3x10CV平均'!F62</f>
        <v>15.439412610392225</v>
      </c>
      <c r="G62" s="22">
        <f>100-'3x10CV平均'!G62</f>
        <v>15.33454279911453</v>
      </c>
      <c r="H62" s="22">
        <f>100-'3x10CV平均'!H62</f>
        <v>15.346877068072331</v>
      </c>
      <c r="I62" s="22">
        <f>100-'3x10CV平均'!I62</f>
        <v>15.340692818511627</v>
      </c>
      <c r="J62" s="22">
        <f xml:space="preserve"> 誤識別率3x10CV平均!G62 -誤識別率3x10CV平均!J62</f>
        <v>-0.54286757490700666</v>
      </c>
      <c r="K62" s="22">
        <f xml:space="preserve"> 誤識別率3x10CV平均!H62 -誤識別率3x10CV平均!K62</f>
        <v>-0.45030921247804656</v>
      </c>
      <c r="L62" s="22">
        <f xml:space="preserve"> 誤識別率3x10CV平均!I62 -誤識別率3x10CV平均!L62</f>
        <v>-0.45649346203875041</v>
      </c>
      <c r="M62" s="22">
        <f>100-'3x10CV平均'!M62</f>
        <v>29.397971292302728</v>
      </c>
      <c r="N62" s="22">
        <f>100-'3x10CV平均'!N62</f>
        <v>29.397959882248188</v>
      </c>
      <c r="O62" s="22">
        <f>100-'3x10CV平均'!O62</f>
        <v>29.397971292302728</v>
      </c>
    </row>
    <row r="63" spans="1:15">
      <c r="A63" s="27"/>
      <c r="B63" s="27"/>
      <c r="C63" s="27"/>
      <c r="D63" s="27" t="s">
        <v>30</v>
      </c>
      <c r="E63" s="27" t="s">
        <v>28</v>
      </c>
      <c r="F63" s="22">
        <f>100-'3x10CV平均'!F63</f>
        <v>13.680536671915718</v>
      </c>
      <c r="G63" s="22">
        <f>100-'3x10CV平均'!G63</f>
        <v>13.684648373098284</v>
      </c>
      <c r="H63" s="22">
        <f>100-'3x10CV平均'!H63</f>
        <v>13.682592733891028</v>
      </c>
      <c r="I63" s="22">
        <f>100-'3x10CV平均'!I63</f>
        <v>13.677795021077472</v>
      </c>
      <c r="J63" s="22">
        <f xml:space="preserve"> 誤識別率3x10CV平均!G63 -誤識別率3x10CV平均!J63</f>
        <v>-1.0712364736769899</v>
      </c>
      <c r="K63" s="22">
        <f xml:space="preserve"> 誤識別率3x10CV平均!H63 -誤識別率3x10CV平均!K63</f>
        <v>-1.0506757130011408</v>
      </c>
      <c r="L63" s="22">
        <f xml:space="preserve"> 誤識別率3x10CV平均!I63 -誤識別率3x10CV平均!L63</f>
        <v>-1.0561587328322304</v>
      </c>
      <c r="M63" s="22">
        <f>100-'3x10CV平均'!M63</f>
        <v>29.357540102086617</v>
      </c>
      <c r="N63" s="22">
        <f>100-'3x10CV平均'!N63</f>
        <v>29.356854654146389</v>
      </c>
      <c r="O63" s="22">
        <f>100-'3x10CV平均'!O63</f>
        <v>29.356854795069069</v>
      </c>
    </row>
    <row r="64" spans="1:15">
      <c r="A64" s="27"/>
      <c r="B64" s="27"/>
      <c r="C64" s="27"/>
      <c r="D64" s="27" t="s">
        <v>30</v>
      </c>
      <c r="E64" s="27" t="s">
        <v>26</v>
      </c>
      <c r="F64" s="22">
        <f>100-'3x10CV平均'!F64</f>
        <v>13.680536671915718</v>
      </c>
      <c r="G64" s="22">
        <f>100-'3x10CV平均'!G64</f>
        <v>13.675739240947536</v>
      </c>
      <c r="H64" s="22">
        <f>100-'3x10CV平均'!H64</f>
        <v>13.675053793007294</v>
      </c>
      <c r="I64" s="22">
        <f>100-'3x10CV平均'!I64</f>
        <v>13.676423843351643</v>
      </c>
      <c r="J64" s="22">
        <f xml:space="preserve"> 誤識別率3x10CV平均!G64 -誤識別率3x10CV平均!J64</f>
        <v>-1.0808292217730582</v>
      </c>
      <c r="K64" s="22">
        <f xml:space="preserve"> 誤識別率3x10CV平均!H64 -誤識別率3x10CV平均!K64</f>
        <v>-1.003385019264698</v>
      </c>
      <c r="L64" s="22">
        <f xml:space="preserve"> 誤識別率3x10CV平均!I64 -誤識別率3x10CV平均!L64</f>
        <v>-1.0027005577832568</v>
      </c>
      <c r="M64" s="22">
        <f>100-'3x10CV平均'!M64</f>
        <v>29.356854654146375</v>
      </c>
      <c r="N64" s="22">
        <f>100-'3x10CV平均'!N64</f>
        <v>29.358225409104151</v>
      </c>
      <c r="O64" s="22">
        <f>100-'3x10CV平均'!O64</f>
        <v>29.356854513223695</v>
      </c>
    </row>
    <row r="65" spans="1:15">
      <c r="A65" s="27"/>
      <c r="B65" s="27"/>
      <c r="C65" s="27" t="s">
        <v>32</v>
      </c>
      <c r="D65" s="27" t="s">
        <v>24</v>
      </c>
      <c r="E65" s="27" t="s">
        <v>28</v>
      </c>
      <c r="F65" s="22">
        <f>100-'3x10CV平均'!F65</f>
        <v>13.571750561066906</v>
      </c>
      <c r="G65" s="22">
        <f>100-'3x10CV平均'!G65</f>
        <v>13.613174528043643</v>
      </c>
      <c r="H65" s="22">
        <f>100-'3x10CV平均'!H65</f>
        <v>13.613166478302688</v>
      </c>
      <c r="I65" s="22">
        <f>100-'3x10CV平均'!I65</f>
        <v>13.613174528043643</v>
      </c>
      <c r="J65" s="22">
        <f xml:space="preserve"> 誤識別率3x10CV平均!G65 -誤識別率3x10CV平均!J65</f>
        <v>-2.0613937643486651</v>
      </c>
      <c r="K65" s="22">
        <f xml:space="preserve"> 誤識別率3x10CV平均!H65 -誤識別率3x10CV平均!K65</f>
        <v>-0.87004820184886</v>
      </c>
      <c r="L65" s="22">
        <f xml:space="preserve"> 誤識別率3x10CV平均!I65 -誤識別率3x10CV平均!L65</f>
        <v>-0.87004015210790442</v>
      </c>
      <c r="M65" s="22">
        <f>100-'3x10CV平均'!M65</f>
        <v>74.68527927771278</v>
      </c>
      <c r="N65" s="22">
        <f>100-'3x10CV平均'!N65</f>
        <v>75.467738248183124</v>
      </c>
      <c r="O65" s="22">
        <f>100-'3x10CV平均'!O65</f>
        <v>75.46774629792408</v>
      </c>
    </row>
    <row r="66" spans="1:15">
      <c r="A66" s="27"/>
      <c r="B66" s="27"/>
      <c r="C66" s="27"/>
      <c r="D66" s="27" t="s">
        <v>24</v>
      </c>
      <c r="E66" s="27" t="s">
        <v>26</v>
      </c>
      <c r="F66" s="22">
        <f>100-'3x10CV平均'!F66</f>
        <v>13.571750561066906</v>
      </c>
      <c r="G66" s="22">
        <f>100-'3x10CV平均'!G66</f>
        <v>13.623542594399268</v>
      </c>
      <c r="H66" s="22">
        <f>100-'3x10CV平均'!H66</f>
        <v>13.618358561221456</v>
      </c>
      <c r="I66" s="22">
        <f>100-'3x10CV平均'!I66</f>
        <v>13.613190627525569</v>
      </c>
      <c r="J66" s="22">
        <f xml:space="preserve"> 誤識別率3x10CV平均!G66 -誤識別率3x10CV平均!J66</f>
        <v>-2.3981788266053599</v>
      </c>
      <c r="K66" s="22">
        <f xml:space="preserve"> 誤識別率3x10CV平均!H66 -誤識別率3x10CV平均!K66</f>
        <v>-1.0357199205329692</v>
      </c>
      <c r="L66" s="22">
        <f xml:space="preserve"> 誤識別率3x10CV平均!I66 -誤識別率3x10CV平均!L66</f>
        <v>-1.0357038210510439</v>
      </c>
      <c r="M66" s="22">
        <f>100-'3x10CV平均'!M66</f>
        <v>74.442016105921667</v>
      </c>
      <c r="N66" s="22">
        <f>100-'3x10CV平均'!N66</f>
        <v>75.296681252797242</v>
      </c>
      <c r="O66" s="22">
        <f>100-'3x10CV平均'!O66</f>
        <v>75.353681468530297</v>
      </c>
    </row>
    <row r="67" spans="1:15">
      <c r="A67" s="27"/>
      <c r="B67" s="27"/>
      <c r="C67" s="27"/>
      <c r="D67" s="27" t="s">
        <v>30</v>
      </c>
      <c r="E67" s="27" t="s">
        <v>28</v>
      </c>
      <c r="F67" s="22">
        <f>100-'3x10CV平均'!F67</f>
        <v>11.907099366420127</v>
      </c>
      <c r="G67" s="22">
        <f>100-'3x10CV平均'!G67</f>
        <v>11.935301567365073</v>
      </c>
      <c r="H67" s="22">
        <f>100-'3x10CV平均'!H67</f>
        <v>11.934150554473732</v>
      </c>
      <c r="I67" s="22">
        <f>100-'3x10CV平均'!I67</f>
        <v>11.932999541582376</v>
      </c>
      <c r="J67" s="22">
        <f xml:space="preserve"> 誤識別率3x10CV平均!G67 -誤識別率3x10CV平均!J67</f>
        <v>-2.2504293590136086</v>
      </c>
      <c r="K67" s="22">
        <f xml:space="preserve"> 誤識別率3x10CV平均!H67 -誤識別率3x10CV平均!K67</f>
        <v>-1.0285276090447013</v>
      </c>
      <c r="L67" s="22">
        <f xml:space="preserve"> 誤識別率3x10CV平均!I67 -誤識別率3x10CV平均!L67</f>
        <v>-1.0279518044606561</v>
      </c>
      <c r="M67" s="22">
        <f>100-'3x10CV平均'!M67</f>
        <v>74.718114140408957</v>
      </c>
      <c r="N67" s="22">
        <f>100-'3x10CV平均'!N67</f>
        <v>75.350051721045475</v>
      </c>
      <c r="O67" s="22">
        <f>100-'3x10CV平均'!O67</f>
        <v>75.390338066657648</v>
      </c>
    </row>
    <row r="68" spans="1:15">
      <c r="A68" s="27"/>
      <c r="B68" s="27"/>
      <c r="C68" s="27"/>
      <c r="D68" s="27" t="s">
        <v>30</v>
      </c>
      <c r="E68" s="27" t="s">
        <v>26</v>
      </c>
      <c r="F68" s="22">
        <f>100-'3x10CV平均'!F68</f>
        <v>11.907099366420127</v>
      </c>
      <c r="G68" s="22">
        <f>100-'3x10CV平均'!G68</f>
        <v>11.934726060919402</v>
      </c>
      <c r="H68" s="22">
        <f>100-'3x10CV平均'!H68</f>
        <v>11.93415065385318</v>
      </c>
      <c r="I68" s="22">
        <f>100-'3x10CV平均'!I68</f>
        <v>11.935877173190207</v>
      </c>
      <c r="J68" s="22">
        <f xml:space="preserve"> 誤識別率3x10CV平均!G68 -誤識別率3x10CV平均!J68</f>
        <v>-2.6625132413190755</v>
      </c>
      <c r="K68" s="22">
        <f xml:space="preserve"> 誤識別率3x10CV平均!H68 -誤識別率3x10CV平均!K68</f>
        <v>-1.1896944574565396</v>
      </c>
      <c r="L68" s="22">
        <f xml:space="preserve"> 誤識別率3x10CV平均!I68 -誤識別率3x10CV平均!L68</f>
        <v>-1.2023574874710192</v>
      </c>
      <c r="M68" s="22">
        <f>100-'3x10CV平均'!M68</f>
        <v>74.663998646213201</v>
      </c>
      <c r="N68" s="22">
        <f>100-'3x10CV平均'!N68</f>
        <v>75.168765600587378</v>
      </c>
      <c r="O68" s="22">
        <f>100-'3x10CV平均'!O68</f>
        <v>75.247034477198781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</vt:i4>
      </vt:variant>
    </vt:vector>
  </HeadingPairs>
  <TitlesOfParts>
    <vt:vector size="30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誤識別率3x10CV平均</vt:lpstr>
      <vt:lpstr>図2</vt:lpstr>
      <vt:lpstr>誤識別率3x10CV平均 (2)</vt:lpstr>
      <vt:lpstr>非劣vs単一弱識別器_overFit_phoneme</vt:lpstr>
      <vt:lpstr>非劣vs単一弱識別器_overFit_satimage</vt:lpstr>
      <vt:lpstr>tst_overFitとtst_intervalの単一比較</vt:lpstr>
      <vt:lpstr>アンサンブルと単一比較</vt:lpstr>
      <vt:lpstr>overFit_Phoneme (2)</vt:lpstr>
      <vt:lpstr>overFit_Satimage (2)</vt:lpstr>
      <vt:lpstr>interval50_Phoneme (2)</vt:lpstr>
      <vt:lpstr>interval50_Satimage (2)</vt:lpstr>
      <vt:lpstr>提案と従来_Phoneme</vt:lpstr>
      <vt:lpstr>提案と従来_Satimage</vt:lpstr>
      <vt:lpstr>overFit_Phoneme</vt:lpstr>
      <vt:lpstr>overFit_Satimage</vt:lpstr>
      <vt:lpstr>interval50_Phoneme</vt:lpstr>
      <vt:lpstr>interval50_Satimage</vt:lpstr>
      <vt:lpstr>Sheet3 (2)</vt:lpstr>
      <vt:lpstr>Sheet1</vt:lpstr>
      <vt:lpstr>3x10CV平均従来手法で正規化</vt:lpstr>
      <vt:lpstr>tst_overFitとtst_interval比較</vt:lpstr>
      <vt:lpstr>非劣vs単一弱識別器_overFit_phoneme (2)</vt:lpstr>
      <vt:lpstr>アンサンブルimport!tra_missRates_ensembleLocal_1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2019-01-21T15:58:53Z</dcterms:modified>
</cp:coreProperties>
</file>