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one/IDrive/OPU/研究フォルダ/Junior/最終結果/"/>
    </mc:Choice>
  </mc:AlternateContent>
  <xr:revisionPtr revIDLastSave="0" documentId="13_ncr:1_{6AC9D63E-4073-DB41-B2D9-08691C56AA43}" xr6:coauthVersionLast="40" xr6:coauthVersionMax="40" xr10:uidLastSave="{00000000-0000-0000-0000-000000000000}"/>
  <bookViews>
    <workbookView xWindow="0" yWindow="460" windowWidth="28800" windowHeight="16680" activeTab="5" xr2:uid="{00000000-000D-0000-FFFF-FFFF00000000}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tst_overFitとtst_intervalの単一比較" sheetId="9" r:id="rId7"/>
    <sheet name="Sheet3" sheetId="10" r:id="rId8"/>
    <sheet name="Sheet3 (2)" sheetId="12" r:id="rId9"/>
    <sheet name="3x10CV平均従来手法で正規化" sheetId="7" r:id="rId10"/>
    <sheet name="tst_overFitとtst_interval比較" sheetId="8" r:id="rId11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3C225-A4CB-D744-86DF-8A13C5B081AB}" name="tra_missRates_ensembleLocal" type="6" refreshedVersion="6" background="1" saveData="1">
    <textPr codePage="10001" sourceFile="/Users/Uone/IDrive/OPU/研究フォルダ/Junior/最終結果/interval50_island3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9B8C4CB-3FC5-4A4B-961A-E02729AFB6E0}" name="tra_missRates_SingleClassifier" type="6" refreshedVersion="6" background="1" saveData="1">
    <textPr codePage="10001" sourceFile="/Users/Uone/IDrive/OPU/研究フォルダ/Junior/最終結果/interval50_island3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<sst xmlns="http://schemas.openxmlformats.org/spreadsheetml/2006/main" count="720" uniqueCount="52">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</sst>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);[Red]\(0.00\)"/>
    <numFmt numFmtId="177" formatCode="0.00_ "/>
  </numFmts>
  <fonts count="4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en-US" altLang="ja-JP" sz="2400" baseline="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 </a:t>
            </a:r>
            <a:r>
              <a:rPr lang="ja-JP" altLang="en-US" sz="24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評価用データ識別率</a:t>
            </a:r>
            <a:endParaRPr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Satimage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97064337357873E-2"/>
                  <c:y val="-4.942848476655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CA-4E7D-A6EA-391C7DADE0CF}"/>
                </c:ext>
              </c:extLst>
            </c:dLbl>
            <c:dLbl>
              <c:idx val="1"/>
              <c:layout>
                <c:manualLayout>
                  <c:x val="-5.1405621489604765E-2"/>
                  <c:y val="-5.2723717084326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CA-4E7D-A6EA-391C7DADE0CF}"/>
                </c:ext>
              </c:extLst>
            </c:dLbl>
            <c:dLbl>
              <c:idx val="2"/>
              <c:layout>
                <c:manualLayout>
                  <c:x val="-3.756564647317271E-2"/>
                  <c:y val="-5.6018949402096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A-4E7D-A6EA-391C7DADE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tst_overFitとtst_intervalの単一比較!$G$4:$I$4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tst_overFitとtst_intervalの単一比較!$G$9:$I$9</c:f>
              <c:numCache>
                <c:formatCode>0.00_ </c:formatCode>
                <c:ptCount val="3"/>
                <c:pt idx="0">
                  <c:v>0.32625600108188735</c:v>
                </c:pt>
                <c:pt idx="1">
                  <c:v>0.36763166961286231</c:v>
                </c:pt>
                <c:pt idx="2">
                  <c:v>0.33655966950982474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A-4E7D-A6EA-391C7DADE0CF}"/>
            </c:ext>
          </c:extLst>
        </c:ser>
        <c:ser>
          <c:idx val="0"/>
          <c:order val="1"/>
          <c:tx>
            <c:v>Phoneme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725671456740694E-2"/>
                  <c:y val="-4.8201314049533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A-4E7D-A6EA-391C7DADE0CF}"/>
                </c:ext>
              </c:extLst>
            </c:dLbl>
            <c:dLbl>
              <c:idx val="1"/>
              <c:layout>
                <c:manualLayout>
                  <c:x val="-1.5817114304493774E-2"/>
                  <c:y val="-4.8201314049533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A-4E7D-A6EA-391C7DADE0CF}"/>
                </c:ext>
              </c:extLst>
            </c:dLbl>
            <c:dLbl>
              <c:idx val="2"/>
              <c:layout>
                <c:manualLayout>
                  <c:x val="-2.9657089320925825E-2"/>
                  <c:y val="-5.9542799708246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CA-4E7D-A6EA-391C7DADE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tst_overFitとtst_intervalの単一比較!$G$4:$I$4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tst_overFitとtst_intervalの単一比較!$G$5:$I$5</c:f>
              <c:numCache>
                <c:formatCode>0.00_ </c:formatCode>
                <c:ptCount val="3"/>
                <c:pt idx="0">
                  <c:v>0.15399009607266123</c:v>
                </c:pt>
                <c:pt idx="1">
                  <c:v>0.14781725656649769</c:v>
                </c:pt>
                <c:pt idx="2">
                  <c:v>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A-4E7D-A6EA-391C7DAD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77887"/>
        <c:axId val="384883295"/>
      </c:lineChart>
      <c:catAx>
        <c:axId val="3848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4883295"/>
        <c:crosses val="autoZero"/>
        <c:auto val="1"/>
        <c:lblAlgn val="ctr"/>
        <c:lblOffset val="100"/>
        <c:noMultiLvlLbl val="0"/>
      </c:catAx>
      <c:valAx>
        <c:axId val="384883295"/>
        <c:scaling>
          <c:orientation val="minMax"/>
          <c:max val="0.6000000000000000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  <c:crossAx val="3848778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54405486670501"/>
          <c:y val="0.92362209342764634"/>
          <c:w val="0.39640879892368897"/>
          <c:h val="6.5192605696067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5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628056628056631E-2"/>
                  <c:y val="-0.12499996582459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14-44F3-83F8-224F58713AF7}"/>
                </c:ext>
              </c:extLst>
            </c:dLbl>
            <c:dLbl>
              <c:idx val="1"/>
              <c:layout>
                <c:manualLayout>
                  <c:x val="3.6036036036036036E-2"/>
                  <c:y val="-0.121527744551688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14-44F3-83F8-224F58713AF7}"/>
                </c:ext>
              </c:extLst>
            </c:dLbl>
            <c:dLbl>
              <c:idx val="2"/>
              <c:layout>
                <c:manualLayout>
                  <c:x val="-1.2870012870012965E-2"/>
                  <c:y val="-6.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14-44F3-83F8-224F58713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Sheet3!$H$11:$H$13</c:f>
              <c:numCache>
                <c:formatCode>0.00_ 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4-44F3-83F8-224F58713AF7}"/>
            </c:ext>
          </c:extLst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929214929214929"/>
                  <c:y val="-3.1249991456148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14-44F3-83F8-224F58713AF7}"/>
                </c:ext>
              </c:extLst>
            </c:dLbl>
            <c:dLbl>
              <c:idx val="1"/>
              <c:layout>
                <c:manualLayout>
                  <c:x val="-2.8314028314028315E-2"/>
                  <c:y val="-0.16319439982655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4-44F3-83F8-224F58713AF7}"/>
                </c:ext>
              </c:extLst>
            </c:dLbl>
            <c:dLbl>
              <c:idx val="2"/>
              <c:layout>
                <c:manualLayout>
                  <c:x val="-3.6036036036036036E-2"/>
                  <c:y val="-5.902777777777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14-44F3-83F8-224F58713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Sheet3!$I$11:$I$13</c:f>
              <c:numCache>
                <c:formatCode>0.00_ 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4-44F3-83F8-224F58713AF7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4-44F3-83F8-224F5871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識別率の差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375046</xdr:colOff>
      <xdr:row>9</xdr:row>
      <xdr:rowOff>223838</xdr:rowOff>
    </xdr:from>
    <xdr:to>
      <xdr:col>15</xdr:col>
      <xdr:colOff>869156</xdr:colOff>
      <xdr:row>52</xdr:row>
      <xdr:rowOff>59531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2</xdr:row>
      <xdr:rowOff>219074</xdr:rowOff>
    </xdr:from>
    <xdr:to>
      <xdr:col>13</xdr:col>
      <xdr:colOff>628651</xdr:colOff>
      <xdr:row>11</xdr:row>
      <xdr:rowOff>657225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ensembleLocal_1" connectionId="1" xr16:uid="{D281EECC-61D0-944A-A087-919030EDF164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SingleClassifier_1" connectionId="2" xr16:uid="{E6EB9131-07F3-3246-9671-B2953DE1497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B2" sqref="B2"/>
    </sheetView>
  </sheetViews>
  <sheetFormatPr baseColWidth="10" defaultColWidth="11.5703125" defaultRowHeight="20"/>
  <cols>
    <col min="1" max="1" width="19.5703125" bestFit="1" customWidth="1"/>
    <col min="2" max="3" width="2.7109375" bestFit="1" customWidth="1"/>
    <col min="4" max="12" width="12.7109375" bestFit="1" customWidth="1"/>
  </cols>
  <sheetData>
    <row r="1" spans="1:12" ht="21" thickBot="1"/>
    <row r="2" spans="1:12" ht="21" thickBot="1">
      <c r="A2" s="17"/>
      <c r="B2" s="18">
        <v>0</v>
      </c>
      <c r="C2">
        <v>0</v>
      </c>
      <c r="D2">
        <v>11.9323087549646</v>
      </c>
      <c r="E2">
        <v>11.9323087549646</v>
      </c>
      <c r="F2">
        <v>11.9495769297185</v>
      </c>
      <c r="G2">
        <v>12.104990502503799</v>
      </c>
      <c r="H2">
        <v>11.880504230702799</v>
      </c>
      <c r="I2">
        <v>11.880504230702799</v>
      </c>
      <c r="J2">
        <v>75.116560179589001</v>
      </c>
      <c r="K2">
        <v>74.926610257295806</v>
      </c>
      <c r="L2">
        <v>74.909342082541798</v>
      </c>
    </row>
    <row r="3" spans="1:12">
      <c r="B3">
        <v>0</v>
      </c>
      <c r="C3">
        <v>1</v>
      </c>
      <c r="D3">
        <v>12.329476774304901</v>
      </c>
      <c r="E3">
        <v>12.329476774304901</v>
      </c>
      <c r="F3">
        <v>12.329476774304901</v>
      </c>
      <c r="G3">
        <v>24.710758072871698</v>
      </c>
      <c r="H3">
        <v>23.709203937143801</v>
      </c>
      <c r="I3">
        <v>23.7437402866517</v>
      </c>
      <c r="J3">
        <v>71.386634432740394</v>
      </c>
      <c r="K3">
        <v>66.724227249179705</v>
      </c>
      <c r="L3">
        <v>66.758763598687594</v>
      </c>
    </row>
    <row r="4" spans="1:12">
      <c r="B4">
        <v>0</v>
      </c>
      <c r="C4">
        <v>2</v>
      </c>
      <c r="D4">
        <v>12.0359178034881</v>
      </c>
      <c r="E4">
        <v>12.0359178034881</v>
      </c>
      <c r="F4">
        <v>12.0359178034881</v>
      </c>
      <c r="G4">
        <v>13.0029355897081</v>
      </c>
      <c r="H4">
        <v>12.8647901916767</v>
      </c>
      <c r="I4">
        <v>12.8820583664306</v>
      </c>
      <c r="J4">
        <v>76.187187014332494</v>
      </c>
      <c r="K4">
        <v>76.187187014332494</v>
      </c>
      <c r="L4">
        <v>76.187187014332494</v>
      </c>
    </row>
    <row r="5" spans="1:12">
      <c r="B5">
        <v>0</v>
      </c>
      <c r="C5">
        <v>3</v>
      </c>
      <c r="D5">
        <v>11.2588499395613</v>
      </c>
      <c r="E5">
        <v>11.2588499395613</v>
      </c>
      <c r="F5">
        <v>11.2588499395613</v>
      </c>
      <c r="G5">
        <v>11.794163356933099</v>
      </c>
      <c r="H5">
        <v>11.7596270074253</v>
      </c>
      <c r="I5">
        <v>11.7596270074253</v>
      </c>
      <c r="J5">
        <v>76.1699188395786</v>
      </c>
      <c r="K5">
        <v>76.135382490070796</v>
      </c>
      <c r="L5">
        <v>76.135382490070796</v>
      </c>
    </row>
    <row r="6" spans="1:12">
      <c r="B6">
        <v>0</v>
      </c>
      <c r="C6">
        <v>4</v>
      </c>
      <c r="D6">
        <v>12.191331376273499</v>
      </c>
      <c r="E6">
        <v>12.208599551027399</v>
      </c>
      <c r="F6">
        <v>12.191331376273499</v>
      </c>
      <c r="G6">
        <v>12.3985494733206</v>
      </c>
      <c r="H6">
        <v>12.3985494733206</v>
      </c>
      <c r="I6">
        <v>12.3985494733206</v>
      </c>
      <c r="J6">
        <v>76.1699188395786</v>
      </c>
      <c r="K6">
        <v>76.1699188395786</v>
      </c>
      <c r="L6">
        <v>76.1699188395786</v>
      </c>
    </row>
    <row r="7" spans="1:12">
      <c r="B7">
        <v>0</v>
      </c>
      <c r="C7">
        <v>5</v>
      </c>
      <c r="D7">
        <v>11.256906077348001</v>
      </c>
      <c r="E7">
        <v>11.256906077348001</v>
      </c>
      <c r="F7">
        <v>11.291436464088299</v>
      </c>
      <c r="G7">
        <v>17.386049723756901</v>
      </c>
      <c r="H7">
        <v>11.895718232044199</v>
      </c>
      <c r="I7">
        <v>11.878453038673999</v>
      </c>
      <c r="J7">
        <v>76.174033149171194</v>
      </c>
      <c r="K7">
        <v>74.223066298342502</v>
      </c>
      <c r="L7">
        <v>74.775552486187806</v>
      </c>
    </row>
    <row r="8" spans="1:12">
      <c r="B8">
        <v>0</v>
      </c>
      <c r="C8">
        <v>6</v>
      </c>
      <c r="D8">
        <v>11.9647790055248</v>
      </c>
      <c r="E8">
        <v>11.9475138121546</v>
      </c>
      <c r="F8">
        <v>11.9475138121546</v>
      </c>
      <c r="G8">
        <v>14.122928176795501</v>
      </c>
      <c r="H8">
        <v>13.6049723756906</v>
      </c>
      <c r="I8">
        <v>13.6049723756906</v>
      </c>
      <c r="J8">
        <v>76.174033149171194</v>
      </c>
      <c r="K8">
        <v>76.174033149171194</v>
      </c>
      <c r="L8">
        <v>76.174033149171194</v>
      </c>
    </row>
    <row r="9" spans="1:12">
      <c r="B9">
        <v>0</v>
      </c>
      <c r="C9">
        <v>7</v>
      </c>
      <c r="D9">
        <v>13.622237569060699</v>
      </c>
      <c r="E9">
        <v>13.639502762430901</v>
      </c>
      <c r="F9">
        <v>13.639502762430901</v>
      </c>
      <c r="G9">
        <v>15.314226519337</v>
      </c>
      <c r="H9">
        <v>13.622237569060699</v>
      </c>
      <c r="I9">
        <v>13.622237569060699</v>
      </c>
      <c r="J9">
        <v>73.428867403314896</v>
      </c>
      <c r="K9">
        <v>72.876381215469607</v>
      </c>
      <c r="L9">
        <v>72.876381215469607</v>
      </c>
    </row>
    <row r="10" spans="1:12">
      <c r="B10">
        <v>0</v>
      </c>
      <c r="C10">
        <v>8</v>
      </c>
      <c r="D10">
        <v>12.379143646408799</v>
      </c>
      <c r="E10">
        <v>12.379143646408799</v>
      </c>
      <c r="F10">
        <v>12.379143646408799</v>
      </c>
      <c r="G10">
        <v>17.1270718232044</v>
      </c>
      <c r="H10">
        <v>13.104281767955801</v>
      </c>
      <c r="I10">
        <v>13.121546961325899</v>
      </c>
      <c r="J10">
        <v>76.174033149171194</v>
      </c>
      <c r="K10">
        <v>76.174033149171194</v>
      </c>
      <c r="L10">
        <v>76.174033149171194</v>
      </c>
    </row>
    <row r="11" spans="1:12">
      <c r="B11">
        <v>0</v>
      </c>
      <c r="C11">
        <v>9</v>
      </c>
      <c r="D11">
        <v>11.9129834254143</v>
      </c>
      <c r="E11">
        <v>11.9129834254143</v>
      </c>
      <c r="F11">
        <v>11.9129834254143</v>
      </c>
      <c r="G11">
        <v>12.1719613259668</v>
      </c>
      <c r="H11">
        <v>12.2064917127071</v>
      </c>
      <c r="I11">
        <v>12.2064917127071</v>
      </c>
      <c r="J11">
        <v>76.0531767955801</v>
      </c>
      <c r="K11">
        <v>76.0186464088397</v>
      </c>
      <c r="L11">
        <v>76.0186464088397</v>
      </c>
    </row>
    <row r="12" spans="1:12">
      <c r="B12">
        <v>1</v>
      </c>
      <c r="C12">
        <v>0</v>
      </c>
      <c r="D12">
        <v>11.7078224831635</v>
      </c>
      <c r="E12">
        <v>11.6732861336556</v>
      </c>
      <c r="F12">
        <v>11.690554308409601</v>
      </c>
      <c r="G12">
        <v>14.9887756864099</v>
      </c>
      <c r="H12">
        <v>12.225867725781301</v>
      </c>
      <c r="I12">
        <v>12.225867725781301</v>
      </c>
      <c r="J12">
        <v>73.683301675012899</v>
      </c>
      <c r="K12">
        <v>75.151096529096804</v>
      </c>
      <c r="L12">
        <v>75.151096529096804</v>
      </c>
    </row>
    <row r="13" spans="1:12">
      <c r="B13">
        <v>1</v>
      </c>
      <c r="C13">
        <v>1</v>
      </c>
      <c r="D13">
        <v>11.2070454152996</v>
      </c>
      <c r="E13">
        <v>11.2243135900535</v>
      </c>
      <c r="F13">
        <v>11.2243135900535</v>
      </c>
      <c r="G13">
        <v>11.604213434639901</v>
      </c>
      <c r="H13">
        <v>11.466068036608499</v>
      </c>
      <c r="I13">
        <v>11.466068036608499</v>
      </c>
      <c r="J13">
        <v>76.187187014332494</v>
      </c>
      <c r="K13">
        <v>76.187187014332494</v>
      </c>
      <c r="L13">
        <v>76.187187014332494</v>
      </c>
    </row>
    <row r="14" spans="1:12">
      <c r="B14">
        <v>1</v>
      </c>
      <c r="C14">
        <v>2</v>
      </c>
      <c r="D14">
        <v>12.312208599551001</v>
      </c>
      <c r="E14">
        <v>12.312208599551001</v>
      </c>
      <c r="F14">
        <v>12.312208599551001</v>
      </c>
      <c r="G14">
        <v>15.3859437057503</v>
      </c>
      <c r="H14">
        <v>13.054740113969901</v>
      </c>
      <c r="I14">
        <v>13.054740113969901</v>
      </c>
      <c r="J14">
        <v>71.041270937661807</v>
      </c>
      <c r="K14">
        <v>76.187187014332494</v>
      </c>
      <c r="L14">
        <v>76.187187014332494</v>
      </c>
    </row>
    <row r="15" spans="1:12">
      <c r="B15">
        <v>1</v>
      </c>
      <c r="C15">
        <v>3</v>
      </c>
      <c r="D15">
        <v>12.536694871351999</v>
      </c>
      <c r="E15">
        <v>12.519426696598099</v>
      </c>
      <c r="F15">
        <v>12.536694871351999</v>
      </c>
      <c r="G15">
        <v>14.4361940942842</v>
      </c>
      <c r="H15">
        <v>12.640303919875601</v>
      </c>
      <c r="I15">
        <v>12.640303919875601</v>
      </c>
      <c r="J15">
        <v>73.631497150751102</v>
      </c>
      <c r="K15">
        <v>76.1699188395786</v>
      </c>
      <c r="L15">
        <v>76.1699188395786</v>
      </c>
    </row>
    <row r="16" spans="1:12">
      <c r="B16">
        <v>1</v>
      </c>
      <c r="C16">
        <v>4</v>
      </c>
      <c r="D16">
        <v>11.897772405456699</v>
      </c>
      <c r="E16">
        <v>11.897772405456699</v>
      </c>
      <c r="F16">
        <v>11.897772405456699</v>
      </c>
      <c r="G16">
        <v>19.7202555689863</v>
      </c>
      <c r="H16">
        <v>14.7642894146088</v>
      </c>
      <c r="I16">
        <v>14.7642894146088</v>
      </c>
      <c r="J16">
        <v>69.867035054394705</v>
      </c>
      <c r="K16">
        <v>69.9706441029183</v>
      </c>
      <c r="L16">
        <v>69.953375928164306</v>
      </c>
    </row>
    <row r="17" spans="2:12">
      <c r="B17">
        <v>1</v>
      </c>
      <c r="C17">
        <v>5</v>
      </c>
      <c r="D17">
        <v>12.016574585635301</v>
      </c>
      <c r="E17">
        <v>12.016574585635301</v>
      </c>
      <c r="F17">
        <v>12.016574585635301</v>
      </c>
      <c r="G17">
        <v>13.0179558011049</v>
      </c>
      <c r="H17">
        <v>12.9143646408839</v>
      </c>
      <c r="I17">
        <v>12.9143646408839</v>
      </c>
      <c r="J17">
        <v>76.174033149171194</v>
      </c>
      <c r="K17">
        <v>76.174033149171194</v>
      </c>
      <c r="L17">
        <v>76.174033149171194</v>
      </c>
    </row>
    <row r="18" spans="2:12">
      <c r="B18">
        <v>1</v>
      </c>
      <c r="C18">
        <v>6</v>
      </c>
      <c r="D18">
        <v>12.4827348066298</v>
      </c>
      <c r="E18">
        <v>12.4827348066298</v>
      </c>
      <c r="F18">
        <v>12.4827348066298</v>
      </c>
      <c r="G18">
        <v>13.2941988950276</v>
      </c>
      <c r="H18">
        <v>12.603591160220899</v>
      </c>
      <c r="I18">
        <v>12.6553867403314</v>
      </c>
      <c r="J18">
        <v>73.9468232044198</v>
      </c>
      <c r="K18">
        <v>73.446132596685004</v>
      </c>
      <c r="L18">
        <v>75.224447513812095</v>
      </c>
    </row>
    <row r="19" spans="2:12">
      <c r="B19">
        <v>1</v>
      </c>
      <c r="C19">
        <v>7</v>
      </c>
      <c r="D19">
        <v>11.878453038673999</v>
      </c>
      <c r="E19">
        <v>11.878453038673999</v>
      </c>
      <c r="F19">
        <v>11.878453038673999</v>
      </c>
      <c r="G19">
        <v>23.049033149171201</v>
      </c>
      <c r="H19">
        <v>14.58908839779</v>
      </c>
      <c r="I19">
        <v>14.623618784530301</v>
      </c>
      <c r="J19">
        <v>69.233425414364604</v>
      </c>
      <c r="K19">
        <v>74.844613259668506</v>
      </c>
      <c r="L19">
        <v>74.861878453038599</v>
      </c>
    </row>
    <row r="20" spans="2:12">
      <c r="B20">
        <v>1</v>
      </c>
      <c r="C20">
        <v>8</v>
      </c>
      <c r="D20">
        <v>12.1719613259668</v>
      </c>
      <c r="E20">
        <v>12.1719613259668</v>
      </c>
      <c r="F20">
        <v>12.1719613259668</v>
      </c>
      <c r="G20">
        <v>12.828038674033101</v>
      </c>
      <c r="H20">
        <v>12.828038674033101</v>
      </c>
      <c r="I20">
        <v>12.828038674033101</v>
      </c>
      <c r="J20">
        <v>76.174033149171194</v>
      </c>
      <c r="K20">
        <v>76.174033149171194</v>
      </c>
      <c r="L20">
        <v>76.174033149171194</v>
      </c>
    </row>
    <row r="21" spans="2:12">
      <c r="B21">
        <v>1</v>
      </c>
      <c r="C21">
        <v>9</v>
      </c>
      <c r="D21">
        <v>11.9647790055248</v>
      </c>
      <c r="E21">
        <v>11.982044198895</v>
      </c>
      <c r="F21">
        <v>11.982044198895</v>
      </c>
      <c r="G21">
        <v>15.2796961325966</v>
      </c>
      <c r="H21">
        <v>13.2251381215469</v>
      </c>
      <c r="I21">
        <v>13.2251381215469</v>
      </c>
      <c r="J21">
        <v>72.306629834254096</v>
      </c>
      <c r="K21">
        <v>73.895027624309293</v>
      </c>
      <c r="L21">
        <v>73.895027624309293</v>
      </c>
    </row>
    <row r="22" spans="2:12">
      <c r="B22">
        <v>2</v>
      </c>
      <c r="C22">
        <v>0</v>
      </c>
      <c r="D22">
        <v>11.794163356933099</v>
      </c>
      <c r="E22">
        <v>11.794163356933099</v>
      </c>
      <c r="F22">
        <v>11.794163356933099</v>
      </c>
      <c r="G22">
        <v>13.659126230357399</v>
      </c>
      <c r="H22">
        <v>12.605767570367799</v>
      </c>
      <c r="I22">
        <v>12.8820583664306</v>
      </c>
      <c r="J22">
        <v>76.187187014332494</v>
      </c>
      <c r="K22">
        <v>76.187187014332494</v>
      </c>
      <c r="L22">
        <v>76.187187014332494</v>
      </c>
    </row>
    <row r="23" spans="2:12">
      <c r="B23">
        <v>2</v>
      </c>
      <c r="C23">
        <v>1</v>
      </c>
      <c r="D23">
        <v>11.6560179589017</v>
      </c>
      <c r="E23">
        <v>11.6560179589017</v>
      </c>
      <c r="F23">
        <v>11.6387497841478</v>
      </c>
      <c r="G23">
        <v>12.346744949058801</v>
      </c>
      <c r="H23">
        <v>12.312208599551001</v>
      </c>
      <c r="I23">
        <v>12.312208599551001</v>
      </c>
      <c r="J23">
        <v>76.187187014332494</v>
      </c>
      <c r="K23">
        <v>76.187187014332494</v>
      </c>
      <c r="L23">
        <v>76.187187014332494</v>
      </c>
    </row>
    <row r="24" spans="2:12">
      <c r="B24">
        <v>2</v>
      </c>
      <c r="C24">
        <v>2</v>
      </c>
      <c r="D24">
        <v>11.8632360559488</v>
      </c>
      <c r="E24">
        <v>11.8632360559488</v>
      </c>
      <c r="F24">
        <v>11.8632360559488</v>
      </c>
      <c r="G24">
        <v>14.1253669487135</v>
      </c>
      <c r="H24">
        <v>14.0217579001899</v>
      </c>
      <c r="I24">
        <v>14.0217579001899</v>
      </c>
      <c r="J24">
        <v>76.187187014332494</v>
      </c>
      <c r="K24">
        <v>76.187187014332494</v>
      </c>
      <c r="L24">
        <v>76.187187014332494</v>
      </c>
    </row>
    <row r="25" spans="2:12">
      <c r="B25">
        <v>2</v>
      </c>
      <c r="C25">
        <v>3</v>
      </c>
      <c r="D25">
        <v>12.208599551027399</v>
      </c>
      <c r="E25">
        <v>12.2431359005353</v>
      </c>
      <c r="F25">
        <v>12.225867725781301</v>
      </c>
      <c r="G25">
        <v>14.5916076670695</v>
      </c>
      <c r="H25">
        <v>12.208599551027399</v>
      </c>
      <c r="I25">
        <v>12.208599551027399</v>
      </c>
      <c r="J25">
        <v>72.232774995682902</v>
      </c>
      <c r="K25">
        <v>76.1699188395786</v>
      </c>
      <c r="L25">
        <v>76.1699188395786</v>
      </c>
    </row>
    <row r="26" spans="2:12">
      <c r="B26">
        <v>2</v>
      </c>
      <c r="C26">
        <v>4</v>
      </c>
      <c r="D26">
        <v>11.068900017268099</v>
      </c>
      <c r="E26">
        <v>11.068900017268099</v>
      </c>
      <c r="F26">
        <v>11.068900017268099</v>
      </c>
      <c r="G26">
        <v>11.4315316871006</v>
      </c>
      <c r="H26">
        <v>11.4142635123467</v>
      </c>
      <c r="I26">
        <v>11.4142635123467</v>
      </c>
      <c r="J26">
        <v>76.1699188395786</v>
      </c>
      <c r="K26">
        <v>76.1699188395786</v>
      </c>
      <c r="L26">
        <v>76.1699188395786</v>
      </c>
    </row>
    <row r="27" spans="2:12">
      <c r="B27">
        <v>2</v>
      </c>
      <c r="C27">
        <v>5</v>
      </c>
      <c r="D27">
        <v>12.2064917127071</v>
      </c>
      <c r="E27">
        <v>12.2237569060773</v>
      </c>
      <c r="F27">
        <v>12.2237569060773</v>
      </c>
      <c r="G27">
        <v>12.862569060773399</v>
      </c>
      <c r="H27">
        <v>12.551795580110401</v>
      </c>
      <c r="I27">
        <v>12.551795580110401</v>
      </c>
      <c r="J27">
        <v>76.174033149171194</v>
      </c>
      <c r="K27">
        <v>76.174033149171194</v>
      </c>
      <c r="L27">
        <v>76.174033149171194</v>
      </c>
    </row>
    <row r="28" spans="2:12">
      <c r="B28">
        <v>2</v>
      </c>
      <c r="C28">
        <v>6</v>
      </c>
      <c r="D28">
        <v>10.4281767955801</v>
      </c>
      <c r="E28">
        <v>10.4281767955801</v>
      </c>
      <c r="F28">
        <v>10.4281767955801</v>
      </c>
      <c r="G28">
        <v>11.291436464088299</v>
      </c>
      <c r="H28">
        <v>11.308701657458499</v>
      </c>
      <c r="I28">
        <v>11.325966850828699</v>
      </c>
      <c r="J28">
        <v>75.656077348066304</v>
      </c>
      <c r="K28">
        <v>75.863259668508206</v>
      </c>
      <c r="L28">
        <v>75.863259668508206</v>
      </c>
    </row>
    <row r="29" spans="2:12">
      <c r="B29">
        <v>2</v>
      </c>
      <c r="C29">
        <v>7</v>
      </c>
      <c r="D29">
        <v>12.4136740331491</v>
      </c>
      <c r="E29">
        <v>12.361878453038599</v>
      </c>
      <c r="F29">
        <v>12.361878453038599</v>
      </c>
      <c r="G29">
        <v>13.449585635359099</v>
      </c>
      <c r="H29">
        <v>13.4323204419889</v>
      </c>
      <c r="I29">
        <v>13.4323204419889</v>
      </c>
      <c r="J29">
        <v>76.174033149171194</v>
      </c>
      <c r="K29">
        <v>76.174033149171194</v>
      </c>
      <c r="L29">
        <v>76.174033149171194</v>
      </c>
    </row>
    <row r="30" spans="2:12">
      <c r="B30">
        <v>2</v>
      </c>
      <c r="C30">
        <v>8</v>
      </c>
      <c r="D30">
        <v>11.256906077348001</v>
      </c>
      <c r="E30">
        <v>11.256906077348001</v>
      </c>
      <c r="F30">
        <v>11.256906077348001</v>
      </c>
      <c r="G30">
        <v>16.7299723756906</v>
      </c>
      <c r="H30">
        <v>14.0366022099447</v>
      </c>
      <c r="I30">
        <v>14.0366022099447</v>
      </c>
      <c r="J30">
        <v>73.497928176795497</v>
      </c>
      <c r="K30">
        <v>75.966850828729207</v>
      </c>
      <c r="L30">
        <v>75.966850828729207</v>
      </c>
    </row>
    <row r="31" spans="2:12">
      <c r="B31">
        <v>2</v>
      </c>
      <c r="C31">
        <v>9</v>
      </c>
      <c r="D31">
        <v>12.085635359116001</v>
      </c>
      <c r="E31">
        <v>12.068370165745799</v>
      </c>
      <c r="F31">
        <v>12.085635359116001</v>
      </c>
      <c r="G31">
        <v>13.691298342541399</v>
      </c>
      <c r="H31">
        <v>12.4654696132596</v>
      </c>
      <c r="I31">
        <v>12.4654696132596</v>
      </c>
      <c r="J31">
        <v>76.174033149171194</v>
      </c>
      <c r="K31">
        <v>76.174033149171194</v>
      </c>
      <c r="L31">
        <v>76.174033149171194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8"/>
  <sheetViews>
    <sheetView zoomScale="80" zoomScaleNormal="80" workbookViewId="0">
      <selection activeCell="G5" sqref="G5"/>
    </sheetView>
  </sheetViews>
  <sheetFormatPr baseColWidth="10" defaultColWidth="11.5703125" defaultRowHeight="20"/>
  <cols>
    <col min="6" max="15" width="10.710937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>
      <c r="A54" s="27"/>
      <c r="B54" s="27"/>
      <c r="C54" s="27"/>
      <c r="D54" s="27" t="s">
        <v>24</v>
      </c>
      <c r="E54" s="27" t="s">
        <v>26</v>
      </c>
    </row>
    <row r="55" spans="1:15">
      <c r="A55" s="27"/>
      <c r="B55" s="27"/>
      <c r="C55" s="27"/>
      <c r="D55" s="27" t="s">
        <v>30</v>
      </c>
      <c r="E55" s="27" t="s">
        <v>28</v>
      </c>
    </row>
    <row r="56" spans="1:15">
      <c r="A56" s="27"/>
      <c r="B56" s="27"/>
      <c r="C56" s="27"/>
      <c r="D56" s="27" t="s">
        <v>30</v>
      </c>
      <c r="E56" s="27" t="s">
        <v>26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</row>
    <row r="58" spans="1:15">
      <c r="A58" s="27"/>
      <c r="B58" s="27"/>
      <c r="C58" s="27"/>
      <c r="D58" s="27" t="s">
        <v>24</v>
      </c>
      <c r="E58" s="27" t="s">
        <v>26</v>
      </c>
    </row>
    <row r="59" spans="1:15">
      <c r="A59" s="27"/>
      <c r="B59" s="27"/>
      <c r="C59" s="27"/>
      <c r="D59" s="27" t="s">
        <v>30</v>
      </c>
      <c r="E59" s="27" t="s">
        <v>28</v>
      </c>
    </row>
    <row r="60" spans="1:15">
      <c r="A60" s="27"/>
      <c r="B60" s="27"/>
      <c r="C60" s="27"/>
      <c r="D60" s="27" t="s">
        <v>30</v>
      </c>
      <c r="E60" s="27" t="s">
        <v>26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>
      <c r="A62" s="27"/>
      <c r="B62" s="27"/>
      <c r="C62" s="27"/>
      <c r="D62" s="27" t="s">
        <v>24</v>
      </c>
      <c r="E62" s="27" t="s">
        <v>26</v>
      </c>
    </row>
    <row r="63" spans="1:15">
      <c r="A63" s="27"/>
      <c r="B63" s="27"/>
      <c r="C63" s="27"/>
      <c r="D63" s="27" t="s">
        <v>30</v>
      </c>
      <c r="E63" s="27" t="s">
        <v>28</v>
      </c>
    </row>
    <row r="64" spans="1:15">
      <c r="A64" s="27"/>
      <c r="B64" s="27"/>
      <c r="C64" s="27"/>
      <c r="D64" s="27" t="s">
        <v>30</v>
      </c>
      <c r="E64" s="27" t="s">
        <v>26</v>
      </c>
    </row>
    <row r="65" spans="1:5">
      <c r="A65" s="27"/>
      <c r="B65" s="27"/>
      <c r="C65" s="27" t="s">
        <v>32</v>
      </c>
      <c r="D65" s="27" t="s">
        <v>24</v>
      </c>
      <c r="E65" s="27" t="s">
        <v>28</v>
      </c>
    </row>
    <row r="66" spans="1:5">
      <c r="A66" s="27"/>
      <c r="B66" s="27"/>
      <c r="C66" s="27"/>
      <c r="D66" s="27" t="s">
        <v>24</v>
      </c>
      <c r="E66" s="27" t="s">
        <v>26</v>
      </c>
    </row>
    <row r="67" spans="1:5">
      <c r="A67" s="27"/>
      <c r="B67" s="27"/>
      <c r="C67" s="27"/>
      <c r="D67" s="27" t="s">
        <v>30</v>
      </c>
      <c r="E67" s="27" t="s">
        <v>28</v>
      </c>
    </row>
    <row r="68" spans="1:5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8"/>
  <sheetViews>
    <sheetView zoomScale="80" zoomScaleNormal="80" workbookViewId="0">
      <selection activeCell="G5" sqref="G5:O5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28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29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30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>
      <c r="A30" s="27"/>
      <c r="B30" s="27"/>
      <c r="C30" s="27"/>
      <c r="D30" s="27" t="s">
        <v>24</v>
      </c>
      <c r="E30" s="27" t="s">
        <v>26</v>
      </c>
    </row>
    <row r="31" spans="1:15">
      <c r="A31" s="27"/>
      <c r="B31" s="27"/>
      <c r="C31" s="27" t="s">
        <v>32</v>
      </c>
      <c r="D31" s="27" t="s">
        <v>24</v>
      </c>
      <c r="E31" s="27" t="s">
        <v>28</v>
      </c>
    </row>
    <row r="32" spans="1:15">
      <c r="A32" s="27"/>
      <c r="B32" s="27"/>
      <c r="C32" s="27"/>
      <c r="D32" s="27" t="s">
        <v>24</v>
      </c>
      <c r="E32" s="27" t="s">
        <v>26</v>
      </c>
    </row>
    <row r="33" spans="1:5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>
      <c r="A34" s="27"/>
      <c r="B34" s="27"/>
      <c r="C34" s="27"/>
      <c r="D34" s="27" t="s">
        <v>24</v>
      </c>
      <c r="E34" s="27" t="s">
        <v>26</v>
      </c>
    </row>
    <row r="35" spans="1:5" s="22" customFormat="1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>
      <c r="A36" s="27"/>
      <c r="B36" s="27"/>
      <c r="C36" s="27"/>
      <c r="D36" s="27" t="s">
        <v>24</v>
      </c>
      <c r="E36" s="27" t="s">
        <v>26</v>
      </c>
    </row>
    <row r="37" spans="1:5" s="22" customFormat="1">
      <c r="A37" s="27"/>
      <c r="B37" s="27"/>
      <c r="C37" s="27"/>
      <c r="D37" s="27" t="s">
        <v>30</v>
      </c>
      <c r="E37" s="27" t="s">
        <v>28</v>
      </c>
    </row>
    <row r="38" spans="1:5" s="22" customFormat="1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baseColWidth="10" defaultColWidth="11.5703125" defaultRowHeight="20"/>
  <cols>
    <col min="1" max="1" width="19.5703125" bestFit="1" customWidth="1"/>
    <col min="2" max="3" width="2.7109375" bestFit="1" customWidth="1"/>
    <col min="4" max="4" width="12.7109375" bestFit="1" customWidth="1"/>
  </cols>
  <sheetData>
    <row r="1" spans="1:4" ht="21" thickBot="1"/>
    <row r="2" spans="1:4" ht="21" thickBot="1">
      <c r="A2" s="17"/>
      <c r="B2" s="18">
        <v>0</v>
      </c>
      <c r="C2">
        <v>0</v>
      </c>
      <c r="D2">
        <v>11.897772405456699</v>
      </c>
    </row>
    <row r="3" spans="1:4">
      <c r="B3">
        <v>0</v>
      </c>
      <c r="C3">
        <v>1</v>
      </c>
      <c r="D3">
        <v>12.346744949058801</v>
      </c>
    </row>
    <row r="4" spans="1:4">
      <c r="B4">
        <v>0</v>
      </c>
      <c r="C4">
        <v>2</v>
      </c>
      <c r="D4">
        <v>12.018649628734201</v>
      </c>
    </row>
    <row r="5" spans="1:4">
      <c r="B5">
        <v>0</v>
      </c>
      <c r="C5">
        <v>3</v>
      </c>
      <c r="D5">
        <v>11.2243135900535</v>
      </c>
    </row>
    <row r="6" spans="1:4">
      <c r="B6">
        <v>0</v>
      </c>
      <c r="C6">
        <v>4</v>
      </c>
      <c r="D6">
        <v>12.208599551027399</v>
      </c>
    </row>
    <row r="7" spans="1:4">
      <c r="B7">
        <v>0</v>
      </c>
      <c r="C7">
        <v>5</v>
      </c>
      <c r="D7">
        <v>11.360497237569</v>
      </c>
    </row>
    <row r="8" spans="1:4">
      <c r="B8">
        <v>0</v>
      </c>
      <c r="C8">
        <v>6</v>
      </c>
      <c r="D8">
        <v>11.9129834254143</v>
      </c>
    </row>
    <row r="9" spans="1:4">
      <c r="B9">
        <v>0</v>
      </c>
      <c r="C9">
        <v>7</v>
      </c>
      <c r="D9">
        <v>13.4323204419889</v>
      </c>
    </row>
    <row r="10" spans="1:4">
      <c r="B10">
        <v>0</v>
      </c>
      <c r="C10">
        <v>8</v>
      </c>
      <c r="D10">
        <v>12.379143646408799</v>
      </c>
    </row>
    <row r="11" spans="1:4">
      <c r="B11">
        <v>0</v>
      </c>
      <c r="C11">
        <v>9</v>
      </c>
      <c r="D11">
        <v>11.8611878453038</v>
      </c>
    </row>
    <row r="12" spans="1:4">
      <c r="B12">
        <v>1</v>
      </c>
      <c r="C12">
        <v>0</v>
      </c>
      <c r="D12">
        <v>11.7078224831635</v>
      </c>
    </row>
    <row r="13" spans="1:4">
      <c r="B13">
        <v>1</v>
      </c>
      <c r="C13">
        <v>1</v>
      </c>
      <c r="D13">
        <v>11.2243135900535</v>
      </c>
    </row>
    <row r="14" spans="1:4">
      <c r="B14">
        <v>1</v>
      </c>
      <c r="C14">
        <v>2</v>
      </c>
      <c r="D14">
        <v>12.294940424797099</v>
      </c>
    </row>
    <row r="15" spans="1:4">
      <c r="B15">
        <v>1</v>
      </c>
      <c r="C15">
        <v>3</v>
      </c>
      <c r="D15">
        <v>12.536694871351999</v>
      </c>
    </row>
    <row r="16" spans="1:4">
      <c r="B16">
        <v>1</v>
      </c>
      <c r="C16">
        <v>4</v>
      </c>
      <c r="D16">
        <v>11.794163356933099</v>
      </c>
    </row>
    <row r="17" spans="2:4">
      <c r="B17">
        <v>1</v>
      </c>
      <c r="C17">
        <v>5</v>
      </c>
      <c r="D17">
        <v>11.9647790055248</v>
      </c>
    </row>
    <row r="18" spans="2:4">
      <c r="B18">
        <v>1</v>
      </c>
      <c r="C18">
        <v>6</v>
      </c>
      <c r="D18">
        <v>12.361878453038599</v>
      </c>
    </row>
    <row r="19" spans="2:4">
      <c r="B19">
        <v>1</v>
      </c>
      <c r="C19">
        <v>7</v>
      </c>
      <c r="D19">
        <v>11.878453038673999</v>
      </c>
    </row>
    <row r="20" spans="2:4">
      <c r="B20">
        <v>1</v>
      </c>
      <c r="C20">
        <v>8</v>
      </c>
      <c r="D20">
        <v>12.1719613259668</v>
      </c>
    </row>
    <row r="21" spans="2:4">
      <c r="B21">
        <v>1</v>
      </c>
      <c r="C21">
        <v>9</v>
      </c>
      <c r="D21">
        <v>11.999309392265101</v>
      </c>
    </row>
    <row r="22" spans="2:4">
      <c r="B22">
        <v>2</v>
      </c>
      <c r="C22">
        <v>0</v>
      </c>
      <c r="D22">
        <v>11.7423588326713</v>
      </c>
    </row>
    <row r="23" spans="2:4">
      <c r="B23">
        <v>2</v>
      </c>
      <c r="C23">
        <v>1</v>
      </c>
      <c r="D23">
        <v>11.690554308409601</v>
      </c>
    </row>
    <row r="24" spans="2:4">
      <c r="B24">
        <v>2</v>
      </c>
      <c r="C24">
        <v>2</v>
      </c>
      <c r="D24">
        <v>11.8114315316871</v>
      </c>
    </row>
    <row r="25" spans="2:4">
      <c r="B25">
        <v>2</v>
      </c>
      <c r="C25">
        <v>3</v>
      </c>
      <c r="D25">
        <v>12.018649628734201</v>
      </c>
    </row>
    <row r="26" spans="2:4">
      <c r="B26">
        <v>2</v>
      </c>
      <c r="C26">
        <v>4</v>
      </c>
      <c r="D26">
        <v>11.068900017268099</v>
      </c>
    </row>
    <row r="27" spans="2:4">
      <c r="B27">
        <v>2</v>
      </c>
      <c r="C27">
        <v>5</v>
      </c>
      <c r="D27">
        <v>12.2064917127071</v>
      </c>
    </row>
    <row r="28" spans="2:4">
      <c r="B28">
        <v>2</v>
      </c>
      <c r="C28">
        <v>6</v>
      </c>
      <c r="D28">
        <v>10.4109116022099</v>
      </c>
    </row>
    <row r="29" spans="2:4">
      <c r="B29">
        <v>2</v>
      </c>
      <c r="C29">
        <v>7</v>
      </c>
      <c r="D29">
        <v>12.310082872928101</v>
      </c>
    </row>
    <row r="30" spans="2:4">
      <c r="B30">
        <v>2</v>
      </c>
      <c r="C30">
        <v>8</v>
      </c>
      <c r="D30">
        <v>11.274171270718201</v>
      </c>
    </row>
    <row r="31" spans="2:4">
      <c r="B31">
        <v>2</v>
      </c>
      <c r="C31">
        <v>9</v>
      </c>
      <c r="D31">
        <v>12.1029005524861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2" workbookViewId="0">
      <selection activeCell="D50" sqref="D50"/>
    </sheetView>
  </sheetViews>
  <sheetFormatPr baseColWidth="10" defaultColWidth="11.5703125" defaultRowHeight="20"/>
  <cols>
    <col min="1" max="1" width="12.7109375" bestFit="1" customWidth="1"/>
    <col min="2" max="2" width="2.85546875" bestFit="1" customWidth="1"/>
    <col min="3" max="3" width="5.85546875" customWidth="1"/>
    <col min="4" max="4" width="10.28515625" bestFit="1" customWidth="1"/>
    <col min="5" max="5" width="19.5703125" bestFit="1" customWidth="1"/>
    <col min="6" max="6" width="17.5703125" bestFit="1" customWidth="1"/>
    <col min="7" max="7" width="10.28515625" bestFit="1" customWidth="1"/>
    <col min="8" max="8" width="19.5703125" bestFit="1" customWidth="1"/>
    <col min="9" max="9" width="17.5703125" bestFit="1" customWidth="1"/>
    <col min="10" max="10" width="10.28515625" bestFit="1" customWidth="1"/>
    <col min="11" max="11" width="19.5703125" bestFit="1" customWidth="1"/>
    <col min="12" max="12" width="17.5703125" bestFit="1" customWidth="1"/>
  </cols>
  <sheetData>
    <row r="1" spans="2:12" ht="21" thickBot="1"/>
    <row r="2" spans="2:12">
      <c r="B2" s="37" t="s">
        <v>13</v>
      </c>
      <c r="C2" s="33" t="s">
        <v>14</v>
      </c>
      <c r="D2" s="33" t="s">
        <v>3</v>
      </c>
      <c r="E2" s="33"/>
      <c r="F2" s="33"/>
      <c r="G2" s="33" t="s">
        <v>6</v>
      </c>
      <c r="H2" s="33"/>
      <c r="I2" s="33"/>
      <c r="J2" s="33"/>
      <c r="K2" s="33"/>
      <c r="L2" s="34"/>
    </row>
    <row r="3" spans="2:12">
      <c r="B3" s="38"/>
      <c r="C3" s="35"/>
      <c r="D3" s="35"/>
      <c r="E3" s="35"/>
      <c r="F3" s="35"/>
      <c r="G3" s="35" t="s">
        <v>7</v>
      </c>
      <c r="H3" s="35"/>
      <c r="I3" s="35"/>
      <c r="J3" s="35" t="s">
        <v>8</v>
      </c>
      <c r="K3" s="35"/>
      <c r="L3" s="36"/>
    </row>
    <row r="4" spans="2:12" ht="21" thickBot="1">
      <c r="B4" s="39"/>
      <c r="C4" s="40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1" thickTop="1">
      <c r="B5" s="11">
        <f>アンサンブルimport!B2</f>
        <v>0</v>
      </c>
      <c r="C5" s="11">
        <f>アンサンブルimport!C2</f>
        <v>0</v>
      </c>
      <c r="D5" s="11">
        <f>アンサンブルimport!D2</f>
        <v>11.9323087549646</v>
      </c>
      <c r="E5" s="11">
        <f>アンサンブルimport!E2</f>
        <v>11.9323087549646</v>
      </c>
      <c r="F5" s="11">
        <f>アンサンブルimport!F2</f>
        <v>11.9495769297185</v>
      </c>
      <c r="G5" s="11">
        <f>アンサンブルimport!G2</f>
        <v>12.104990502503799</v>
      </c>
      <c r="H5" s="11">
        <f>アンサンブルimport!H2</f>
        <v>11.880504230702799</v>
      </c>
      <c r="I5" s="11">
        <f>アンサンブルimport!I2</f>
        <v>11.880504230702799</v>
      </c>
      <c r="J5" s="11">
        <f>アンサンブルimport!J2</f>
        <v>75.116560179589001</v>
      </c>
      <c r="K5" s="11">
        <f>アンサンブルimport!K2</f>
        <v>74.926610257295806</v>
      </c>
      <c r="L5" s="11">
        <f>アンサンブルimport!L2</f>
        <v>74.909342082541798</v>
      </c>
    </row>
    <row r="6" spans="2:12">
      <c r="B6" s="11">
        <f>アンサンブルimport!B3</f>
        <v>0</v>
      </c>
      <c r="C6" s="11">
        <f>アンサンブルimport!C3</f>
        <v>1</v>
      </c>
      <c r="D6" s="11">
        <f>アンサンブルimport!D3</f>
        <v>12.329476774304901</v>
      </c>
      <c r="E6" s="11">
        <f>アンサンブルimport!E3</f>
        <v>12.329476774304901</v>
      </c>
      <c r="F6" s="11">
        <f>アンサンブルimport!F3</f>
        <v>12.329476774304901</v>
      </c>
      <c r="G6" s="11">
        <f>アンサンブルimport!G3</f>
        <v>24.710758072871698</v>
      </c>
      <c r="H6" s="11">
        <f>アンサンブルimport!H3</f>
        <v>23.709203937143801</v>
      </c>
      <c r="I6" s="11">
        <f>アンサンブルimport!I3</f>
        <v>23.7437402866517</v>
      </c>
      <c r="J6" s="11">
        <f>アンサンブルimport!J3</f>
        <v>71.386634432740394</v>
      </c>
      <c r="K6" s="11">
        <f>アンサンブルimport!K3</f>
        <v>66.724227249179705</v>
      </c>
      <c r="L6" s="11">
        <f>アンサンブルimport!L3</f>
        <v>66.758763598687594</v>
      </c>
    </row>
    <row r="7" spans="2:12">
      <c r="B7" s="11">
        <f>アンサンブルimport!B4</f>
        <v>0</v>
      </c>
      <c r="C7" s="11">
        <f>アンサンブルimport!C4</f>
        <v>2</v>
      </c>
      <c r="D7" s="11">
        <f>アンサンブルimport!D4</f>
        <v>12.0359178034881</v>
      </c>
      <c r="E7" s="11">
        <f>アンサンブルimport!E4</f>
        <v>12.0359178034881</v>
      </c>
      <c r="F7" s="11">
        <f>アンサンブルimport!F4</f>
        <v>12.0359178034881</v>
      </c>
      <c r="G7" s="11">
        <f>アンサンブルimport!G4</f>
        <v>13.0029355897081</v>
      </c>
      <c r="H7" s="11">
        <f>アンサンブルimport!H4</f>
        <v>12.8647901916767</v>
      </c>
      <c r="I7" s="11">
        <f>アンサンブルimport!I4</f>
        <v>12.8820583664306</v>
      </c>
      <c r="J7" s="11">
        <f>アンサンブルimport!J4</f>
        <v>76.187187014332494</v>
      </c>
      <c r="K7" s="11">
        <f>アンサンブルimport!K4</f>
        <v>76.187187014332494</v>
      </c>
      <c r="L7" s="11">
        <f>アンサンブルimport!L4</f>
        <v>76.187187014332494</v>
      </c>
    </row>
    <row r="8" spans="2:12">
      <c r="B8" s="11">
        <f>アンサンブルimport!B5</f>
        <v>0</v>
      </c>
      <c r="C8" s="11">
        <f>アンサンブルimport!C5</f>
        <v>3</v>
      </c>
      <c r="D8" s="11">
        <f>アンサンブルimport!D5</f>
        <v>11.2588499395613</v>
      </c>
      <c r="E8" s="11">
        <f>アンサンブルimport!E5</f>
        <v>11.2588499395613</v>
      </c>
      <c r="F8" s="11">
        <f>アンサンブルimport!F5</f>
        <v>11.2588499395613</v>
      </c>
      <c r="G8" s="11">
        <f>アンサンブルimport!G5</f>
        <v>11.794163356933099</v>
      </c>
      <c r="H8" s="11">
        <f>アンサンブルimport!H5</f>
        <v>11.7596270074253</v>
      </c>
      <c r="I8" s="11">
        <f>アンサンブルimport!I5</f>
        <v>11.7596270074253</v>
      </c>
      <c r="J8" s="11">
        <f>アンサンブルimport!J5</f>
        <v>76.1699188395786</v>
      </c>
      <c r="K8" s="11">
        <f>アンサンブルimport!K5</f>
        <v>76.135382490070796</v>
      </c>
      <c r="L8" s="11">
        <f>アンサンブルimport!L5</f>
        <v>76.135382490070796</v>
      </c>
    </row>
    <row r="9" spans="2:12">
      <c r="B9" s="11">
        <f>アンサンブルimport!B6</f>
        <v>0</v>
      </c>
      <c r="C9" s="11">
        <f>アンサンブルimport!C6</f>
        <v>4</v>
      </c>
      <c r="D9" s="11">
        <f>アンサンブルimport!D6</f>
        <v>12.191331376273499</v>
      </c>
      <c r="E9" s="11">
        <f>アンサンブルimport!E6</f>
        <v>12.208599551027399</v>
      </c>
      <c r="F9" s="11">
        <f>アンサンブルimport!F6</f>
        <v>12.191331376273499</v>
      </c>
      <c r="G9" s="11">
        <f>アンサンブルimport!G6</f>
        <v>12.3985494733206</v>
      </c>
      <c r="H9" s="11">
        <f>アンサンブルimport!H6</f>
        <v>12.3985494733206</v>
      </c>
      <c r="I9" s="11">
        <f>アンサンブルimport!I6</f>
        <v>12.3985494733206</v>
      </c>
      <c r="J9" s="11">
        <f>アンサンブルimport!J6</f>
        <v>76.1699188395786</v>
      </c>
      <c r="K9" s="11">
        <f>アンサンブルimport!K6</f>
        <v>76.1699188395786</v>
      </c>
      <c r="L9" s="11">
        <f>アンサンブルimport!L6</f>
        <v>76.1699188395786</v>
      </c>
    </row>
    <row r="10" spans="2:12">
      <c r="B10" s="11">
        <f>アンサンブルimport!B7</f>
        <v>0</v>
      </c>
      <c r="C10" s="11">
        <f>アンサンブルimport!C7</f>
        <v>5</v>
      </c>
      <c r="D10" s="11">
        <f>アンサンブルimport!D7</f>
        <v>11.256906077348001</v>
      </c>
      <c r="E10" s="11">
        <f>アンサンブルimport!E7</f>
        <v>11.256906077348001</v>
      </c>
      <c r="F10" s="11">
        <f>アンサンブルimport!F7</f>
        <v>11.291436464088299</v>
      </c>
      <c r="G10" s="11">
        <f>アンサンブルimport!G7</f>
        <v>17.386049723756901</v>
      </c>
      <c r="H10" s="11">
        <f>アンサンブルimport!H7</f>
        <v>11.895718232044199</v>
      </c>
      <c r="I10" s="11">
        <f>アンサンブルimport!I7</f>
        <v>11.878453038673999</v>
      </c>
      <c r="J10" s="11">
        <f>アンサンブルimport!J7</f>
        <v>76.174033149171194</v>
      </c>
      <c r="K10" s="11">
        <f>アンサンブルimport!K7</f>
        <v>74.223066298342502</v>
      </c>
      <c r="L10" s="11">
        <f>アンサンブルimport!L7</f>
        <v>74.775552486187806</v>
      </c>
    </row>
    <row r="11" spans="2:12">
      <c r="B11" s="11">
        <f>アンサンブルimport!B8</f>
        <v>0</v>
      </c>
      <c r="C11" s="11">
        <f>アンサンブルimport!C8</f>
        <v>6</v>
      </c>
      <c r="D11" s="11">
        <f>アンサンブルimport!D8</f>
        <v>11.9647790055248</v>
      </c>
      <c r="E11" s="11">
        <f>アンサンブルimport!E8</f>
        <v>11.9475138121546</v>
      </c>
      <c r="F11" s="11">
        <f>アンサンブルimport!F8</f>
        <v>11.9475138121546</v>
      </c>
      <c r="G11" s="11">
        <f>アンサンブルimport!G8</f>
        <v>14.122928176795501</v>
      </c>
      <c r="H11" s="11">
        <f>アンサンブルimport!H8</f>
        <v>13.6049723756906</v>
      </c>
      <c r="I11" s="11">
        <f>アンサンブルimport!I8</f>
        <v>13.6049723756906</v>
      </c>
      <c r="J11" s="11">
        <f>アンサンブルimport!J8</f>
        <v>76.174033149171194</v>
      </c>
      <c r="K11" s="11">
        <f>アンサンブルimport!K8</f>
        <v>76.174033149171194</v>
      </c>
      <c r="L11" s="11">
        <f>アンサンブルimport!L8</f>
        <v>76.174033149171194</v>
      </c>
    </row>
    <row r="12" spans="2:12">
      <c r="B12" s="11">
        <f>アンサンブルimport!B9</f>
        <v>0</v>
      </c>
      <c r="C12" s="11">
        <f>アンサンブルimport!C9</f>
        <v>7</v>
      </c>
      <c r="D12" s="11">
        <f>アンサンブルimport!D9</f>
        <v>13.622237569060699</v>
      </c>
      <c r="E12" s="11">
        <f>アンサンブルimport!E9</f>
        <v>13.639502762430901</v>
      </c>
      <c r="F12" s="11">
        <f>アンサンブルimport!F9</f>
        <v>13.639502762430901</v>
      </c>
      <c r="G12" s="11">
        <f>アンサンブルimport!G9</f>
        <v>15.314226519337</v>
      </c>
      <c r="H12" s="11">
        <f>アンサンブルimport!H9</f>
        <v>13.622237569060699</v>
      </c>
      <c r="I12" s="11">
        <f>アンサンブルimport!I9</f>
        <v>13.622237569060699</v>
      </c>
      <c r="J12" s="11">
        <f>アンサンブルimport!J9</f>
        <v>73.428867403314896</v>
      </c>
      <c r="K12" s="11">
        <f>アンサンブルimport!K9</f>
        <v>72.876381215469607</v>
      </c>
      <c r="L12" s="11">
        <f>アンサンブルimport!L9</f>
        <v>72.876381215469607</v>
      </c>
    </row>
    <row r="13" spans="2:12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12.379143646408799</v>
      </c>
      <c r="E13" s="11">
        <f>アンサンブルimport!E10</f>
        <v>12.379143646408799</v>
      </c>
      <c r="F13" s="11">
        <f>アンサンブルimport!F10</f>
        <v>12.379143646408799</v>
      </c>
      <c r="G13" s="11">
        <f>アンサンブルimport!G10</f>
        <v>17.1270718232044</v>
      </c>
      <c r="H13" s="11">
        <f>アンサンブルimport!H10</f>
        <v>13.104281767955801</v>
      </c>
      <c r="I13" s="11">
        <f>アンサンブルimport!I10</f>
        <v>13.121546961325899</v>
      </c>
      <c r="J13" s="11">
        <f>アンサンブルimport!J10</f>
        <v>76.174033149171194</v>
      </c>
      <c r="K13" s="11">
        <f>アンサンブルimport!K10</f>
        <v>76.174033149171194</v>
      </c>
      <c r="L13" s="11">
        <f>アンサンブルimport!L10</f>
        <v>76.174033149171194</v>
      </c>
    </row>
    <row r="14" spans="2:12" ht="21" thickBot="1">
      <c r="B14" s="16">
        <f>アンサンブルimport!B11</f>
        <v>0</v>
      </c>
      <c r="C14" s="16">
        <f>アンサンブルimport!C11</f>
        <v>9</v>
      </c>
      <c r="D14" s="16">
        <f>アンサンブルimport!D11</f>
        <v>11.9129834254143</v>
      </c>
      <c r="E14" s="16">
        <f>アンサンブルimport!E11</f>
        <v>11.9129834254143</v>
      </c>
      <c r="F14" s="16">
        <f>アンサンブルimport!F11</f>
        <v>11.9129834254143</v>
      </c>
      <c r="G14" s="16">
        <f>アンサンブルimport!G11</f>
        <v>12.1719613259668</v>
      </c>
      <c r="H14" s="16">
        <f>アンサンブルimport!H11</f>
        <v>12.2064917127071</v>
      </c>
      <c r="I14" s="16">
        <f>アンサンブルimport!I11</f>
        <v>12.2064917127071</v>
      </c>
      <c r="J14" s="16">
        <f>アンサンブルimport!J11</f>
        <v>76.0531767955801</v>
      </c>
      <c r="K14" s="16">
        <f>アンサンブルimport!K11</f>
        <v>76.0186464088397</v>
      </c>
      <c r="L14" s="16">
        <f>アンサンブルimport!L11</f>
        <v>76.0186464088397</v>
      </c>
    </row>
    <row r="15" spans="2:12" ht="22" thickTop="1" thickBot="1">
      <c r="B15" s="41" t="s">
        <v>9</v>
      </c>
      <c r="C15" s="42"/>
      <c r="D15" s="4">
        <f>AVERAGE(D5:D14)</f>
        <v>12.088393437234902</v>
      </c>
      <c r="E15" s="4">
        <f t="shared" ref="E15:L15" si="0">AVERAGE(E5:E14)</f>
        <v>12.090120254710291</v>
      </c>
      <c r="F15" s="4">
        <f t="shared" si="0"/>
        <v>12.093573293384321</v>
      </c>
      <c r="G15" s="4">
        <f t="shared" si="0"/>
        <v>15.013363456439787</v>
      </c>
      <c r="H15" s="4">
        <f t="shared" si="0"/>
        <v>13.70463764977276</v>
      </c>
      <c r="I15" s="4">
        <f t="shared" si="0"/>
        <v>13.709818102198929</v>
      </c>
      <c r="J15" s="4">
        <f t="shared" si="0"/>
        <v>75.303436295222767</v>
      </c>
      <c r="K15" s="4">
        <f t="shared" si="0"/>
        <v>74.560948607145164</v>
      </c>
      <c r="L15" s="5">
        <f t="shared" si="0"/>
        <v>74.617924043405083</v>
      </c>
    </row>
    <row r="17" spans="2:12" ht="21" thickBot="1"/>
    <row r="18" spans="2:12">
      <c r="B18" s="37" t="s">
        <v>13</v>
      </c>
      <c r="C18" s="33" t="s">
        <v>14</v>
      </c>
      <c r="D18" s="33" t="s">
        <v>3</v>
      </c>
      <c r="E18" s="33"/>
      <c r="F18" s="33"/>
      <c r="G18" s="33" t="s">
        <v>6</v>
      </c>
      <c r="H18" s="33"/>
      <c r="I18" s="33"/>
      <c r="J18" s="33"/>
      <c r="K18" s="33"/>
      <c r="L18" s="34"/>
    </row>
    <row r="19" spans="2:12">
      <c r="B19" s="38"/>
      <c r="C19" s="35"/>
      <c r="D19" s="35"/>
      <c r="E19" s="35"/>
      <c r="F19" s="35"/>
      <c r="G19" s="35" t="s">
        <v>7</v>
      </c>
      <c r="H19" s="35"/>
      <c r="I19" s="35"/>
      <c r="J19" s="35" t="s">
        <v>8</v>
      </c>
      <c r="K19" s="35"/>
      <c r="L19" s="36"/>
    </row>
    <row r="20" spans="2:12" ht="21" thickBot="1">
      <c r="B20" s="39"/>
      <c r="C20" s="40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1" thickTop="1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11.7078224831635</v>
      </c>
      <c r="E21" s="11">
        <f>アンサンブルimport!E12</f>
        <v>11.6732861336556</v>
      </c>
      <c r="F21" s="11">
        <f>アンサンブルimport!F12</f>
        <v>11.690554308409601</v>
      </c>
      <c r="G21" s="11">
        <f>アンサンブルimport!G12</f>
        <v>14.9887756864099</v>
      </c>
      <c r="H21" s="11">
        <f>アンサンブルimport!H12</f>
        <v>12.225867725781301</v>
      </c>
      <c r="I21" s="11">
        <f>アンサンブルimport!I12</f>
        <v>12.225867725781301</v>
      </c>
      <c r="J21" s="11">
        <f>アンサンブルimport!J12</f>
        <v>73.683301675012899</v>
      </c>
      <c r="K21" s="11">
        <f>アンサンブルimport!K12</f>
        <v>75.151096529096804</v>
      </c>
      <c r="L21" s="11">
        <f>アンサンブルimport!L12</f>
        <v>75.151096529096804</v>
      </c>
    </row>
    <row r="22" spans="2:12">
      <c r="B22" s="11">
        <f>アンサンブルimport!B13</f>
        <v>1</v>
      </c>
      <c r="C22" s="11">
        <f>アンサンブルimport!C13</f>
        <v>1</v>
      </c>
      <c r="D22" s="11">
        <f>アンサンブルimport!D13</f>
        <v>11.2070454152996</v>
      </c>
      <c r="E22" s="11">
        <f>アンサンブルimport!E13</f>
        <v>11.2243135900535</v>
      </c>
      <c r="F22" s="11">
        <f>アンサンブルimport!F13</f>
        <v>11.2243135900535</v>
      </c>
      <c r="G22" s="11">
        <f>アンサンブルimport!G13</f>
        <v>11.604213434639901</v>
      </c>
      <c r="H22" s="11">
        <f>アンサンブルimport!H13</f>
        <v>11.466068036608499</v>
      </c>
      <c r="I22" s="11">
        <f>アンサンブルimport!I13</f>
        <v>11.466068036608499</v>
      </c>
      <c r="J22" s="11">
        <f>アンサンブルimport!J13</f>
        <v>76.187187014332494</v>
      </c>
      <c r="K22" s="11">
        <f>アンサンブルimport!K13</f>
        <v>76.187187014332494</v>
      </c>
      <c r="L22" s="11">
        <f>アンサンブルimport!L13</f>
        <v>76.187187014332494</v>
      </c>
    </row>
    <row r="23" spans="2:12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12.312208599551001</v>
      </c>
      <c r="E23" s="11">
        <f>アンサンブルimport!E14</f>
        <v>12.312208599551001</v>
      </c>
      <c r="F23" s="11">
        <f>アンサンブルimport!F14</f>
        <v>12.312208599551001</v>
      </c>
      <c r="G23" s="11">
        <f>アンサンブルimport!G14</f>
        <v>15.3859437057503</v>
      </c>
      <c r="H23" s="11">
        <f>アンサンブルimport!H14</f>
        <v>13.054740113969901</v>
      </c>
      <c r="I23" s="11">
        <f>アンサンブルimport!I14</f>
        <v>13.054740113969901</v>
      </c>
      <c r="J23" s="11">
        <f>アンサンブルimport!J14</f>
        <v>71.041270937661807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12.536694871351999</v>
      </c>
      <c r="E24" s="11">
        <f>アンサンブルimport!E15</f>
        <v>12.519426696598099</v>
      </c>
      <c r="F24" s="11">
        <f>アンサンブルimport!F15</f>
        <v>12.536694871351999</v>
      </c>
      <c r="G24" s="11">
        <f>アンサンブルimport!G15</f>
        <v>14.4361940942842</v>
      </c>
      <c r="H24" s="11">
        <f>アンサンブルimport!H15</f>
        <v>12.640303919875601</v>
      </c>
      <c r="I24" s="11">
        <f>アンサンブルimport!I15</f>
        <v>12.640303919875601</v>
      </c>
      <c r="J24" s="11">
        <f>アンサンブルimport!J15</f>
        <v>73.631497150751102</v>
      </c>
      <c r="K24" s="11">
        <f>アンサンブルimport!K15</f>
        <v>76.1699188395786</v>
      </c>
      <c r="L24" s="11">
        <f>アンサンブルimport!L15</f>
        <v>76.1699188395786</v>
      </c>
    </row>
    <row r="25" spans="2:12">
      <c r="B25" s="11">
        <f>アンサンブルimport!B16</f>
        <v>1</v>
      </c>
      <c r="C25" s="11">
        <f>アンサンブルimport!C16</f>
        <v>4</v>
      </c>
      <c r="D25" s="11">
        <f>アンサンブルimport!D16</f>
        <v>11.897772405456699</v>
      </c>
      <c r="E25" s="11">
        <f>アンサンブルimport!E16</f>
        <v>11.897772405456699</v>
      </c>
      <c r="F25" s="11">
        <f>アンサンブルimport!F16</f>
        <v>11.897772405456699</v>
      </c>
      <c r="G25" s="11">
        <f>アンサンブルimport!G16</f>
        <v>19.7202555689863</v>
      </c>
      <c r="H25" s="11">
        <f>アンサンブルimport!H16</f>
        <v>14.7642894146088</v>
      </c>
      <c r="I25" s="11">
        <f>アンサンブルimport!I16</f>
        <v>14.7642894146088</v>
      </c>
      <c r="J25" s="11">
        <f>アンサンブルimport!J16</f>
        <v>69.867035054394705</v>
      </c>
      <c r="K25" s="11">
        <f>アンサンブルimport!K16</f>
        <v>69.9706441029183</v>
      </c>
      <c r="L25" s="11">
        <f>アンサンブルimport!L16</f>
        <v>69.953375928164306</v>
      </c>
    </row>
    <row r="26" spans="2:12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12.016574585635301</v>
      </c>
      <c r="E26" s="11">
        <f>アンサンブルimport!E17</f>
        <v>12.016574585635301</v>
      </c>
      <c r="F26" s="11">
        <f>アンサンブルimport!F17</f>
        <v>12.016574585635301</v>
      </c>
      <c r="G26" s="11">
        <f>アンサンブルimport!G17</f>
        <v>13.0179558011049</v>
      </c>
      <c r="H26" s="11">
        <f>アンサンブルimport!H17</f>
        <v>12.9143646408839</v>
      </c>
      <c r="I26" s="11">
        <f>アンサンブルimport!I17</f>
        <v>12.9143646408839</v>
      </c>
      <c r="J26" s="11">
        <f>アンサンブルimport!J17</f>
        <v>76.174033149171194</v>
      </c>
      <c r="K26" s="11">
        <f>アンサンブルimport!K17</f>
        <v>76.174033149171194</v>
      </c>
      <c r="L26" s="11">
        <f>アンサンブルimport!L17</f>
        <v>76.174033149171194</v>
      </c>
    </row>
    <row r="27" spans="2:12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12.4827348066298</v>
      </c>
      <c r="E27" s="11">
        <f>アンサンブルimport!E18</f>
        <v>12.4827348066298</v>
      </c>
      <c r="F27" s="11">
        <f>アンサンブルimport!F18</f>
        <v>12.4827348066298</v>
      </c>
      <c r="G27" s="11">
        <f>アンサンブルimport!G18</f>
        <v>13.2941988950276</v>
      </c>
      <c r="H27" s="11">
        <f>アンサンブルimport!H18</f>
        <v>12.603591160220899</v>
      </c>
      <c r="I27" s="11">
        <f>アンサンブルimport!I18</f>
        <v>12.6553867403314</v>
      </c>
      <c r="J27" s="11">
        <f>アンサンブルimport!J18</f>
        <v>73.9468232044198</v>
      </c>
      <c r="K27" s="11">
        <f>アンサンブルimport!K18</f>
        <v>73.446132596685004</v>
      </c>
      <c r="L27" s="11">
        <f>アンサンブルimport!L18</f>
        <v>75.224447513812095</v>
      </c>
    </row>
    <row r="28" spans="2:12">
      <c r="B28" s="11">
        <f>アンサンブルimport!B19</f>
        <v>1</v>
      </c>
      <c r="C28" s="11">
        <f>アンサンブルimport!C19</f>
        <v>7</v>
      </c>
      <c r="D28" s="11">
        <f>アンサンブルimport!D19</f>
        <v>11.878453038673999</v>
      </c>
      <c r="E28" s="11">
        <f>アンサンブルimport!E19</f>
        <v>11.878453038673999</v>
      </c>
      <c r="F28" s="11">
        <f>アンサンブルimport!F19</f>
        <v>11.878453038673999</v>
      </c>
      <c r="G28" s="11">
        <f>アンサンブルimport!G19</f>
        <v>23.049033149171201</v>
      </c>
      <c r="H28" s="11">
        <f>アンサンブルimport!H19</f>
        <v>14.58908839779</v>
      </c>
      <c r="I28" s="11">
        <f>アンサンブルimport!I19</f>
        <v>14.623618784530301</v>
      </c>
      <c r="J28" s="11">
        <f>アンサンブルimport!J19</f>
        <v>69.233425414364604</v>
      </c>
      <c r="K28" s="11">
        <f>アンサンブルimport!K19</f>
        <v>74.844613259668506</v>
      </c>
      <c r="L28" s="11">
        <f>アンサンブルimport!L19</f>
        <v>74.861878453038599</v>
      </c>
    </row>
    <row r="29" spans="2:12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12.1719613259668</v>
      </c>
      <c r="E29" s="11">
        <f>アンサンブルimport!E20</f>
        <v>12.1719613259668</v>
      </c>
      <c r="F29" s="11">
        <f>アンサンブルimport!F20</f>
        <v>12.1719613259668</v>
      </c>
      <c r="G29" s="11">
        <f>アンサンブルimport!G20</f>
        <v>12.828038674033101</v>
      </c>
      <c r="H29" s="11">
        <f>アンサンブルimport!H20</f>
        <v>12.828038674033101</v>
      </c>
      <c r="I29" s="11">
        <f>アンサンブルimport!I20</f>
        <v>12.828038674033101</v>
      </c>
      <c r="J29" s="11">
        <f>アンサンブルimport!J20</f>
        <v>76.174033149171194</v>
      </c>
      <c r="K29" s="11">
        <f>アンサンブルimport!K20</f>
        <v>76.174033149171194</v>
      </c>
      <c r="L29" s="11">
        <f>アンサンブルimport!L20</f>
        <v>76.174033149171194</v>
      </c>
    </row>
    <row r="30" spans="2:12" ht="21" thickBot="1">
      <c r="B30" s="16">
        <f>アンサンブルimport!B21</f>
        <v>1</v>
      </c>
      <c r="C30" s="16">
        <f>アンサンブルimport!C21</f>
        <v>9</v>
      </c>
      <c r="D30" s="16">
        <f>アンサンブルimport!D21</f>
        <v>11.9647790055248</v>
      </c>
      <c r="E30" s="16">
        <f>アンサンブルimport!E21</f>
        <v>11.982044198895</v>
      </c>
      <c r="F30" s="16">
        <f>アンサンブルimport!F21</f>
        <v>11.982044198895</v>
      </c>
      <c r="G30" s="16">
        <f>アンサンブルimport!G21</f>
        <v>15.2796961325966</v>
      </c>
      <c r="H30" s="16">
        <f>アンサンブルimport!H21</f>
        <v>13.2251381215469</v>
      </c>
      <c r="I30" s="16">
        <f>アンサンブルimport!I21</f>
        <v>13.2251381215469</v>
      </c>
      <c r="J30" s="16">
        <f>アンサンブルimport!J21</f>
        <v>72.306629834254096</v>
      </c>
      <c r="K30" s="16">
        <f>アンサンブルimport!K21</f>
        <v>73.895027624309293</v>
      </c>
      <c r="L30" s="16">
        <f>アンサンブルimport!L21</f>
        <v>73.895027624309293</v>
      </c>
    </row>
    <row r="31" spans="2:12" ht="22" thickTop="1" thickBot="1">
      <c r="B31" s="41" t="s">
        <v>9</v>
      </c>
      <c r="C31" s="42"/>
      <c r="D31" s="4">
        <f>AVERAGE(D21:D30)</f>
        <v>12.017604653725352</v>
      </c>
      <c r="E31" s="4">
        <f>AVERAGE(E21:E30)</f>
        <v>12.01587753811158</v>
      </c>
      <c r="F31" s="4">
        <f t="shared" ref="F31" si="1">AVERAGE(F21:F30)</f>
        <v>12.019331173062371</v>
      </c>
      <c r="G31" s="4">
        <f t="shared" ref="G31" si="2">AVERAGE(G21:G30)</f>
        <v>15.360430514200402</v>
      </c>
      <c r="H31" s="4">
        <f t="shared" ref="H31" si="3">AVERAGE(H21:H30)</f>
        <v>13.03114902053189</v>
      </c>
      <c r="I31" s="4">
        <f t="shared" ref="I31" si="4">AVERAGE(I21:I30)</f>
        <v>13.039781617216969</v>
      </c>
      <c r="J31" s="4">
        <f t="shared" ref="J31" si="5">AVERAGE(J21:J30)</f>
        <v>73.224523658353391</v>
      </c>
      <c r="K31" s="4">
        <f t="shared" ref="K31" si="6">AVERAGE(K21:K30)</f>
        <v>74.819987327926384</v>
      </c>
      <c r="L31" s="5">
        <f>AVERAGE(L21:L30)</f>
        <v>74.997818521500704</v>
      </c>
    </row>
    <row r="33" spans="2:12" ht="21" thickBot="1"/>
    <row r="34" spans="2:12">
      <c r="B34" s="37" t="s">
        <v>13</v>
      </c>
      <c r="C34" s="33" t="s">
        <v>14</v>
      </c>
      <c r="D34" s="33" t="s">
        <v>3</v>
      </c>
      <c r="E34" s="33"/>
      <c r="F34" s="33"/>
      <c r="G34" s="33" t="s">
        <v>6</v>
      </c>
      <c r="H34" s="33"/>
      <c r="I34" s="33"/>
      <c r="J34" s="33"/>
      <c r="K34" s="33"/>
      <c r="L34" s="34"/>
    </row>
    <row r="35" spans="2:12">
      <c r="B35" s="38"/>
      <c r="C35" s="35"/>
      <c r="D35" s="35"/>
      <c r="E35" s="35"/>
      <c r="F35" s="35"/>
      <c r="G35" s="35" t="s">
        <v>7</v>
      </c>
      <c r="H35" s="35"/>
      <c r="I35" s="35"/>
      <c r="J35" s="35" t="s">
        <v>8</v>
      </c>
      <c r="K35" s="35"/>
      <c r="L35" s="36"/>
    </row>
    <row r="36" spans="2:12" ht="21" thickBot="1">
      <c r="B36" s="39"/>
      <c r="C36" s="40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1" thickTop="1">
      <c r="B37" s="11">
        <f>アンサンブルimport!B22</f>
        <v>2</v>
      </c>
      <c r="C37" s="11">
        <f>アンサンブルimport!C22</f>
        <v>0</v>
      </c>
      <c r="D37" s="11">
        <f>アンサンブルimport!D22</f>
        <v>11.794163356933099</v>
      </c>
      <c r="E37" s="11">
        <f>アンサンブルimport!E22</f>
        <v>11.794163356933099</v>
      </c>
      <c r="F37" s="11">
        <f>アンサンブルimport!F22</f>
        <v>11.794163356933099</v>
      </c>
      <c r="G37" s="11">
        <f>アンサンブルimport!G22</f>
        <v>13.659126230357399</v>
      </c>
      <c r="H37" s="11">
        <f>アンサンブルimport!H22</f>
        <v>12.605767570367799</v>
      </c>
      <c r="I37" s="11">
        <f>アンサンブルimport!I22</f>
        <v>12.8820583664306</v>
      </c>
      <c r="J37" s="11">
        <f>アンサンブルimport!J22</f>
        <v>76.187187014332494</v>
      </c>
      <c r="K37" s="11">
        <f>アンサンブルimport!K22</f>
        <v>76.187187014332494</v>
      </c>
      <c r="L37" s="11">
        <f>アンサンブルimport!L22</f>
        <v>76.187187014332494</v>
      </c>
    </row>
    <row r="38" spans="2:12">
      <c r="B38" s="11">
        <f>アンサンブルimport!B23</f>
        <v>2</v>
      </c>
      <c r="C38" s="11">
        <f>アンサンブルimport!C23</f>
        <v>1</v>
      </c>
      <c r="D38" s="11">
        <f>アンサンブルimport!D23</f>
        <v>11.6560179589017</v>
      </c>
      <c r="E38" s="11">
        <f>アンサンブルimport!E23</f>
        <v>11.6560179589017</v>
      </c>
      <c r="F38" s="11">
        <f>アンサンブルimport!F23</f>
        <v>11.6387497841478</v>
      </c>
      <c r="G38" s="11">
        <f>アンサンブルimport!G23</f>
        <v>12.346744949058801</v>
      </c>
      <c r="H38" s="11">
        <f>アンサンブルimport!H23</f>
        <v>12.312208599551001</v>
      </c>
      <c r="I38" s="11">
        <f>アンサンブルimport!I23</f>
        <v>12.312208599551001</v>
      </c>
      <c r="J38" s="11">
        <f>アンサンブルimport!J23</f>
        <v>76.187187014332494</v>
      </c>
      <c r="K38" s="11">
        <f>アンサンブルimport!K23</f>
        <v>76.187187014332494</v>
      </c>
      <c r="L38" s="11">
        <f>アンサンブルimport!L23</f>
        <v>76.187187014332494</v>
      </c>
    </row>
    <row r="39" spans="2:12">
      <c r="B39" s="11">
        <f>アンサンブルimport!B24</f>
        <v>2</v>
      </c>
      <c r="C39" s="11">
        <f>アンサンブルimport!C24</f>
        <v>2</v>
      </c>
      <c r="D39" s="11">
        <f>アンサンブルimport!D24</f>
        <v>11.8632360559488</v>
      </c>
      <c r="E39" s="11">
        <f>アンサンブルimport!E24</f>
        <v>11.8632360559488</v>
      </c>
      <c r="F39" s="11">
        <f>アンサンブルimport!F24</f>
        <v>11.8632360559488</v>
      </c>
      <c r="G39" s="11">
        <f>アンサンブルimport!G24</f>
        <v>14.1253669487135</v>
      </c>
      <c r="H39" s="11">
        <f>アンサンブルimport!H24</f>
        <v>14.0217579001899</v>
      </c>
      <c r="I39" s="11">
        <f>アンサンブルimport!I24</f>
        <v>14.0217579001899</v>
      </c>
      <c r="J39" s="11">
        <f>アンサンブルimport!J24</f>
        <v>76.187187014332494</v>
      </c>
      <c r="K39" s="11">
        <f>アンサンブルimport!K24</f>
        <v>76.187187014332494</v>
      </c>
      <c r="L39" s="11">
        <f>アンサンブルimport!L24</f>
        <v>76.187187014332494</v>
      </c>
    </row>
    <row r="40" spans="2:12">
      <c r="B40" s="11">
        <f>アンサンブルimport!B25</f>
        <v>2</v>
      </c>
      <c r="C40" s="11">
        <f>アンサンブルimport!C25</f>
        <v>3</v>
      </c>
      <c r="D40" s="11">
        <f>アンサンブルimport!D25</f>
        <v>12.208599551027399</v>
      </c>
      <c r="E40" s="11">
        <f>アンサンブルimport!E25</f>
        <v>12.2431359005353</v>
      </c>
      <c r="F40" s="11">
        <f>アンサンブルimport!F25</f>
        <v>12.225867725781301</v>
      </c>
      <c r="G40" s="11">
        <f>アンサンブルimport!G25</f>
        <v>14.5916076670695</v>
      </c>
      <c r="H40" s="11">
        <f>アンサンブルimport!H25</f>
        <v>12.208599551027399</v>
      </c>
      <c r="I40" s="11">
        <f>アンサンブルimport!I25</f>
        <v>12.208599551027399</v>
      </c>
      <c r="J40" s="11">
        <f>アンサンブルimport!J25</f>
        <v>72.232774995682902</v>
      </c>
      <c r="K40" s="11">
        <f>アンサンブルimport!K25</f>
        <v>76.1699188395786</v>
      </c>
      <c r="L40" s="11">
        <f>アンサンブルimport!L25</f>
        <v>76.1699188395786</v>
      </c>
    </row>
    <row r="41" spans="2:12">
      <c r="B41" s="11">
        <f>アンサンブルimport!B26</f>
        <v>2</v>
      </c>
      <c r="C41" s="11">
        <f>アンサンブルimport!C26</f>
        <v>4</v>
      </c>
      <c r="D41" s="11">
        <f>アンサンブルimport!D26</f>
        <v>11.068900017268099</v>
      </c>
      <c r="E41" s="11">
        <f>アンサンブルimport!E26</f>
        <v>11.068900017268099</v>
      </c>
      <c r="F41" s="11">
        <f>アンサンブルimport!F26</f>
        <v>11.068900017268099</v>
      </c>
      <c r="G41" s="11">
        <f>アンサンブルimport!G26</f>
        <v>11.4315316871006</v>
      </c>
      <c r="H41" s="11">
        <f>アンサンブルimport!H26</f>
        <v>11.4142635123467</v>
      </c>
      <c r="I41" s="11">
        <f>アンサンブルimport!I26</f>
        <v>11.4142635123467</v>
      </c>
      <c r="J41" s="11">
        <f>アンサンブルimport!J26</f>
        <v>76.1699188395786</v>
      </c>
      <c r="K41" s="11">
        <f>アンサンブルimport!K26</f>
        <v>76.1699188395786</v>
      </c>
      <c r="L41" s="11">
        <f>アンサンブルimport!L26</f>
        <v>76.1699188395786</v>
      </c>
    </row>
    <row r="42" spans="2:12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12.2064917127071</v>
      </c>
      <c r="E42" s="11">
        <f>アンサンブルimport!E27</f>
        <v>12.2237569060773</v>
      </c>
      <c r="F42" s="11">
        <f>アンサンブルimport!F27</f>
        <v>12.2237569060773</v>
      </c>
      <c r="G42" s="11">
        <f>アンサンブルimport!G27</f>
        <v>12.862569060773399</v>
      </c>
      <c r="H42" s="11">
        <f>アンサンブルimport!H27</f>
        <v>12.551795580110401</v>
      </c>
      <c r="I42" s="11">
        <f>アンサンブルimport!I27</f>
        <v>12.551795580110401</v>
      </c>
      <c r="J42" s="11">
        <f>アンサンブルimport!J27</f>
        <v>76.174033149171194</v>
      </c>
      <c r="K42" s="11">
        <f>アンサンブルimport!K27</f>
        <v>76.174033149171194</v>
      </c>
      <c r="L42" s="11">
        <f>アンサンブルimport!L27</f>
        <v>76.174033149171194</v>
      </c>
    </row>
    <row r="43" spans="2:12">
      <c r="B43" s="11">
        <f>アンサンブルimport!B28</f>
        <v>2</v>
      </c>
      <c r="C43" s="11">
        <f>アンサンブルimport!C28</f>
        <v>6</v>
      </c>
      <c r="D43" s="11">
        <f>アンサンブルimport!D28</f>
        <v>10.4281767955801</v>
      </c>
      <c r="E43" s="11">
        <f>アンサンブルimport!E28</f>
        <v>10.4281767955801</v>
      </c>
      <c r="F43" s="11">
        <f>アンサンブルimport!F28</f>
        <v>10.4281767955801</v>
      </c>
      <c r="G43" s="11">
        <f>アンサンブルimport!G28</f>
        <v>11.291436464088299</v>
      </c>
      <c r="H43" s="11">
        <f>アンサンブルimport!H28</f>
        <v>11.308701657458499</v>
      </c>
      <c r="I43" s="11">
        <f>アンサンブルimport!I28</f>
        <v>11.325966850828699</v>
      </c>
      <c r="J43" s="11">
        <f>アンサンブルimport!J28</f>
        <v>75.656077348066304</v>
      </c>
      <c r="K43" s="11">
        <f>アンサンブルimport!K28</f>
        <v>75.863259668508206</v>
      </c>
      <c r="L43" s="11">
        <f>アンサンブルimport!L28</f>
        <v>75.863259668508206</v>
      </c>
    </row>
    <row r="44" spans="2:12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12.4136740331491</v>
      </c>
      <c r="E44" s="11">
        <f>アンサンブルimport!E29</f>
        <v>12.361878453038599</v>
      </c>
      <c r="F44" s="11">
        <f>アンサンブルimport!F29</f>
        <v>12.361878453038599</v>
      </c>
      <c r="G44" s="11">
        <f>アンサンブルimport!G29</f>
        <v>13.449585635359099</v>
      </c>
      <c r="H44" s="11">
        <f>アンサンブルimport!H29</f>
        <v>13.4323204419889</v>
      </c>
      <c r="I44" s="11">
        <f>アンサンブルimport!I29</f>
        <v>13.4323204419889</v>
      </c>
      <c r="J44" s="11">
        <f>アンサンブルimport!J29</f>
        <v>76.174033149171194</v>
      </c>
      <c r="K44" s="11">
        <f>アンサンブルimport!K29</f>
        <v>76.174033149171194</v>
      </c>
      <c r="L44" s="11">
        <f>アンサンブルimport!L29</f>
        <v>76.174033149171194</v>
      </c>
    </row>
    <row r="45" spans="2:12">
      <c r="B45" s="11">
        <f>アンサンブルimport!B30</f>
        <v>2</v>
      </c>
      <c r="C45" s="11">
        <f>アンサンブルimport!C30</f>
        <v>8</v>
      </c>
      <c r="D45" s="11">
        <f>アンサンブルimport!D30</f>
        <v>11.256906077348001</v>
      </c>
      <c r="E45" s="11">
        <f>アンサンブルimport!E30</f>
        <v>11.256906077348001</v>
      </c>
      <c r="F45" s="11">
        <f>アンサンブルimport!F30</f>
        <v>11.256906077348001</v>
      </c>
      <c r="G45" s="11">
        <f>アンサンブルimport!G30</f>
        <v>16.7299723756906</v>
      </c>
      <c r="H45" s="11">
        <f>アンサンブルimport!H30</f>
        <v>14.0366022099447</v>
      </c>
      <c r="I45" s="11">
        <f>アンサンブルimport!I30</f>
        <v>14.0366022099447</v>
      </c>
      <c r="J45" s="11">
        <f>アンサンブルimport!J30</f>
        <v>73.497928176795497</v>
      </c>
      <c r="K45" s="11">
        <f>アンサンブルimport!K30</f>
        <v>75.966850828729207</v>
      </c>
      <c r="L45" s="11">
        <f>アンサンブルimport!L30</f>
        <v>75.966850828729207</v>
      </c>
    </row>
    <row r="46" spans="2:12" ht="21" thickBot="1">
      <c r="B46" s="16">
        <f>アンサンブルimport!B31</f>
        <v>2</v>
      </c>
      <c r="C46" s="16">
        <f>アンサンブルimport!C31</f>
        <v>9</v>
      </c>
      <c r="D46" s="16">
        <f>アンサンブルimport!D31</f>
        <v>12.085635359116001</v>
      </c>
      <c r="E46" s="16">
        <f>アンサンブルimport!E31</f>
        <v>12.068370165745799</v>
      </c>
      <c r="F46" s="16">
        <f>アンサンブルimport!F31</f>
        <v>12.085635359116001</v>
      </c>
      <c r="G46" s="16">
        <f>アンサンブルimport!G31</f>
        <v>13.691298342541399</v>
      </c>
      <c r="H46" s="16">
        <f>アンサンブルimport!H31</f>
        <v>12.4654696132596</v>
      </c>
      <c r="I46" s="16">
        <f>アンサンブルimport!I31</f>
        <v>12.4654696132596</v>
      </c>
      <c r="J46" s="16">
        <f>アンサンブルimport!J31</f>
        <v>76.174033149171194</v>
      </c>
      <c r="K46" s="16">
        <f>アンサンブルimport!K31</f>
        <v>76.174033149171194</v>
      </c>
      <c r="L46" s="16">
        <f>アンサンブルimport!L31</f>
        <v>76.174033149171194</v>
      </c>
    </row>
    <row r="47" spans="2:12" ht="22" thickTop="1" thickBot="1">
      <c r="B47" s="41" t="s">
        <v>9</v>
      </c>
      <c r="C47" s="42"/>
      <c r="D47" s="4">
        <f>AVERAGE(D37:D46)</f>
        <v>11.698180091797941</v>
      </c>
      <c r="E47" s="4">
        <f t="shared" ref="E47" si="7">AVERAGE(E37:E46)</f>
        <v>11.696454168737681</v>
      </c>
      <c r="F47" s="4">
        <f t="shared" ref="F47" si="8">AVERAGE(F37:F46)</f>
        <v>11.694727053123909</v>
      </c>
      <c r="G47" s="4">
        <f t="shared" ref="G47" si="9">AVERAGE(G37:G46)</f>
        <v>13.417923936075258</v>
      </c>
      <c r="H47" s="4">
        <f t="shared" ref="H47" si="10">AVERAGE(H37:H46)</f>
        <v>12.63574866362449</v>
      </c>
      <c r="I47" s="4">
        <f t="shared" ref="I47" si="11">AVERAGE(I37:I46)</f>
        <v>12.665104262567791</v>
      </c>
      <c r="J47" s="4">
        <f t="shared" ref="J47" si="12">AVERAGE(J37:J46)</f>
        <v>75.464035985063447</v>
      </c>
      <c r="K47" s="4">
        <f t="shared" ref="K47" si="13">AVERAGE(K37:K46)</f>
        <v>76.125360866690571</v>
      </c>
      <c r="L47" s="5">
        <f t="shared" ref="L47" si="14">AVERAGE(L37:L46)</f>
        <v>76.125360866690571</v>
      </c>
    </row>
    <row r="50" spans="1:12">
      <c r="A50" s="43" t="s">
        <v>12</v>
      </c>
      <c r="B50" s="43"/>
      <c r="C50" s="43"/>
      <c r="D50">
        <f>AVERAGE(D15,D31,D47)</f>
        <v>11.934726060919397</v>
      </c>
      <c r="E50">
        <f t="shared" ref="E50:L50" si="15">AVERAGE(E15,E31,E47)</f>
        <v>11.934150653853186</v>
      </c>
      <c r="F50">
        <f t="shared" si="15"/>
        <v>11.935877173190201</v>
      </c>
      <c r="G50">
        <f t="shared" si="15"/>
        <v>14.597239302238483</v>
      </c>
      <c r="H50">
        <f t="shared" si="15"/>
        <v>13.123845111309713</v>
      </c>
      <c r="I50">
        <f t="shared" si="15"/>
        <v>13.138234660661231</v>
      </c>
      <c r="J50">
        <f t="shared" si="15"/>
        <v>74.663998646213201</v>
      </c>
      <c r="K50">
        <f t="shared" si="15"/>
        <v>75.168765600587378</v>
      </c>
      <c r="L50">
        <f t="shared" si="15"/>
        <v>75.247034477198781</v>
      </c>
    </row>
  </sheetData>
  <mergeCells count="22"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  <mergeCell ref="B15:C15"/>
    <mergeCell ref="B18:B20"/>
    <mergeCell ref="C18:C20"/>
    <mergeCell ref="B47:C47"/>
    <mergeCell ref="A50:C50"/>
    <mergeCell ref="G2:L2"/>
    <mergeCell ref="G3:I3"/>
    <mergeCell ref="J3:L3"/>
    <mergeCell ref="D2:F3"/>
    <mergeCell ref="B2:B4"/>
    <mergeCell ref="C2:C4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topLeftCell="A25" workbookViewId="0">
      <selection activeCell="D40" sqref="D40"/>
    </sheetView>
  </sheetViews>
  <sheetFormatPr baseColWidth="10" defaultColWidth="11.5703125" defaultRowHeight="20"/>
  <cols>
    <col min="2" max="3" width="6" customWidth="1"/>
    <col min="4" max="4" width="16.140625" customWidth="1"/>
  </cols>
  <sheetData>
    <row r="1" spans="2:6" ht="21" thickBot="1"/>
    <row r="2" spans="2:6" ht="21" thickBot="1">
      <c r="B2" s="13" t="s">
        <v>13</v>
      </c>
      <c r="C2" s="14" t="s">
        <v>14</v>
      </c>
      <c r="D2" s="15" t="s">
        <v>10</v>
      </c>
      <c r="E2" s="12"/>
      <c r="F2" s="12"/>
    </row>
    <row r="3" spans="2:6" ht="21" thickTop="1">
      <c r="B3" s="11">
        <f>単一import!B2</f>
        <v>0</v>
      </c>
      <c r="C3" s="11">
        <f>単一import!C2</f>
        <v>0</v>
      </c>
      <c r="D3" s="11">
        <f>単一import!D2</f>
        <v>11.897772405456699</v>
      </c>
      <c r="E3" s="10"/>
      <c r="F3" s="10"/>
    </row>
    <row r="4" spans="2:6">
      <c r="B4" s="11">
        <f>単一import!B3</f>
        <v>0</v>
      </c>
      <c r="C4" s="11">
        <f>単一import!C3</f>
        <v>1</v>
      </c>
      <c r="D4" s="11">
        <f>単一import!D3</f>
        <v>12.346744949058801</v>
      </c>
      <c r="E4" s="10"/>
      <c r="F4" s="10"/>
    </row>
    <row r="5" spans="2:6">
      <c r="B5" s="11">
        <f>単一import!B4</f>
        <v>0</v>
      </c>
      <c r="C5" s="11">
        <f>単一import!C4</f>
        <v>2</v>
      </c>
      <c r="D5" s="11">
        <f>単一import!D4</f>
        <v>12.018649628734201</v>
      </c>
      <c r="E5" s="10"/>
      <c r="F5" s="10"/>
    </row>
    <row r="6" spans="2:6">
      <c r="B6" s="11">
        <f>単一import!B5</f>
        <v>0</v>
      </c>
      <c r="C6" s="11">
        <f>単一import!C5</f>
        <v>3</v>
      </c>
      <c r="D6" s="11">
        <f>単一import!D5</f>
        <v>11.2243135900535</v>
      </c>
      <c r="E6" s="10"/>
      <c r="F6" s="10"/>
    </row>
    <row r="7" spans="2:6">
      <c r="B7" s="11">
        <f>単一import!B6</f>
        <v>0</v>
      </c>
      <c r="C7" s="11">
        <f>単一import!C6</f>
        <v>4</v>
      </c>
      <c r="D7" s="11">
        <f>単一import!D6</f>
        <v>12.208599551027399</v>
      </c>
      <c r="E7" s="10"/>
      <c r="F7" s="10"/>
    </row>
    <row r="8" spans="2:6">
      <c r="B8" s="11">
        <f>単一import!B7</f>
        <v>0</v>
      </c>
      <c r="C8" s="11">
        <f>単一import!C7</f>
        <v>5</v>
      </c>
      <c r="D8" s="11">
        <f>単一import!D7</f>
        <v>11.360497237569</v>
      </c>
      <c r="E8" s="10"/>
      <c r="F8" s="10"/>
    </row>
    <row r="9" spans="2:6">
      <c r="B9" s="11">
        <f>単一import!B8</f>
        <v>0</v>
      </c>
      <c r="C9" s="11">
        <f>単一import!C8</f>
        <v>6</v>
      </c>
      <c r="D9" s="11">
        <f>単一import!D8</f>
        <v>11.9129834254143</v>
      </c>
      <c r="E9" s="10"/>
      <c r="F9" s="10"/>
    </row>
    <row r="10" spans="2:6">
      <c r="B10" s="11">
        <f>単一import!B9</f>
        <v>0</v>
      </c>
      <c r="C10" s="11">
        <f>単一import!C9</f>
        <v>7</v>
      </c>
      <c r="D10" s="11">
        <f>単一import!D9</f>
        <v>13.4323204419889</v>
      </c>
      <c r="E10" s="10"/>
      <c r="F10" s="10"/>
    </row>
    <row r="11" spans="2:6">
      <c r="B11" s="11">
        <f>単一import!B10</f>
        <v>0</v>
      </c>
      <c r="C11" s="11">
        <f>単一import!C10</f>
        <v>8</v>
      </c>
      <c r="D11" s="11">
        <f>単一import!D10</f>
        <v>12.379143646408799</v>
      </c>
      <c r="E11" s="10"/>
      <c r="F11" s="10"/>
    </row>
    <row r="12" spans="2:6" ht="21" thickBot="1">
      <c r="B12" s="16">
        <f>単一import!B11</f>
        <v>0</v>
      </c>
      <c r="C12" s="16">
        <f>単一import!C11</f>
        <v>9</v>
      </c>
      <c r="D12" s="16">
        <f>単一import!D11</f>
        <v>11.8611878453038</v>
      </c>
      <c r="E12" s="10"/>
      <c r="F12" s="10"/>
    </row>
    <row r="13" spans="2:6" ht="22" thickTop="1" thickBot="1">
      <c r="B13" s="41" t="s">
        <v>9</v>
      </c>
      <c r="C13" s="42"/>
      <c r="D13" s="5">
        <f>AVERAGE(D3:D12)</f>
        <v>12.064221272101541</v>
      </c>
      <c r="E13" s="10"/>
      <c r="F13" s="10"/>
    </row>
    <row r="15" spans="2:6" ht="21" thickBot="1"/>
    <row r="16" spans="2:6" ht="21" thickBot="1">
      <c r="B16" s="13" t="s">
        <v>13</v>
      </c>
      <c r="C16" s="14" t="s">
        <v>14</v>
      </c>
      <c r="D16" s="15" t="s">
        <v>10</v>
      </c>
    </row>
    <row r="17" spans="2:4" ht="21" thickTop="1">
      <c r="B17" s="11">
        <f>単一import!B12</f>
        <v>1</v>
      </c>
      <c r="C17" s="11">
        <f>単一import!C12</f>
        <v>0</v>
      </c>
      <c r="D17" s="11">
        <f>単一import!D12</f>
        <v>11.7078224831635</v>
      </c>
    </row>
    <row r="18" spans="2:4">
      <c r="B18" s="11">
        <f>単一import!B13</f>
        <v>1</v>
      </c>
      <c r="C18" s="11">
        <f>単一import!C13</f>
        <v>1</v>
      </c>
      <c r="D18" s="11">
        <f>単一import!D13</f>
        <v>11.2243135900535</v>
      </c>
    </row>
    <row r="19" spans="2:4">
      <c r="B19" s="11">
        <f>単一import!B14</f>
        <v>1</v>
      </c>
      <c r="C19" s="11">
        <f>単一import!C14</f>
        <v>2</v>
      </c>
      <c r="D19" s="11">
        <f>単一import!D14</f>
        <v>12.294940424797099</v>
      </c>
    </row>
    <row r="20" spans="2:4">
      <c r="B20" s="11">
        <f>単一import!B15</f>
        <v>1</v>
      </c>
      <c r="C20" s="11">
        <f>単一import!C15</f>
        <v>3</v>
      </c>
      <c r="D20" s="11">
        <f>単一import!D15</f>
        <v>12.536694871351999</v>
      </c>
    </row>
    <row r="21" spans="2:4">
      <c r="B21" s="11">
        <f>単一import!B16</f>
        <v>1</v>
      </c>
      <c r="C21" s="11">
        <f>単一import!C16</f>
        <v>4</v>
      </c>
      <c r="D21" s="11">
        <f>単一import!D16</f>
        <v>11.794163356933099</v>
      </c>
    </row>
    <row r="22" spans="2:4">
      <c r="B22" s="11">
        <f>単一import!B17</f>
        <v>1</v>
      </c>
      <c r="C22" s="11">
        <f>単一import!C17</f>
        <v>5</v>
      </c>
      <c r="D22" s="11">
        <f>単一import!D17</f>
        <v>11.9647790055248</v>
      </c>
    </row>
    <row r="23" spans="2:4">
      <c r="B23" s="11">
        <f>単一import!B18</f>
        <v>1</v>
      </c>
      <c r="C23" s="11">
        <f>単一import!C18</f>
        <v>6</v>
      </c>
      <c r="D23" s="11">
        <f>単一import!D18</f>
        <v>12.361878453038599</v>
      </c>
    </row>
    <row r="24" spans="2:4">
      <c r="B24" s="11">
        <f>単一import!B19</f>
        <v>1</v>
      </c>
      <c r="C24" s="11">
        <f>単一import!C19</f>
        <v>7</v>
      </c>
      <c r="D24" s="11">
        <f>単一import!D19</f>
        <v>11.878453038673999</v>
      </c>
    </row>
    <row r="25" spans="2:4">
      <c r="B25" s="11">
        <f>単一import!B20</f>
        <v>1</v>
      </c>
      <c r="C25" s="11">
        <f>単一import!C20</f>
        <v>8</v>
      </c>
      <c r="D25" s="11">
        <f>単一import!D20</f>
        <v>12.1719613259668</v>
      </c>
    </row>
    <row r="26" spans="2:4" ht="21" thickBot="1">
      <c r="B26" s="16">
        <f>単一import!B21</f>
        <v>1</v>
      </c>
      <c r="C26" s="16">
        <f>単一import!C21</f>
        <v>9</v>
      </c>
      <c r="D26" s="16">
        <f>単一import!D21</f>
        <v>11.999309392265101</v>
      </c>
    </row>
    <row r="27" spans="2:4" ht="22" thickTop="1" thickBot="1">
      <c r="B27" s="41" t="s">
        <v>9</v>
      </c>
      <c r="C27" s="42"/>
      <c r="D27" s="5">
        <f>AVERAGE(D17:D26)</f>
        <v>11.993431594176851</v>
      </c>
    </row>
    <row r="29" spans="2:4" ht="21" thickBot="1"/>
    <row r="30" spans="2:4" ht="21" thickBot="1">
      <c r="B30" s="13" t="s">
        <v>13</v>
      </c>
      <c r="C30" s="14" t="s">
        <v>14</v>
      </c>
      <c r="D30" s="15" t="s">
        <v>10</v>
      </c>
    </row>
    <row r="31" spans="2:4" ht="21" thickTop="1">
      <c r="B31" s="11">
        <f>単一import!B22</f>
        <v>2</v>
      </c>
      <c r="C31" s="11">
        <f>単一import!C22</f>
        <v>0</v>
      </c>
      <c r="D31" s="11">
        <f>単一import!D22</f>
        <v>11.7423588326713</v>
      </c>
    </row>
    <row r="32" spans="2:4">
      <c r="B32" s="11">
        <f>単一import!B23</f>
        <v>2</v>
      </c>
      <c r="C32" s="11">
        <f>単一import!C23</f>
        <v>1</v>
      </c>
      <c r="D32" s="11">
        <f>単一import!D23</f>
        <v>11.690554308409601</v>
      </c>
    </row>
    <row r="33" spans="1:4">
      <c r="B33" s="11">
        <f>単一import!B24</f>
        <v>2</v>
      </c>
      <c r="C33" s="11">
        <f>単一import!C24</f>
        <v>2</v>
      </c>
      <c r="D33" s="11">
        <f>単一import!D24</f>
        <v>11.8114315316871</v>
      </c>
    </row>
    <row r="34" spans="1:4">
      <c r="B34" s="11">
        <f>単一import!B25</f>
        <v>2</v>
      </c>
      <c r="C34" s="11">
        <f>単一import!C25</f>
        <v>3</v>
      </c>
      <c r="D34" s="11">
        <f>単一import!D25</f>
        <v>12.018649628734201</v>
      </c>
    </row>
    <row r="35" spans="1:4">
      <c r="B35" s="11">
        <f>単一import!B26</f>
        <v>2</v>
      </c>
      <c r="C35" s="11">
        <f>単一import!C26</f>
        <v>4</v>
      </c>
      <c r="D35" s="11">
        <f>単一import!D26</f>
        <v>11.068900017268099</v>
      </c>
    </row>
    <row r="36" spans="1:4">
      <c r="B36" s="11">
        <f>単一import!B27</f>
        <v>2</v>
      </c>
      <c r="C36" s="11">
        <f>単一import!C27</f>
        <v>5</v>
      </c>
      <c r="D36" s="11">
        <f>単一import!D27</f>
        <v>12.2064917127071</v>
      </c>
    </row>
    <row r="37" spans="1:4">
      <c r="B37" s="11">
        <f>単一import!B28</f>
        <v>2</v>
      </c>
      <c r="C37" s="11">
        <f>単一import!C28</f>
        <v>6</v>
      </c>
      <c r="D37" s="11">
        <f>単一import!D28</f>
        <v>10.4109116022099</v>
      </c>
    </row>
    <row r="38" spans="1:4">
      <c r="B38" s="11">
        <f>単一import!B29</f>
        <v>2</v>
      </c>
      <c r="C38" s="11">
        <f>単一import!C29</f>
        <v>7</v>
      </c>
      <c r="D38" s="11">
        <f>単一import!D29</f>
        <v>12.310082872928101</v>
      </c>
    </row>
    <row r="39" spans="1:4">
      <c r="B39" s="11">
        <f>単一import!B30</f>
        <v>2</v>
      </c>
      <c r="C39" s="11">
        <f>単一import!C30</f>
        <v>8</v>
      </c>
      <c r="D39" s="11">
        <f>単一import!D30</f>
        <v>11.274171270718201</v>
      </c>
    </row>
    <row r="40" spans="1:4" ht="21" thickBot="1">
      <c r="B40" s="16">
        <f>単一import!B31</f>
        <v>2</v>
      </c>
      <c r="C40" s="16">
        <f>単一import!C31</f>
        <v>9</v>
      </c>
      <c r="D40" s="16">
        <f>単一import!D31</f>
        <v>12.1029005524861</v>
      </c>
    </row>
    <row r="41" spans="1:4" ht="22" thickTop="1" thickBot="1">
      <c r="B41" s="41" t="s">
        <v>9</v>
      </c>
      <c r="C41" s="42"/>
      <c r="D41" s="5">
        <f>AVERAGE(D31:D40)</f>
        <v>11.663645232981972</v>
      </c>
    </row>
    <row r="44" spans="1:4">
      <c r="A44" s="43" t="s">
        <v>11</v>
      </c>
      <c r="B44" s="43"/>
      <c r="C44" s="43"/>
      <c r="D44">
        <f>AVERAGE(D41,D27,D13)</f>
        <v>11.907099366420121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9"/>
  <sheetViews>
    <sheetView workbookViewId="0">
      <selection activeCell="B7" sqref="B7:K7"/>
    </sheetView>
  </sheetViews>
  <sheetFormatPr baseColWidth="10" defaultColWidth="11.5703125" defaultRowHeight="20"/>
  <cols>
    <col min="1" max="1" width="14.42578125" bestFit="1" customWidth="1"/>
    <col min="2" max="3" width="10.28515625" bestFit="1" customWidth="1"/>
    <col min="4" max="4" width="12.7109375" customWidth="1"/>
    <col min="5" max="5" width="10.7109375" customWidth="1"/>
    <col min="6" max="6" width="10.28515625" bestFit="1" customWidth="1"/>
    <col min="7" max="7" width="10.7109375" customWidth="1"/>
    <col min="8" max="8" width="12.28515625" customWidth="1"/>
    <col min="9" max="9" width="10.28515625" bestFit="1" customWidth="1"/>
    <col min="10" max="10" width="10.5703125" customWidth="1"/>
    <col min="11" max="11" width="11" customWidth="1"/>
  </cols>
  <sheetData>
    <row r="2" spans="1:12" ht="21" thickBot="1"/>
    <row r="3" spans="1:12">
      <c r="B3" s="44" t="s">
        <v>15</v>
      </c>
      <c r="C3" s="33" t="s">
        <v>3</v>
      </c>
      <c r="D3" s="33"/>
      <c r="E3" s="33"/>
      <c r="F3" s="33" t="s">
        <v>6</v>
      </c>
      <c r="G3" s="33"/>
      <c r="H3" s="33"/>
      <c r="I3" s="33"/>
      <c r="J3" s="33"/>
      <c r="K3" s="34"/>
      <c r="L3" s="12"/>
    </row>
    <row r="4" spans="1:12">
      <c r="B4" s="45"/>
      <c r="C4" s="35"/>
      <c r="D4" s="35"/>
      <c r="E4" s="35"/>
      <c r="F4" s="35" t="s">
        <v>7</v>
      </c>
      <c r="G4" s="35"/>
      <c r="H4" s="35"/>
      <c r="I4" s="35" t="s">
        <v>8</v>
      </c>
      <c r="J4" s="35"/>
      <c r="K4" s="36"/>
      <c r="L4" s="12"/>
    </row>
    <row r="5" spans="1:12" ht="21" thickBot="1">
      <c r="B5" s="46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2" thickTop="1" thickBot="1">
      <c r="A6" t="s">
        <v>16</v>
      </c>
      <c r="B6" s="3">
        <f>'3 x 10CV 単一識別器用'!D44</f>
        <v>11.907099366420121</v>
      </c>
      <c r="C6" s="1">
        <f>'3 x 10CV アンサンブル用'!D50</f>
        <v>11.934726060919397</v>
      </c>
      <c r="D6" s="19">
        <f>'3 x 10CV アンサンブル用'!E50</f>
        <v>11.934150653853186</v>
      </c>
      <c r="E6" s="19">
        <f>'3 x 10CV アンサンブル用'!F50</f>
        <v>11.935877173190201</v>
      </c>
      <c r="F6" s="19">
        <f>'3 x 10CV アンサンブル用'!G50</f>
        <v>14.597239302238483</v>
      </c>
      <c r="G6" s="19">
        <f>'3 x 10CV アンサンブル用'!H50</f>
        <v>13.123845111309713</v>
      </c>
      <c r="H6" s="19">
        <f>'3 x 10CV アンサンブル用'!I50</f>
        <v>13.138234660661231</v>
      </c>
      <c r="I6" s="19">
        <f>'3 x 10CV アンサンブル用'!J50</f>
        <v>74.663998646213201</v>
      </c>
      <c r="J6" s="19">
        <f>'3 x 10CV アンサンブル用'!K50</f>
        <v>75.168765600587378</v>
      </c>
      <c r="K6" s="20">
        <f>'3 x 10CV アンサンブル用'!L50</f>
        <v>75.247034477198781</v>
      </c>
    </row>
    <row r="7" spans="1:12">
      <c r="B7" s="21">
        <f xml:space="preserve"> (100 - B6)</f>
        <v>88.092900633579873</v>
      </c>
      <c r="C7" s="21">
        <f t="shared" ref="C7:K7" si="0" xml:space="preserve"> (100 - C6)</f>
        <v>88.065273939080598</v>
      </c>
      <c r="D7" s="21">
        <f t="shared" si="0"/>
        <v>88.06584934614682</v>
      </c>
      <c r="E7" s="21">
        <f t="shared" si="0"/>
        <v>88.064122826809793</v>
      </c>
      <c r="F7" s="21">
        <f t="shared" si="0"/>
        <v>85.402760697761522</v>
      </c>
      <c r="G7" s="21">
        <f t="shared" si="0"/>
        <v>86.87615488869028</v>
      </c>
      <c r="H7" s="21">
        <f t="shared" si="0"/>
        <v>86.861765339338774</v>
      </c>
      <c r="I7" s="21">
        <f t="shared" si="0"/>
        <v>25.336001353786799</v>
      </c>
      <c r="J7" s="21">
        <f t="shared" si="0"/>
        <v>24.831234399412622</v>
      </c>
      <c r="K7" s="21">
        <f t="shared" si="0"/>
        <v>24.752965522801219</v>
      </c>
    </row>
    <row r="8" spans="1:12">
      <c r="A8" s="2" t="s">
        <v>17</v>
      </c>
      <c r="B8" s="2" t="str">
        <f>IF(B6 = MIN($B$6:$K$6),"min","")</f>
        <v>min</v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>
      <c r="A9" s="2" t="s">
        <v>18</v>
      </c>
      <c r="B9" s="2">
        <f t="shared" ref="B9:K9" si="2">RANK(B6,$B$6:$K$6,1)</f>
        <v>1</v>
      </c>
      <c r="C9" s="2">
        <f t="shared" si="2"/>
        <v>3</v>
      </c>
      <c r="D9" s="2">
        <f t="shared" si="2"/>
        <v>2</v>
      </c>
      <c r="E9" s="2">
        <f t="shared" si="2"/>
        <v>4</v>
      </c>
      <c r="F9" s="2">
        <f t="shared" si="2"/>
        <v>7</v>
      </c>
      <c r="G9" s="2">
        <f t="shared" si="2"/>
        <v>5</v>
      </c>
      <c r="H9" s="2">
        <f t="shared" si="2"/>
        <v>6</v>
      </c>
      <c r="I9" s="2">
        <f t="shared" si="2"/>
        <v>8</v>
      </c>
      <c r="J9" s="2">
        <f t="shared" si="2"/>
        <v>9</v>
      </c>
      <c r="K9" s="2">
        <f t="shared" si="2"/>
        <v>10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"/>
  <sheetViews>
    <sheetView tabSelected="1" topLeftCell="A42" workbookViewId="0">
      <selection activeCell="F68" sqref="F68:O68"/>
    </sheetView>
  </sheetViews>
  <sheetFormatPr baseColWidth="10" defaultColWidth="11.5703125" defaultRowHeight="20"/>
  <cols>
    <col min="6" max="15" width="10.710937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83.616838958490277</v>
      </c>
      <c r="G53" s="22">
        <v>84.480317655918441</v>
      </c>
      <c r="H53" s="22">
        <v>84.474156226466803</v>
      </c>
      <c r="I53" s="22">
        <v>84.474156226466803</v>
      </c>
      <c r="J53" s="22">
        <v>83.826692681591069</v>
      </c>
      <c r="K53" s="22">
        <v>83.826669861481975</v>
      </c>
      <c r="L53" s="22">
        <v>83.826658451427448</v>
      </c>
      <c r="M53" s="22">
        <v>70.626720065721969</v>
      </c>
      <c r="N53" s="22">
        <v>70.651422833801192</v>
      </c>
      <c r="O53" s="22">
        <v>70.65759567330737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v>83.616838958490277</v>
      </c>
      <c r="G54" s="22">
        <v>84.480397526300223</v>
      </c>
      <c r="H54" s="22">
        <v>84.468063257342422</v>
      </c>
      <c r="I54" s="22">
        <v>84.468063257342422</v>
      </c>
      <c r="J54" s="22">
        <v>84.165742452248963</v>
      </c>
      <c r="K54" s="22">
        <v>84.196549599507136</v>
      </c>
      <c r="L54" s="22">
        <v>84.171892471646061</v>
      </c>
      <c r="M54" s="22">
        <v>70.62674288583105</v>
      </c>
      <c r="N54" s="22">
        <v>70.632915725337213</v>
      </c>
      <c r="O54" s="22">
        <v>70.645238584240488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v>85.974031387653326</v>
      </c>
      <c r="G55" s="22">
        <v>86.394839067421074</v>
      </c>
      <c r="H55" s="22">
        <v>86.396209681456156</v>
      </c>
      <c r="I55" s="22">
        <v>86.394839067421074</v>
      </c>
      <c r="J55" s="22">
        <v>85.032344715602278</v>
      </c>
      <c r="K55" s="22">
        <v>85.078264936226333</v>
      </c>
      <c r="L55" s="22">
        <v>85.061816299501118</v>
      </c>
      <c r="M55" s="22">
        <v>70.643145486776305</v>
      </c>
      <c r="N55" s="22">
        <v>70.640403835938073</v>
      </c>
      <c r="O55" s="22">
        <v>70.641774590895849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v>85.974031387653326</v>
      </c>
      <c r="G56" s="22">
        <v>86.382501004496959</v>
      </c>
      <c r="H56" s="22">
        <v>86.383871759454721</v>
      </c>
      <c r="I56" s="22">
        <v>86.382501145419624</v>
      </c>
      <c r="J56" s="22">
        <v>85.532669006885186</v>
      </c>
      <c r="K56" s="22">
        <v>85.606000944520261</v>
      </c>
      <c r="L56" s="22">
        <v>85.588866718932124</v>
      </c>
      <c r="M56" s="22">
        <v>70.641774731818529</v>
      </c>
      <c r="N56" s="22">
        <v>70.641774731818529</v>
      </c>
      <c r="O56" s="22">
        <v>70.640403976860753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v>85.661584060224996</v>
      </c>
      <c r="G57" s="22">
        <v>86.744153473141282</v>
      </c>
      <c r="H57" s="22">
        <v>86.76487350637062</v>
      </c>
      <c r="I57" s="22">
        <v>86.842545456887251</v>
      </c>
      <c r="J57" s="22">
        <v>86.050016260476781</v>
      </c>
      <c r="K57" s="22">
        <v>86.350488941265908</v>
      </c>
      <c r="L57" s="22">
        <v>86.298640559746829</v>
      </c>
      <c r="M57" s="22">
        <v>26.30359115043683</v>
      </c>
      <c r="N57" s="22">
        <v>26.158599216277267</v>
      </c>
      <c r="O57" s="22">
        <v>26.231095183357027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v>85.661584060224996</v>
      </c>
      <c r="G58" s="22">
        <v>86.6872176553359</v>
      </c>
      <c r="H58" s="22">
        <v>86.795985755178449</v>
      </c>
      <c r="I58" s="22">
        <v>86.852929622724787</v>
      </c>
      <c r="J58" s="22">
        <v>86.526601173974271</v>
      </c>
      <c r="K58" s="22">
        <v>86.640625754663262</v>
      </c>
      <c r="L58" s="22">
        <v>86.666529821070412</v>
      </c>
      <c r="M58" s="22">
        <v>26.433127581954452</v>
      </c>
      <c r="N58" s="22">
        <v>26.319143249970267</v>
      </c>
      <c r="O58" s="22">
        <v>26.345031216895464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v>87.315324841239374</v>
      </c>
      <c r="G59" s="22">
        <v>87.941506661762929</v>
      </c>
      <c r="H59" s="22">
        <v>88.033021329535018</v>
      </c>
      <c r="I59" s="22">
        <v>88.038777586545237</v>
      </c>
      <c r="J59" s="22">
        <v>86.939468448691457</v>
      </c>
      <c r="K59" s="22">
        <v>87.23587603231411</v>
      </c>
      <c r="L59" s="22">
        <v>87.188683708733322</v>
      </c>
      <c r="M59" s="22">
        <v>26.635626287759081</v>
      </c>
      <c r="N59" s="22">
        <v>26.460655135628357</v>
      </c>
      <c r="O59" s="22">
        <v>26.519360072609075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v>87.315324841239374</v>
      </c>
      <c r="G60" s="22">
        <v>87.951289873821523</v>
      </c>
      <c r="H60" s="22">
        <v>88.03014429420395</v>
      </c>
      <c r="I60" s="22">
        <v>88.039353888026582</v>
      </c>
      <c r="J60" s="22">
        <v>87.387823249577963</v>
      </c>
      <c r="K60" s="22">
        <v>87.545519966048843</v>
      </c>
      <c r="L60" s="22">
        <v>87.547823383143964</v>
      </c>
      <c r="M60" s="22">
        <v>26.648288423358451</v>
      </c>
      <c r="N60" s="22">
        <v>26.55735393286659</v>
      </c>
      <c r="O60" s="22">
        <v>26.591312092683395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84.560587389607775</v>
      </c>
      <c r="G61" s="22">
        <v>84.628442983957513</v>
      </c>
      <c r="H61" s="22">
        <v>84.628442983957513</v>
      </c>
      <c r="I61" s="22">
        <v>84.628454394012053</v>
      </c>
      <c r="J61" s="22">
        <v>84.110278177129743</v>
      </c>
      <c r="K61" s="22">
        <v>84.122623856142084</v>
      </c>
      <c r="L61" s="22">
        <v>84.116451016635907</v>
      </c>
      <c r="M61" s="22">
        <v>70.595867278245635</v>
      </c>
      <c r="N61" s="22">
        <v>70.60820154720345</v>
      </c>
      <c r="O61" s="22">
        <v>70.614374386709613</v>
      </c>
    </row>
    <row r="62" spans="1:15">
      <c r="A62" s="27"/>
      <c r="B62" s="27"/>
      <c r="C62" s="27"/>
      <c r="D62" s="27" t="s">
        <v>24</v>
      </c>
      <c r="E62" s="27" t="s">
        <v>26</v>
      </c>
      <c r="F62" s="22">
        <v>84.560587389607775</v>
      </c>
      <c r="G62" s="22">
        <v>84.66545720088547</v>
      </c>
      <c r="H62" s="22">
        <v>84.653122931927669</v>
      </c>
      <c r="I62" s="22">
        <v>84.659307181488373</v>
      </c>
      <c r="J62" s="22">
        <v>84.122589625978463</v>
      </c>
      <c r="K62" s="22">
        <v>84.202813719449622</v>
      </c>
      <c r="L62" s="22">
        <v>84.202813719449622</v>
      </c>
      <c r="M62" s="22">
        <v>70.602028707697272</v>
      </c>
      <c r="N62" s="22">
        <v>70.602040117751812</v>
      </c>
      <c r="O62" s="22">
        <v>70.602028707697272</v>
      </c>
    </row>
    <row r="63" spans="1:15">
      <c r="A63" s="27"/>
      <c r="B63" s="27"/>
      <c r="C63" s="27"/>
      <c r="D63" s="27" t="s">
        <v>30</v>
      </c>
      <c r="E63" s="27" t="s">
        <v>28</v>
      </c>
      <c r="F63" s="22">
        <v>86.319463328084282</v>
      </c>
      <c r="G63" s="22">
        <v>86.315351626901716</v>
      </c>
      <c r="H63" s="22">
        <v>86.317407266108972</v>
      </c>
      <c r="I63" s="22">
        <v>86.322204978922528</v>
      </c>
      <c r="J63" s="22">
        <v>85.244115153224726</v>
      </c>
      <c r="K63" s="22">
        <v>85.266731553107832</v>
      </c>
      <c r="L63" s="22">
        <v>85.266046246090298</v>
      </c>
      <c r="M63" s="22">
        <v>70.642459897913383</v>
      </c>
      <c r="N63" s="22">
        <v>70.643145345853611</v>
      </c>
      <c r="O63" s="22">
        <v>70.643145204930931</v>
      </c>
    </row>
    <row r="64" spans="1:15">
      <c r="A64" s="27"/>
      <c r="B64" s="27"/>
      <c r="C64" s="27"/>
      <c r="D64" s="27" t="s">
        <v>30</v>
      </c>
      <c r="E64" s="27" t="s">
        <v>26</v>
      </c>
      <c r="F64" s="22">
        <v>86.319463328084282</v>
      </c>
      <c r="G64" s="22">
        <v>86.324260759052464</v>
      </c>
      <c r="H64" s="22">
        <v>86.324946206992706</v>
      </c>
      <c r="I64" s="22">
        <v>86.323576156648357</v>
      </c>
      <c r="J64" s="22">
        <v>85.243431537279406</v>
      </c>
      <c r="K64" s="22">
        <v>85.321561187728008</v>
      </c>
      <c r="L64" s="22">
        <v>85.320875598865101</v>
      </c>
      <c r="M64" s="22">
        <v>70.643145345853625</v>
      </c>
      <c r="N64" s="22">
        <v>70.641774590895849</v>
      </c>
      <c r="O64" s="22">
        <v>70.643145486776305</v>
      </c>
    </row>
    <row r="65" spans="1:15">
      <c r="A65" s="27"/>
      <c r="B65" s="27"/>
      <c r="C65" s="27" t="s">
        <v>32</v>
      </c>
      <c r="D65" s="27" t="s">
        <v>24</v>
      </c>
      <c r="E65" s="27" t="s">
        <v>28</v>
      </c>
      <c r="F65" s="22">
        <v>86.428249438933094</v>
      </c>
      <c r="G65" s="22">
        <v>86.386825471956357</v>
      </c>
      <c r="H65" s="22">
        <v>86.386833521697312</v>
      </c>
      <c r="I65" s="22">
        <v>86.386825471956357</v>
      </c>
      <c r="J65" s="22">
        <v>84.325431707607692</v>
      </c>
      <c r="K65" s="22">
        <v>85.516785319848452</v>
      </c>
      <c r="L65" s="22">
        <v>85.516785319848452</v>
      </c>
      <c r="M65" s="22">
        <v>25.31472072228722</v>
      </c>
      <c r="N65" s="22">
        <v>24.532261751816876</v>
      </c>
      <c r="O65" s="22">
        <v>24.53225370207592</v>
      </c>
    </row>
    <row r="66" spans="1:15">
      <c r="A66" s="27"/>
      <c r="B66" s="27"/>
      <c r="C66" s="27"/>
      <c r="D66" s="27" t="s">
        <v>24</v>
      </c>
      <c r="E66" s="27" t="s">
        <v>26</v>
      </c>
      <c r="F66" s="22">
        <v>86.428249438933094</v>
      </c>
      <c r="G66" s="22">
        <v>86.376457405600732</v>
      </c>
      <c r="H66" s="22">
        <v>86.381641438778544</v>
      </c>
      <c r="I66" s="22">
        <v>86.386809372474431</v>
      </c>
      <c r="J66" s="22">
        <v>83.978278578995372</v>
      </c>
      <c r="K66" s="22">
        <v>85.345921518245575</v>
      </c>
      <c r="L66" s="22">
        <v>85.351105551423387</v>
      </c>
      <c r="M66" s="22">
        <v>25.557983894078333</v>
      </c>
      <c r="N66" s="22">
        <v>24.703318747202758</v>
      </c>
      <c r="O66" s="22">
        <v>24.646318531469703</v>
      </c>
    </row>
    <row r="67" spans="1:15">
      <c r="A67" s="27"/>
      <c r="B67" s="27"/>
      <c r="C67" s="27"/>
      <c r="D67" s="27" t="s">
        <v>30</v>
      </c>
      <c r="E67" s="27" t="s">
        <v>28</v>
      </c>
      <c r="F67" s="22">
        <v>88.092900633579873</v>
      </c>
      <c r="G67" s="22">
        <v>88.064698432634927</v>
      </c>
      <c r="H67" s="22">
        <v>88.065849445526268</v>
      </c>
      <c r="I67" s="22">
        <v>88.067000458417624</v>
      </c>
      <c r="J67" s="22">
        <v>85.814269073621318</v>
      </c>
      <c r="K67" s="22">
        <v>87.037321836481567</v>
      </c>
      <c r="L67" s="22">
        <v>87.039048653956968</v>
      </c>
      <c r="M67" s="22">
        <v>25.281885859591043</v>
      </c>
      <c r="N67" s="22">
        <v>24.649948278954525</v>
      </c>
      <c r="O67" s="22">
        <v>24.609661933342352</v>
      </c>
    </row>
    <row r="68" spans="1:15">
      <c r="A68" s="27"/>
      <c r="B68" s="27"/>
      <c r="C68" s="27"/>
      <c r="D68" s="27" t="s">
        <v>30</v>
      </c>
      <c r="E68" s="27" t="s">
        <v>26</v>
      </c>
      <c r="F68" s="22">
        <v>88.092900633579873</v>
      </c>
      <c r="G68" s="22">
        <v>88.065273939080598</v>
      </c>
      <c r="H68" s="22">
        <v>88.06584934614682</v>
      </c>
      <c r="I68" s="22">
        <v>88.064122826809793</v>
      </c>
      <c r="J68" s="22">
        <v>85.402760697761522</v>
      </c>
      <c r="K68" s="22">
        <v>86.87615488869028</v>
      </c>
      <c r="L68" s="22">
        <v>86.861765339338774</v>
      </c>
      <c r="M68" s="22">
        <v>25.336001353786799</v>
      </c>
      <c r="N68" s="22">
        <v>24.831234399412622</v>
      </c>
      <c r="O68" s="22">
        <v>24.752965522801219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"/>
  <sheetViews>
    <sheetView zoomScale="80" zoomScaleNormal="80" workbookViewId="0">
      <selection activeCell="G41" activeCellId="1" sqref="G37:I37 G41:I41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43" thickBot="1">
      <c r="F4" s="49"/>
      <c r="G4" s="31" t="s">
        <v>42</v>
      </c>
      <c r="H4" s="31" t="s">
        <v>43</v>
      </c>
      <c r="I4" s="31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hidden="1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hidden="1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hidden="1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hidden="1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hidden="1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hidden="1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hidden="1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>
      <c r="A54" s="27"/>
      <c r="B54" s="27"/>
      <c r="C54" s="27"/>
      <c r="D54" s="27" t="s">
        <v>24</v>
      </c>
      <c r="E54" s="27" t="s">
        <v>26</v>
      </c>
    </row>
    <row r="55" spans="1:15">
      <c r="A55" s="27"/>
      <c r="B55" s="27"/>
      <c r="C55" s="27"/>
      <c r="D55" s="27" t="s">
        <v>30</v>
      </c>
      <c r="E55" s="27" t="s">
        <v>28</v>
      </c>
    </row>
    <row r="56" spans="1:15">
      <c r="A56" s="27"/>
      <c r="B56" s="27"/>
      <c r="C56" s="27"/>
      <c r="D56" s="27" t="s">
        <v>30</v>
      </c>
      <c r="E56" s="27" t="s">
        <v>26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</row>
    <row r="58" spans="1:15">
      <c r="A58" s="27"/>
      <c r="B58" s="27"/>
      <c r="C58" s="27"/>
      <c r="D58" s="27" t="s">
        <v>24</v>
      </c>
      <c r="E58" s="27" t="s">
        <v>26</v>
      </c>
    </row>
    <row r="59" spans="1:15">
      <c r="A59" s="27"/>
      <c r="B59" s="27"/>
      <c r="C59" s="27"/>
      <c r="D59" s="27" t="s">
        <v>30</v>
      </c>
      <c r="E59" s="27" t="s">
        <v>28</v>
      </c>
    </row>
    <row r="60" spans="1:15">
      <c r="A60" s="27"/>
      <c r="B60" s="27"/>
      <c r="C60" s="27"/>
      <c r="D60" s="27" t="s">
        <v>30</v>
      </c>
      <c r="E60" s="27" t="s">
        <v>26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>
      <c r="A62" s="27"/>
      <c r="B62" s="27"/>
      <c r="C62" s="27"/>
      <c r="D62" s="27" t="s">
        <v>24</v>
      </c>
      <c r="E62" s="27" t="s">
        <v>26</v>
      </c>
    </row>
    <row r="63" spans="1:15">
      <c r="A63" s="27"/>
      <c r="B63" s="27"/>
      <c r="C63" s="27"/>
      <c r="D63" s="27" t="s">
        <v>30</v>
      </c>
      <c r="E63" s="27" t="s">
        <v>28</v>
      </c>
    </row>
    <row r="64" spans="1:15">
      <c r="A64" s="27"/>
      <c r="B64" s="27"/>
      <c r="C64" s="27"/>
      <c r="D64" s="27" t="s">
        <v>30</v>
      </c>
      <c r="E64" s="27" t="s">
        <v>26</v>
      </c>
    </row>
    <row r="65" spans="1:5">
      <c r="A65" s="27"/>
      <c r="B65" s="27"/>
      <c r="C65" s="27" t="s">
        <v>32</v>
      </c>
      <c r="D65" s="27" t="s">
        <v>24</v>
      </c>
      <c r="E65" s="27" t="s">
        <v>28</v>
      </c>
    </row>
    <row r="66" spans="1:5">
      <c r="A66" s="27"/>
      <c r="B66" s="27"/>
      <c r="C66" s="27"/>
      <c r="D66" s="27" t="s">
        <v>24</v>
      </c>
      <c r="E66" s="27" t="s">
        <v>26</v>
      </c>
    </row>
    <row r="67" spans="1:5">
      <c r="A67" s="27"/>
      <c r="B67" s="27"/>
      <c r="C67" s="27"/>
      <c r="D67" s="27" t="s">
        <v>30</v>
      </c>
      <c r="E67" s="27" t="s">
        <v>28</v>
      </c>
    </row>
    <row r="68" spans="1:5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7:J13"/>
  <sheetViews>
    <sheetView workbookViewId="0">
      <selection activeCell="N12" sqref="N12"/>
    </sheetView>
  </sheetViews>
  <sheetFormatPr baseColWidth="10" defaultColWidth="8.7109375" defaultRowHeight="20"/>
  <sheetData>
    <row r="7" spans="2:10" ht="84">
      <c r="C7" s="32" t="s">
        <v>45</v>
      </c>
      <c r="D7" s="32" t="s">
        <v>46</v>
      </c>
      <c r="E7" s="32" t="s">
        <v>47</v>
      </c>
    </row>
    <row r="8" spans="2:10">
      <c r="B8" t="s">
        <v>48</v>
      </c>
      <c r="C8" s="22">
        <v>-7.9916021998599263E-2</v>
      </c>
      <c r="D8" s="22">
        <v>-7.9916021998599263E-2</v>
      </c>
      <c r="E8" s="22">
        <v>-7.9916021998599263E-2</v>
      </c>
    </row>
    <row r="9" spans="2:10">
      <c r="B9" t="s">
        <v>49</v>
      </c>
      <c r="C9" s="22">
        <v>-9.2861811706882236E-2</v>
      </c>
      <c r="D9" s="22">
        <v>-3.5901844678633665E-2</v>
      </c>
      <c r="E9" s="22">
        <v>-1.5149612485473085E-2</v>
      </c>
    </row>
    <row r="10" spans="2:10">
      <c r="H10" t="s">
        <v>50</v>
      </c>
      <c r="I10" t="s">
        <v>51</v>
      </c>
    </row>
    <row r="11" spans="2:10" ht="42">
      <c r="G11" s="32" t="s">
        <v>45</v>
      </c>
      <c r="H11" s="22">
        <f>C8</f>
        <v>-7.9916021998599263E-2</v>
      </c>
      <c r="I11" s="22">
        <f>C9</f>
        <v>-9.2861811706882236E-2</v>
      </c>
      <c r="J11">
        <v>0</v>
      </c>
    </row>
    <row r="12" spans="2:10" ht="84">
      <c r="G12" s="32" t="s">
        <v>46</v>
      </c>
      <c r="H12" s="22">
        <f>D8</f>
        <v>-7.9916021998599263E-2</v>
      </c>
      <c r="I12" s="22">
        <f>D9</f>
        <v>-3.5901844678633665E-2</v>
      </c>
      <c r="J12">
        <v>0</v>
      </c>
    </row>
    <row r="13" spans="2:10" ht="63">
      <c r="G13" s="32" t="s">
        <v>47</v>
      </c>
      <c r="H13" s="22">
        <f>E8</f>
        <v>-7.9916021998599263E-2</v>
      </c>
      <c r="I13" s="22">
        <f>E9</f>
        <v>-1.5149612485473085E-2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J13"/>
  <sheetViews>
    <sheetView workbookViewId="0">
      <selection activeCell="O8" sqref="O8"/>
    </sheetView>
  </sheetViews>
  <sheetFormatPr baseColWidth="10" defaultColWidth="8.7109375" defaultRowHeight="20"/>
  <sheetData>
    <row r="7" spans="2:10" ht="84">
      <c r="C7" s="32" t="s">
        <v>45</v>
      </c>
      <c r="D7" s="32" t="s">
        <v>46</v>
      </c>
      <c r="E7" s="32" t="s">
        <v>47</v>
      </c>
    </row>
    <row r="8" spans="2:10">
      <c r="B8" t="s">
        <v>48</v>
      </c>
      <c r="C8" s="22">
        <v>-7.9916021998599263E-2</v>
      </c>
      <c r="D8" s="22">
        <v>-7.9916021998599263E-2</v>
      </c>
      <c r="E8" s="22">
        <v>-7.9916021998599263E-2</v>
      </c>
    </row>
    <row r="9" spans="2:10">
      <c r="B9" t="s">
        <v>49</v>
      </c>
      <c r="C9" s="22">
        <v>-9.2861811706882236E-2</v>
      </c>
      <c r="D9" s="22">
        <v>-3.5901844678633665E-2</v>
      </c>
      <c r="E9" s="22">
        <v>-1.5149612485473085E-2</v>
      </c>
    </row>
    <row r="10" spans="2:10">
      <c r="H10" t="s">
        <v>50</v>
      </c>
      <c r="I10" t="s">
        <v>51</v>
      </c>
    </row>
    <row r="11" spans="2:10" ht="42">
      <c r="G11" s="32" t="s">
        <v>45</v>
      </c>
      <c r="H11" s="22">
        <f>C8</f>
        <v>-7.9916021998599263E-2</v>
      </c>
      <c r="I11" s="22">
        <f>C9</f>
        <v>-9.2861811706882236E-2</v>
      </c>
      <c r="J11">
        <v>0</v>
      </c>
    </row>
    <row r="12" spans="2:10" ht="84">
      <c r="G12" s="32" t="s">
        <v>46</v>
      </c>
      <c r="H12" s="22">
        <f>D8</f>
        <v>-7.9916021998599263E-2</v>
      </c>
      <c r="I12" s="22">
        <f>D9</f>
        <v>-3.5901844678633665E-2</v>
      </c>
      <c r="J12">
        <v>0</v>
      </c>
    </row>
    <row r="13" spans="2:10" ht="63">
      <c r="G13" s="32" t="s">
        <v>47</v>
      </c>
      <c r="H13" s="22">
        <f>E8</f>
        <v>-7.9916021998599263E-2</v>
      </c>
      <c r="I13" s="22">
        <f>E9</f>
        <v>-1.5149612485473085E-2</v>
      </c>
      <c r="J13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tst_overFitとtst_intervalの単一比較</vt:lpstr>
      <vt:lpstr>Sheet3</vt:lpstr>
      <vt:lpstr>Sheet3 (2)</vt:lpstr>
      <vt:lpstr>3x10CV平均従来手法で正規化</vt:lpstr>
      <vt:lpstr>tst_overFitとtst_interval比較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2019-01-18T09:59:28Z</dcterms:modified>
</cp:coreProperties>
</file>