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ichi Omozaki\IDrive\Junior\a\最終結果\"/>
    </mc:Choice>
  </mc:AlternateContent>
  <bookViews>
    <workbookView xWindow="31785" yWindow="-1665" windowWidth="28800" windowHeight="16680"/>
  </bookViews>
  <sheets>
    <sheet name="アンサンブルimport" sheetId="3" r:id="rId1"/>
    <sheet name="単一import" sheetId="4" r:id="rId2"/>
    <sheet name="3 x 10CV アンサンブル用" sheetId="1" r:id="rId3"/>
    <sheet name="3 x 10CV 単一識別器用" sheetId="2" r:id="rId4"/>
    <sheet name="まとめ" sheetId="5" r:id="rId5"/>
    <sheet name="3x10CV平均" sheetId="6" r:id="rId6"/>
    <sheet name="tst_overFitとtst_intervalの単一比較" sheetId="9" r:id="rId7"/>
    <sheet name="Sheet3" sheetId="10" r:id="rId8"/>
    <sheet name="Sheet3 (2)" sheetId="12" r:id="rId9"/>
    <sheet name="3x10CV平均従来手法で正規化" sheetId="7" r:id="rId10"/>
    <sheet name="tst_overFitとtst_interval比較" sheetId="8" r:id="rId11"/>
  </sheets>
  <definedNames>
    <definedName name="tra_missRates_SingleClassifier_1" localSheetId="1">単一import!$B$2:$D$31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2" l="1"/>
  <c r="H13" i="12"/>
  <c r="I12" i="12"/>
  <c r="H12" i="12"/>
  <c r="I11" i="12"/>
  <c r="H11" i="12"/>
  <c r="I13" i="10"/>
  <c r="I12" i="10"/>
  <c r="H13" i="10"/>
  <c r="H12" i="10"/>
  <c r="I11" i="10"/>
  <c r="H11" i="10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5" i="9"/>
  <c r="G38" i="9"/>
  <c r="H38" i="9"/>
  <c r="I38" i="9"/>
  <c r="J38" i="9"/>
  <c r="K38" i="9"/>
  <c r="L38" i="9"/>
  <c r="M38" i="9"/>
  <c r="N38" i="9"/>
  <c r="O38" i="9"/>
  <c r="G39" i="9"/>
  <c r="H39" i="9"/>
  <c r="I39" i="9"/>
  <c r="J39" i="9"/>
  <c r="K39" i="9"/>
  <c r="L39" i="9"/>
  <c r="M39" i="9"/>
  <c r="N39" i="9"/>
  <c r="O39" i="9"/>
  <c r="G40" i="9"/>
  <c r="H40" i="9"/>
  <c r="I40" i="9"/>
  <c r="J40" i="9"/>
  <c r="K40" i="9"/>
  <c r="L40" i="9"/>
  <c r="M40" i="9"/>
  <c r="N40" i="9"/>
  <c r="O40" i="9"/>
  <c r="G41" i="9"/>
  <c r="H41" i="9"/>
  <c r="I41" i="9"/>
  <c r="J41" i="9"/>
  <c r="K41" i="9"/>
  <c r="L41" i="9"/>
  <c r="M41" i="9"/>
  <c r="N41" i="9"/>
  <c r="O41" i="9"/>
  <c r="G42" i="9"/>
  <c r="H42" i="9"/>
  <c r="I42" i="9"/>
  <c r="J42" i="9"/>
  <c r="K42" i="9"/>
  <c r="L42" i="9"/>
  <c r="M42" i="9"/>
  <c r="N42" i="9"/>
  <c r="O42" i="9"/>
  <c r="G43" i="9"/>
  <c r="H43" i="9"/>
  <c r="I43" i="9"/>
  <c r="J43" i="9"/>
  <c r="K43" i="9"/>
  <c r="L43" i="9"/>
  <c r="M43" i="9"/>
  <c r="N43" i="9"/>
  <c r="O43" i="9"/>
  <c r="G44" i="9"/>
  <c r="H44" i="9"/>
  <c r="I44" i="9"/>
  <c r="J44" i="9"/>
  <c r="K44" i="9"/>
  <c r="L44" i="9"/>
  <c r="M44" i="9"/>
  <c r="N44" i="9"/>
  <c r="O44" i="9"/>
  <c r="H37" i="9"/>
  <c r="I37" i="9"/>
  <c r="J37" i="9"/>
  <c r="K37" i="9"/>
  <c r="L37" i="9"/>
  <c r="M37" i="9"/>
  <c r="N37" i="9"/>
  <c r="O37" i="9"/>
  <c r="G37" i="9"/>
  <c r="G22" i="9"/>
  <c r="H22" i="9"/>
  <c r="I22" i="9"/>
  <c r="J22" i="9"/>
  <c r="K22" i="9"/>
  <c r="L22" i="9"/>
  <c r="M22" i="9"/>
  <c r="N22" i="9"/>
  <c r="O22" i="9"/>
  <c r="G23" i="9"/>
  <c r="H23" i="9"/>
  <c r="I23" i="9"/>
  <c r="J23" i="9"/>
  <c r="K23" i="9"/>
  <c r="L23" i="9"/>
  <c r="M23" i="9"/>
  <c r="N23" i="9"/>
  <c r="O23" i="9"/>
  <c r="G24" i="9"/>
  <c r="H24" i="9"/>
  <c r="I24" i="9"/>
  <c r="J24" i="9"/>
  <c r="K24" i="9"/>
  <c r="L24" i="9"/>
  <c r="M24" i="9"/>
  <c r="N24" i="9"/>
  <c r="O24" i="9"/>
  <c r="G25" i="9"/>
  <c r="H25" i="9"/>
  <c r="I25" i="9"/>
  <c r="J25" i="9"/>
  <c r="K25" i="9"/>
  <c r="L25" i="9"/>
  <c r="M25" i="9"/>
  <c r="N25" i="9"/>
  <c r="O25" i="9"/>
  <c r="G26" i="9"/>
  <c r="H26" i="9"/>
  <c r="I26" i="9"/>
  <c r="J26" i="9"/>
  <c r="K26" i="9"/>
  <c r="L26" i="9"/>
  <c r="M26" i="9"/>
  <c r="N26" i="9"/>
  <c r="O26" i="9"/>
  <c r="G27" i="9"/>
  <c r="H27" i="9"/>
  <c r="I27" i="9"/>
  <c r="J27" i="9"/>
  <c r="K27" i="9"/>
  <c r="L27" i="9"/>
  <c r="M27" i="9"/>
  <c r="N27" i="9"/>
  <c r="O27" i="9"/>
  <c r="G28" i="9"/>
  <c r="H28" i="9"/>
  <c r="I28" i="9"/>
  <c r="J28" i="9"/>
  <c r="K28" i="9"/>
  <c r="L28" i="9"/>
  <c r="M28" i="9"/>
  <c r="N28" i="9"/>
  <c r="O28" i="9"/>
  <c r="H21" i="9"/>
  <c r="I21" i="9"/>
  <c r="J21" i="9"/>
  <c r="K21" i="9"/>
  <c r="L21" i="9"/>
  <c r="M21" i="9"/>
  <c r="N21" i="9"/>
  <c r="O21" i="9"/>
  <c r="G21" i="9"/>
  <c r="G6" i="9"/>
  <c r="H6" i="9"/>
  <c r="I6" i="9"/>
  <c r="J6" i="9"/>
  <c r="K6" i="9"/>
  <c r="L6" i="9"/>
  <c r="M6" i="9"/>
  <c r="N6" i="9"/>
  <c r="O6" i="9"/>
  <c r="G7" i="9"/>
  <c r="H7" i="9"/>
  <c r="I7" i="9"/>
  <c r="J7" i="9"/>
  <c r="K7" i="9"/>
  <c r="L7" i="9"/>
  <c r="M7" i="9"/>
  <c r="N7" i="9"/>
  <c r="O7" i="9"/>
  <c r="G8" i="9"/>
  <c r="H8" i="9"/>
  <c r="I8" i="9"/>
  <c r="J8" i="9"/>
  <c r="K8" i="9"/>
  <c r="L8" i="9"/>
  <c r="M8" i="9"/>
  <c r="N8" i="9"/>
  <c r="O8" i="9"/>
  <c r="G9" i="9"/>
  <c r="H9" i="9"/>
  <c r="I9" i="9"/>
  <c r="J9" i="9"/>
  <c r="K9" i="9"/>
  <c r="L9" i="9"/>
  <c r="M9" i="9"/>
  <c r="N9" i="9"/>
  <c r="O9" i="9"/>
  <c r="G10" i="9"/>
  <c r="H10" i="9"/>
  <c r="I10" i="9"/>
  <c r="J10" i="9"/>
  <c r="K10" i="9"/>
  <c r="L10" i="9"/>
  <c r="M10" i="9"/>
  <c r="N10" i="9"/>
  <c r="O10" i="9"/>
  <c r="G11" i="9"/>
  <c r="H11" i="9"/>
  <c r="I11" i="9"/>
  <c r="J11" i="9"/>
  <c r="K11" i="9"/>
  <c r="L11" i="9"/>
  <c r="M11" i="9"/>
  <c r="N11" i="9"/>
  <c r="O11" i="9"/>
  <c r="G12" i="9"/>
  <c r="H12" i="9"/>
  <c r="I12" i="9"/>
  <c r="J12" i="9"/>
  <c r="K12" i="9"/>
  <c r="L12" i="9"/>
  <c r="M12" i="9"/>
  <c r="N12" i="9"/>
  <c r="O12" i="9"/>
  <c r="H5" i="9"/>
  <c r="I5" i="9"/>
  <c r="J5" i="9"/>
  <c r="K5" i="9"/>
  <c r="L5" i="9"/>
  <c r="M5" i="9"/>
  <c r="N5" i="9"/>
  <c r="O5" i="9"/>
  <c r="G5" i="9"/>
  <c r="G6" i="8"/>
  <c r="H6" i="8"/>
  <c r="I6" i="8"/>
  <c r="J6" i="8"/>
  <c r="K6" i="8"/>
  <c r="L6" i="8"/>
  <c r="M6" i="8"/>
  <c r="N6" i="8"/>
  <c r="O6" i="8"/>
  <c r="G7" i="8"/>
  <c r="H7" i="8"/>
  <c r="I7" i="8"/>
  <c r="J7" i="8"/>
  <c r="K7" i="8"/>
  <c r="L7" i="8"/>
  <c r="M7" i="8"/>
  <c r="N7" i="8"/>
  <c r="O7" i="8"/>
  <c r="G8" i="8"/>
  <c r="H8" i="8"/>
  <c r="I8" i="8"/>
  <c r="J8" i="8"/>
  <c r="K8" i="8"/>
  <c r="L8" i="8"/>
  <c r="M8" i="8"/>
  <c r="N8" i="8"/>
  <c r="O8" i="8"/>
  <c r="G9" i="8"/>
  <c r="H9" i="8"/>
  <c r="I9" i="8"/>
  <c r="J9" i="8"/>
  <c r="K9" i="8"/>
  <c r="L9" i="8"/>
  <c r="M9" i="8"/>
  <c r="N9" i="8"/>
  <c r="O9" i="8"/>
  <c r="G10" i="8"/>
  <c r="H10" i="8"/>
  <c r="I10" i="8"/>
  <c r="J10" i="8"/>
  <c r="K10" i="8"/>
  <c r="L10" i="8"/>
  <c r="M10" i="8"/>
  <c r="N10" i="8"/>
  <c r="O10" i="8"/>
  <c r="G11" i="8"/>
  <c r="H11" i="8"/>
  <c r="I11" i="8"/>
  <c r="J11" i="8"/>
  <c r="K11" i="8"/>
  <c r="L11" i="8"/>
  <c r="M11" i="8"/>
  <c r="N11" i="8"/>
  <c r="O11" i="8"/>
  <c r="G12" i="8"/>
  <c r="H12" i="8"/>
  <c r="I12" i="8"/>
  <c r="J12" i="8"/>
  <c r="K12" i="8"/>
  <c r="L12" i="8"/>
  <c r="M12" i="8"/>
  <c r="N12" i="8"/>
  <c r="O12" i="8"/>
  <c r="G13" i="8"/>
  <c r="H13" i="8"/>
  <c r="I13" i="8"/>
  <c r="J13" i="8"/>
  <c r="K13" i="8"/>
  <c r="L13" i="8"/>
  <c r="M13" i="8"/>
  <c r="N13" i="8"/>
  <c r="O13" i="8"/>
  <c r="G14" i="8"/>
  <c r="H14" i="8"/>
  <c r="I14" i="8"/>
  <c r="J14" i="8"/>
  <c r="K14" i="8"/>
  <c r="L14" i="8"/>
  <c r="M14" i="8"/>
  <c r="N14" i="8"/>
  <c r="O14" i="8"/>
  <c r="G15" i="8"/>
  <c r="H15" i="8"/>
  <c r="I15" i="8"/>
  <c r="J15" i="8"/>
  <c r="K15" i="8"/>
  <c r="L15" i="8"/>
  <c r="M15" i="8"/>
  <c r="N15" i="8"/>
  <c r="O15" i="8"/>
  <c r="G16" i="8"/>
  <c r="H16" i="8"/>
  <c r="I16" i="8"/>
  <c r="J16" i="8"/>
  <c r="K16" i="8"/>
  <c r="L16" i="8"/>
  <c r="M16" i="8"/>
  <c r="N16" i="8"/>
  <c r="O16" i="8"/>
  <c r="G17" i="8"/>
  <c r="H17" i="8"/>
  <c r="I17" i="8"/>
  <c r="J17" i="8"/>
  <c r="K17" i="8"/>
  <c r="L17" i="8"/>
  <c r="M17" i="8"/>
  <c r="N17" i="8"/>
  <c r="O17" i="8"/>
  <c r="G18" i="8"/>
  <c r="H18" i="8"/>
  <c r="I18" i="8"/>
  <c r="J18" i="8"/>
  <c r="K18" i="8"/>
  <c r="L18" i="8"/>
  <c r="M18" i="8"/>
  <c r="N18" i="8"/>
  <c r="O18" i="8"/>
  <c r="G19" i="8"/>
  <c r="H19" i="8"/>
  <c r="I19" i="8"/>
  <c r="J19" i="8"/>
  <c r="K19" i="8"/>
  <c r="L19" i="8"/>
  <c r="M19" i="8"/>
  <c r="N19" i="8"/>
  <c r="O19" i="8"/>
  <c r="G20" i="8"/>
  <c r="H20" i="8"/>
  <c r="I20" i="8"/>
  <c r="J20" i="8"/>
  <c r="K20" i="8"/>
  <c r="L20" i="8"/>
  <c r="M20" i="8"/>
  <c r="N20" i="8"/>
  <c r="O20" i="8"/>
  <c r="G21" i="8"/>
  <c r="H21" i="8"/>
  <c r="I21" i="8"/>
  <c r="J21" i="8"/>
  <c r="K21" i="8"/>
  <c r="L21" i="8"/>
  <c r="M21" i="8"/>
  <c r="N21" i="8"/>
  <c r="O21" i="8"/>
  <c r="G22" i="8"/>
  <c r="H22" i="8"/>
  <c r="I22" i="8"/>
  <c r="J22" i="8"/>
  <c r="K22" i="8"/>
  <c r="L22" i="8"/>
  <c r="M22" i="8"/>
  <c r="N22" i="8"/>
  <c r="O22" i="8"/>
  <c r="G23" i="8"/>
  <c r="H23" i="8"/>
  <c r="I23" i="8"/>
  <c r="J23" i="8"/>
  <c r="K23" i="8"/>
  <c r="L23" i="8"/>
  <c r="M23" i="8"/>
  <c r="N23" i="8"/>
  <c r="O23" i="8"/>
  <c r="G24" i="8"/>
  <c r="H24" i="8"/>
  <c r="I24" i="8"/>
  <c r="J24" i="8"/>
  <c r="K24" i="8"/>
  <c r="L24" i="8"/>
  <c r="M24" i="8"/>
  <c r="N24" i="8"/>
  <c r="O24" i="8"/>
  <c r="G25" i="8"/>
  <c r="H25" i="8"/>
  <c r="I25" i="8"/>
  <c r="J25" i="8"/>
  <c r="K25" i="8"/>
  <c r="L25" i="8"/>
  <c r="M25" i="8"/>
  <c r="N25" i="8"/>
  <c r="O25" i="8"/>
  <c r="G26" i="8"/>
  <c r="H26" i="8"/>
  <c r="I26" i="8"/>
  <c r="J26" i="8"/>
  <c r="K26" i="8"/>
  <c r="L26" i="8"/>
  <c r="M26" i="8"/>
  <c r="N26" i="8"/>
  <c r="O26" i="8"/>
  <c r="G27" i="8"/>
  <c r="H27" i="8"/>
  <c r="I27" i="8"/>
  <c r="J27" i="8"/>
  <c r="K27" i="8"/>
  <c r="L27" i="8"/>
  <c r="M27" i="8"/>
  <c r="N27" i="8"/>
  <c r="O27" i="8"/>
  <c r="G28" i="8"/>
  <c r="H28" i="8"/>
  <c r="I28" i="8"/>
  <c r="J28" i="8"/>
  <c r="K28" i="8"/>
  <c r="L28" i="8"/>
  <c r="M28" i="8"/>
  <c r="N28" i="8"/>
  <c r="O28" i="8"/>
  <c r="H5" i="8"/>
  <c r="I5" i="8"/>
  <c r="J5" i="8"/>
  <c r="K5" i="8"/>
  <c r="L5" i="8"/>
  <c r="M5" i="8"/>
  <c r="N5" i="8"/>
  <c r="O5" i="8"/>
  <c r="G5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6" i="7"/>
  <c r="G6" i="7"/>
  <c r="H6" i="7"/>
  <c r="I6" i="7"/>
  <c r="J6" i="7"/>
  <c r="K6" i="7"/>
  <c r="L6" i="7"/>
  <c r="M6" i="7"/>
  <c r="N6" i="7"/>
  <c r="O6" i="7"/>
  <c r="F7" i="7"/>
  <c r="G7" i="7"/>
  <c r="H7" i="7"/>
  <c r="I7" i="7"/>
  <c r="J7" i="7"/>
  <c r="K7" i="7"/>
  <c r="L7" i="7"/>
  <c r="M7" i="7"/>
  <c r="N7" i="7"/>
  <c r="O7" i="7"/>
  <c r="F8" i="7"/>
  <c r="G8" i="7"/>
  <c r="H8" i="7"/>
  <c r="I8" i="7"/>
  <c r="J8" i="7"/>
  <c r="K8" i="7"/>
  <c r="L8" i="7"/>
  <c r="M8" i="7"/>
  <c r="N8" i="7"/>
  <c r="O8" i="7"/>
  <c r="F9" i="7"/>
  <c r="G9" i="7"/>
  <c r="H9" i="7"/>
  <c r="I9" i="7"/>
  <c r="J9" i="7"/>
  <c r="K9" i="7"/>
  <c r="L9" i="7"/>
  <c r="M9" i="7"/>
  <c r="N9" i="7"/>
  <c r="O9" i="7"/>
  <c r="F10" i="7"/>
  <c r="G10" i="7"/>
  <c r="H10" i="7"/>
  <c r="I10" i="7"/>
  <c r="J10" i="7"/>
  <c r="K10" i="7"/>
  <c r="L10" i="7"/>
  <c r="M10" i="7"/>
  <c r="N10" i="7"/>
  <c r="O10" i="7"/>
  <c r="F11" i="7"/>
  <c r="G11" i="7"/>
  <c r="H11" i="7"/>
  <c r="I11" i="7"/>
  <c r="J11" i="7"/>
  <c r="K11" i="7"/>
  <c r="L11" i="7"/>
  <c r="M11" i="7"/>
  <c r="N11" i="7"/>
  <c r="O11" i="7"/>
  <c r="F12" i="7"/>
  <c r="G12" i="7"/>
  <c r="H12" i="7"/>
  <c r="I12" i="7"/>
  <c r="J12" i="7"/>
  <c r="K12" i="7"/>
  <c r="L12" i="7"/>
  <c r="M12" i="7"/>
  <c r="N12" i="7"/>
  <c r="O12" i="7"/>
  <c r="F13" i="7"/>
  <c r="G13" i="7"/>
  <c r="H13" i="7"/>
  <c r="I13" i="7"/>
  <c r="J13" i="7"/>
  <c r="K13" i="7"/>
  <c r="L13" i="7"/>
  <c r="M13" i="7"/>
  <c r="N13" i="7"/>
  <c r="O13" i="7"/>
  <c r="F14" i="7"/>
  <c r="G14" i="7"/>
  <c r="H14" i="7"/>
  <c r="I14" i="7"/>
  <c r="J14" i="7"/>
  <c r="K14" i="7"/>
  <c r="L14" i="7"/>
  <c r="M14" i="7"/>
  <c r="N14" i="7"/>
  <c r="O14" i="7"/>
  <c r="F15" i="7"/>
  <c r="G15" i="7"/>
  <c r="H15" i="7"/>
  <c r="I15" i="7"/>
  <c r="J15" i="7"/>
  <c r="K15" i="7"/>
  <c r="L15" i="7"/>
  <c r="M15" i="7"/>
  <c r="N15" i="7"/>
  <c r="O15" i="7"/>
  <c r="F16" i="7"/>
  <c r="G16" i="7"/>
  <c r="H16" i="7"/>
  <c r="I16" i="7"/>
  <c r="J16" i="7"/>
  <c r="K16" i="7"/>
  <c r="L16" i="7"/>
  <c r="M16" i="7"/>
  <c r="N16" i="7"/>
  <c r="O16" i="7"/>
  <c r="F17" i="7"/>
  <c r="G17" i="7"/>
  <c r="H17" i="7"/>
  <c r="I17" i="7"/>
  <c r="J17" i="7"/>
  <c r="K17" i="7"/>
  <c r="L17" i="7"/>
  <c r="M17" i="7"/>
  <c r="N17" i="7"/>
  <c r="O17" i="7"/>
  <c r="F18" i="7"/>
  <c r="G18" i="7"/>
  <c r="H18" i="7"/>
  <c r="I18" i="7"/>
  <c r="J18" i="7"/>
  <c r="K18" i="7"/>
  <c r="L18" i="7"/>
  <c r="M18" i="7"/>
  <c r="N18" i="7"/>
  <c r="O18" i="7"/>
  <c r="F19" i="7"/>
  <c r="G19" i="7"/>
  <c r="H19" i="7"/>
  <c r="I19" i="7"/>
  <c r="J19" i="7"/>
  <c r="K19" i="7"/>
  <c r="L19" i="7"/>
  <c r="M19" i="7"/>
  <c r="N19" i="7"/>
  <c r="O19" i="7"/>
  <c r="F20" i="7"/>
  <c r="G20" i="7"/>
  <c r="H20" i="7"/>
  <c r="I20" i="7"/>
  <c r="J20" i="7"/>
  <c r="K20" i="7"/>
  <c r="L20" i="7"/>
  <c r="M20" i="7"/>
  <c r="N20" i="7"/>
  <c r="O20" i="7"/>
  <c r="F21" i="7"/>
  <c r="G21" i="7"/>
  <c r="H21" i="7"/>
  <c r="I21" i="7"/>
  <c r="J21" i="7"/>
  <c r="K21" i="7"/>
  <c r="L21" i="7"/>
  <c r="M21" i="7"/>
  <c r="N21" i="7"/>
  <c r="O21" i="7"/>
  <c r="F22" i="7"/>
  <c r="G22" i="7"/>
  <c r="H22" i="7"/>
  <c r="I22" i="7"/>
  <c r="J22" i="7"/>
  <c r="K22" i="7"/>
  <c r="L22" i="7"/>
  <c r="M22" i="7"/>
  <c r="N22" i="7"/>
  <c r="O22" i="7"/>
  <c r="F23" i="7"/>
  <c r="G23" i="7"/>
  <c r="H23" i="7"/>
  <c r="I23" i="7"/>
  <c r="J23" i="7"/>
  <c r="K23" i="7"/>
  <c r="L23" i="7"/>
  <c r="M23" i="7"/>
  <c r="N23" i="7"/>
  <c r="O23" i="7"/>
  <c r="F24" i="7"/>
  <c r="G24" i="7"/>
  <c r="H24" i="7"/>
  <c r="I24" i="7"/>
  <c r="J24" i="7"/>
  <c r="K24" i="7"/>
  <c r="L24" i="7"/>
  <c r="M24" i="7"/>
  <c r="N24" i="7"/>
  <c r="O24" i="7"/>
  <c r="F25" i="7"/>
  <c r="G25" i="7"/>
  <c r="H25" i="7"/>
  <c r="I25" i="7"/>
  <c r="J25" i="7"/>
  <c r="K25" i="7"/>
  <c r="L25" i="7"/>
  <c r="M25" i="7"/>
  <c r="N25" i="7"/>
  <c r="O25" i="7"/>
  <c r="F26" i="7"/>
  <c r="G26" i="7"/>
  <c r="H26" i="7"/>
  <c r="I26" i="7"/>
  <c r="J26" i="7"/>
  <c r="K26" i="7"/>
  <c r="L26" i="7"/>
  <c r="M26" i="7"/>
  <c r="N26" i="7"/>
  <c r="O26" i="7"/>
  <c r="F27" i="7"/>
  <c r="G27" i="7"/>
  <c r="H27" i="7"/>
  <c r="I27" i="7"/>
  <c r="J27" i="7"/>
  <c r="K27" i="7"/>
  <c r="L27" i="7"/>
  <c r="M27" i="7"/>
  <c r="N27" i="7"/>
  <c r="O27" i="7"/>
  <c r="F28" i="7"/>
  <c r="G28" i="7"/>
  <c r="H28" i="7"/>
  <c r="I28" i="7"/>
  <c r="J28" i="7"/>
  <c r="K28" i="7"/>
  <c r="L28" i="7"/>
  <c r="M28" i="7"/>
  <c r="N28" i="7"/>
  <c r="O28" i="7"/>
  <c r="F29" i="7"/>
  <c r="G29" i="7"/>
  <c r="H29" i="7"/>
  <c r="I29" i="7"/>
  <c r="J29" i="7"/>
  <c r="K29" i="7"/>
  <c r="L29" i="7"/>
  <c r="M29" i="7"/>
  <c r="N29" i="7"/>
  <c r="O29" i="7"/>
  <c r="F30" i="7"/>
  <c r="G30" i="7"/>
  <c r="H30" i="7"/>
  <c r="I30" i="7"/>
  <c r="J30" i="7"/>
  <c r="K30" i="7"/>
  <c r="L30" i="7"/>
  <c r="M30" i="7"/>
  <c r="N30" i="7"/>
  <c r="O30" i="7"/>
  <c r="F31" i="7"/>
  <c r="G31" i="7"/>
  <c r="H31" i="7"/>
  <c r="I31" i="7"/>
  <c r="J31" i="7"/>
  <c r="K31" i="7"/>
  <c r="L31" i="7"/>
  <c r="M31" i="7"/>
  <c r="N31" i="7"/>
  <c r="O31" i="7"/>
  <c r="F32" i="7"/>
  <c r="G32" i="7"/>
  <c r="H32" i="7"/>
  <c r="I32" i="7"/>
  <c r="J32" i="7"/>
  <c r="K32" i="7"/>
  <c r="L32" i="7"/>
  <c r="M32" i="7"/>
  <c r="N32" i="7"/>
  <c r="O32" i="7"/>
  <c r="F33" i="7"/>
  <c r="G33" i="7"/>
  <c r="H33" i="7"/>
  <c r="I33" i="7"/>
  <c r="J33" i="7"/>
  <c r="K33" i="7"/>
  <c r="L33" i="7"/>
  <c r="M33" i="7"/>
  <c r="N33" i="7"/>
  <c r="O33" i="7"/>
  <c r="F34" i="7"/>
  <c r="G34" i="7"/>
  <c r="H34" i="7"/>
  <c r="I34" i="7"/>
  <c r="J34" i="7"/>
  <c r="K34" i="7"/>
  <c r="L34" i="7"/>
  <c r="M34" i="7"/>
  <c r="N34" i="7"/>
  <c r="O34" i="7"/>
  <c r="F35" i="7"/>
  <c r="G35" i="7"/>
  <c r="H35" i="7"/>
  <c r="I35" i="7"/>
  <c r="J35" i="7"/>
  <c r="K35" i="7"/>
  <c r="L35" i="7"/>
  <c r="M35" i="7"/>
  <c r="N35" i="7"/>
  <c r="O35" i="7"/>
  <c r="F36" i="7"/>
  <c r="G36" i="7"/>
  <c r="H36" i="7"/>
  <c r="I36" i="7"/>
  <c r="J36" i="7"/>
  <c r="K36" i="7"/>
  <c r="L36" i="7"/>
  <c r="M36" i="7"/>
  <c r="N36" i="7"/>
  <c r="O36" i="7"/>
  <c r="F37" i="7"/>
  <c r="G37" i="7"/>
  <c r="H37" i="7"/>
  <c r="I37" i="7"/>
  <c r="J37" i="7"/>
  <c r="K37" i="7"/>
  <c r="L37" i="7"/>
  <c r="M37" i="7"/>
  <c r="N37" i="7"/>
  <c r="O37" i="7"/>
  <c r="F38" i="7"/>
  <c r="G38" i="7"/>
  <c r="H38" i="7"/>
  <c r="I38" i="7"/>
  <c r="J38" i="7"/>
  <c r="K38" i="7"/>
  <c r="L38" i="7"/>
  <c r="M38" i="7"/>
  <c r="N38" i="7"/>
  <c r="O38" i="7"/>
  <c r="F39" i="7"/>
  <c r="G39" i="7"/>
  <c r="H39" i="7"/>
  <c r="I39" i="7"/>
  <c r="J39" i="7"/>
  <c r="K39" i="7"/>
  <c r="L39" i="7"/>
  <c r="M39" i="7"/>
  <c r="N39" i="7"/>
  <c r="O39" i="7"/>
  <c r="F40" i="7"/>
  <c r="G40" i="7"/>
  <c r="H40" i="7"/>
  <c r="I40" i="7"/>
  <c r="J40" i="7"/>
  <c r="K40" i="7"/>
  <c r="L40" i="7"/>
  <c r="M40" i="7"/>
  <c r="N40" i="7"/>
  <c r="O40" i="7"/>
  <c r="F41" i="7"/>
  <c r="G41" i="7"/>
  <c r="H41" i="7"/>
  <c r="I41" i="7"/>
  <c r="J41" i="7"/>
  <c r="K41" i="7"/>
  <c r="L41" i="7"/>
  <c r="M41" i="7"/>
  <c r="N41" i="7"/>
  <c r="O41" i="7"/>
  <c r="F42" i="7"/>
  <c r="G42" i="7"/>
  <c r="H42" i="7"/>
  <c r="I42" i="7"/>
  <c r="J42" i="7"/>
  <c r="K42" i="7"/>
  <c r="L42" i="7"/>
  <c r="M42" i="7"/>
  <c r="N42" i="7"/>
  <c r="O42" i="7"/>
  <c r="F43" i="7"/>
  <c r="G43" i="7"/>
  <c r="H43" i="7"/>
  <c r="I43" i="7"/>
  <c r="J43" i="7"/>
  <c r="K43" i="7"/>
  <c r="L43" i="7"/>
  <c r="M43" i="7"/>
  <c r="N43" i="7"/>
  <c r="O43" i="7"/>
  <c r="F44" i="7"/>
  <c r="G44" i="7"/>
  <c r="H44" i="7"/>
  <c r="I44" i="7"/>
  <c r="J44" i="7"/>
  <c r="K44" i="7"/>
  <c r="L44" i="7"/>
  <c r="M44" i="7"/>
  <c r="N44" i="7"/>
  <c r="O44" i="7"/>
  <c r="F45" i="7"/>
  <c r="G45" i="7"/>
  <c r="H45" i="7"/>
  <c r="I45" i="7"/>
  <c r="J45" i="7"/>
  <c r="K45" i="7"/>
  <c r="L45" i="7"/>
  <c r="M45" i="7"/>
  <c r="N45" i="7"/>
  <c r="O45" i="7"/>
  <c r="F46" i="7"/>
  <c r="G46" i="7"/>
  <c r="H46" i="7"/>
  <c r="I46" i="7"/>
  <c r="J46" i="7"/>
  <c r="K46" i="7"/>
  <c r="L46" i="7"/>
  <c r="M46" i="7"/>
  <c r="N46" i="7"/>
  <c r="O46" i="7"/>
  <c r="F47" i="7"/>
  <c r="G47" i="7"/>
  <c r="H47" i="7"/>
  <c r="I47" i="7"/>
  <c r="J47" i="7"/>
  <c r="K47" i="7"/>
  <c r="L47" i="7"/>
  <c r="M47" i="7"/>
  <c r="N47" i="7"/>
  <c r="O47" i="7"/>
  <c r="F48" i="7"/>
  <c r="G48" i="7"/>
  <c r="H48" i="7"/>
  <c r="I48" i="7"/>
  <c r="J48" i="7"/>
  <c r="K48" i="7"/>
  <c r="L48" i="7"/>
  <c r="M48" i="7"/>
  <c r="N48" i="7"/>
  <c r="O48" i="7"/>
  <c r="F49" i="7"/>
  <c r="G49" i="7"/>
  <c r="H49" i="7"/>
  <c r="I49" i="7"/>
  <c r="J49" i="7"/>
  <c r="K49" i="7"/>
  <c r="L49" i="7"/>
  <c r="M49" i="7"/>
  <c r="N49" i="7"/>
  <c r="O49" i="7"/>
  <c r="F50" i="7"/>
  <c r="G50" i="7"/>
  <c r="H50" i="7"/>
  <c r="I50" i="7"/>
  <c r="J50" i="7"/>
  <c r="K50" i="7"/>
  <c r="L50" i="7"/>
  <c r="M50" i="7"/>
  <c r="N50" i="7"/>
  <c r="O50" i="7"/>
  <c r="F51" i="7"/>
  <c r="G51" i="7"/>
  <c r="H51" i="7"/>
  <c r="I51" i="7"/>
  <c r="J51" i="7"/>
  <c r="K51" i="7"/>
  <c r="L51" i="7"/>
  <c r="M51" i="7"/>
  <c r="N51" i="7"/>
  <c r="O51" i="7"/>
  <c r="F52" i="7"/>
  <c r="G52" i="7"/>
  <c r="H52" i="7"/>
  <c r="I52" i="7"/>
  <c r="J52" i="7"/>
  <c r="K52" i="7"/>
  <c r="L52" i="7"/>
  <c r="M52" i="7"/>
  <c r="N52" i="7"/>
  <c r="O52" i="7"/>
  <c r="H5" i="7"/>
  <c r="I5" i="7"/>
  <c r="J5" i="7"/>
  <c r="K5" i="7"/>
  <c r="L5" i="7"/>
  <c r="M5" i="7"/>
  <c r="N5" i="7"/>
  <c r="O5" i="7"/>
  <c r="G5" i="7"/>
  <c r="F5" i="7" l="1"/>
  <c r="C31" i="2" l="1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B32" i="2"/>
  <c r="B33" i="2"/>
  <c r="B34" i="2"/>
  <c r="B35" i="2"/>
  <c r="B36" i="2"/>
  <c r="B37" i="2"/>
  <c r="B38" i="2"/>
  <c r="B39" i="2"/>
  <c r="B40" i="2"/>
  <c r="B31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B18" i="2"/>
  <c r="B19" i="2"/>
  <c r="B20" i="2"/>
  <c r="B21" i="2"/>
  <c r="B22" i="2"/>
  <c r="B23" i="2"/>
  <c r="B24" i="2"/>
  <c r="B25" i="2"/>
  <c r="B26" i="2"/>
  <c r="B17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C3" i="2"/>
  <c r="D3" i="2"/>
  <c r="B3" i="2"/>
  <c r="D4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K41" i="1"/>
  <c r="L41" i="1"/>
  <c r="C42" i="1"/>
  <c r="D42" i="1"/>
  <c r="E42" i="1"/>
  <c r="F42" i="1"/>
  <c r="G42" i="1"/>
  <c r="H42" i="1"/>
  <c r="I42" i="1"/>
  <c r="J42" i="1"/>
  <c r="K42" i="1"/>
  <c r="L42" i="1"/>
  <c r="C43" i="1"/>
  <c r="D43" i="1"/>
  <c r="E43" i="1"/>
  <c r="F43" i="1"/>
  <c r="G43" i="1"/>
  <c r="H43" i="1"/>
  <c r="I43" i="1"/>
  <c r="J43" i="1"/>
  <c r="K43" i="1"/>
  <c r="L43" i="1"/>
  <c r="C44" i="1"/>
  <c r="D44" i="1"/>
  <c r="E44" i="1"/>
  <c r="F44" i="1"/>
  <c r="G44" i="1"/>
  <c r="H44" i="1"/>
  <c r="I44" i="1"/>
  <c r="J44" i="1"/>
  <c r="K44" i="1"/>
  <c r="L44" i="1"/>
  <c r="C45" i="1"/>
  <c r="D45" i="1"/>
  <c r="E45" i="1"/>
  <c r="F45" i="1"/>
  <c r="G45" i="1"/>
  <c r="H45" i="1"/>
  <c r="I45" i="1"/>
  <c r="J45" i="1"/>
  <c r="K45" i="1"/>
  <c r="L45" i="1"/>
  <c r="C46" i="1"/>
  <c r="E46" i="1"/>
  <c r="F46" i="1"/>
  <c r="G46" i="1"/>
  <c r="H46" i="1"/>
  <c r="I46" i="1"/>
  <c r="J46" i="1"/>
  <c r="K46" i="1"/>
  <c r="L46" i="1"/>
  <c r="B38" i="1"/>
  <c r="B39" i="1"/>
  <c r="B40" i="1"/>
  <c r="B41" i="1"/>
  <c r="B42" i="1"/>
  <c r="B43" i="1"/>
  <c r="B44" i="1"/>
  <c r="B45" i="1"/>
  <c r="B46" i="1"/>
  <c r="B37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B22" i="1"/>
  <c r="B23" i="1"/>
  <c r="B24" i="1"/>
  <c r="B25" i="1"/>
  <c r="B26" i="1"/>
  <c r="B27" i="1"/>
  <c r="B28" i="1"/>
  <c r="B29" i="1"/>
  <c r="B30" i="1"/>
  <c r="B21" i="1"/>
  <c r="L5" i="1"/>
  <c r="L6" i="1"/>
  <c r="L7" i="1"/>
  <c r="L8" i="1"/>
  <c r="L9" i="1"/>
  <c r="L10" i="1"/>
  <c r="L11" i="1"/>
  <c r="L12" i="1"/>
  <c r="L13" i="1"/>
  <c r="L1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B6" i="1"/>
  <c r="B7" i="1"/>
  <c r="B8" i="1"/>
  <c r="B9" i="1"/>
  <c r="B10" i="1"/>
  <c r="B11" i="1"/>
  <c r="B12" i="1"/>
  <c r="B13" i="1"/>
  <c r="B14" i="1"/>
  <c r="B5" i="1"/>
  <c r="I47" i="1" l="1"/>
  <c r="E47" i="1"/>
  <c r="E31" i="1"/>
  <c r="L15" i="1"/>
  <c r="I31" i="1"/>
  <c r="H15" i="1"/>
  <c r="K15" i="1"/>
  <c r="G15" i="1"/>
  <c r="D15" i="1"/>
  <c r="I15" i="1"/>
  <c r="J15" i="1"/>
  <c r="F15" i="1"/>
  <c r="E15" i="1"/>
  <c r="L31" i="1"/>
  <c r="D41" i="2"/>
  <c r="D27" i="2"/>
  <c r="D13" i="2"/>
  <c r="K47" i="1"/>
  <c r="G47" i="1"/>
  <c r="H31" i="1"/>
  <c r="D31" i="1"/>
  <c r="J31" i="1"/>
  <c r="F31" i="1"/>
  <c r="K31" i="1"/>
  <c r="G31" i="1"/>
  <c r="L47" i="1"/>
  <c r="H47" i="1"/>
  <c r="D47" i="1"/>
  <c r="J47" i="1"/>
  <c r="F47" i="1"/>
  <c r="E50" i="1" l="1"/>
  <c r="D6" i="5" s="1"/>
  <c r="D7" i="5" s="1"/>
  <c r="K50" i="1"/>
  <c r="J6" i="5" s="1"/>
  <c r="J7" i="5" s="1"/>
  <c r="F50" i="1"/>
  <c r="E6" i="5" s="1"/>
  <c r="E7" i="5" s="1"/>
  <c r="L50" i="1"/>
  <c r="K6" i="5" s="1"/>
  <c r="K7" i="5" s="1"/>
  <c r="G50" i="1"/>
  <c r="F6" i="5" s="1"/>
  <c r="F7" i="5" s="1"/>
  <c r="I50" i="1"/>
  <c r="H6" i="5" s="1"/>
  <c r="H7" i="5" s="1"/>
  <c r="D50" i="1"/>
  <c r="C6" i="5" s="1"/>
  <c r="C7" i="5" s="1"/>
  <c r="H50" i="1"/>
  <c r="G6" i="5" s="1"/>
  <c r="G7" i="5" s="1"/>
  <c r="J50" i="1"/>
  <c r="I6" i="5" s="1"/>
  <c r="I7" i="5" s="1"/>
  <c r="D44" i="2"/>
  <c r="B6" i="5" s="1"/>
  <c r="B7" i="5" s="1"/>
  <c r="D8" i="5" l="1"/>
  <c r="D9" i="5"/>
  <c r="I8" i="5"/>
  <c r="I9" i="5"/>
  <c r="G9" i="5"/>
  <c r="F8" i="5"/>
  <c r="C9" i="5"/>
  <c r="K8" i="5"/>
  <c r="J9" i="5"/>
  <c r="E9" i="5"/>
  <c r="K9" i="5"/>
  <c r="J8" i="5"/>
  <c r="E8" i="5"/>
  <c r="B9" i="5"/>
  <c r="B8" i="5"/>
  <c r="G8" i="5"/>
  <c r="F9" i="5"/>
  <c r="C8" i="5"/>
  <c r="H8" i="5"/>
  <c r="H9" i="5"/>
</calcChain>
</file>

<file path=xl/connections.xml><?xml version="1.0" encoding="utf-8"?>
<connections xmlns="http://schemas.openxmlformats.org/spreadsheetml/2006/main">
  <connection id="1" name="tra_missRates_SingleClassifier" type="6" refreshedVersion="6" background="1" saveData="1">
    <textPr codePage="10001" sourceFile="/Users/Uone/IDrive/OPU/研究フォルダ/Junior/最終結果/interval50_island7_satimage/ensemble/tra_missRates_SingleClassifier.txt" tab="0" space="1" consecutive="1" qualifier="none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<sst xmlns="http://schemas.openxmlformats.org/spreadsheetml/2006/main" count="720" uniqueCount="52">
  <si>
    <t>単純多数決</t>
    <rPh sb="0" eb="2">
      <t>タンジュン</t>
    </rPh>
    <phoneticPr fontId="2"/>
  </si>
  <si>
    <t>全データ重み多数決</t>
    <rPh sb="0" eb="1">
      <t>オモミ</t>
    </rPh>
    <phoneticPr fontId="2"/>
  </si>
  <si>
    <t>サブデータ重み多数決</t>
    <rPh sb="0" eb="1">
      <t>オモミヅケ</t>
    </rPh>
    <phoneticPr fontId="2"/>
  </si>
  <si>
    <t>島ごとに単一な弱識別器</t>
    <rPh sb="0" eb="11">
      <t>タンイツ</t>
    </rPh>
    <phoneticPr fontId="2"/>
  </si>
  <si>
    <t>単純多数決</t>
    <rPh sb="0" eb="2">
      <t>タンジュｎ</t>
    </rPh>
    <phoneticPr fontId="2"/>
  </si>
  <si>
    <t>サブデータ重み多数決</t>
    <rPh sb="0" eb="1">
      <t>オモミ</t>
    </rPh>
    <phoneticPr fontId="2"/>
  </si>
  <si>
    <t>島ごとの非劣解集合による弱識別器</t>
    <rPh sb="0" eb="1">
      <t>デシュウゴウ</t>
    </rPh>
    <phoneticPr fontId="2"/>
  </si>
  <si>
    <t>島統合多数決</t>
    <rPh sb="0" eb="1">
      <t>シマ</t>
    </rPh>
    <phoneticPr fontId="2"/>
  </si>
  <si>
    <t>島代表答案多数決</t>
    <rPh sb="0" eb="1">
      <t>シマ</t>
    </rPh>
    <phoneticPr fontId="2"/>
  </si>
  <si>
    <t>CV平均値</t>
    <rPh sb="0" eb="2">
      <t>ヘイキンチ</t>
    </rPh>
    <phoneticPr fontId="2"/>
  </si>
  <si>
    <t>単一識別器</t>
    <rPh sb="0" eb="5">
      <t>タンイツ</t>
    </rPh>
    <phoneticPr fontId="2"/>
  </si>
  <si>
    <t>3 x 10CV平均値</t>
    <rPh sb="0" eb="3">
      <t>ヘイキンチ</t>
    </rPh>
    <phoneticPr fontId="2"/>
  </si>
  <si>
    <t>3 x 10CV平均値</t>
    <rPh sb="0" eb="11">
      <t>ヘイキンチ</t>
    </rPh>
    <phoneticPr fontId="2"/>
  </si>
  <si>
    <t>rr</t>
    <phoneticPr fontId="2"/>
  </si>
  <si>
    <t>cc</t>
    <phoneticPr fontId="2"/>
  </si>
  <si>
    <t>単一識別器</t>
    <rPh sb="0" eb="2">
      <t>タンイツ</t>
    </rPh>
    <phoneticPr fontId="2"/>
  </si>
  <si>
    <t xml:space="preserve"> 3 x 10CV平均値</t>
    <rPh sb="0" eb="3">
      <t>ヘイキンチ</t>
    </rPh>
    <phoneticPr fontId="2"/>
  </si>
  <si>
    <t>最小値</t>
    <phoneticPr fontId="2"/>
  </si>
  <si>
    <t>順位</t>
    <rPh sb="0" eb="2">
      <t>ジュンイ</t>
    </rPh>
    <phoneticPr fontId="2"/>
  </si>
  <si>
    <t>island9</t>
    <phoneticPr fontId="2"/>
  </si>
  <si>
    <t>phoneme</t>
  </si>
  <si>
    <t>phoneme</t>
    <phoneticPr fontId="2"/>
  </si>
  <si>
    <t>overFit</t>
  </si>
  <si>
    <t>overFit</t>
    <phoneticPr fontId="2"/>
  </si>
  <si>
    <t>tst</t>
  </si>
  <si>
    <t>tst</t>
    <phoneticPr fontId="2"/>
  </si>
  <si>
    <t>Local</t>
  </si>
  <si>
    <t>Local</t>
    <phoneticPr fontId="2"/>
  </si>
  <si>
    <t>Global</t>
  </si>
  <si>
    <t>Global</t>
    <phoneticPr fontId="2"/>
  </si>
  <si>
    <t>tra</t>
  </si>
  <si>
    <t>tra</t>
    <phoneticPr fontId="2"/>
  </si>
  <si>
    <t>satimage</t>
  </si>
  <si>
    <t>satimage</t>
    <phoneticPr fontId="2"/>
  </si>
  <si>
    <t>interval50</t>
  </si>
  <si>
    <t>interval50</t>
    <phoneticPr fontId="2"/>
  </si>
  <si>
    <t>island7</t>
    <phoneticPr fontId="2"/>
  </si>
  <si>
    <t>island5</t>
    <phoneticPr fontId="2"/>
  </si>
  <si>
    <t>island3</t>
    <phoneticPr fontId="2"/>
  </si>
  <si>
    <t>単一識別器</t>
    <rPh sb="0" eb="2">
      <t>タンイツ</t>
    </rPh>
    <rPh sb="2" eb="4">
      <t>シキベツ</t>
    </rPh>
    <rPh sb="4" eb="5">
      <t>キ</t>
    </rPh>
    <phoneticPr fontId="2"/>
  </si>
  <si>
    <t>サブデータ重み付け多数決</t>
    <rPh sb="0" eb="1">
      <t>オモミヅケ</t>
    </rPh>
    <rPh sb="7" eb="8">
      <t>ツ</t>
    </rPh>
    <phoneticPr fontId="2"/>
  </si>
  <si>
    <t>全データ重み付け多数決</t>
    <rPh sb="0" eb="1">
      <t>オモミ</t>
    </rPh>
    <rPh sb="6" eb="7">
      <t>ツ</t>
    </rPh>
    <phoneticPr fontId="2"/>
  </si>
  <si>
    <t>単純
多数決</t>
    <rPh sb="0" eb="2">
      <t>タンジュン</t>
    </rPh>
    <phoneticPr fontId="2"/>
  </si>
  <si>
    <t>サブデータ
重み多数決</t>
    <rPh sb="0" eb="1">
      <t>オモミヅケ</t>
    </rPh>
    <phoneticPr fontId="2"/>
  </si>
  <si>
    <t>全データ
重み多数決</t>
    <rPh sb="0" eb="1">
      <t>オモミ</t>
    </rPh>
    <phoneticPr fontId="2"/>
  </si>
  <si>
    <t>単純
多数決</t>
    <rPh sb="0" eb="2">
      <t>タンジュン</t>
    </rPh>
    <rPh sb="3" eb="6">
      <t>タスウケツ</t>
    </rPh>
    <phoneticPr fontId="2"/>
  </si>
  <si>
    <t>サブデータ
重み多数決</t>
    <rPh sb="6" eb="7">
      <t>オモ</t>
    </rPh>
    <rPh sb="8" eb="11">
      <t>タスウケツ</t>
    </rPh>
    <phoneticPr fontId="2"/>
  </si>
  <si>
    <t>全データ
重み多数決</t>
    <rPh sb="0" eb="1">
      <t>ゼン</t>
    </rPh>
    <rPh sb="5" eb="6">
      <t>オモ</t>
    </rPh>
    <rPh sb="7" eb="10">
      <t>タスウケツ</t>
    </rPh>
    <phoneticPr fontId="2"/>
  </si>
  <si>
    <t>phoneme</t>
    <phoneticPr fontId="2"/>
  </si>
  <si>
    <t>satimage</t>
    <phoneticPr fontId="2"/>
  </si>
  <si>
    <t>Phoneme</t>
    <phoneticPr fontId="2"/>
  </si>
  <si>
    <t>Satimage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</si>
</sst>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_ "/>
  </numFmts>
  <fonts count="4" x14ac:knownFonts="1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4" xfId="0" applyFill="1" applyBorder="1">
      <alignment vertical="center"/>
    </xf>
    <xf numFmtId="0" fontId="0" fillId="3" borderId="14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5" xfId="0" applyFill="1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>
      <alignment vertical="center"/>
    </xf>
    <xf numFmtId="0" fontId="1" fillId="5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2" borderId="14" xfId="0" applyNumberFormat="1" applyFill="1" applyBorder="1">
      <alignment vertical="center"/>
    </xf>
    <xf numFmtId="177" fontId="0" fillId="3" borderId="14" xfId="0" applyNumberFormat="1" applyFill="1" applyBorder="1">
      <alignment vertical="center"/>
    </xf>
    <xf numFmtId="177" fontId="0" fillId="4" borderId="14" xfId="0" applyNumberFormat="1" applyFill="1" applyBorder="1">
      <alignment vertical="center"/>
    </xf>
    <xf numFmtId="177" fontId="0" fillId="4" borderId="15" xfId="0" applyNumberFormat="1" applyFill="1" applyBorder="1">
      <alignment vertical="center"/>
    </xf>
    <xf numFmtId="0" fontId="3" fillId="0" borderId="0" xfId="0" applyFo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177" fontId="0" fillId="7" borderId="21" xfId="0" applyNumberFormat="1" applyFill="1" applyBorder="1" applyAlignment="1">
      <alignment horizontal="center" vertical="center"/>
    </xf>
    <xf numFmtId="177" fontId="0" fillId="7" borderId="16" xfId="0" applyNumberFormat="1" applyFill="1" applyBorder="1" applyAlignment="1">
      <alignment horizontal="center" vertical="center"/>
    </xf>
    <xf numFmtId="177" fontId="0" fillId="7" borderId="22" xfId="0" applyNumberFormat="1" applyFill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7" borderId="21" xfId="0" applyNumberFormat="1" applyFill="1" applyBorder="1" applyAlignment="1">
      <alignment vertical="center"/>
    </xf>
    <xf numFmtId="177" fontId="0" fillId="7" borderId="16" xfId="0" applyNumberFormat="1" applyFill="1" applyBorder="1" applyAlignment="1">
      <alignment vertical="center"/>
    </xf>
    <xf numFmtId="177" fontId="0" fillId="7" borderId="22" xfId="0" applyNumberFormat="1" applyFill="1" applyBorder="1" applyAlignment="1">
      <alignment vertical="center"/>
    </xf>
    <xf numFmtId="177" fontId="0" fillId="2" borderId="14" xfId="0" applyNumberFormat="1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1" defaultTableStyle="TableStyleMedium2" defaultPivotStyle="PivotStyleLight16">
    <tableStyle name="ピボットテーブル スタイル 1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altLang="en-US" sz="2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島数</a:t>
            </a: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9</a:t>
            </a:r>
            <a:r>
              <a:rPr lang="en-US" altLang="ja-JP" sz="2400" baseline="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 </a:t>
            </a:r>
            <a:r>
              <a:rPr lang="ja-JP" altLang="en-US" sz="2400" baseline="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評価用データ識別率</a:t>
            </a:r>
            <a:endParaRPr lang="ja-JP" altLang="en-US" sz="2400"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Satimage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3497064337357873E-2"/>
                  <c:y val="-4.9428484766556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8CA-4E7D-A6EA-391C7DADE0CF}"/>
                </c:ext>
              </c:extLst>
            </c:dLbl>
            <c:dLbl>
              <c:idx val="1"/>
              <c:layout>
                <c:manualLayout>
                  <c:x val="-5.1405621489604765E-2"/>
                  <c:y val="-5.27237170843265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8CA-4E7D-A6EA-391C7DADE0CF}"/>
                </c:ext>
              </c:extLst>
            </c:dLbl>
            <c:dLbl>
              <c:idx val="2"/>
              <c:layout>
                <c:manualLayout>
                  <c:x val="-3.756564647317271E-2"/>
                  <c:y val="-5.60189494020969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8CA-4E7D-A6EA-391C7DADE0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tst_overFitとtst_intervalの単一比較!$G$4:$I$4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tst_overFitとtst_intervalの単一比較!$G$9:$I$9</c:f>
              <c:numCache>
                <c:formatCode>0.00_ </c:formatCode>
                <c:ptCount val="3"/>
                <c:pt idx="0">
                  <c:v>0.32625600108188735</c:v>
                </c:pt>
                <c:pt idx="1">
                  <c:v>0.36763166961286231</c:v>
                </c:pt>
                <c:pt idx="2">
                  <c:v>0.33655966950982474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A-4E7D-A6EA-391C7DADE0CF}"/>
            </c:ext>
          </c:extLst>
        </c:ser>
        <c:ser>
          <c:idx val="0"/>
          <c:order val="1"/>
          <c:tx>
            <c:v>Phoneme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725671456740694E-2"/>
                  <c:y val="-4.8201314049533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8CA-4E7D-A6EA-391C7DADE0CF}"/>
                </c:ext>
              </c:extLst>
            </c:dLbl>
            <c:dLbl>
              <c:idx val="1"/>
              <c:layout>
                <c:manualLayout>
                  <c:x val="-1.5817114304493774E-2"/>
                  <c:y val="-4.82013140495332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8CA-4E7D-A6EA-391C7DADE0CF}"/>
                </c:ext>
              </c:extLst>
            </c:dLbl>
            <c:dLbl>
              <c:idx val="2"/>
              <c:layout>
                <c:manualLayout>
                  <c:x val="-2.9657089320925825E-2"/>
                  <c:y val="-5.95427997082469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8CA-4E7D-A6EA-391C7DADE0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tst_overFitとtst_intervalの単一比較!$G$4:$I$4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tst_overFitとtst_intervalの単一比較!$G$5:$I$5</c:f>
              <c:numCache>
                <c:formatCode>0.00_ </c:formatCode>
                <c:ptCount val="3"/>
                <c:pt idx="0">
                  <c:v>0.15399009607266123</c:v>
                </c:pt>
                <c:pt idx="1">
                  <c:v>0.14781725656649769</c:v>
                </c:pt>
                <c:pt idx="2">
                  <c:v>0.14781725656649769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A-4E7D-A6EA-391C7DADE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877887"/>
        <c:axId val="384883295"/>
      </c:lineChart>
      <c:catAx>
        <c:axId val="38487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384883295"/>
        <c:crosses val="autoZero"/>
        <c:auto val="1"/>
        <c:lblAlgn val="ctr"/>
        <c:lblOffset val="100"/>
        <c:noMultiLvlLbl val="0"/>
      </c:catAx>
      <c:valAx>
        <c:axId val="384883295"/>
        <c:scaling>
          <c:orientation val="minMax"/>
          <c:max val="0.60000000000000009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defRPr>
            </a:pPr>
            <a:endParaRPr lang="ja-JP"/>
          </a:p>
        </c:txPr>
        <c:crossAx val="38487788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354405486670501"/>
          <c:y val="0.92362209342764634"/>
          <c:w val="0.39640879892368897"/>
          <c:h val="6.5192605696067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altLang="en-US" sz="2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島数</a:t>
            </a: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5</a:t>
            </a:r>
            <a:r>
              <a:rPr lang="ja-JP" altLang="en-US" sz="2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　評価用データ識別率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Sheet3!$H$10</c:f>
              <c:strCache>
                <c:ptCount val="1"/>
                <c:pt idx="0">
                  <c:v>Phoneme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6628056628056631E-2"/>
                  <c:y val="-0.12499996582459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414-44F3-83F8-224F58713AF7}"/>
                </c:ext>
              </c:extLst>
            </c:dLbl>
            <c:dLbl>
              <c:idx val="1"/>
              <c:layout>
                <c:manualLayout>
                  <c:x val="3.6036036036036036E-2"/>
                  <c:y val="-0.121527744551688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414-44F3-83F8-224F58713AF7}"/>
                </c:ext>
              </c:extLst>
            </c:dLbl>
            <c:dLbl>
              <c:idx val="2"/>
              <c:layout>
                <c:manualLayout>
                  <c:x val="-1.2870012870012965E-2"/>
                  <c:y val="-6.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414-44F3-83F8-224F58713A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Sheet3!$G$11:$G$13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Sheet3!$H$11:$H$13</c:f>
              <c:numCache>
                <c:formatCode>0.00_ </c:formatCode>
                <c:ptCount val="3"/>
                <c:pt idx="0">
                  <c:v>-7.9916021998599263E-2</c:v>
                </c:pt>
                <c:pt idx="1">
                  <c:v>-7.9916021998599263E-2</c:v>
                </c:pt>
                <c:pt idx="2">
                  <c:v>-7.9916021998599263E-2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4-44F3-83F8-224F58713AF7}"/>
            </c:ext>
          </c:extLst>
        </c:ser>
        <c:ser>
          <c:idx val="1"/>
          <c:order val="1"/>
          <c:tx>
            <c:strRef>
              <c:f>Sheet3!$I$10</c:f>
              <c:strCache>
                <c:ptCount val="1"/>
                <c:pt idx="0">
                  <c:v>Satimage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4929214929214929"/>
                  <c:y val="-3.12499914561484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414-44F3-83F8-224F58713AF7}"/>
                </c:ext>
              </c:extLst>
            </c:dLbl>
            <c:dLbl>
              <c:idx val="1"/>
              <c:layout>
                <c:manualLayout>
                  <c:x val="-2.8314028314028315E-2"/>
                  <c:y val="-0.163194399826553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414-44F3-83F8-224F58713AF7}"/>
                </c:ext>
              </c:extLst>
            </c:dLbl>
            <c:dLbl>
              <c:idx val="2"/>
              <c:layout>
                <c:manualLayout>
                  <c:x val="-3.6036036036036036E-2"/>
                  <c:y val="-5.9027777777777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414-44F3-83F8-224F58713A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Sheet3!$G$11:$G$13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Sheet3!$I$11:$I$13</c:f>
              <c:numCache>
                <c:formatCode>0.00_ </c:formatCode>
                <c:ptCount val="3"/>
                <c:pt idx="0">
                  <c:v>-9.2861811706882236E-2</c:v>
                </c:pt>
                <c:pt idx="1">
                  <c:v>-3.5901844678633665E-2</c:v>
                </c:pt>
                <c:pt idx="2">
                  <c:v>-1.5149612485473085E-2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4-44F3-83F8-224F58713AF7}"/>
            </c:ext>
          </c:extLst>
        </c:ser>
        <c:ser>
          <c:idx val="2"/>
          <c:order val="2"/>
          <c:tx>
            <c:v>従来の並列分散手法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Sheet3!$G$11:$G$13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Sheet3!$J$11:$J$13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14-44F3-83F8-224F58713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100"/>
        <c:noMultiLvlLbl val="0"/>
      </c:catAx>
      <c:valAx>
        <c:axId val="585935071"/>
        <c:scaling>
          <c:orientation val="minMax"/>
          <c:max val="0.4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r>
                  <a:rPr lang="ja-JP" altLang="en-US" sz="1600">
                    <a:latin typeface="ＭＳ Ｐゴシック" panose="020B0600070205080204" pitchFamily="50" charset="-128"/>
                    <a:ea typeface="ＭＳ Ｐゴシック" panose="020B0600070205080204" pitchFamily="50" charset="-128"/>
                  </a:rPr>
                  <a:t>識別率の差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Times New Roman" panose="02020603050405020304" pitchFamily="18" charset="0"/>
              </a:defRPr>
            </a:pPr>
            <a:endParaRPr lang="ja-JP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altLang="en-US" sz="2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島数</a:t>
            </a:r>
            <a:r>
              <a:rPr lang="en-US" altLang="ja-JP" sz="2400">
                <a:latin typeface="Times New Roman" panose="02020603050405020304" pitchFamily="18" charset="0"/>
                <a:ea typeface="ＭＳ Ｐゴシック" panose="020B0600070205080204" pitchFamily="50" charset="-128"/>
                <a:cs typeface="Times New Roman" panose="02020603050405020304" pitchFamily="18" charset="0"/>
              </a:rPr>
              <a:t>9</a:t>
            </a:r>
            <a:r>
              <a:rPr lang="ja-JP" altLang="en-US" sz="2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　評価用データ識別率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'Sheet3 (2)'!$H$10</c:f>
              <c:strCache>
                <c:ptCount val="1"/>
                <c:pt idx="0">
                  <c:v>Phoneme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4942084942084939E-2"/>
                  <c:y val="-6.24999829122968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07D-468C-B547-F63F75552C4A}"/>
                </c:ext>
              </c:extLst>
            </c:dLbl>
            <c:dLbl>
              <c:idx val="1"/>
              <c:layout>
                <c:manualLayout>
                  <c:x val="-1.2870012870012965E-2"/>
                  <c:y val="-3.4722212729053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07D-468C-B547-F63F75552C4A}"/>
                </c:ext>
              </c:extLst>
            </c:dLbl>
            <c:dLbl>
              <c:idx val="2"/>
              <c:layout>
                <c:manualLayout>
                  <c:x val="-1.8018018018018018E-2"/>
                  <c:y val="-3.4722212729053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07D-468C-B547-F63F75552C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'Sheet3 (2)'!$G$11:$G$13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'Sheet3 (2)'!$H$11:$H$13</c:f>
              <c:numCache>
                <c:formatCode>0.00_ </c:formatCode>
                <c:ptCount val="3"/>
                <c:pt idx="0">
                  <c:v>-7.9916021998599263E-2</c:v>
                </c:pt>
                <c:pt idx="1">
                  <c:v>-7.9916021998599263E-2</c:v>
                </c:pt>
                <c:pt idx="2">
                  <c:v>-7.9916021998599263E-2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7D-468C-B547-F63F75552C4A}"/>
            </c:ext>
          </c:extLst>
        </c:ser>
        <c:ser>
          <c:idx val="1"/>
          <c:order val="1"/>
          <c:tx>
            <c:strRef>
              <c:f>'Sheet3 (2)'!$I$10</c:f>
              <c:strCache>
                <c:ptCount val="1"/>
                <c:pt idx="0">
                  <c:v>Satimage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4157014157014158"/>
                  <c:y val="6.9444425458107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07D-468C-B547-F63F75552C4A}"/>
                </c:ext>
              </c:extLst>
            </c:dLbl>
            <c:dLbl>
              <c:idx val="1"/>
              <c:layout>
                <c:manualLayout>
                  <c:x val="-0.15701415701415702"/>
                  <c:y val="-2.43055489103377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07D-468C-B547-F63F75552C4A}"/>
                </c:ext>
              </c:extLst>
            </c:dLbl>
            <c:dLbl>
              <c:idx val="2"/>
              <c:layout>
                <c:manualLayout>
                  <c:x val="-2.3166023166023165E-2"/>
                  <c:y val="-3.81944340019592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F07D-468C-B547-F63F75552C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'Sheet3 (2)'!$G$11:$G$13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'Sheet3 (2)'!$I$11:$I$13</c:f>
              <c:numCache>
                <c:formatCode>0.00_ </c:formatCode>
                <c:ptCount val="3"/>
                <c:pt idx="0">
                  <c:v>-9.2861811706882236E-2</c:v>
                </c:pt>
                <c:pt idx="1">
                  <c:v>-3.5901844678633665E-2</c:v>
                </c:pt>
                <c:pt idx="2">
                  <c:v>-1.5149612485473085E-2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7D-468C-B547-F63F75552C4A}"/>
            </c:ext>
          </c:extLst>
        </c:ser>
        <c:ser>
          <c:idx val="2"/>
          <c:order val="2"/>
          <c:tx>
            <c:v>従来の並列分散手法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'Sheet3 (2)'!$G$11:$G$13</c:f>
              <c:strCache>
                <c:ptCount val="3"/>
                <c:pt idx="0">
                  <c:v>単純
多数決</c:v>
                </c:pt>
                <c:pt idx="1">
                  <c:v>サブデータ
重み多数決</c:v>
                </c:pt>
                <c:pt idx="2">
                  <c:v>全データ
重み多数決</c:v>
                </c:pt>
              </c:strCache>
            </c:strRef>
          </c:cat>
          <c:val>
            <c:numRef>
              <c:f>'Sheet3 (2)'!$J$11:$J$13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7D-468C-B547-F63F75552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33407"/>
        <c:axId val="585935071"/>
      </c:lineChart>
      <c:catAx>
        <c:axId val="58593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85935071"/>
        <c:crosses val="autoZero"/>
        <c:auto val="1"/>
        <c:lblAlgn val="ctr"/>
        <c:lblOffset val="0"/>
        <c:noMultiLvlLbl val="0"/>
      </c:catAx>
      <c:valAx>
        <c:axId val="585935071"/>
        <c:scaling>
          <c:orientation val="minMax"/>
          <c:max val="0.1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859334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Times New Roman" panose="02020603050405020304" pitchFamily="18" charset="0"/>
              </a:defRPr>
            </a:pPr>
            <a:endParaRPr lang="ja-JP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単一識別器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1398036486281555E-2"/>
                  <c:y val="-4.1059472960789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1DF-4CBF-9489-402171AAA126}"/>
                </c:ext>
              </c:extLst>
            </c:dLbl>
            <c:dLbl>
              <c:idx val="1"/>
              <c:layout>
                <c:manualLayout>
                  <c:x val="-1.3297709233995177E-2"/>
                  <c:y val="-4.3992292457989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A1DF-4CBF-9489-402171AAA126}"/>
                </c:ext>
              </c:extLst>
            </c:dLbl>
            <c:dLbl>
              <c:idx val="2"/>
              <c:layout>
                <c:manualLayout>
                  <c:x val="-1.8996727477136006E-2"/>
                  <c:y val="-4.1059472960789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A1DF-4CBF-9489-402171AAA1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tst_overFitとtst_interval比較!$G$4:$I$4</c:f>
              <c:strCache>
                <c:ptCount val="3"/>
                <c:pt idx="0">
                  <c:v>単純多数決</c:v>
                </c:pt>
                <c:pt idx="1">
                  <c:v>サブデータ重み付け多数決</c:v>
                </c:pt>
                <c:pt idx="2">
                  <c:v>全データ重み付け多数決</c:v>
                </c:pt>
              </c:strCache>
            </c:strRef>
          </c:cat>
          <c:val>
            <c:numRef>
              <c:f>tst_overFitとtst_interval比較!$G$5:$I$5</c:f>
              <c:numCache>
                <c:formatCode>0.00_ </c:formatCode>
                <c:ptCount val="3"/>
                <c:pt idx="0">
                  <c:v>-0.15399009607266123</c:v>
                </c:pt>
                <c:pt idx="1">
                  <c:v>-0.14781725656649769</c:v>
                </c:pt>
                <c:pt idx="2">
                  <c:v>-0.14781725656649769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F-4CBF-9489-402171AAA1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297709233995108E-2"/>
                  <c:y val="-3.51938339663912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1DF-4CBF-9489-402171AAA126}"/>
                </c:ext>
              </c:extLst>
            </c:dLbl>
            <c:dLbl>
              <c:idx val="1"/>
              <c:layout>
                <c:manualLayout>
                  <c:x val="-5.6990182431407603E-3"/>
                  <c:y val="-2.93281949719927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1DF-4CBF-9489-402171AAA126}"/>
                </c:ext>
              </c:extLst>
            </c:dLbl>
            <c:dLbl>
              <c:idx val="2"/>
              <c:layout>
                <c:manualLayout>
                  <c:x val="-1.5197381981708833E-2"/>
                  <c:y val="-3.226101446919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1DF-4CBF-9489-402171AAA126}"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tst_overFitとtst_interval比較!$G$4:$I$4</c:f>
              <c:strCache>
                <c:ptCount val="3"/>
                <c:pt idx="0">
                  <c:v>単純多数決</c:v>
                </c:pt>
                <c:pt idx="1">
                  <c:v>サブデータ重み付け多数決</c:v>
                </c:pt>
                <c:pt idx="2">
                  <c:v>全データ重み付け多数決</c:v>
                </c:pt>
              </c:strCache>
            </c:strRef>
          </c:cat>
          <c:val>
            <c:numRef>
              <c:f>tst_overFitとtst_interval比較!$G$7:$I$7</c:f>
              <c:numCache>
                <c:formatCode>0.00_ </c:formatCode>
                <c:ptCount val="3"/>
                <c:pt idx="0">
                  <c:v>2.2275082187855304</c:v>
                </c:pt>
                <c:pt idx="1">
                  <c:v>2.2688838873165054</c:v>
                </c:pt>
                <c:pt idx="2">
                  <c:v>2.2378118872134678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F-4CBF-9489-402171AAA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320335"/>
        <c:axId val="380320751"/>
      </c:lineChart>
      <c:catAx>
        <c:axId val="38032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380320751"/>
        <c:crosses val="autoZero"/>
        <c:auto val="1"/>
        <c:lblAlgn val="ctr"/>
        <c:lblOffset val="100"/>
        <c:noMultiLvlLbl val="0"/>
      </c:catAx>
      <c:valAx>
        <c:axId val="380320751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38032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375046</xdr:colOff>
      <xdr:row>9</xdr:row>
      <xdr:rowOff>223838</xdr:rowOff>
    </xdr:from>
    <xdr:to>
      <xdr:col>15</xdr:col>
      <xdr:colOff>869156</xdr:colOff>
      <xdr:row>52</xdr:row>
      <xdr:rowOff>59531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266701</xdr:colOff>
      <xdr:row>2</xdr:row>
      <xdr:rowOff>219074</xdr:rowOff>
    </xdr:from>
    <xdr:to>
      <xdr:col>13</xdr:col>
      <xdr:colOff>628651</xdr:colOff>
      <xdr:row>11</xdr:row>
      <xdr:rowOff>657225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238126</xdr:colOff>
      <xdr:row>2</xdr:row>
      <xdr:rowOff>200024</xdr:rowOff>
    </xdr:from>
    <xdr:to>
      <xdr:col>13</xdr:col>
      <xdr:colOff>600076</xdr:colOff>
      <xdr:row>11</xdr:row>
      <xdr:rowOff>638175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517920</xdr:colOff>
      <xdr:row>7</xdr:row>
      <xdr:rowOff>226218</xdr:rowOff>
    </xdr:from>
    <xdr:to>
      <xdr:col>18</xdr:col>
      <xdr:colOff>285750</xdr:colOff>
      <xdr:row>24</xdr:row>
      <xdr:rowOff>11907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a_missRates_SingleClassifier_1" connectionId="1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:L31"/>
    </sheetView>
  </sheetViews>
  <sheetFormatPr defaultColWidth="11.5546875" defaultRowHeight="19.5" x14ac:dyDescent="0.4"/>
  <cols>
    <col min="1" max="1" width="19.5546875" bestFit="1" customWidth="1"/>
    <col min="2" max="3" width="2.6640625" bestFit="1" customWidth="1"/>
    <col min="4" max="12" width="12.6640625" bestFit="1" customWidth="1"/>
  </cols>
  <sheetData>
    <row r="1" spans="1:2" ht="20.25" thickBot="1" x14ac:dyDescent="0.45"/>
    <row r="2" spans="1:2" ht="20.25" thickBot="1" x14ac:dyDescent="0.45">
      <c r="A2" s="17"/>
      <c r="B2" s="18"/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zoomScale="80" zoomScaleNormal="80" workbookViewId="0">
      <selection activeCell="G5" sqref="G5"/>
    </sheetView>
  </sheetViews>
  <sheetFormatPr defaultColWidth="11.5546875" defaultRowHeight="19.5" x14ac:dyDescent="0.4"/>
  <cols>
    <col min="6" max="15" width="10.6640625" style="22"/>
  </cols>
  <sheetData>
    <row r="1" spans="1:15" ht="20.25" thickBot="1" x14ac:dyDescent="0.45"/>
    <row r="2" spans="1:15" x14ac:dyDescent="0.4">
      <c r="F2" s="42" t="s">
        <v>15</v>
      </c>
      <c r="G2" s="45" t="s">
        <v>3</v>
      </c>
      <c r="H2" s="45"/>
      <c r="I2" s="45"/>
      <c r="J2" s="45" t="s">
        <v>6</v>
      </c>
      <c r="K2" s="45"/>
      <c r="L2" s="45"/>
      <c r="M2" s="45"/>
      <c r="N2" s="45"/>
      <c r="O2" s="47"/>
    </row>
    <row r="3" spans="1:15" x14ac:dyDescent="0.4">
      <c r="F3" s="43"/>
      <c r="G3" s="46"/>
      <c r="H3" s="46"/>
      <c r="I3" s="46"/>
      <c r="J3" s="46" t="s">
        <v>7</v>
      </c>
      <c r="K3" s="46"/>
      <c r="L3" s="46"/>
      <c r="M3" s="46" t="s">
        <v>8</v>
      </c>
      <c r="N3" s="46"/>
      <c r="O3" s="48"/>
    </row>
    <row r="4" spans="1:15" ht="20.25" thickBot="1" x14ac:dyDescent="0.45">
      <c r="F4" s="44"/>
      <c r="G4" s="23" t="s">
        <v>0</v>
      </c>
      <c r="H4" s="23" t="s">
        <v>2</v>
      </c>
      <c r="I4" s="23" t="s">
        <v>1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0.25" thickTop="1" x14ac:dyDescent="0.4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f>0</f>
        <v>0</v>
      </c>
      <c r="G5" s="22">
        <f>'3x10CV平均'!G5 - '3x10CV平均'!$F5</f>
        <v>1.0115013349763728</v>
      </c>
      <c r="H5" s="22">
        <f>'3x10CV平均'!H5 - '3x10CV平均'!$F5</f>
        <v>1.0053284954702093</v>
      </c>
      <c r="I5" s="22">
        <f>'3x10CV平均'!I5 - '3x10CV平均'!$F5</f>
        <v>1.0053284954702093</v>
      </c>
      <c r="J5" s="22">
        <f>'3x10CV平均'!J5 - '3x10CV平均'!$F5</f>
        <v>-0.17261130508204303</v>
      </c>
      <c r="K5" s="22">
        <f>'3x10CV平均'!K5 - '3x10CV平均'!$F5</f>
        <v>-0.1294242486479078</v>
      </c>
      <c r="L5" s="22">
        <f>'3x10CV平均'!L5 - '3x10CV平均'!$F5</f>
        <v>-0.14794276716642685</v>
      </c>
      <c r="M5" s="22">
        <f>'3x10CV平均'!M5 - '3x10CV平均'!$F5</f>
        <v>-11.21995162136875</v>
      </c>
      <c r="N5" s="22">
        <f>'3x10CV平均'!N5 - '3x10CV平均'!$F5</f>
        <v>-11.238458729832729</v>
      </c>
      <c r="O5" s="22">
        <f>'3x10CV平均'!O5 - '3x10CV平均'!$F5</f>
        <v>-11.21995162136875</v>
      </c>
    </row>
    <row r="6" spans="1:15" x14ac:dyDescent="0.4">
      <c r="D6" t="s">
        <v>25</v>
      </c>
      <c r="E6" t="s">
        <v>27</v>
      </c>
      <c r="F6" s="22">
        <f>0</f>
        <v>0</v>
      </c>
      <c r="G6" s="22">
        <f>'3x10CV平均'!G6 - '3x10CV平均'!$F6</f>
        <v>0.94354305013577289</v>
      </c>
      <c r="H6" s="22">
        <f>'3x10CV平均'!H6 - '3x10CV平均'!$F6</f>
        <v>0.91886310216563061</v>
      </c>
      <c r="I6" s="22">
        <f>'3x10CV平均'!I6 - '3x10CV平均'!$F6</f>
        <v>0.93118596106889129</v>
      </c>
      <c r="J6" s="22">
        <f>'3x10CV平均'!J6 - '3x10CV平均'!$F6</f>
        <v>0.25927066931379272</v>
      </c>
      <c r="K6" s="22">
        <f>'3x10CV平均'!K6 - '3x10CV平均'!$F6</f>
        <v>0.29007781657196574</v>
      </c>
      <c r="L6" s="22">
        <f>'3x10CV平均'!L6 - '3x10CV平均'!$F6</f>
        <v>0.25309782980761497</v>
      </c>
      <c r="M6" s="22">
        <f>'3x10CV平均'!M6 - '3x10CV平均'!$F6</f>
        <v>-11.238458729832729</v>
      </c>
      <c r="N6" s="22">
        <f>'3x10CV平均'!N6 - '3x10CV平均'!$F6</f>
        <v>-11.232308710435632</v>
      </c>
      <c r="O6" s="22">
        <f>'3x10CV平均'!O6 - '3x10CV平均'!$F6</f>
        <v>-11.232297300381092</v>
      </c>
    </row>
    <row r="7" spans="1:15" x14ac:dyDescent="0.4">
      <c r="D7" t="s">
        <v>31</v>
      </c>
      <c r="E7" t="s">
        <v>29</v>
      </c>
      <c r="F7" s="22">
        <f>0</f>
        <v>0</v>
      </c>
      <c r="G7" s="22">
        <f>'3x10CV平均'!G7 - '3x10CV平均'!$F7</f>
        <v>0.92526579709476664</v>
      </c>
      <c r="H7" s="22">
        <f>'3x10CV平均'!H7 - '3x10CV平均'!$F7</f>
        <v>0.92526551524939293</v>
      </c>
      <c r="I7" s="22">
        <f>'3x10CV平均'!I7 - '3x10CV平均'!$F7</f>
        <v>0.9238950421369907</v>
      </c>
      <c r="J7" s="22">
        <f>'3x10CV平均'!J7 - '3x10CV平均'!$F7</f>
        <v>-0.48316258577118276</v>
      </c>
      <c r="K7" s="22">
        <f>'3x10CV平均'!K7 - '3x10CV平均'!$F7</f>
        <v>-0.42079527857144683</v>
      </c>
      <c r="L7" s="22">
        <f>'3x10CV平均'!L7 - '3x10CV平均'!$F7</f>
        <v>-0.43313010027382859</v>
      </c>
      <c r="M7" s="22">
        <f>'3x10CV平均'!M7 - '3x10CV平均'!$F7</f>
        <v>-12.390677395054325</v>
      </c>
      <c r="N7" s="22">
        <f>'3x10CV平均'!N7 - '3x10CV平均'!$F7</f>
        <v>-12.39136256114918</v>
      </c>
      <c r="O7" s="22">
        <f>'3x10CV平均'!O7 - '3x10CV平均'!$F7</f>
        <v>-12.389992088036792</v>
      </c>
    </row>
    <row r="8" spans="1:15" x14ac:dyDescent="0.4">
      <c r="D8" t="s">
        <v>31</v>
      </c>
      <c r="E8" t="s">
        <v>27</v>
      </c>
      <c r="F8" s="22">
        <f>0</f>
        <v>0</v>
      </c>
      <c r="G8" s="22">
        <f>'3x10CV平均'!G8 - '3x10CV平均'!$F8</f>
        <v>0.93760061879713419</v>
      </c>
      <c r="H8" s="22">
        <f>'3x10CV平均'!H8 - '3x10CV平均'!$F8</f>
        <v>0.93691531177958609</v>
      </c>
      <c r="I8" s="22">
        <f>'3x10CV平均'!I8 - '3x10CV平均'!$F8</f>
        <v>0.93760061879713419</v>
      </c>
      <c r="J8" s="22">
        <f>'3x10CV平均'!J8 - '3x10CV平均'!$F8</f>
        <v>-0.1034685356847973</v>
      </c>
      <c r="K8" s="22">
        <f>'3x10CV平均'!K8 - '3x10CV平均'!$F8</f>
        <v>-6.5086833176408732E-2</v>
      </c>
      <c r="L8" s="22">
        <f>'3x10CV平均'!L8 - '3x10CV平均'!$F8</f>
        <v>-6.1659311629895797E-2</v>
      </c>
      <c r="M8" s="22">
        <f>'3x10CV平均'!M8 - '3x10CV平均'!$F8</f>
        <v>-12.391362842994567</v>
      </c>
      <c r="N8" s="22">
        <f>'3x10CV平均'!N8 - '3x10CV平均'!$F8</f>
        <v>-12.389991806191418</v>
      </c>
      <c r="O8" s="22">
        <f>'3x10CV平均'!O8 - '3x10CV平均'!$F8</f>
        <v>-12.390677395054325</v>
      </c>
    </row>
    <row r="9" spans="1:15" x14ac:dyDescent="0.4">
      <c r="C9" t="s">
        <v>33</v>
      </c>
      <c r="D9" t="s">
        <v>25</v>
      </c>
      <c r="E9" t="s">
        <v>29</v>
      </c>
      <c r="F9" s="22">
        <f>0</f>
        <v>0</v>
      </c>
      <c r="G9" s="22">
        <f>'3x10CV平均'!G9 - '3x10CV平均'!$F9</f>
        <v>2.2275082187855304</v>
      </c>
      <c r="H9" s="22">
        <f>'3x10CV平均'!H9 - '3x10CV平均'!$F9</f>
        <v>2.2688838873165054</v>
      </c>
      <c r="I9" s="22">
        <f>'3x10CV平均'!I9 - '3x10CV平均'!$F9</f>
        <v>2.2378118872134678</v>
      </c>
      <c r="J9" s="22">
        <f>'3x10CV平均'!J9 - '3x10CV平均'!$F9</f>
        <v>-0.51798473125134592</v>
      </c>
      <c r="K9" s="22">
        <f>'3x10CV平均'!K9 - '3x10CV平均'!$F9</f>
        <v>0.10371286252009781</v>
      </c>
      <c r="L9" s="22">
        <f>'3x10CV平均'!L9 - '3x10CV平均'!$F9</f>
        <v>-1.0287568946040437E-2</v>
      </c>
      <c r="M9" s="22">
        <f>'3x10CV平均'!M9 - '3x10CV平均'!$F9</f>
        <v>-55.467424308285771</v>
      </c>
      <c r="N9" s="22">
        <f>'3x10CV平均'!N9 - '3x10CV平均'!$F9</f>
        <v>-55.394968589910789</v>
      </c>
      <c r="O9" s="22">
        <f>'3x10CV平均'!O9 - '3x10CV平均'!$F9</f>
        <v>-55.394976639651745</v>
      </c>
    </row>
    <row r="10" spans="1:15" x14ac:dyDescent="0.4">
      <c r="D10" t="s">
        <v>25</v>
      </c>
      <c r="E10" t="s">
        <v>27</v>
      </c>
      <c r="F10" s="22">
        <f>0</f>
        <v>0</v>
      </c>
      <c r="G10" s="22">
        <f>'3x10CV平均'!G10 - '3x10CV平均'!$F10</f>
        <v>2.341420103101072</v>
      </c>
      <c r="H10" s="22">
        <f>'3x10CV平均'!H10 - '3x10CV平均'!$F10</f>
        <v>2.3362924181099771</v>
      </c>
      <c r="I10" s="22">
        <f>'3x10CV平均'!I10 - '3x10CV平均'!$F10</f>
        <v>2.31550798695298</v>
      </c>
      <c r="J10" s="22">
        <f>'3x10CV平均'!J10 - '3x10CV平均'!$F10</f>
        <v>-5.6935817805381816E-2</v>
      </c>
      <c r="K10" s="22">
        <f>'3x10CV平均'!K10 - '3x10CV平均'!$F10</f>
        <v>0.60615354397894805</v>
      </c>
      <c r="L10" s="22">
        <f>'3x10CV平均'!L10 - '3x10CV平均'!$F10</f>
        <v>0.50252117886847714</v>
      </c>
      <c r="M10" s="22">
        <f>'3x10CV平均'!M10 - '3x10CV平均'!$F10</f>
        <v>-55.565824341772668</v>
      </c>
      <c r="N10" s="22">
        <f>'3x10CV平均'!N10 - '3x10CV平均'!$F10</f>
        <v>-55.602064275571621</v>
      </c>
      <c r="O10" s="22">
        <f>'3x10CV平均'!O10 - '3x10CV平均'!$F10</f>
        <v>-55.612432341927246</v>
      </c>
    </row>
    <row r="11" spans="1:15" x14ac:dyDescent="0.4">
      <c r="D11" t="s">
        <v>31</v>
      </c>
      <c r="E11" t="s">
        <v>29</v>
      </c>
      <c r="F11" s="22">
        <f>0</f>
        <v>0</v>
      </c>
      <c r="G11" s="22">
        <f>'3x10CV平均'!G11 - '3x10CV平均'!$F11</f>
        <v>2.0253722516014392</v>
      </c>
      <c r="H11" s="22">
        <f>'3x10CV平均'!H11 - '3x10CV平均'!$F11</f>
        <v>2.0852313816161683</v>
      </c>
      <c r="I11" s="22">
        <f>'3x10CV平均'!I11 - '3x10CV平均'!$F11</f>
        <v>2.0708408384700618</v>
      </c>
      <c r="J11" s="22">
        <f>'3x10CV平均'!J11 - '3x10CV平均'!$F11</f>
        <v>-1.1977422060268026</v>
      </c>
      <c r="K11" s="22">
        <f>'3x10CV平均'!K11 - '3x10CV平均'!$F11</f>
        <v>-0.53240100295340653</v>
      </c>
      <c r="L11" s="22">
        <f>'3x10CV平均'!L11 - '3x10CV平均'!$F11</f>
        <v>-0.63024395590032611</v>
      </c>
      <c r="M11" s="22">
        <f>'3x10CV平均'!M11 - '3x10CV平均'!$F11</f>
        <v>-54.006166058146377</v>
      </c>
      <c r="N11" s="22">
        <f>'3x10CV平均'!N11 - '3x10CV平均'!$F11</f>
        <v>-53.846142371648654</v>
      </c>
      <c r="O11" s="22">
        <f>'3x10CV平均'!O11 - '3x10CV平均'!$F11</f>
        <v>-53.868016883695503</v>
      </c>
    </row>
    <row r="12" spans="1:15" x14ac:dyDescent="0.4">
      <c r="D12" t="s">
        <v>31</v>
      </c>
      <c r="E12" t="s">
        <v>27</v>
      </c>
      <c r="F12" s="22">
        <f>0</f>
        <v>0</v>
      </c>
      <c r="G12" s="22">
        <f>'3x10CV平均'!G12 - '3x10CV平均'!$F12</f>
        <v>2.0167450214071323</v>
      </c>
      <c r="H12" s="22">
        <f>'3x10CV平均'!H12 - '3x10CV平均'!$F12</f>
        <v>2.1071049992478947</v>
      </c>
      <c r="I12" s="22">
        <f>'3x10CV平均'!I12 - '3x10CV平均'!$F12</f>
        <v>2.0449457316601922</v>
      </c>
      <c r="J12" s="22">
        <f>'3x10CV平均'!J12 - '3x10CV平均'!$F12</f>
        <v>-0.61527482554532753</v>
      </c>
      <c r="K12" s="22">
        <f>'3x10CV平均'!K12 - '3x10CV平均'!$F12</f>
        <v>0.17323062028999914</v>
      </c>
      <c r="L12" s="22">
        <f>'3x10CV平均'!L12 - '3x10CV平均'!$F12</f>
        <v>6.5603262730974166E-2</v>
      </c>
      <c r="M12" s="22">
        <f>'3x10CV平均'!M12 - '3x10CV平均'!$F12</f>
        <v>-54.400993293715132</v>
      </c>
      <c r="N12" s="22">
        <f>'3x10CV平均'!N12 - '3x10CV平均'!$F12</f>
        <v>-54.590921352527417</v>
      </c>
      <c r="O12" s="22">
        <f>'3x10CV平均'!O12 - '3x10CV平均'!$F12</f>
        <v>-54.555815658100329</v>
      </c>
    </row>
    <row r="13" spans="1:15" x14ac:dyDescent="0.4">
      <c r="B13" t="s">
        <v>35</v>
      </c>
      <c r="C13" t="s">
        <v>21</v>
      </c>
      <c r="D13" t="s">
        <v>25</v>
      </c>
      <c r="E13" t="s">
        <v>29</v>
      </c>
      <c r="F13" s="22">
        <f>0</f>
        <v>0</v>
      </c>
      <c r="G13" s="22">
        <f>'3x10CV平均'!G13 - '3x10CV平均'!$F13</f>
        <v>-7.3971383583199213E-2</v>
      </c>
      <c r="H13" s="22">
        <f>'3x10CV平均'!H13 - '3x10CV平均'!$F13</f>
        <v>-6.7809954131575978E-2</v>
      </c>
      <c r="I13" s="22">
        <f>'3x10CV平均'!I13 - '3x10CV平均'!$F13</f>
        <v>-8.0144223089376965E-2</v>
      </c>
      <c r="J13" s="22">
        <f>'3x10CV平均'!J13 - '3x10CV平均'!$F13</f>
        <v>-1.3692635950799712</v>
      </c>
      <c r="K13" s="22">
        <f>'3x10CV平均'!K13 - '3x10CV平均'!$F13</f>
        <v>-1.2150338878619635</v>
      </c>
      <c r="L13" s="22">
        <f>'3x10CV平均'!L13 - '3x10CV平均'!$F13</f>
        <v>-1.1411195545514516</v>
      </c>
      <c r="M13" s="22">
        <f>'3x10CV平均'!M13 - '3x10CV平均'!$F13</f>
        <v>-12.071301430820839</v>
      </c>
      <c r="N13" s="22">
        <f>'3x10CV平均'!N13 - '3x10CV平均'!$F13</f>
        <v>-12.071290020766284</v>
      </c>
      <c r="O13" s="22">
        <f>'3x10CV平均'!O13 - '3x10CV平均'!$F13</f>
        <v>-12.058955751808483</v>
      </c>
    </row>
    <row r="14" spans="1:15" x14ac:dyDescent="0.4">
      <c r="D14" t="s">
        <v>25</v>
      </c>
      <c r="E14" t="s">
        <v>27</v>
      </c>
      <c r="F14" s="22">
        <f>0</f>
        <v>0</v>
      </c>
      <c r="G14" s="22">
        <f>'3x10CV平均'!G14 - '3x10CV平均'!$F14</f>
        <v>-3.0818557312684902E-2</v>
      </c>
      <c r="H14" s="22">
        <f>'3x10CV平均'!H14 - '3x10CV平均'!$F14</f>
        <v>-1.8461468245803303E-2</v>
      </c>
      <c r="I14" s="22">
        <f>'3x10CV平均'!I14 - '3x10CV平均'!$F14</f>
        <v>-2.4634307751981055E-2</v>
      </c>
      <c r="J14" s="22">
        <f>'3x10CV平均'!J14 - '3x10CV平均'!$F14</f>
        <v>-1.6654001506127116</v>
      </c>
      <c r="K14" s="22">
        <f>'3x10CV平均'!K14 - '3x10CV平均'!$F14</f>
        <v>-1.3755048949133908</v>
      </c>
      <c r="L14" s="22">
        <f>'3x10CV平均'!L14 - '3x10CV平均'!$F14</f>
        <v>-1.3878505739257321</v>
      </c>
      <c r="M14" s="22">
        <f>'3x10CV平均'!M14 - '3x10CV平均'!$F14</f>
        <v>-12.089819949339343</v>
      </c>
      <c r="N14" s="22">
        <f>'3x10CV平均'!N14 - '3x10CV平均'!$F14</f>
        <v>-12.071290020766298</v>
      </c>
      <c r="O14" s="22">
        <f>'3x10CV平均'!O14 - '3x10CV平均'!$F14</f>
        <v>-12.083624289724099</v>
      </c>
    </row>
    <row r="15" spans="1:15" x14ac:dyDescent="0.4">
      <c r="D15" t="s">
        <v>31</v>
      </c>
      <c r="E15" t="s">
        <v>29</v>
      </c>
      <c r="F15" s="22">
        <f>0</f>
        <v>0</v>
      </c>
      <c r="G15" s="22">
        <f>'3x10CV平均'!G15 - '3x10CV平均'!$F15</f>
        <v>-0.10554615883091856</v>
      </c>
      <c r="H15" s="22">
        <f>'3x10CV平均'!H15 - '3x10CV平均'!$F15</f>
        <v>-0.10623146584846666</v>
      </c>
      <c r="I15" s="22">
        <f>'3x10CV平均'!I15 - '3x10CV平均'!$F15</f>
        <v>-0.10828766874645623</v>
      </c>
      <c r="J15" s="22">
        <f>'3x10CV平均'!J15 - '3x10CV平均'!$F15</f>
        <v>-1.6983419995147671</v>
      </c>
      <c r="K15" s="22">
        <f>'3x10CV平均'!K15 - '3x10CV平均'!$F15</f>
        <v>-1.5969147289233661</v>
      </c>
      <c r="L15" s="22">
        <f>'3x10CV平均'!L15 - '3x10CV平均'!$F15</f>
        <v>-1.574975180696697</v>
      </c>
      <c r="M15" s="22">
        <f>'3x10CV平均'!M15 - '3x10CV平均'!$F15</f>
        <v>-13.039027156590592</v>
      </c>
      <c r="N15" s="22">
        <f>'3x10CV平均'!N15 - '3x10CV平均'!$F15</f>
        <v>-13.041083500411276</v>
      </c>
      <c r="O15" s="22">
        <f>'3x10CV平均'!O15 - '3x10CV平均'!$F15</f>
        <v>-13.038341849573044</v>
      </c>
    </row>
    <row r="16" spans="1:15" x14ac:dyDescent="0.4">
      <c r="D16" t="s">
        <v>31</v>
      </c>
      <c r="E16" t="s">
        <v>27</v>
      </c>
      <c r="F16" s="22">
        <f>0</f>
        <v>0</v>
      </c>
      <c r="G16" s="22">
        <f>'3x10CV平均'!G16 - '3x10CV平均'!$F16</f>
        <v>-8.2929054334371699E-2</v>
      </c>
      <c r="H16" s="22">
        <f>'3x10CV平均'!H16 - '3x10CV平均'!$F16</f>
        <v>-8.5670141481870132E-2</v>
      </c>
      <c r="I16" s="22">
        <f>'3x10CV平均'!I16 - '3x10CV平均'!$F16</f>
        <v>-8.9096817492276159E-2</v>
      </c>
      <c r="J16" s="22">
        <f>'3x10CV平均'!J16 - '3x10CV平均'!$F16</f>
        <v>-1.8861261278324406</v>
      </c>
      <c r="K16" s="22">
        <f>'3x10CV平均'!K16 - '3x10CV平均'!$F16</f>
        <v>-1.6572148412556658</v>
      </c>
      <c r="L16" s="22">
        <f>'3x10CV平均'!L16 - '3x10CV平均'!$F16</f>
        <v>-1.6633823225681823</v>
      </c>
      <c r="M16" s="22">
        <f>'3x10CV平均'!M16 - '3x10CV平均'!$F16</f>
        <v>-13.039712886376194</v>
      </c>
      <c r="N16" s="22">
        <f>'3x10CV平均'!N16 - '3x10CV平均'!$F16</f>
        <v>-13.03765668347819</v>
      </c>
      <c r="O16" s="22">
        <f>'3x10CV平均'!O16 - '3x10CV平均'!$F16</f>
        <v>-13.037656542555496</v>
      </c>
    </row>
    <row r="17" spans="1:15" x14ac:dyDescent="0.4">
      <c r="C17" t="s">
        <v>33</v>
      </c>
      <c r="D17" t="s">
        <v>25</v>
      </c>
      <c r="E17" t="s">
        <v>29</v>
      </c>
      <c r="F17" s="22">
        <f>0</f>
        <v>0</v>
      </c>
      <c r="G17" s="22">
        <f>'3x10CV平均'!G17 - '3x10CV平均'!$F17</f>
        <v>6.2144000206075134E-2</v>
      </c>
      <c r="H17" s="22">
        <f>'3x10CV平均'!H17 - '3x10CV平均'!$F17</f>
        <v>8.285598369444358E-2</v>
      </c>
      <c r="I17" s="22">
        <f>'3x10CV平均'!I17 - '3x10CV平均'!$F17</f>
        <v>7.2495967079774459E-2</v>
      </c>
      <c r="J17" s="22">
        <f>'3x10CV平均'!J17 - '3x10CV平均'!$F17</f>
        <v>-5.355983694444717</v>
      </c>
      <c r="K17" s="22">
        <f>'3x10CV平均'!K17 - '3x10CV平均'!$F17</f>
        <v>-2.2430039701322499</v>
      </c>
      <c r="L17" s="22">
        <f>'3x10CV平均'!L17 - '3x10CV平均'!$F17</f>
        <v>-2.2481719038281369</v>
      </c>
      <c r="M17" s="22">
        <f>'3x10CV平均'!M17 - '3x10CV平均'!$F17</f>
        <v>-58.534488310166196</v>
      </c>
      <c r="N17" s="22">
        <f>'3x10CV平均'!N17 - '3x10CV平均'!$F17</f>
        <v>-57.995888192317992</v>
      </c>
      <c r="O17" s="22">
        <f>'3x10CV平均'!O17 - '3x10CV平均'!$F17</f>
        <v>-57.975168159088653</v>
      </c>
    </row>
    <row r="18" spans="1:15" x14ac:dyDescent="0.4">
      <c r="D18" t="s">
        <v>25</v>
      </c>
      <c r="E18" t="s">
        <v>27</v>
      </c>
      <c r="F18" s="22">
        <f>0</f>
        <v>0</v>
      </c>
      <c r="G18" s="22">
        <f>'3x10CV平均'!G18 - '3x10CV平均'!$F18</f>
        <v>5.695996702824857E-2</v>
      </c>
      <c r="H18" s="22">
        <f>'3x10CV平均'!H18 - '3x10CV平均'!$F18</f>
        <v>3.623993379892454E-2</v>
      </c>
      <c r="I18" s="22">
        <f>'3x10CV平均'!I18 - '3x10CV平均'!$F18</f>
        <v>4.658385093166828E-2</v>
      </c>
      <c r="J18" s="22">
        <f>'3x10CV平均'!J18 - '3x10CV平均'!$F18</f>
        <v>-6.759842418270992</v>
      </c>
      <c r="K18" s="22">
        <f>'3x10CV平均'!K18 - '3x10CV平均'!$F18</f>
        <v>-3.2479014325319042</v>
      </c>
      <c r="L18" s="22">
        <f>'3x10CV平均'!L18 - '3x10CV平均'!$F18</f>
        <v>-3.2893334492496109</v>
      </c>
      <c r="M18" s="22">
        <f>'3x10CV平均'!M18 - '3x10CV平均'!$F18</f>
        <v>-58.435999729528717</v>
      </c>
      <c r="N18" s="22">
        <f>'3x10CV平均'!N18 - '3x10CV平均'!$F18</f>
        <v>-57.995888192317992</v>
      </c>
      <c r="O18" s="22">
        <f>'3x10CV平均'!O18 - '3x10CV平均'!$F18</f>
        <v>-57.959616059555245</v>
      </c>
    </row>
    <row r="19" spans="1:15" x14ac:dyDescent="0.4">
      <c r="D19" t="s">
        <v>31</v>
      </c>
      <c r="E19" t="s">
        <v>29</v>
      </c>
      <c r="F19" s="22">
        <f>0</f>
        <v>0</v>
      </c>
      <c r="G19" s="22">
        <f>'3x10CV平均'!G19 - '3x10CV平均'!$F19</f>
        <v>9.8418558772038978E-2</v>
      </c>
      <c r="H19" s="22">
        <f>'3x10CV平均'!H19 - '3x10CV平均'!$F19</f>
        <v>9.7843350464756895E-2</v>
      </c>
      <c r="I19" s="22">
        <f>'3x10CV平均'!I19 - '3x10CV平均'!$F19</f>
        <v>9.4965420718551741E-2</v>
      </c>
      <c r="J19" s="22">
        <f>'3x10CV平均'!J19 - '3x10CV平均'!$F19</f>
        <v>-5.9512577941322036</v>
      </c>
      <c r="K19" s="22">
        <f>'3x10CV平均'!K19 - '3x10CV平均'!$F19</f>
        <v>-2.7350455380531429</v>
      </c>
      <c r="L19" s="22">
        <f>'3x10CV平均'!L19 - '3x10CV平均'!$F19</f>
        <v>-2.7442553306346866</v>
      </c>
      <c r="M19" s="22">
        <f>'3x10CV平均'!M19 - '3x10CV平均'!$F19</f>
        <v>-59.692037268569109</v>
      </c>
      <c r="N19" s="22">
        <f>'3x10CV平均'!N19 - '3x10CV平均'!$F19</f>
        <v>-57.863493389119427</v>
      </c>
      <c r="O19" s="22">
        <f>'3x10CV平均'!O19 - '3x10CV平均'!$F19</f>
        <v>-57.887666846185752</v>
      </c>
    </row>
    <row r="20" spans="1:15" x14ac:dyDescent="0.4">
      <c r="D20" t="s">
        <v>31</v>
      </c>
      <c r="E20" t="s">
        <v>27</v>
      </c>
      <c r="F20" s="22">
        <f>0</f>
        <v>0</v>
      </c>
      <c r="G20" s="22">
        <f>'3x10CV平均'!G20 - '3x10CV平均'!$F20</f>
        <v>6.331057861740419E-2</v>
      </c>
      <c r="H20" s="22">
        <f>'3x10CV平均'!H20 - '3x10CV平均'!$F20</f>
        <v>7.1368563271946073E-2</v>
      </c>
      <c r="I20" s="22">
        <f>'3x10CV平均'!I20 - '3x10CV平均'!$F20</f>
        <v>6.7915027700607311E-2</v>
      </c>
      <c r="J20" s="22">
        <f>'3x10CV平均'!J20 - '3x10CV平均'!$F20</f>
        <v>-7.4246896498758588</v>
      </c>
      <c r="K20" s="22">
        <f>'3x10CV平均'!K20 - '3x10CV平均'!$F20</f>
        <v>-3.621400694638595</v>
      </c>
      <c r="L20" s="22">
        <f>'3x10CV平均'!L20 - '3x10CV平均'!$F20</f>
        <v>-3.6421223055843939</v>
      </c>
      <c r="M20" s="22">
        <f>'3x10CV平均'!M20 - '3x10CV平均'!$F20</f>
        <v>-59.684577051359014</v>
      </c>
      <c r="N20" s="22">
        <f>'3x10CV平均'!N20 - '3x10CV平均'!$F20</f>
        <v>-57.862352811071233</v>
      </c>
      <c r="O20" s="22">
        <f>'3x10CV平均'!O20 - '3x10CV平均'!$F20</f>
        <v>-57.880196989168155</v>
      </c>
    </row>
    <row r="21" spans="1:15" x14ac:dyDescent="0.4">
      <c r="A21" t="s">
        <v>36</v>
      </c>
      <c r="B21" t="s">
        <v>23</v>
      </c>
      <c r="C21" t="s">
        <v>21</v>
      </c>
      <c r="D21" t="s">
        <v>25</v>
      </c>
      <c r="E21" t="s">
        <v>29</v>
      </c>
      <c r="F21" s="22">
        <f>0</f>
        <v>0</v>
      </c>
      <c r="G21" s="22">
        <f>'3x10CV平均'!G21 - '3x10CV平均'!$F21</f>
        <v>1.1346842837908895</v>
      </c>
      <c r="H21" s="22">
        <f>'3x10CV平均'!H21 - '3x10CV平均'!$F21</f>
        <v>1.128522854339252</v>
      </c>
      <c r="I21" s="22">
        <f>'3x10CV平均'!I21 - '3x10CV平均'!$F21</f>
        <v>1.1346956938454298</v>
      </c>
      <c r="J21" s="22">
        <f>'3x10CV平均'!J21 - '3x10CV平均'!$F21</f>
        <v>0.25284680860772824</v>
      </c>
      <c r="K21" s="22">
        <f>'3x10CV平均'!K21 - '3x10CV平均'!$F21</f>
        <v>0.38854658725267655</v>
      </c>
      <c r="L21" s="22">
        <f>'3x10CV平均'!L21 - '3x10CV平均'!$F21</f>
        <v>0.37620090824033525</v>
      </c>
      <c r="M21" s="22">
        <f>'3x10CV平均'!M21 - '3x10CV平均'!$F21</f>
        <v>-11.491385408822254</v>
      </c>
      <c r="N21" s="22">
        <f>'3x10CV平均'!N21 - '3x10CV平均'!$F21</f>
        <v>-11.503719677780055</v>
      </c>
      <c r="O21" s="22">
        <f>'3x10CV平均'!O21 - '3x10CV平均'!$F21</f>
        <v>-11.497558248328431</v>
      </c>
    </row>
    <row r="22" spans="1:15" x14ac:dyDescent="0.4">
      <c r="D22" t="s">
        <v>25</v>
      </c>
      <c r="E22" t="s">
        <v>27</v>
      </c>
      <c r="F22" s="22">
        <f>0</f>
        <v>0</v>
      </c>
      <c r="G22" s="22">
        <f>'3x10CV平均'!G22 - '3x10CV平均'!$F22</f>
        <v>1.0112274936674197</v>
      </c>
      <c r="H22" s="22">
        <f>'3x10CV平均'!H22 - '3x10CV平均'!$F22</f>
        <v>1.0174003331735975</v>
      </c>
      <c r="I22" s="22">
        <f>'3x10CV平均'!I22 - '3x10CV平均'!$F22</f>
        <v>1.0174003331735975</v>
      </c>
      <c r="J22" s="22">
        <f>'3x10CV平均'!J22 - '3x10CV平均'!$F22</f>
        <v>0.64761187558475797</v>
      </c>
      <c r="K22" s="22">
        <f>'3x10CV平均'!K22 - '3x10CV平均'!$F22</f>
        <v>0.73402021861664934</v>
      </c>
      <c r="L22" s="22">
        <f>'3x10CV平均'!L22 - '3x10CV平均'!$F22</f>
        <v>0.6600031948152747</v>
      </c>
      <c r="M22" s="22">
        <f>'3x10CV平均'!M22 - '3x10CV平均'!$F22</f>
        <v>-11.479062549918993</v>
      </c>
      <c r="N22" s="22">
        <f>'3x10CV平均'!N22 - '3x10CV平均'!$F22</f>
        <v>-11.479051139864453</v>
      </c>
      <c r="O22" s="22">
        <f>'3x10CV平均'!O22 - '3x10CV平均'!$F22</f>
        <v>-11.472889710412815</v>
      </c>
    </row>
    <row r="23" spans="1:15" x14ac:dyDescent="0.4">
      <c r="D23" t="s">
        <v>31</v>
      </c>
      <c r="E23" t="s">
        <v>29</v>
      </c>
      <c r="F23" s="22">
        <f>0</f>
        <v>0</v>
      </c>
      <c r="G23" s="22">
        <f>'3x10CV平均'!G23 - '3x10CV平均'!$F23</f>
        <v>1.0205250226829179</v>
      </c>
      <c r="H23" s="22">
        <f>'3x10CV平均'!H23 - '3x10CV平均'!$F23</f>
        <v>1.016413039654978</v>
      </c>
      <c r="I23" s="22">
        <f>'3x10CV平均'!I23 - '3x10CV平均'!$F23</f>
        <v>1.0157277326374299</v>
      </c>
      <c r="J23" s="22">
        <f>'3x10CV平均'!J23 - '3x10CV平均'!$F23</f>
        <v>-0.52702308043008372</v>
      </c>
      <c r="K23" s="22">
        <f>'3x10CV平均'!K23 - '3x10CV平均'!$F23</f>
        <v>-0.44752126579686546</v>
      </c>
      <c r="L23" s="22">
        <f>'3x10CV平均'!L23 - '3x10CV平均'!$F23</f>
        <v>-0.47013780660266491</v>
      </c>
      <c r="M23" s="22">
        <f>'3x10CV平均'!M23 - '3x10CV平均'!$F23</f>
        <v>-12.955403635264133</v>
      </c>
      <c r="N23" s="22">
        <f>'3x10CV平均'!N23 - '3x10CV平均'!$F23</f>
        <v>-12.956774531144589</v>
      </c>
      <c r="O23" s="22">
        <f>'3x10CV平均'!O23 - '3x10CV平均'!$F23</f>
        <v>-12.957459979084817</v>
      </c>
    </row>
    <row r="24" spans="1:15" x14ac:dyDescent="0.4">
      <c r="D24" t="s">
        <v>31</v>
      </c>
      <c r="E24" t="s">
        <v>27</v>
      </c>
      <c r="F24" s="22">
        <f>0</f>
        <v>0</v>
      </c>
      <c r="G24" s="22">
        <f>'3x10CV平均'!G24 - '3x10CV平均'!$F24</f>
        <v>0.96432477402767347</v>
      </c>
      <c r="H24" s="22">
        <f>'3x10CV平均'!H24 - '3x10CV平均'!$F24</f>
        <v>0.96569524714007571</v>
      </c>
      <c r="I24" s="22">
        <f>'3x10CV平均'!I24 - '3x10CV平均'!$F24</f>
        <v>0.96501008104522157</v>
      </c>
      <c r="J24" s="22">
        <f>'3x10CV平均'!J24 - '3x10CV平均'!$F24</f>
        <v>-0.13294603833637098</v>
      </c>
      <c r="K24" s="22">
        <f>'3x10CV平均'!K24 - '3x10CV平均'!$F24</f>
        <v>-5.9612127783722713E-2</v>
      </c>
      <c r="L24" s="22">
        <f>'3x10CV平均'!L24 - '3x10CV平均'!$F24</f>
        <v>-9.936359879107215E-2</v>
      </c>
      <c r="M24" s="22">
        <f>'3x10CV平均'!M24 - '3x10CV平均'!$F24</f>
        <v>-12.957459838162123</v>
      </c>
      <c r="N24" s="22">
        <f>'3x10CV平均'!N24 - '3x10CV平均'!$F24</f>
        <v>-12.956774672067269</v>
      </c>
      <c r="O24" s="22">
        <f>'3x10CV平均'!O24 - '3x10CV平均'!$F24</f>
        <v>-12.958145286102365</v>
      </c>
    </row>
    <row r="25" spans="1:15" x14ac:dyDescent="0.4">
      <c r="C25" t="s">
        <v>33</v>
      </c>
      <c r="D25" t="s">
        <v>25</v>
      </c>
      <c r="E25" t="s">
        <v>29</v>
      </c>
      <c r="F25" s="22">
        <f>0</f>
        <v>0</v>
      </c>
      <c r="G25" s="22">
        <f>'3x10CV平均'!G25 - '3x10CV平均'!$F25</f>
        <v>1.7868010007437931</v>
      </c>
      <c r="H25" s="22">
        <f>'3x10CV平均'!H25 - '3x10CV平均'!$F25</f>
        <v>1.8126970174099881</v>
      </c>
      <c r="I25" s="22">
        <f>'3x10CV平均'!I25 - '3x10CV平均'!$F25</f>
        <v>1.7816330670479061</v>
      </c>
      <c r="J25" s="22">
        <f>'3x10CV平均'!J25 - '3x10CV平均'!$F25</f>
        <v>-0.65817097005817971</v>
      </c>
      <c r="K25" s="22">
        <f>'3x10CV平均'!K25 - '3x10CV平均'!$F25</f>
        <v>-1.5857989689891383E-2</v>
      </c>
      <c r="L25" s="22">
        <f>'3x10CV平均'!L25 - '3x10CV平均'!$F25</f>
        <v>-6.7682221986103741E-2</v>
      </c>
      <c r="M25" s="22">
        <f>'3x10CV平均'!M25 - '3x10CV平均'!$F25</f>
        <v>-56.291323345214735</v>
      </c>
      <c r="N25" s="22">
        <f>'3x10CV平均'!N25 - '3x10CV平均'!$F25</f>
        <v>-56.358546731966172</v>
      </c>
      <c r="O25" s="22">
        <f>'3x10CV平均'!O25 - '3x10CV平均'!$F25</f>
        <v>-56.374098831499609</v>
      </c>
    </row>
    <row r="26" spans="1:15" x14ac:dyDescent="0.4">
      <c r="D26" t="s">
        <v>25</v>
      </c>
      <c r="E26" t="s">
        <v>27</v>
      </c>
      <c r="F26" s="22">
        <f>0</f>
        <v>0</v>
      </c>
      <c r="G26" s="22">
        <f>'3x10CV平均'!G26 - '3x10CV平均'!$F26</f>
        <v>1.931817084126223</v>
      </c>
      <c r="H26" s="22">
        <f>'3x10CV平均'!H26 - '3x10CV平均'!$F26</f>
        <v>1.9318170841262372</v>
      </c>
      <c r="I26" s="22">
        <f>'3x10CV平均'!I26 - '3x10CV平均'!$F26</f>
        <v>1.9007209348003187</v>
      </c>
      <c r="J26" s="22">
        <f>'3x10CV平均'!J26 - '3x10CV平均'!$F26</f>
        <v>0.10846220968609543</v>
      </c>
      <c r="K26" s="22">
        <f>'3x10CV平均'!K26 - '3x10CV平均'!$F26</f>
        <v>0.84403143906828859</v>
      </c>
      <c r="L26" s="22">
        <f>'3x10CV平均'!L26 - '3x10CV平均'!$F26</f>
        <v>0.66271102395924686</v>
      </c>
      <c r="M26" s="22">
        <f>'3x10CV平均'!M26 - '3x10CV平均'!$F26</f>
        <v>-56.467314831808707</v>
      </c>
      <c r="N26" s="22">
        <f>'3x10CV平均'!N26 - '3x10CV平均'!$F26</f>
        <v>-56.539818848629452</v>
      </c>
      <c r="O26" s="22">
        <f>'3x10CV平均'!O26 - '3x10CV平均'!$F26</f>
        <v>-56.488010715815179</v>
      </c>
    </row>
    <row r="27" spans="1:15" x14ac:dyDescent="0.4">
      <c r="D27" t="s">
        <v>31</v>
      </c>
      <c r="E27" t="s">
        <v>29</v>
      </c>
      <c r="F27" s="22">
        <f>0</f>
        <v>0</v>
      </c>
      <c r="G27" s="22">
        <f>'3x10CV平均'!G27 - '3x10CV平均'!$F27</f>
        <v>1.6817946053967603</v>
      </c>
      <c r="H27" s="22">
        <f>'3x10CV平均'!H27 - '3x10CV平均'!$F27</f>
        <v>1.7681250443232273</v>
      </c>
      <c r="I27" s="22">
        <f>'3x10CV平均'!I27 - '3x10CV平均'!$F27</f>
        <v>1.7698550419413124</v>
      </c>
      <c r="J27" s="22">
        <f>'3x10CV平均'!J27 - '3x10CV平均'!$F27</f>
        <v>-1.0526740348982599</v>
      </c>
      <c r="K27" s="22">
        <f>'3x10CV平均'!K27 - '3x10CV平均'!$F27</f>
        <v>-0.32862163393824062</v>
      </c>
      <c r="L27" s="22">
        <f>'3x10CV平均'!L27 - '3x10CV平均'!$F27</f>
        <v>-0.43452366471373693</v>
      </c>
      <c r="M27" s="22">
        <f>'3x10CV平均'!M27 - '3x10CV平均'!$F27</f>
        <v>-55.626349771808862</v>
      </c>
      <c r="N27" s="22">
        <f>'3x10CV平均'!N27 - '3x10CV平均'!$F27</f>
        <v>-55.629817618022258</v>
      </c>
      <c r="O27" s="22">
        <f>'3x10CV平均'!O27 - '3x10CV平均'!$F27</f>
        <v>-55.597580909190071</v>
      </c>
    </row>
    <row r="28" spans="1:15" x14ac:dyDescent="0.4">
      <c r="D28" t="s">
        <v>31</v>
      </c>
      <c r="E28" t="s">
        <v>27</v>
      </c>
      <c r="F28" s="22">
        <f>0</f>
        <v>0</v>
      </c>
      <c r="G28" s="22">
        <f>'3x10CV平均'!G28 - '3x10CV平均'!$F28</f>
        <v>1.7030958967254861</v>
      </c>
      <c r="H28" s="22">
        <f>'3x10CV平均'!H28 - '3x10CV平均'!$F28</f>
        <v>1.7704308465253575</v>
      </c>
      <c r="I28" s="22">
        <f>'3x10CV平均'!I28 - '3x10CV平均'!$F28</f>
        <v>1.7704325359761555</v>
      </c>
      <c r="J28" s="22">
        <f>'3x10CV平均'!J28 - '3x10CV平均'!$F28</f>
        <v>-0.36257899871937127</v>
      </c>
      <c r="K28" s="22">
        <f>'3x10CV平均'!K28 - '3x10CV平均'!$F28</f>
        <v>0.33384223566574178</v>
      </c>
      <c r="L28" s="22">
        <f>'3x10CV平均'!L28 - '3x10CV平均'!$F28</f>
        <v>0.2388788025363624</v>
      </c>
      <c r="M28" s="22">
        <f>'3x10CV平均'!M28 - '3x10CV平均'!$F28</f>
        <v>-56.085656288430044</v>
      </c>
      <c r="N28" s="22">
        <f>'3x10CV平均'!N28 - '3x10CV平均'!$F28</f>
        <v>-56.192713207895807</v>
      </c>
      <c r="O28" s="22">
        <f>'3x10CV平均'!O28 - '3x10CV平均'!$F28</f>
        <v>-56.148394242606102</v>
      </c>
    </row>
    <row r="29" spans="1:15" x14ac:dyDescent="0.4">
      <c r="B29" t="s">
        <v>35</v>
      </c>
      <c r="C29" t="s">
        <v>21</v>
      </c>
      <c r="D29" t="s">
        <v>25</v>
      </c>
      <c r="E29" t="s">
        <v>29</v>
      </c>
      <c r="F29" s="22">
        <f>0</f>
        <v>0</v>
      </c>
      <c r="G29" s="22">
        <f>'3x10CV平均'!G29 - '3x10CV平均'!$F29</f>
        <v>-0.14191825836928729</v>
      </c>
      <c r="H29" s="22">
        <f>'3x10CV平均'!H29 - '3x10CV平均'!$F29</f>
        <v>-0.14190684831473277</v>
      </c>
      <c r="I29" s="22">
        <f>'3x10CV平均'!I29 - '3x10CV平均'!$F29</f>
        <v>-0.14807968782091052</v>
      </c>
      <c r="J29" s="22">
        <f>'3x10CV平均'!J29 - '3x10CV平均'!$F29</f>
        <v>-1.1166107573994282</v>
      </c>
      <c r="K29" s="22">
        <f>'3x10CV平均'!K29 - '3x10CV平均'!$F29</f>
        <v>-1.0980694187718285</v>
      </c>
      <c r="L29" s="22">
        <f>'3x10CV平均'!L29 - '3x10CV平均'!$F29</f>
        <v>-1.104230848223466</v>
      </c>
      <c r="M29" s="22">
        <f>'3x10CV平均'!M29 - '3x10CV平均'!$F29</f>
        <v>-12.330480819698323</v>
      </c>
      <c r="N29" s="22">
        <f>'3x10CV平均'!N29 - '3x10CV平均'!$F29</f>
        <v>-12.324307980192145</v>
      </c>
      <c r="O29" s="22">
        <f>'3x10CV平均'!O29 - '3x10CV平均'!$F29</f>
        <v>-12.330492229752863</v>
      </c>
    </row>
    <row r="30" spans="1:15" x14ac:dyDescent="0.4">
      <c r="D30" t="s">
        <v>25</v>
      </c>
      <c r="E30" t="s">
        <v>27</v>
      </c>
      <c r="F30" s="22">
        <f>0</f>
        <v>0</v>
      </c>
      <c r="G30" s="22">
        <f>'3x10CV平均'!G30 - '3x10CV平均'!$F30</f>
        <v>-0.15422970721800766</v>
      </c>
      <c r="H30" s="22">
        <f>'3x10CV平均'!H30 - '3x10CV平均'!$F30</f>
        <v>-0.16655256612126834</v>
      </c>
      <c r="I30" s="22">
        <f>'3x10CV平均'!I30 - '3x10CV平均'!$F30</f>
        <v>-0.16039113666964511</v>
      </c>
      <c r="J30" s="22">
        <f>'3x10CV平均'!J30 - '3x10CV平均'!$F30</f>
        <v>-1.8257456470641955</v>
      </c>
      <c r="K30" s="22">
        <f>'3x10CV平均'!K30 - '3x10CV平均'!$F30</f>
        <v>-1.4003559937016519</v>
      </c>
      <c r="L30" s="22">
        <f>'3x10CV平均'!L30 - '3x10CV平均'!$F30</f>
        <v>-1.3941603340863935</v>
      </c>
      <c r="M30" s="22">
        <f>'3x10CV平均'!M30 - '3x10CV平均'!$F30</f>
        <v>-12.324307980192145</v>
      </c>
      <c r="N30" s="22">
        <f>'3x10CV平均'!N30 - '3x10CV平均'!$F30</f>
        <v>-12.311973711234344</v>
      </c>
      <c r="O30" s="22">
        <f>'3x10CV平均'!O30 - '3x10CV平均'!$F30</f>
        <v>-12.324307980192145</v>
      </c>
    </row>
    <row r="31" spans="1:15" x14ac:dyDescent="0.4">
      <c r="D31" t="s">
        <v>31</v>
      </c>
      <c r="E31" t="s">
        <v>29</v>
      </c>
      <c r="F31" s="22">
        <f>0</f>
        <v>0</v>
      </c>
      <c r="G31" s="22">
        <f>'3x10CV平均'!G31 - '3x10CV平均'!$F31</f>
        <v>-4.4550311202385728E-2</v>
      </c>
      <c r="H31" s="22">
        <f>'3x10CV平均'!H31 - '3x10CV平均'!$F31</f>
        <v>-4.2493967381702191E-2</v>
      </c>
      <c r="I31" s="22">
        <f>'3x10CV平均'!I31 - '3x10CV平均'!$F31</f>
        <v>-4.2494671995129352E-2</v>
      </c>
      <c r="J31" s="22">
        <f>'3x10CV平均'!J31 - '3x10CV平均'!$F31</f>
        <v>-1.1102892500117463</v>
      </c>
      <c r="K31" s="22">
        <f>'3x10CV平均'!K31 - '3x10CV平均'!$F31</f>
        <v>-1.0650565911681866</v>
      </c>
      <c r="L31" s="22">
        <f>'3x10CV平均'!L31 - '3x10CV平均'!$F31</f>
        <v>-1.071911352415853</v>
      </c>
      <c r="M31" s="22">
        <f>'3x10CV平均'!M31 - '3x10CV平均'!$F31</f>
        <v>-13.359071170690981</v>
      </c>
      <c r="N31" s="22">
        <f>'3x10CV平均'!N31 - '3x10CV平均'!$F31</f>
        <v>-13.358385722750754</v>
      </c>
      <c r="O31" s="22">
        <f>'3x10CV平均'!O31 - '3x10CV平均'!$F31</f>
        <v>-13.358385581828074</v>
      </c>
    </row>
    <row r="32" spans="1:15" x14ac:dyDescent="0.4">
      <c r="D32" t="s">
        <v>31</v>
      </c>
      <c r="E32" t="s">
        <v>27</v>
      </c>
      <c r="F32" s="22">
        <f>0</f>
        <v>0</v>
      </c>
      <c r="G32" s="22">
        <f>'3x10CV平均'!G32 - '3x10CV平均'!$F32</f>
        <v>-5.825884723891761E-2</v>
      </c>
      <c r="H32" s="22">
        <f>'3x10CV平均'!H32 - '3x10CV平均'!$F32</f>
        <v>-6.2370689344177777E-2</v>
      </c>
      <c r="I32" s="22">
        <f>'3x10CV平均'!I32 - '3x10CV平均'!$F32</f>
        <v>-5.5517337323379934E-2</v>
      </c>
      <c r="J32" s="22">
        <f>'3x10CV平均'!J32 - '3x10CV平均'!$F32</f>
        <v>-1.8244672389706125</v>
      </c>
      <c r="K32" s="22">
        <f>'3x10CV平均'!K32 - '3x10CV平均'!$F32</f>
        <v>-1.4207699688572291</v>
      </c>
      <c r="L32" s="22">
        <f>'3x10CV平均'!L32 - '3x10CV平均'!$F32</f>
        <v>-1.3926723811379276</v>
      </c>
      <c r="M32" s="22">
        <f>'3x10CV平均'!M32 - '3x10CV平均'!$F32</f>
        <v>-13.3577005566559</v>
      </c>
      <c r="N32" s="22">
        <f>'3x10CV平均'!N32 - '3x10CV平均'!$F32</f>
        <v>-13.359071170690981</v>
      </c>
      <c r="O32" s="22">
        <f>'3x10CV平均'!O32 - '3x10CV平均'!$F32</f>
        <v>-13.359070888845622</v>
      </c>
    </row>
    <row r="33" spans="1:15" x14ac:dyDescent="0.4">
      <c r="C33" t="s">
        <v>33</v>
      </c>
      <c r="D33" t="s">
        <v>25</v>
      </c>
      <c r="E33" t="s">
        <v>29</v>
      </c>
      <c r="F33" s="22">
        <f>0</f>
        <v>0</v>
      </c>
      <c r="G33" s="22">
        <f>'3x10CV平均'!G33 - '3x10CV平均'!$F33</f>
        <v>0.13478486262312117</v>
      </c>
      <c r="H33" s="22">
        <f>'3x10CV平均'!H33 - '3x10CV平均'!$F33</f>
        <v>0.1555048958524452</v>
      </c>
      <c r="I33" s="22">
        <f>'3x10CV平均'!I33 - '3x10CV平均'!$F33</f>
        <v>0.155512945593415</v>
      </c>
      <c r="J33" s="22">
        <f>'3x10CV平均'!J33 - '3x10CV平均'!$F33</f>
        <v>-4.8432634937807535</v>
      </c>
      <c r="K33" s="22">
        <f>'3x10CV平均'!K33 - '3x10CV平均'!$F33</f>
        <v>-2.124028798753244</v>
      </c>
      <c r="L33" s="22">
        <f>'3x10CV平均'!L33 - '3x10CV平均'!$F33</f>
        <v>-2.10330876552392</v>
      </c>
      <c r="M33" s="22">
        <f>'3x10CV平均'!M33 - '3x10CV平均'!$F33</f>
        <v>-59.393902804207769</v>
      </c>
      <c r="N33" s="22">
        <f>'3x10CV平均'!N33 - '3x10CV平均'!$F33</f>
        <v>-59.228094239927358</v>
      </c>
      <c r="O33" s="22">
        <f>'3x10CV平均'!O33 - '3x10CV平均'!$F33</f>
        <v>-59.238438157060088</v>
      </c>
    </row>
    <row r="34" spans="1:15" x14ac:dyDescent="0.4">
      <c r="D34" t="s">
        <v>25</v>
      </c>
      <c r="E34" t="s">
        <v>27</v>
      </c>
      <c r="F34" s="22">
        <f>0</f>
        <v>0</v>
      </c>
      <c r="G34" s="22">
        <f>'3x10CV平均'!G34 - '3x10CV平均'!$F34</f>
        <v>8.8192961950483095E-2</v>
      </c>
      <c r="H34" s="22">
        <f>'3x10CV平均'!H34 - '3x10CV平均'!$F34</f>
        <v>9.8561028306107801E-2</v>
      </c>
      <c r="I34" s="22">
        <f>'3x10CV平均'!I34 - '3x10CV平均'!$F34</f>
        <v>0.10373701174296457</v>
      </c>
      <c r="J34" s="22">
        <f>'3x10CV平均'!J34 - '3x10CV平均'!$F34</f>
        <v>-7.288831145413738</v>
      </c>
      <c r="K34" s="22">
        <f>'3x10CV平均'!K34 - '3x10CV平均'!$F34</f>
        <v>-3.191086360840913</v>
      </c>
      <c r="L34" s="22">
        <f>'3x10CV平均'!L34 - '3x10CV平均'!$F34</f>
        <v>-3.1911024603228384</v>
      </c>
      <c r="M34" s="22">
        <f>'3x10CV平均'!M34 - '3x10CV平均'!$F34</f>
        <v>-58.906788829535472</v>
      </c>
      <c r="N34" s="22">
        <f>'3x10CV平均'!N34 - '3x10CV平均'!$F34</f>
        <v>-58.502740131822563</v>
      </c>
      <c r="O34" s="22">
        <f>'3x10CV平均'!O34 - '3x10CV平均'!$F34</f>
        <v>-58.513092098696276</v>
      </c>
    </row>
    <row r="35" spans="1:15" x14ac:dyDescent="0.4">
      <c r="D35" t="s">
        <v>31</v>
      </c>
      <c r="E35" t="s">
        <v>29</v>
      </c>
      <c r="F35" s="22">
        <f>0</f>
        <v>0</v>
      </c>
      <c r="G35" s="22">
        <f>'3x10CV平均'!G35 - '3x10CV平均'!$F35</f>
        <v>2.4173655825237006E-2</v>
      </c>
      <c r="H35" s="22">
        <f>'3x10CV平均'!H35 - '3x10CV平均'!$F35</f>
        <v>2.5324370578204025E-2</v>
      </c>
      <c r="I35" s="22">
        <f>'3x10CV平均'!I35 - '3x10CV平均'!$F35</f>
        <v>2.7626396360886929E-2</v>
      </c>
      <c r="J35" s="22">
        <f>'3x10CV平均'!J35 - '3x10CV平均'!$F35</f>
        <v>-5.5477968687043244</v>
      </c>
      <c r="K35" s="22">
        <f>'3x10CV平均'!K35 - '3x10CV平均'!$F35</f>
        <v>-2.5514117766407765</v>
      </c>
      <c r="L35" s="22">
        <f>'3x10CV平均'!L35 - '3x10CV平均'!$F35</f>
        <v>-2.5496843628886268</v>
      </c>
      <c r="M35" s="22">
        <f>'3x10CV平均'!M35 - '3x10CV平均'!$F35</f>
        <v>-61.045810988855834</v>
      </c>
      <c r="N35" s="22">
        <f>'3x10CV平均'!N35 - '3x10CV平均'!$F35</f>
        <v>-59.357161983429563</v>
      </c>
      <c r="O35" s="22">
        <f>'3x10CV平均'!O35 - '3x10CV平均'!$F35</f>
        <v>-59.365793785078964</v>
      </c>
    </row>
    <row r="36" spans="1:15" x14ac:dyDescent="0.4">
      <c r="D36" t="s">
        <v>31</v>
      </c>
      <c r="E36" t="s">
        <v>27</v>
      </c>
      <c r="F36" s="22">
        <f>0</f>
        <v>0</v>
      </c>
      <c r="G36" s="22">
        <f>'3x10CV平均'!G36 - '3x10CV平均'!$F36</f>
        <v>1.7259230602633124E-3</v>
      </c>
      <c r="H36" s="22">
        <f>'3x10CV平均'!H36 - '3x10CV平均'!$F36</f>
        <v>-5.7640086080823494E-4</v>
      </c>
      <c r="I36" s="22">
        <f>'3x10CV平均'!I36 - '3x10CV平均'!$F36</f>
        <v>2.8773334694420782E-3</v>
      </c>
      <c r="J36" s="22">
        <f>'3x10CV平均'!J36 - '3x10CV平均'!$F36</f>
        <v>-8.1273664236719725</v>
      </c>
      <c r="K36" s="22">
        <f>'3x10CV平均'!K36 - '3x10CV平均'!$F36</f>
        <v>-3.8084282645675387</v>
      </c>
      <c r="L36" s="22">
        <f>'3x10CV平均'!L36 - '3x10CV平均'!$F36</f>
        <v>-3.7618047890086785</v>
      </c>
      <c r="M36" s="22">
        <f>'3x10CV平均'!M36 - '3x10CV平均'!$F36</f>
        <v>-60.729263561638973</v>
      </c>
      <c r="N36" s="22">
        <f>'3x10CV平均'!N36 - '3x10CV平均'!$F36</f>
        <v>-58.619299216603665</v>
      </c>
      <c r="O36" s="22">
        <f>'3x10CV平均'!O36 - '3x10CV平均'!$F36</f>
        <v>-58.634839778846541</v>
      </c>
    </row>
    <row r="37" spans="1:15" x14ac:dyDescent="0.4">
      <c r="A37" s="27" t="s">
        <v>37</v>
      </c>
      <c r="B37" s="27" t="s">
        <v>22</v>
      </c>
      <c r="C37" s="27" t="s">
        <v>20</v>
      </c>
      <c r="D37" s="27" t="s">
        <v>24</v>
      </c>
      <c r="E37" s="27" t="s">
        <v>28</v>
      </c>
      <c r="F37" s="22">
        <f>0</f>
        <v>0</v>
      </c>
      <c r="G37" s="22">
        <f>'3x10CV平均'!G37 - '3x10CV平均'!$F37</f>
        <v>0.82093060404825735</v>
      </c>
      <c r="H37" s="22">
        <f>'3x10CV平均'!H37 - '3x10CV平均'!$F37</f>
        <v>0.82093060404825735</v>
      </c>
      <c r="I37" s="22">
        <f>'3x10CV平均'!I37 - '3x10CV平均'!$F37</f>
        <v>0.82093060404825735</v>
      </c>
      <c r="J37" s="22">
        <f>'3x10CV平均'!J37 - '3x10CV平均'!$F37</f>
        <v>-1.1843636612596242E-2</v>
      </c>
      <c r="K37" s="22">
        <f>'3x10CV平均'!K37 - '3x10CV平均'!$F37</f>
        <v>-2.4120855297695698E-2</v>
      </c>
      <c r="L37" s="22">
        <f>'3x10CV平均'!L37 - '3x10CV平均'!$F37</f>
        <v>-4.8812213322392495E-2</v>
      </c>
      <c r="M37" s="22">
        <f>'3x10CV平均'!M37 - '3x10CV平均'!$F37</f>
        <v>-12.30541292987381</v>
      </c>
      <c r="N37" s="22">
        <f>'3x10CV平均'!N37 - '3x10CV平均'!$F37</f>
        <v>-12.293078660916009</v>
      </c>
      <c r="O37" s="22">
        <f>'3x10CV平均'!O37 - '3x10CV平均'!$F37</f>
        <v>-12.299251500422187</v>
      </c>
    </row>
    <row r="38" spans="1:15" x14ac:dyDescent="0.4">
      <c r="A38" s="27"/>
      <c r="B38" s="27"/>
      <c r="C38" s="27"/>
      <c r="D38" s="27" t="s">
        <v>24</v>
      </c>
      <c r="E38" s="27" t="s">
        <v>26</v>
      </c>
      <c r="F38" s="22">
        <f>0</f>
        <v>0</v>
      </c>
      <c r="G38" s="22">
        <f>'3x10CV平均'!G38 - '3x10CV平均'!$F38</f>
        <v>0.77163916843521463</v>
      </c>
      <c r="H38" s="22">
        <f>'3x10CV平均'!H38 - '3x10CV平均'!$F38</f>
        <v>0.77163916843521463</v>
      </c>
      <c r="I38" s="22">
        <f>'3x10CV平均'!I38 - '3x10CV平均'!$F38</f>
        <v>0.77163916843521463</v>
      </c>
      <c r="J38" s="22">
        <f>'3x10CV平均'!J38 - '3x10CV平均'!$F38</f>
        <v>0.30895004678120586</v>
      </c>
      <c r="K38" s="22">
        <f>'3x10CV平均'!K38 - '3x10CV平均'!$F38</f>
        <v>0.3274685652997249</v>
      </c>
      <c r="L38" s="22">
        <f>'3x10CV平均'!L38 - '3x10CV平均'!$F38</f>
        <v>0.33365281486044296</v>
      </c>
      <c r="M38" s="22">
        <f>'3x10CV平均'!M38 - '3x10CV平均'!$F38</f>
        <v>-12.286917231464372</v>
      </c>
      <c r="N38" s="22">
        <f>'3x10CV平均'!N38 - '3x10CV平均'!$F38</f>
        <v>-12.286905821409832</v>
      </c>
      <c r="O38" s="22">
        <f>'3x10CV平均'!O38 - '3x10CV平均'!$F38</f>
        <v>-12.280744391958208</v>
      </c>
    </row>
    <row r="39" spans="1:15" x14ac:dyDescent="0.4">
      <c r="A39" s="27"/>
      <c r="B39" s="27"/>
      <c r="C39" s="27"/>
      <c r="D39" s="27" t="s">
        <v>30</v>
      </c>
      <c r="E39" s="27" t="s">
        <v>28</v>
      </c>
      <c r="F39" s="22">
        <f>0</f>
        <v>0</v>
      </c>
      <c r="G39" s="22">
        <f>'3x10CV平均'!G39 - '3x10CV平均'!$F39</f>
        <v>0.83337603290689799</v>
      </c>
      <c r="H39" s="22">
        <f>'3x10CV平均'!H39 - '3x10CV平均'!$F39</f>
        <v>0.83474678786467393</v>
      </c>
      <c r="I39" s="22">
        <f>'3x10CV平均'!I39 - '3x10CV平均'!$F39</f>
        <v>0.83337617382957774</v>
      </c>
      <c r="J39" s="22">
        <f>'3x10CV平均'!J39 - '3x10CV平均'!$F39</f>
        <v>-0.71622855494948112</v>
      </c>
      <c r="K39" s="22">
        <f>'3x10CV平均'!K39 - '3x10CV平均'!$F39</f>
        <v>-0.62918920865939754</v>
      </c>
      <c r="L39" s="22">
        <f>'3x10CV平均'!L39 - '3x10CV平均'!$F39</f>
        <v>-0.66140159786033337</v>
      </c>
      <c r="M39" s="22">
        <f>'3x10CV平均'!M39 - '3x10CV平均'!$F39</f>
        <v>-13.921096204873194</v>
      </c>
      <c r="N39" s="22">
        <f>'3x10CV平均'!N39 - '3x10CV平均'!$F39</f>
        <v>-13.923152407771198</v>
      </c>
      <c r="O39" s="22">
        <f>'3x10CV平均'!O39 - '3x10CV平均'!$F39</f>
        <v>-13.923152407771198</v>
      </c>
    </row>
    <row r="40" spans="1:15" x14ac:dyDescent="0.4">
      <c r="A40" s="27"/>
      <c r="B40" s="27"/>
      <c r="C40" s="27"/>
      <c r="D40" s="27" t="s">
        <v>30</v>
      </c>
      <c r="E40" s="27" t="s">
        <v>26</v>
      </c>
      <c r="F40" s="22">
        <f>0</f>
        <v>0</v>
      </c>
      <c r="G40" s="22">
        <f>'3x10CV平均'!G40 - '3x10CV平均'!$F40</f>
        <v>0.79774077260805143</v>
      </c>
      <c r="H40" s="22">
        <f>'3x10CV平均'!H40 - '3x10CV平均'!$F40</f>
        <v>0.79979669366068151</v>
      </c>
      <c r="I40" s="22">
        <f>'3x10CV平均'!I40 - '3x10CV平均'!$F40</f>
        <v>0.79842607962558532</v>
      </c>
      <c r="J40" s="22">
        <f>'3x10CV平均'!J40 - '3x10CV平均'!$F40</f>
        <v>-0.22345010976188462</v>
      </c>
      <c r="K40" s="22">
        <f>'3x10CV平均'!K40 - '3x10CV平均'!$F40</f>
        <v>-0.15011887674023683</v>
      </c>
      <c r="L40" s="22">
        <f>'3x10CV平均'!L40 - '3x10CV平均'!$F40</f>
        <v>-0.16862315267272265</v>
      </c>
      <c r="M40" s="22">
        <f>'3x10CV平均'!M40 - '3x10CV平均'!$F40</f>
        <v>-13.921781370968048</v>
      </c>
      <c r="N40" s="22">
        <f>'3x10CV平均'!N40 - '3x10CV平均'!$F40</f>
        <v>-13.920410756932966</v>
      </c>
      <c r="O40" s="22">
        <f>'3x10CV平均'!O40 - '3x10CV平均'!$F40</f>
        <v>-13.922466818908291</v>
      </c>
    </row>
    <row r="41" spans="1:15" x14ac:dyDescent="0.4">
      <c r="A41" s="27"/>
      <c r="B41" s="27"/>
      <c r="C41" s="27" t="s">
        <v>32</v>
      </c>
      <c r="D41" s="27" t="s">
        <v>24</v>
      </c>
      <c r="E41" s="27" t="s">
        <v>28</v>
      </c>
      <c r="F41" s="22">
        <f>0</f>
        <v>0</v>
      </c>
      <c r="G41" s="22">
        <f>'3x10CV平均'!G41 - '3x10CV平均'!$F41</f>
        <v>0.97877605298661763</v>
      </c>
      <c r="H41" s="22">
        <f>'3x10CV平均'!H41 - '3x10CV平均'!$F41</f>
        <v>1.0357360200148662</v>
      </c>
      <c r="I41" s="22">
        <f>'3x10CV平均'!I41 - '3x10CV平均'!$F41</f>
        <v>1.0564882522080268</v>
      </c>
      <c r="J41" s="22">
        <f>'3x10CV平均'!J41 - '3x10CV平均'!$F41</f>
        <v>-0.84984335204094918</v>
      </c>
      <c r="K41" s="22">
        <f>'3x10CV平均'!K41 - '3x10CV平均'!$F41</f>
        <v>-0.36285012348302814</v>
      </c>
      <c r="L41" s="22">
        <f>'3x10CV平均'!L41 - '3x10CV平均'!$F41</f>
        <v>-0.37323428932057823</v>
      </c>
      <c r="M41" s="22">
        <f>'3x10CV平均'!M41 - '3x10CV平均'!$F41</f>
        <v>-57.550286731772999</v>
      </c>
      <c r="N41" s="22">
        <f>'3x10CV平均'!N41 - '3x10CV平均'!$F41</f>
        <v>-57.539950864381197</v>
      </c>
      <c r="O41" s="22">
        <f>'3x10CV平均'!O41 - '3x10CV平均'!$F41</f>
        <v>-57.555494914173678</v>
      </c>
    </row>
    <row r="42" spans="1:15" x14ac:dyDescent="0.4">
      <c r="A42" s="27"/>
      <c r="B42" s="27"/>
      <c r="C42" s="27"/>
      <c r="D42" s="27" t="s">
        <v>24</v>
      </c>
      <c r="E42" s="27" t="s">
        <v>26</v>
      </c>
      <c r="F42" s="22">
        <f>0</f>
        <v>0</v>
      </c>
      <c r="G42" s="22">
        <f>'3x10CV平均'!G42 - '3x10CV平均'!$F42</f>
        <v>0.93731988704601577</v>
      </c>
      <c r="H42" s="22">
        <f>'3x10CV平均'!H42 - '3x10CV平均'!$F42</f>
        <v>1.0305439370960841</v>
      </c>
      <c r="I42" s="22">
        <f>'3x10CV平均'!I42 - '3x10CV平均'!$F42</f>
        <v>1.0253679536592415</v>
      </c>
      <c r="J42" s="22">
        <f>'3x10CV平均'!J42 - '3x10CV平均'!$F42</f>
        <v>-0.40433848838745234</v>
      </c>
      <c r="K42" s="22">
        <f>'3x10CV平均'!K42 - '3x10CV平均'!$F42</f>
        <v>9.2894010670718785E-2</v>
      </c>
      <c r="L42" s="22">
        <f>'3x10CV平均'!L42 - '3x10CV平均'!$F42</f>
        <v>-1.5857989689905594E-2</v>
      </c>
      <c r="M42" s="22">
        <f>'3x10CV平均'!M42 - '3x10CV平均'!$F42</f>
        <v>-57.674711577781451</v>
      </c>
      <c r="N42" s="22">
        <f>'3x10CV平均'!N42 - '3x10CV平均'!$F42</f>
        <v>-57.77316795945508</v>
      </c>
      <c r="O42" s="22">
        <f>'3x10CV平均'!O42 - '3x10CV平均'!$F42</f>
        <v>-57.721319577936001</v>
      </c>
    </row>
    <row r="43" spans="1:15" x14ac:dyDescent="0.4">
      <c r="A43" s="27"/>
      <c r="B43" s="27"/>
      <c r="C43" s="27"/>
      <c r="D43" s="27" t="s">
        <v>30</v>
      </c>
      <c r="E43" s="27" t="s">
        <v>28</v>
      </c>
      <c r="F43" s="22">
        <f>0</f>
        <v>0</v>
      </c>
      <c r="G43" s="22">
        <f>'3x10CV平均'!G43 - '3x10CV平均'!$F43</f>
        <v>0.74132544530741029</v>
      </c>
      <c r="H43" s="22">
        <f>'3x10CV平均'!H43 - '3x10CV平均'!$F43</f>
        <v>0.82132799657689759</v>
      </c>
      <c r="I43" s="22">
        <f>'3x10CV平均'!I43 - '3x10CV平均'!$F43</f>
        <v>0.85585649510751693</v>
      </c>
      <c r="J43" s="22">
        <f>'3x10CV平均'!J43 - '3x10CV平均'!$F43</f>
        <v>-1.4711102522075805</v>
      </c>
      <c r="K43" s="22">
        <f>'3x10CV平均'!K43 - '3x10CV平均'!$F43</f>
        <v>-0.91570439524340941</v>
      </c>
      <c r="L43" s="22">
        <f>'3x10CV平均'!L43 - '3x10CV平均'!$F43</f>
        <v>-0.97210859837439045</v>
      </c>
      <c r="M43" s="22">
        <f>'3x10CV平均'!M43 - '3x10CV平均'!$F43</f>
        <v>-57.311580521371681</v>
      </c>
      <c r="N43" s="22">
        <f>'3x10CV平均'!N43 - '3x10CV平均'!$F43</f>
        <v>-57.444532647026747</v>
      </c>
      <c r="O43" s="22">
        <f>'3x10CV平均'!O43 - '3x10CV平均'!$F43</f>
        <v>-57.444535230892683</v>
      </c>
    </row>
    <row r="44" spans="1:15" x14ac:dyDescent="0.4">
      <c r="A44" s="27"/>
      <c r="B44" s="27"/>
      <c r="C44" s="27"/>
      <c r="D44" s="27" t="s">
        <v>30</v>
      </c>
      <c r="E44" s="27" t="s">
        <v>26</v>
      </c>
      <c r="F44" s="22">
        <f>0</f>
        <v>0</v>
      </c>
      <c r="G44" s="22">
        <f>'3x10CV平均'!G44 - '3x10CV平均'!$F44</f>
        <v>0.73499407936935768</v>
      </c>
      <c r="H44" s="22">
        <f>'3x10CV平均'!H44 - '3x10CV平均'!$F44</f>
        <v>0.8460736805667608</v>
      </c>
      <c r="I44" s="22">
        <f>'3x10CV平均'!I44 - '3x10CV平均'!$F44</f>
        <v>0.86563990592502194</v>
      </c>
      <c r="J44" s="22">
        <f>'3x10CV平均'!J44 - '3x10CV平均'!$F44</f>
        <v>-1.0394547780530843</v>
      </c>
      <c r="K44" s="22">
        <f>'3x10CV平均'!K44 - '3x10CV平均'!$F44</f>
        <v>-0.45929419356828305</v>
      </c>
      <c r="L44" s="22">
        <f>'3x10CV平均'!L44 - '3x10CV平均'!$F44</f>
        <v>-0.54965854410525594</v>
      </c>
      <c r="M44" s="22">
        <f>'3x10CV平均'!M44 - '3x10CV平均'!$F44</f>
        <v>-57.74840829883675</v>
      </c>
      <c r="N44" s="22">
        <f>'3x10CV平均'!N44 - '3x10CV平均'!$F44</f>
        <v>-57.844528310107151</v>
      </c>
      <c r="O44" s="22">
        <f>'3x10CV平均'!O44 - '3x10CV平均'!$F44</f>
        <v>-57.857186172389802</v>
      </c>
    </row>
    <row r="45" spans="1:15" x14ac:dyDescent="0.4">
      <c r="A45" s="27"/>
      <c r="B45" s="27" t="s">
        <v>34</v>
      </c>
      <c r="C45" s="27" t="s">
        <v>20</v>
      </c>
      <c r="D45" s="27" t="s">
        <v>24</v>
      </c>
      <c r="E45" s="27" t="s">
        <v>28</v>
      </c>
      <c r="F45" s="22">
        <f>0</f>
        <v>0</v>
      </c>
      <c r="G45" s="22">
        <f>'3x10CV平均'!G45 - '3x10CV平均'!$F45</f>
        <v>2.4634307751995266E-2</v>
      </c>
      <c r="H45" s="22">
        <f>'3x10CV平均'!H45 - '3x10CV平均'!$F45</f>
        <v>1.2322858903260681E-2</v>
      </c>
      <c r="I45" s="22">
        <f>'3x10CV平均'!I45 - '3x10CV平均'!$F45</f>
        <v>2.4645717806535572E-2</v>
      </c>
      <c r="J45" s="22">
        <f>'3x10CV平均'!J45 - '3x10CV平均'!$F45</f>
        <v>-0.61064329887496172</v>
      </c>
      <c r="K45" s="22">
        <f>'3x10CV平均'!K45 - '3x10CV平均'!$F45</f>
        <v>-0.58599758106842614</v>
      </c>
      <c r="L45" s="22">
        <f>'3x10CV平均'!L45 - '3x10CV平均'!$F45</f>
        <v>-0.57982474156224839</v>
      </c>
      <c r="M45" s="22">
        <f>'3x10CV平均'!M45 - '3x10CV平均'!$F45</f>
        <v>-13.200075306359963</v>
      </c>
      <c r="N45" s="22">
        <f>'3x10CV平均'!N45 - '3x10CV平均'!$F45</f>
        <v>-13.193913876908326</v>
      </c>
      <c r="O45" s="22">
        <f>'3x10CV平均'!O45 - '3x10CV平均'!$F45</f>
        <v>-13.193913876908326</v>
      </c>
    </row>
    <row r="46" spans="1:15" x14ac:dyDescent="0.4">
      <c r="A46" s="27"/>
      <c r="B46" s="27"/>
      <c r="C46" s="27"/>
      <c r="D46" s="27" t="s">
        <v>24</v>
      </c>
      <c r="E46" s="27" t="s">
        <v>26</v>
      </c>
      <c r="F46" s="22">
        <f>0</f>
        <v>0</v>
      </c>
      <c r="G46" s="22">
        <f>'3x10CV平均'!G46 - '3x10CV平均'!$F46</f>
        <v>6.1500193970829287E-3</v>
      </c>
      <c r="H46" s="22">
        <f>'3x10CV平均'!H46 - '3x10CV平均'!$F46</f>
        <v>1.847287830035782E-2</v>
      </c>
      <c r="I46" s="22">
        <f>'3x10CV平均'!I46 - '3x10CV平均'!$F46</f>
        <v>1.2300038794180068E-2</v>
      </c>
      <c r="J46" s="22">
        <f>'3x10CV平均'!J46 - '3x10CV平均'!$F46</f>
        <v>-0.85125852901576593</v>
      </c>
      <c r="K46" s="22">
        <f>'3x10CV平均'!K46 - '3x10CV平均'!$F46</f>
        <v>-0.70320166130395023</v>
      </c>
      <c r="L46" s="22">
        <f>'3x10CV平均'!L46 - '3x10CV平均'!$F46</f>
        <v>-0.69704023185231279</v>
      </c>
      <c r="M46" s="22">
        <f>'3x10CV平均'!M46 - '3x10CV平均'!$F46</f>
        <v>-13.181579607950525</v>
      </c>
      <c r="N46" s="22">
        <f>'3x10CV平均'!N46 - '3x10CV平均'!$F46</f>
        <v>-13.193913876908326</v>
      </c>
      <c r="O46" s="22">
        <f>'3x10CV平均'!O46 - '3x10CV平均'!$F46</f>
        <v>-13.200086716414503</v>
      </c>
    </row>
    <row r="47" spans="1:15" x14ac:dyDescent="0.4">
      <c r="A47" s="27"/>
      <c r="B47" s="27"/>
      <c r="C47" s="27"/>
      <c r="D47" s="27" t="s">
        <v>30</v>
      </c>
      <c r="E47" s="27" t="s">
        <v>28</v>
      </c>
      <c r="F47" s="22">
        <f>0</f>
        <v>0</v>
      </c>
      <c r="G47" s="22">
        <f>'3x10CV平均'!G47 - '3x10CV平均'!$F47</f>
        <v>-3.0161259519616124E-2</v>
      </c>
      <c r="H47" s="22">
        <f>'3x10CV平均'!H47 - '3x10CV平均'!$F47</f>
        <v>-2.9475247888655076E-2</v>
      </c>
      <c r="I47" s="22">
        <f>'3x10CV平均'!I47 - '3x10CV平均'!$F47</f>
        <v>-3.016083675156267E-2</v>
      </c>
      <c r="J47" s="22">
        <f>'3x10CV平均'!J47 - '3x10CV平均'!$F47</f>
        <v>-1.1411407488428722</v>
      </c>
      <c r="K47" s="22">
        <f>'3x10CV平均'!K47 - '3x10CV平均'!$F47</f>
        <v>-1.0780874300121752</v>
      </c>
      <c r="L47" s="22">
        <f>'3x10CV平均'!L47 - '3x10CV平均'!$F47</f>
        <v>-1.0890523422928737</v>
      </c>
      <c r="M47" s="22">
        <f>'3x10CV平均'!M47 - '3x10CV平均'!$F47</f>
        <v>-14.309696709579342</v>
      </c>
      <c r="N47" s="22">
        <f>'3x10CV平均'!N47 - '3x10CV平均'!$F47</f>
        <v>-14.307640506681338</v>
      </c>
      <c r="O47" s="22">
        <f>'3x10CV平均'!O47 - '3x10CV平均'!$F47</f>
        <v>-14.309011402561794</v>
      </c>
    </row>
    <row r="48" spans="1:15" x14ac:dyDescent="0.4">
      <c r="A48" s="27"/>
      <c r="B48" s="27"/>
      <c r="C48" s="27"/>
      <c r="D48" s="27" t="s">
        <v>30</v>
      </c>
      <c r="E48" s="27" t="s">
        <v>26</v>
      </c>
      <c r="F48" s="22">
        <f>0</f>
        <v>0</v>
      </c>
      <c r="G48" s="22">
        <f>'3x10CV平均'!G48 - '3x10CV平均'!$F48</f>
        <v>-4.0441710318887658E-2</v>
      </c>
      <c r="H48" s="22">
        <f>'3x10CV平均'!H48 - '3x10CV平均'!$F48</f>
        <v>-3.9070955361111714E-2</v>
      </c>
      <c r="I48" s="22">
        <f>'3x10CV平均'!I48 - '3x10CV平均'!$F48</f>
        <v>-4.3183079311745587E-2</v>
      </c>
      <c r="J48" s="22">
        <f>'3x10CV平均'!J48 - '3x10CV平均'!$F48</f>
        <v>-1.3145377983953495</v>
      </c>
      <c r="K48" s="22">
        <f>'3x10CV平均'!K48 - '3x10CV平均'!$F48</f>
        <v>-1.1884296105844214</v>
      </c>
      <c r="L48" s="22">
        <f>'3x10CV平均'!L48 - '3x10CV平均'!$F48</f>
        <v>-1.1822608609677303</v>
      </c>
      <c r="M48" s="22">
        <f>'3x10CV平均'!M48 - '3x10CV平均'!$F48</f>
        <v>-14.307640506681338</v>
      </c>
      <c r="N48" s="22">
        <f>'3x10CV平均'!N48 - '3x10CV平均'!$F48</f>
        <v>-14.308325813698886</v>
      </c>
      <c r="O48" s="22">
        <f>'3x10CV平均'!O48 - '3x10CV平均'!$F48</f>
        <v>-14.308325813698886</v>
      </c>
    </row>
    <row r="49" spans="1:15" x14ac:dyDescent="0.4">
      <c r="A49" s="27"/>
      <c r="B49" s="27"/>
      <c r="C49" s="27" t="s">
        <v>32</v>
      </c>
      <c r="D49" s="27" t="s">
        <v>24</v>
      </c>
      <c r="E49" s="27" t="s">
        <v>28</v>
      </c>
      <c r="F49" s="22">
        <f>0</f>
        <v>0</v>
      </c>
      <c r="G49" s="22">
        <f>'3x10CV平均'!G49 - '3x10CV平均'!$F49</f>
        <v>2.0744182452219206E-2</v>
      </c>
      <c r="H49" s="22">
        <f>'3x10CV平均'!H49 - '3x10CV平均'!$F49</f>
        <v>1.0376116096594501E-2</v>
      </c>
      <c r="I49" s="22">
        <f>'3x10CV平均'!I49 - '3x10CV平均'!$F49</f>
        <v>1.0376116096594501E-2</v>
      </c>
      <c r="J49" s="22">
        <f>'3x10CV平均'!J49 - '3x10CV平均'!$F49</f>
        <v>-2.7089954245272452</v>
      </c>
      <c r="K49" s="22">
        <f>'3x10CV平均'!K49 - '3x10CV平均'!$F49</f>
        <v>-1.2274808496662502</v>
      </c>
      <c r="L49" s="22">
        <f>'3x10CV平均'!L49 - '3x10CV平均'!$F49</f>
        <v>-1.2378408662809193</v>
      </c>
      <c r="M49" s="22">
        <f>'3x10CV平均'!M49 - '3x10CV平均'!$F49</f>
        <v>-60.491911620284071</v>
      </c>
      <c r="N49" s="22">
        <f>'3x10CV平均'!N49 - '3x10CV平均'!$F49</f>
        <v>-60.377589199179567</v>
      </c>
      <c r="O49" s="22">
        <f>'3x10CV平均'!O49 - '3x10CV平均'!$F49</f>
        <v>-60.387957265535206</v>
      </c>
    </row>
    <row r="50" spans="1:15" x14ac:dyDescent="0.4">
      <c r="A50" s="27"/>
      <c r="B50" s="27"/>
      <c r="C50" s="27"/>
      <c r="D50" s="27" t="s">
        <v>24</v>
      </c>
      <c r="E50" s="27" t="s">
        <v>26</v>
      </c>
      <c r="F50" s="22">
        <f>0</f>
        <v>0</v>
      </c>
      <c r="G50" s="22">
        <f>'3x10CV平均'!G50 - '3x10CV平均'!$F50</f>
        <v>-5.1357347320504232E-3</v>
      </c>
      <c r="H50" s="22">
        <f>'3x10CV平均'!H50 - '3x10CV平均'!$F50</f>
        <v>-5.1276849910948386E-3</v>
      </c>
      <c r="I50" s="22">
        <f>'3x10CV平均'!I50 - '3x10CV平均'!$F50</f>
        <v>4.8298445761929543E-5</v>
      </c>
      <c r="J50" s="22">
        <f>'3x10CV平均'!J50 - '3x10CV平均'!$F50</f>
        <v>-4.6000486204354019</v>
      </c>
      <c r="K50" s="22">
        <f>'3x10CV平均'!K50 - '3x10CV平均'!$F50</f>
        <v>-1.9580350904307835</v>
      </c>
      <c r="L50" s="22">
        <f>'3x10CV平均'!L50 - '3x10CV平均'!$F50</f>
        <v>-2.0150433559048082</v>
      </c>
      <c r="M50" s="22">
        <f>'3x10CV平均'!M50 - '3x10CV平均'!$F50</f>
        <v>-60.139727403572152</v>
      </c>
      <c r="N50" s="22">
        <f>'3x10CV平均'!N50 - '3x10CV平均'!$F50</f>
        <v>-59.952836567719245</v>
      </c>
      <c r="O50" s="22">
        <f>'3x10CV平均'!O50 - '3x10CV平均'!$F50</f>
        <v>-59.947636435059536</v>
      </c>
    </row>
    <row r="51" spans="1:15" x14ac:dyDescent="0.4">
      <c r="A51" s="27"/>
      <c r="B51" s="27"/>
      <c r="C51" s="27"/>
      <c r="D51" s="27" t="s">
        <v>30</v>
      </c>
      <c r="E51" s="27" t="s">
        <v>28</v>
      </c>
      <c r="F51" s="22">
        <f>0</f>
        <v>0</v>
      </c>
      <c r="G51" s="22">
        <f>'3x10CV平均'!G51 - '3x10CV平均'!$F51</f>
        <v>-1.3511587126354385</v>
      </c>
      <c r="H51" s="22">
        <f>'3x10CV平均'!H51 - '3x10CV平均'!$F51</f>
        <v>-1.3615267789910632</v>
      </c>
      <c r="I51" s="22">
        <f>'3x10CV平均'!I51 - '3x10CV平均'!$F51</f>
        <v>-1.3615267789910632</v>
      </c>
      <c r="J51" s="22">
        <f>'3x10CV平均'!J51 - '3x10CV平均'!$F51</f>
        <v>-4.0808983196149029</v>
      </c>
      <c r="K51" s="22">
        <f>'3x10CV平均'!K51 - '3x10CV平均'!$F51</f>
        <v>-2.5993837447539079</v>
      </c>
      <c r="L51" s="22">
        <f>'3x10CV平均'!L51 - '3x10CV平均'!$F51</f>
        <v>-2.609743761368577</v>
      </c>
      <c r="M51" s="22">
        <f>'3x10CV平均'!M51 - '3x10CV平均'!$F51</f>
        <v>-61.863814515371729</v>
      </c>
      <c r="N51" s="22">
        <f>'3x10CV平均'!N51 - '3x10CV平均'!$F51</f>
        <v>-61.749492094267225</v>
      </c>
      <c r="O51" s="22">
        <f>'3x10CV平均'!O51 - '3x10CV平均'!$F51</f>
        <v>-61.759860160622864</v>
      </c>
    </row>
    <row r="52" spans="1:15" x14ac:dyDescent="0.4">
      <c r="A52" s="27"/>
      <c r="B52" s="27"/>
      <c r="C52" s="27"/>
      <c r="D52" s="27" t="s">
        <v>30</v>
      </c>
      <c r="E52" s="27" t="s">
        <v>26</v>
      </c>
      <c r="F52" s="22">
        <f>0</f>
        <v>0</v>
      </c>
      <c r="G52" s="22">
        <f>'3x10CV平均'!G52 - '3x10CV平均'!$F52</f>
        <v>-8.6348824126361023E-3</v>
      </c>
      <c r="H52" s="22">
        <f>'3x10CV平均'!H52 - '3x10CV平均'!$F52</f>
        <v>-9.7858953039917651E-3</v>
      </c>
      <c r="I52" s="22">
        <f>'3x10CV平均'!I52 - '3x10CV平均'!$F52</f>
        <v>-6.9081643166981621E-3</v>
      </c>
      <c r="J52" s="22">
        <f>'3x10CV平均'!J52 - '3x10CV平均'!$F52</f>
        <v>-5.1057153961519646</v>
      </c>
      <c r="K52" s="22">
        <f>'3x10CV平均'!K52 - '3x10CV平均'!$F52</f>
        <v>-2.0478152141523935</v>
      </c>
      <c r="L52" s="22">
        <f>'3x10CV平均'!L52 - '3x10CV平均'!$F52</f>
        <v>-2.0857980432900121</v>
      </c>
      <c r="M52" s="22">
        <f>'3x10CV平均'!M52 - '3x10CV平均'!$F52</f>
        <v>-61.700753622262027</v>
      </c>
      <c r="N52" s="22">
        <f>'3x10CV平均'!N52 - '3x10CV平均'!$F52</f>
        <v>-61.015358936344029</v>
      </c>
      <c r="O52" s="22">
        <f>'3x10CV平均'!O52 - '3x10CV平均'!$F52</f>
        <v>-61.009603772507859</v>
      </c>
    </row>
    <row r="53" spans="1:15" x14ac:dyDescent="0.4">
      <c r="A53" s="27" t="s">
        <v>38</v>
      </c>
      <c r="B53" s="27" t="s">
        <v>22</v>
      </c>
      <c r="C53" s="27" t="s">
        <v>20</v>
      </c>
      <c r="D53" s="27" t="s">
        <v>24</v>
      </c>
      <c r="E53" s="27" t="s">
        <v>28</v>
      </c>
    </row>
    <row r="54" spans="1:15" x14ac:dyDescent="0.4">
      <c r="A54" s="27"/>
      <c r="B54" s="27"/>
      <c r="C54" s="27"/>
      <c r="D54" s="27" t="s">
        <v>24</v>
      </c>
      <c r="E54" s="27" t="s">
        <v>26</v>
      </c>
    </row>
    <row r="55" spans="1:15" x14ac:dyDescent="0.4">
      <c r="A55" s="27"/>
      <c r="B55" s="27"/>
      <c r="C55" s="27"/>
      <c r="D55" s="27" t="s">
        <v>30</v>
      </c>
      <c r="E55" s="27" t="s">
        <v>28</v>
      </c>
    </row>
    <row r="56" spans="1:15" x14ac:dyDescent="0.4">
      <c r="A56" s="27"/>
      <c r="B56" s="27"/>
      <c r="C56" s="27"/>
      <c r="D56" s="27" t="s">
        <v>30</v>
      </c>
      <c r="E56" s="27" t="s">
        <v>26</v>
      </c>
    </row>
    <row r="57" spans="1:15" x14ac:dyDescent="0.4">
      <c r="A57" s="27"/>
      <c r="B57" s="27"/>
      <c r="C57" s="27" t="s">
        <v>32</v>
      </c>
      <c r="D57" s="27" t="s">
        <v>24</v>
      </c>
      <c r="E57" s="27" t="s">
        <v>28</v>
      </c>
    </row>
    <row r="58" spans="1:15" x14ac:dyDescent="0.4">
      <c r="A58" s="27"/>
      <c r="B58" s="27"/>
      <c r="C58" s="27"/>
      <c r="D58" s="27" t="s">
        <v>24</v>
      </c>
      <c r="E58" s="27" t="s">
        <v>26</v>
      </c>
    </row>
    <row r="59" spans="1:15" x14ac:dyDescent="0.4">
      <c r="A59" s="27"/>
      <c r="B59" s="27"/>
      <c r="C59" s="27"/>
      <c r="D59" s="27" t="s">
        <v>30</v>
      </c>
      <c r="E59" s="27" t="s">
        <v>28</v>
      </c>
    </row>
    <row r="60" spans="1:15" x14ac:dyDescent="0.4">
      <c r="A60" s="27"/>
      <c r="B60" s="27"/>
      <c r="C60" s="27"/>
      <c r="D60" s="27" t="s">
        <v>30</v>
      </c>
      <c r="E60" s="27" t="s">
        <v>26</v>
      </c>
    </row>
    <row r="61" spans="1:15" x14ac:dyDescent="0.4">
      <c r="A61" s="27"/>
      <c r="B61" s="27" t="s">
        <v>34</v>
      </c>
      <c r="C61" s="27" t="s">
        <v>20</v>
      </c>
      <c r="D61" s="27" t="s">
        <v>24</v>
      </c>
      <c r="E61" s="27" t="s">
        <v>28</v>
      </c>
    </row>
    <row r="62" spans="1:15" x14ac:dyDescent="0.4">
      <c r="A62" s="27"/>
      <c r="B62" s="27"/>
      <c r="C62" s="27"/>
      <c r="D62" s="27" t="s">
        <v>24</v>
      </c>
      <c r="E62" s="27" t="s">
        <v>26</v>
      </c>
    </row>
    <row r="63" spans="1:15" x14ac:dyDescent="0.4">
      <c r="A63" s="27"/>
      <c r="B63" s="27"/>
      <c r="C63" s="27"/>
      <c r="D63" s="27" t="s">
        <v>30</v>
      </c>
      <c r="E63" s="27" t="s">
        <v>28</v>
      </c>
    </row>
    <row r="64" spans="1:15" x14ac:dyDescent="0.4">
      <c r="A64" s="27"/>
      <c r="B64" s="27"/>
      <c r="C64" s="27"/>
      <c r="D64" s="27" t="s">
        <v>30</v>
      </c>
      <c r="E64" s="27" t="s">
        <v>26</v>
      </c>
    </row>
    <row r="65" spans="1:5" x14ac:dyDescent="0.4">
      <c r="A65" s="27"/>
      <c r="B65" s="27"/>
      <c r="C65" s="27" t="s">
        <v>32</v>
      </c>
      <c r="D65" s="27" t="s">
        <v>24</v>
      </c>
      <c r="E65" s="27" t="s">
        <v>28</v>
      </c>
    </row>
    <row r="66" spans="1:5" x14ac:dyDescent="0.4">
      <c r="A66" s="27"/>
      <c r="B66" s="27"/>
      <c r="C66" s="27"/>
      <c r="D66" s="27" t="s">
        <v>24</v>
      </c>
      <c r="E66" s="27" t="s">
        <v>26</v>
      </c>
    </row>
    <row r="67" spans="1:5" x14ac:dyDescent="0.4">
      <c r="A67" s="27"/>
      <c r="B67" s="27"/>
      <c r="C67" s="27"/>
      <c r="D67" s="27" t="s">
        <v>30</v>
      </c>
      <c r="E67" s="27" t="s">
        <v>28</v>
      </c>
    </row>
    <row r="68" spans="1:5" x14ac:dyDescent="0.4">
      <c r="A68" s="27"/>
      <c r="B68" s="27"/>
      <c r="C68" s="27"/>
      <c r="D68" s="27" t="s">
        <v>30</v>
      </c>
      <c r="E68" s="27" t="s">
        <v>26</v>
      </c>
    </row>
  </sheetData>
  <mergeCells count="5">
    <mergeCell ref="F2:F4"/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="80" zoomScaleNormal="80" workbookViewId="0">
      <selection activeCell="G5" sqref="G5:O5"/>
    </sheetView>
  </sheetViews>
  <sheetFormatPr defaultColWidth="11.5546875" defaultRowHeight="19.5" x14ac:dyDescent="0.4"/>
  <cols>
    <col min="6" max="15" width="11.5546875" style="22"/>
  </cols>
  <sheetData>
    <row r="1" spans="1:15" ht="20.25" thickBot="1" x14ac:dyDescent="0.45"/>
    <row r="2" spans="1:15" x14ac:dyDescent="0.4">
      <c r="F2" s="49" t="s">
        <v>15</v>
      </c>
      <c r="G2" s="45" t="s">
        <v>3</v>
      </c>
      <c r="H2" s="45"/>
      <c r="I2" s="45"/>
      <c r="J2" s="45" t="s">
        <v>6</v>
      </c>
      <c r="K2" s="45"/>
      <c r="L2" s="45"/>
      <c r="M2" s="45"/>
      <c r="N2" s="45"/>
      <c r="O2" s="47"/>
    </row>
    <row r="3" spans="1:15" x14ac:dyDescent="0.4">
      <c r="F3" s="50"/>
      <c r="G3" s="46"/>
      <c r="H3" s="46"/>
      <c r="I3" s="46"/>
      <c r="J3" s="46" t="s">
        <v>7</v>
      </c>
      <c r="K3" s="46"/>
      <c r="L3" s="46"/>
      <c r="M3" s="46" t="s">
        <v>8</v>
      </c>
      <c r="N3" s="46"/>
      <c r="O3" s="48"/>
    </row>
    <row r="4" spans="1:15" ht="20.25" thickBot="1" x14ac:dyDescent="0.45">
      <c r="F4" s="51" t="s">
        <v>39</v>
      </c>
      <c r="G4" s="23" t="s">
        <v>0</v>
      </c>
      <c r="H4" s="23" t="s">
        <v>40</v>
      </c>
      <c r="I4" s="23" t="s">
        <v>41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0.25" thickTop="1" x14ac:dyDescent="0.4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f>0</f>
        <v>0</v>
      </c>
      <c r="G5" s="22">
        <f>'3x10CV平均'!$F13 - '3x10CV平均'!G5</f>
        <v>-0.15399009607266123</v>
      </c>
      <c r="H5" s="22">
        <f>'3x10CV平均'!$F13 - '3x10CV平均'!H5</f>
        <v>-0.14781725656649769</v>
      </c>
      <c r="I5" s="22">
        <f>'3x10CV平均'!$F13 - '3x10CV平均'!I5</f>
        <v>-0.14781725656649769</v>
      </c>
      <c r="J5" s="22">
        <f>'3x10CV平均'!$F13 - '3x10CV平均'!J5</f>
        <v>1.0301225439857546</v>
      </c>
      <c r="K5" s="22">
        <f>'3x10CV平均'!$F13 - '3x10CV平均'!K5</f>
        <v>0.98693548755161942</v>
      </c>
      <c r="L5" s="22">
        <f>'3x10CV平均'!$F13 - '3x10CV平均'!L5</f>
        <v>1.0054540060701385</v>
      </c>
      <c r="M5" s="22">
        <f>'3x10CV平均'!$F13 - '3x10CV平均'!M5</f>
        <v>12.077462860272462</v>
      </c>
      <c r="N5" s="22">
        <f>'3x10CV平均'!$F13 - '3x10CV平均'!N5</f>
        <v>12.095969968736441</v>
      </c>
      <c r="O5" s="22">
        <f>'3x10CV平均'!$F13 - '3x10CV平均'!O5</f>
        <v>12.077462860272462</v>
      </c>
    </row>
    <row r="6" spans="1:15" x14ac:dyDescent="0.4">
      <c r="D6" t="s">
        <v>25</v>
      </c>
      <c r="E6" t="s">
        <v>27</v>
      </c>
      <c r="F6" s="22">
        <f>0</f>
        <v>0</v>
      </c>
      <c r="G6" s="22">
        <f>'3x10CV平均'!G6 - '3x10CV平均'!$F6</f>
        <v>0.94354305013577289</v>
      </c>
      <c r="H6" s="22">
        <f>'3x10CV平均'!H6 - '3x10CV平均'!$F6</f>
        <v>0.91886310216563061</v>
      </c>
      <c r="I6" s="22">
        <f>'3x10CV平均'!I6 - '3x10CV平均'!$F6</f>
        <v>0.93118596106889129</v>
      </c>
      <c r="J6" s="22">
        <f>'3x10CV平均'!J6 - '3x10CV平均'!$F6</f>
        <v>0.25927066931379272</v>
      </c>
      <c r="K6" s="22">
        <f>'3x10CV平均'!K6 - '3x10CV平均'!$F6</f>
        <v>0.29007781657196574</v>
      </c>
      <c r="L6" s="22">
        <f>'3x10CV平均'!L6 - '3x10CV平均'!$F6</f>
        <v>0.25309782980761497</v>
      </c>
      <c r="M6" s="22">
        <f>'3x10CV平均'!M6 - '3x10CV平均'!$F6</f>
        <v>-11.238458729832729</v>
      </c>
      <c r="N6" s="22">
        <f>'3x10CV平均'!N6 - '3x10CV平均'!$F6</f>
        <v>-11.232308710435632</v>
      </c>
      <c r="O6" s="22">
        <f>'3x10CV平均'!O6 - '3x10CV平均'!$F6</f>
        <v>-11.232297300381092</v>
      </c>
    </row>
    <row r="7" spans="1:15" x14ac:dyDescent="0.4">
      <c r="C7" t="s">
        <v>33</v>
      </c>
      <c r="D7" t="s">
        <v>25</v>
      </c>
      <c r="E7" t="s">
        <v>29</v>
      </c>
      <c r="F7" s="22">
        <f>0</f>
        <v>0</v>
      </c>
      <c r="G7" s="22">
        <f>'3x10CV平均'!G9 - '3x10CV平均'!$F9</f>
        <v>2.2275082187855304</v>
      </c>
      <c r="H7" s="22">
        <f>'3x10CV平均'!H9 - '3x10CV平均'!$F9</f>
        <v>2.2688838873165054</v>
      </c>
      <c r="I7" s="22">
        <f>'3x10CV平均'!I9 - '3x10CV平均'!$F9</f>
        <v>2.2378118872134678</v>
      </c>
      <c r="J7" s="22">
        <f>'3x10CV平均'!J9 - '3x10CV平均'!$F9</f>
        <v>-0.51798473125134592</v>
      </c>
      <c r="K7" s="22">
        <f>'3x10CV平均'!K9 - '3x10CV平均'!$F9</f>
        <v>0.10371286252009781</v>
      </c>
      <c r="L7" s="22">
        <f>'3x10CV平均'!L9 - '3x10CV平均'!$F9</f>
        <v>-1.0287568946040437E-2</v>
      </c>
      <c r="M7" s="22">
        <f>'3x10CV平均'!M9 - '3x10CV平均'!$F9</f>
        <v>-55.467424308285771</v>
      </c>
      <c r="N7" s="22">
        <f>'3x10CV平均'!N9 - '3x10CV平均'!$F9</f>
        <v>-55.394968589910789</v>
      </c>
      <c r="O7" s="22">
        <f>'3x10CV平均'!O9 - '3x10CV平均'!$F9</f>
        <v>-55.394976639651745</v>
      </c>
    </row>
    <row r="8" spans="1:15" x14ac:dyDescent="0.4">
      <c r="D8" t="s">
        <v>25</v>
      </c>
      <c r="E8" t="s">
        <v>27</v>
      </c>
      <c r="F8" s="22">
        <f>0</f>
        <v>0</v>
      </c>
      <c r="G8" s="22">
        <f>'3x10CV平均'!G10 - '3x10CV平均'!$F10</f>
        <v>2.341420103101072</v>
      </c>
      <c r="H8" s="22">
        <f>'3x10CV平均'!H10 - '3x10CV平均'!$F10</f>
        <v>2.3362924181099771</v>
      </c>
      <c r="I8" s="22">
        <f>'3x10CV平均'!I10 - '3x10CV平均'!$F10</f>
        <v>2.31550798695298</v>
      </c>
      <c r="J8" s="22">
        <f>'3x10CV平均'!J10 - '3x10CV平均'!$F10</f>
        <v>-5.6935817805381816E-2</v>
      </c>
      <c r="K8" s="22">
        <f>'3x10CV平均'!K10 - '3x10CV平均'!$F10</f>
        <v>0.60615354397894805</v>
      </c>
      <c r="L8" s="22">
        <f>'3x10CV平均'!L10 - '3x10CV平均'!$F10</f>
        <v>0.50252117886847714</v>
      </c>
      <c r="M8" s="22">
        <f>'3x10CV平均'!M10 - '3x10CV平均'!$F10</f>
        <v>-55.565824341772668</v>
      </c>
      <c r="N8" s="22">
        <f>'3x10CV平均'!N10 - '3x10CV平均'!$F10</f>
        <v>-55.602064275571621</v>
      </c>
      <c r="O8" s="22">
        <f>'3x10CV平均'!O10 - '3x10CV平均'!$F10</f>
        <v>-55.612432341927246</v>
      </c>
    </row>
    <row r="9" spans="1:15" x14ac:dyDescent="0.4">
      <c r="B9" t="s">
        <v>35</v>
      </c>
      <c r="C9" t="s">
        <v>21</v>
      </c>
      <c r="D9" t="s">
        <v>25</v>
      </c>
      <c r="E9" t="s">
        <v>29</v>
      </c>
      <c r="F9" s="22">
        <f>0</f>
        <v>0</v>
      </c>
      <c r="G9" s="22">
        <f>'3x10CV平均'!G13 - '3x10CV平均'!$F13</f>
        <v>-7.3971383583199213E-2</v>
      </c>
      <c r="H9" s="22">
        <f>'3x10CV平均'!H13 - '3x10CV平均'!$F13</f>
        <v>-6.7809954131575978E-2</v>
      </c>
      <c r="I9" s="22">
        <f>'3x10CV平均'!I13 - '3x10CV平均'!$F13</f>
        <v>-8.0144223089376965E-2</v>
      </c>
      <c r="J9" s="22">
        <f>'3x10CV平均'!J13 - '3x10CV平均'!$F13</f>
        <v>-1.3692635950799712</v>
      </c>
      <c r="K9" s="22">
        <f>'3x10CV平均'!K13 - '3x10CV平均'!$F13</f>
        <v>-1.2150338878619635</v>
      </c>
      <c r="L9" s="22">
        <f>'3x10CV平均'!L13 - '3x10CV平均'!$F13</f>
        <v>-1.1411195545514516</v>
      </c>
      <c r="M9" s="22">
        <f>'3x10CV平均'!M13 - '3x10CV平均'!$F13</f>
        <v>-12.071301430820839</v>
      </c>
      <c r="N9" s="22">
        <f>'3x10CV平均'!N13 - '3x10CV平均'!$F13</f>
        <v>-12.071290020766284</v>
      </c>
      <c r="O9" s="22">
        <f>'3x10CV平均'!O13 - '3x10CV平均'!$F13</f>
        <v>-12.058955751808483</v>
      </c>
    </row>
    <row r="10" spans="1:15" x14ac:dyDescent="0.4">
      <c r="D10" t="s">
        <v>25</v>
      </c>
      <c r="E10" t="s">
        <v>27</v>
      </c>
      <c r="F10" s="22">
        <f>0</f>
        <v>0</v>
      </c>
      <c r="G10" s="22">
        <f>'3x10CV平均'!G14 - '3x10CV平均'!$F14</f>
        <v>-3.0818557312684902E-2</v>
      </c>
      <c r="H10" s="22">
        <f>'3x10CV平均'!H14 - '3x10CV平均'!$F14</f>
        <v>-1.8461468245803303E-2</v>
      </c>
      <c r="I10" s="22">
        <f>'3x10CV平均'!I14 - '3x10CV平均'!$F14</f>
        <v>-2.4634307751981055E-2</v>
      </c>
      <c r="J10" s="22">
        <f>'3x10CV平均'!J14 - '3x10CV平均'!$F14</f>
        <v>-1.6654001506127116</v>
      </c>
      <c r="K10" s="22">
        <f>'3x10CV平均'!K14 - '3x10CV平均'!$F14</f>
        <v>-1.3755048949133908</v>
      </c>
      <c r="L10" s="22">
        <f>'3x10CV平均'!L14 - '3x10CV平均'!$F14</f>
        <v>-1.3878505739257321</v>
      </c>
      <c r="M10" s="22">
        <f>'3x10CV平均'!M14 - '3x10CV平均'!$F14</f>
        <v>-12.089819949339343</v>
      </c>
      <c r="N10" s="22">
        <f>'3x10CV平均'!N14 - '3x10CV平均'!$F14</f>
        <v>-12.071290020766298</v>
      </c>
      <c r="O10" s="22">
        <f>'3x10CV平均'!O14 - '3x10CV平均'!$F14</f>
        <v>-12.083624289724099</v>
      </c>
    </row>
    <row r="11" spans="1:15" x14ac:dyDescent="0.4">
      <c r="C11" t="s">
        <v>33</v>
      </c>
      <c r="D11" t="s">
        <v>25</v>
      </c>
      <c r="E11" t="s">
        <v>29</v>
      </c>
      <c r="F11" s="22">
        <f>0</f>
        <v>0</v>
      </c>
      <c r="G11" s="22">
        <f>'3x10CV平均'!G17 - '3x10CV平均'!$F17</f>
        <v>6.2144000206075134E-2</v>
      </c>
      <c r="H11" s="22">
        <f>'3x10CV平均'!H17 - '3x10CV平均'!$F17</f>
        <v>8.285598369444358E-2</v>
      </c>
      <c r="I11" s="22">
        <f>'3x10CV平均'!I17 - '3x10CV平均'!$F17</f>
        <v>7.2495967079774459E-2</v>
      </c>
      <c r="J11" s="22">
        <f>'3x10CV平均'!J17 - '3x10CV平均'!$F17</f>
        <v>-5.355983694444717</v>
      </c>
      <c r="K11" s="22">
        <f>'3x10CV平均'!K17 - '3x10CV平均'!$F17</f>
        <v>-2.2430039701322499</v>
      </c>
      <c r="L11" s="22">
        <f>'3x10CV平均'!L17 - '3x10CV平均'!$F17</f>
        <v>-2.2481719038281369</v>
      </c>
      <c r="M11" s="22">
        <f>'3x10CV平均'!M17 - '3x10CV平均'!$F17</f>
        <v>-58.534488310166196</v>
      </c>
      <c r="N11" s="22">
        <f>'3x10CV平均'!N17 - '3x10CV平均'!$F17</f>
        <v>-57.995888192317992</v>
      </c>
      <c r="O11" s="22">
        <f>'3x10CV平均'!O17 - '3x10CV平均'!$F17</f>
        <v>-57.975168159088653</v>
      </c>
    </row>
    <row r="12" spans="1:15" x14ac:dyDescent="0.4">
      <c r="D12" t="s">
        <v>25</v>
      </c>
      <c r="E12" t="s">
        <v>27</v>
      </c>
      <c r="F12" s="22">
        <f>0</f>
        <v>0</v>
      </c>
      <c r="G12" s="22">
        <f>'3x10CV平均'!G18 - '3x10CV平均'!$F18</f>
        <v>5.695996702824857E-2</v>
      </c>
      <c r="H12" s="22">
        <f>'3x10CV平均'!H18 - '3x10CV平均'!$F18</f>
        <v>3.623993379892454E-2</v>
      </c>
      <c r="I12" s="22">
        <f>'3x10CV平均'!I18 - '3x10CV平均'!$F18</f>
        <v>4.658385093166828E-2</v>
      </c>
      <c r="J12" s="22">
        <f>'3x10CV平均'!J18 - '3x10CV平均'!$F18</f>
        <v>-6.759842418270992</v>
      </c>
      <c r="K12" s="22">
        <f>'3x10CV平均'!K18 - '3x10CV平均'!$F18</f>
        <v>-3.2479014325319042</v>
      </c>
      <c r="L12" s="22">
        <f>'3x10CV平均'!L18 - '3x10CV平均'!$F18</f>
        <v>-3.2893334492496109</v>
      </c>
      <c r="M12" s="22">
        <f>'3x10CV平均'!M18 - '3x10CV平均'!$F18</f>
        <v>-58.435999729528717</v>
      </c>
      <c r="N12" s="22">
        <f>'3x10CV平均'!N18 - '3x10CV平均'!$F18</f>
        <v>-57.995888192317992</v>
      </c>
      <c r="O12" s="22">
        <f>'3x10CV平均'!O18 - '3x10CV平均'!$F18</f>
        <v>-57.959616059555245</v>
      </c>
    </row>
    <row r="13" spans="1:15" x14ac:dyDescent="0.4">
      <c r="A13" t="s">
        <v>36</v>
      </c>
      <c r="B13" t="s">
        <v>23</v>
      </c>
      <c r="C13" t="s">
        <v>21</v>
      </c>
      <c r="D13" t="s">
        <v>25</v>
      </c>
      <c r="E13" t="s">
        <v>29</v>
      </c>
      <c r="F13" s="22">
        <f>0</f>
        <v>0</v>
      </c>
      <c r="G13" s="22">
        <f>'3x10CV平均'!G21 - '3x10CV平均'!$F21</f>
        <v>1.1346842837908895</v>
      </c>
      <c r="H13" s="22">
        <f>'3x10CV平均'!H21 - '3x10CV平均'!$F21</f>
        <v>1.128522854339252</v>
      </c>
      <c r="I13" s="22">
        <f>'3x10CV平均'!I21 - '3x10CV平均'!$F21</f>
        <v>1.1346956938454298</v>
      </c>
      <c r="J13" s="22">
        <f>'3x10CV平均'!J21 - '3x10CV平均'!$F21</f>
        <v>0.25284680860772824</v>
      </c>
      <c r="K13" s="22">
        <f>'3x10CV平均'!K21 - '3x10CV平均'!$F21</f>
        <v>0.38854658725267655</v>
      </c>
      <c r="L13" s="22">
        <f>'3x10CV平均'!L21 - '3x10CV平均'!$F21</f>
        <v>0.37620090824033525</v>
      </c>
      <c r="M13" s="22">
        <f>'3x10CV平均'!M21 - '3x10CV平均'!$F21</f>
        <v>-11.491385408822254</v>
      </c>
      <c r="N13" s="22">
        <f>'3x10CV平均'!N21 - '3x10CV平均'!$F21</f>
        <v>-11.503719677780055</v>
      </c>
      <c r="O13" s="22">
        <f>'3x10CV平均'!O21 - '3x10CV平均'!$F21</f>
        <v>-11.497558248328431</v>
      </c>
    </row>
    <row r="14" spans="1:15" x14ac:dyDescent="0.4">
      <c r="D14" t="s">
        <v>25</v>
      </c>
      <c r="E14" t="s">
        <v>27</v>
      </c>
      <c r="F14" s="22">
        <f>0</f>
        <v>0</v>
      </c>
      <c r="G14" s="22">
        <f>'3x10CV平均'!G22 - '3x10CV平均'!$F22</f>
        <v>1.0112274936674197</v>
      </c>
      <c r="H14" s="22">
        <f>'3x10CV平均'!H22 - '3x10CV平均'!$F22</f>
        <v>1.0174003331735975</v>
      </c>
      <c r="I14" s="22">
        <f>'3x10CV平均'!I22 - '3x10CV平均'!$F22</f>
        <v>1.0174003331735975</v>
      </c>
      <c r="J14" s="22">
        <f>'3x10CV平均'!J22 - '3x10CV平均'!$F22</f>
        <v>0.64761187558475797</v>
      </c>
      <c r="K14" s="22">
        <f>'3x10CV平均'!K22 - '3x10CV平均'!$F22</f>
        <v>0.73402021861664934</v>
      </c>
      <c r="L14" s="22">
        <f>'3x10CV平均'!L22 - '3x10CV平均'!$F22</f>
        <v>0.6600031948152747</v>
      </c>
      <c r="M14" s="22">
        <f>'3x10CV平均'!M22 - '3x10CV平均'!$F22</f>
        <v>-11.479062549918993</v>
      </c>
      <c r="N14" s="22">
        <f>'3x10CV平均'!N22 - '3x10CV平均'!$F22</f>
        <v>-11.479051139864453</v>
      </c>
      <c r="O14" s="22">
        <f>'3x10CV平均'!O22 - '3x10CV平均'!$F22</f>
        <v>-11.472889710412815</v>
      </c>
    </row>
    <row r="15" spans="1:15" x14ac:dyDescent="0.4">
      <c r="C15" t="s">
        <v>33</v>
      </c>
      <c r="D15" t="s">
        <v>25</v>
      </c>
      <c r="E15" t="s">
        <v>29</v>
      </c>
      <c r="F15" s="22">
        <f>0</f>
        <v>0</v>
      </c>
      <c r="G15" s="22">
        <f>'3x10CV平均'!G25 - '3x10CV平均'!$F25</f>
        <v>1.7868010007437931</v>
      </c>
      <c r="H15" s="22">
        <f>'3x10CV平均'!H25 - '3x10CV平均'!$F25</f>
        <v>1.8126970174099881</v>
      </c>
      <c r="I15" s="22">
        <f>'3x10CV平均'!I25 - '3x10CV平均'!$F25</f>
        <v>1.7816330670479061</v>
      </c>
      <c r="J15" s="22">
        <f>'3x10CV平均'!J25 - '3x10CV平均'!$F25</f>
        <v>-0.65817097005817971</v>
      </c>
      <c r="K15" s="22">
        <f>'3x10CV平均'!K25 - '3x10CV平均'!$F25</f>
        <v>-1.5857989689891383E-2</v>
      </c>
      <c r="L15" s="22">
        <f>'3x10CV平均'!L25 - '3x10CV平均'!$F25</f>
        <v>-6.7682221986103741E-2</v>
      </c>
      <c r="M15" s="22">
        <f>'3x10CV平均'!M25 - '3x10CV平均'!$F25</f>
        <v>-56.291323345214735</v>
      </c>
      <c r="N15" s="22">
        <f>'3x10CV平均'!N25 - '3x10CV平均'!$F25</f>
        <v>-56.358546731966172</v>
      </c>
      <c r="O15" s="22">
        <f>'3x10CV平均'!O25 - '3x10CV平均'!$F25</f>
        <v>-56.374098831499609</v>
      </c>
    </row>
    <row r="16" spans="1:15" x14ac:dyDescent="0.4">
      <c r="D16" t="s">
        <v>25</v>
      </c>
      <c r="E16" t="s">
        <v>27</v>
      </c>
      <c r="F16" s="22">
        <f>0</f>
        <v>0</v>
      </c>
      <c r="G16" s="22">
        <f>'3x10CV平均'!G26 - '3x10CV平均'!$F26</f>
        <v>1.931817084126223</v>
      </c>
      <c r="H16" s="22">
        <f>'3x10CV平均'!H26 - '3x10CV平均'!$F26</f>
        <v>1.9318170841262372</v>
      </c>
      <c r="I16" s="22">
        <f>'3x10CV平均'!I26 - '3x10CV平均'!$F26</f>
        <v>1.9007209348003187</v>
      </c>
      <c r="J16" s="22">
        <f>'3x10CV平均'!J26 - '3x10CV平均'!$F26</f>
        <v>0.10846220968609543</v>
      </c>
      <c r="K16" s="22">
        <f>'3x10CV平均'!K26 - '3x10CV平均'!$F26</f>
        <v>0.84403143906828859</v>
      </c>
      <c r="L16" s="22">
        <f>'3x10CV平均'!L26 - '3x10CV平均'!$F26</f>
        <v>0.66271102395924686</v>
      </c>
      <c r="M16" s="22">
        <f>'3x10CV平均'!M26 - '3x10CV平均'!$F26</f>
        <v>-56.467314831808707</v>
      </c>
      <c r="N16" s="22">
        <f>'3x10CV平均'!N26 - '3x10CV平均'!$F26</f>
        <v>-56.539818848629452</v>
      </c>
      <c r="O16" s="22">
        <f>'3x10CV平均'!O26 - '3x10CV平均'!$F26</f>
        <v>-56.488010715815179</v>
      </c>
    </row>
    <row r="17" spans="1:15" x14ac:dyDescent="0.4">
      <c r="B17" t="s">
        <v>35</v>
      </c>
      <c r="C17" t="s">
        <v>21</v>
      </c>
      <c r="D17" t="s">
        <v>25</v>
      </c>
      <c r="E17" t="s">
        <v>29</v>
      </c>
      <c r="F17" s="22">
        <f>0</f>
        <v>0</v>
      </c>
      <c r="G17" s="22">
        <f>'3x10CV平均'!G29 - '3x10CV平均'!$F29</f>
        <v>-0.14191825836928729</v>
      </c>
      <c r="H17" s="22">
        <f>'3x10CV平均'!H29 - '3x10CV平均'!$F29</f>
        <v>-0.14190684831473277</v>
      </c>
      <c r="I17" s="22">
        <f>'3x10CV平均'!I29 - '3x10CV平均'!$F29</f>
        <v>-0.14807968782091052</v>
      </c>
      <c r="J17" s="22">
        <f>'3x10CV平均'!J29 - '3x10CV平均'!$F29</f>
        <v>-1.1166107573994282</v>
      </c>
      <c r="K17" s="22">
        <f>'3x10CV平均'!K29 - '3x10CV平均'!$F29</f>
        <v>-1.0980694187718285</v>
      </c>
      <c r="L17" s="22">
        <f>'3x10CV平均'!L29 - '3x10CV平均'!$F29</f>
        <v>-1.104230848223466</v>
      </c>
      <c r="M17" s="22">
        <f>'3x10CV平均'!M29 - '3x10CV平均'!$F29</f>
        <v>-12.330480819698323</v>
      </c>
      <c r="N17" s="22">
        <f>'3x10CV平均'!N29 - '3x10CV平均'!$F29</f>
        <v>-12.324307980192145</v>
      </c>
      <c r="O17" s="22">
        <f>'3x10CV平均'!O29 - '3x10CV平均'!$F29</f>
        <v>-12.330492229752863</v>
      </c>
    </row>
    <row r="18" spans="1:15" x14ac:dyDescent="0.4">
      <c r="D18" t="s">
        <v>25</v>
      </c>
      <c r="E18" t="s">
        <v>27</v>
      </c>
      <c r="F18" s="22">
        <f>0</f>
        <v>0</v>
      </c>
      <c r="G18" s="22">
        <f>'3x10CV平均'!G30 - '3x10CV平均'!$F30</f>
        <v>-0.15422970721800766</v>
      </c>
      <c r="H18" s="22">
        <f>'3x10CV平均'!H30 - '3x10CV平均'!$F30</f>
        <v>-0.16655256612126834</v>
      </c>
      <c r="I18" s="22">
        <f>'3x10CV平均'!I30 - '3x10CV平均'!$F30</f>
        <v>-0.16039113666964511</v>
      </c>
      <c r="J18" s="22">
        <f>'3x10CV平均'!J30 - '3x10CV平均'!$F30</f>
        <v>-1.8257456470641955</v>
      </c>
      <c r="K18" s="22">
        <f>'3x10CV平均'!K30 - '3x10CV平均'!$F30</f>
        <v>-1.4003559937016519</v>
      </c>
      <c r="L18" s="22">
        <f>'3x10CV平均'!L30 - '3x10CV平均'!$F30</f>
        <v>-1.3941603340863935</v>
      </c>
      <c r="M18" s="22">
        <f>'3x10CV平均'!M30 - '3x10CV平均'!$F30</f>
        <v>-12.324307980192145</v>
      </c>
      <c r="N18" s="22">
        <f>'3x10CV平均'!N30 - '3x10CV平均'!$F30</f>
        <v>-12.311973711234344</v>
      </c>
      <c r="O18" s="22">
        <f>'3x10CV平均'!O30 - '3x10CV平均'!$F30</f>
        <v>-12.324307980192145</v>
      </c>
    </row>
    <row r="19" spans="1:15" x14ac:dyDescent="0.4">
      <c r="C19" t="s">
        <v>33</v>
      </c>
      <c r="D19" t="s">
        <v>25</v>
      </c>
      <c r="E19" t="s">
        <v>29</v>
      </c>
      <c r="F19" s="22">
        <f>0</f>
        <v>0</v>
      </c>
      <c r="G19" s="22">
        <f>'3x10CV平均'!G33 - '3x10CV平均'!$F33</f>
        <v>0.13478486262312117</v>
      </c>
      <c r="H19" s="22">
        <f>'3x10CV平均'!H33 - '3x10CV平均'!$F33</f>
        <v>0.1555048958524452</v>
      </c>
      <c r="I19" s="22">
        <f>'3x10CV平均'!I33 - '3x10CV平均'!$F33</f>
        <v>0.155512945593415</v>
      </c>
      <c r="J19" s="22">
        <f>'3x10CV平均'!J33 - '3x10CV平均'!$F33</f>
        <v>-4.8432634937807535</v>
      </c>
      <c r="K19" s="22">
        <f>'3x10CV平均'!K33 - '3x10CV平均'!$F33</f>
        <v>-2.124028798753244</v>
      </c>
      <c r="L19" s="22">
        <f>'3x10CV平均'!L33 - '3x10CV平均'!$F33</f>
        <v>-2.10330876552392</v>
      </c>
      <c r="M19" s="22">
        <f>'3x10CV平均'!M33 - '3x10CV平均'!$F33</f>
        <v>-59.393902804207769</v>
      </c>
      <c r="N19" s="22">
        <f>'3x10CV平均'!N33 - '3x10CV平均'!$F33</f>
        <v>-59.228094239927358</v>
      </c>
      <c r="O19" s="22">
        <f>'3x10CV平均'!O33 - '3x10CV平均'!$F33</f>
        <v>-59.238438157060088</v>
      </c>
    </row>
    <row r="20" spans="1:15" x14ac:dyDescent="0.4">
      <c r="D20" t="s">
        <v>25</v>
      </c>
      <c r="E20" t="s">
        <v>27</v>
      </c>
      <c r="F20" s="22">
        <f>0</f>
        <v>0</v>
      </c>
      <c r="G20" s="22">
        <f>'3x10CV平均'!G34 - '3x10CV平均'!$F34</f>
        <v>8.8192961950483095E-2</v>
      </c>
      <c r="H20" s="22">
        <f>'3x10CV平均'!H34 - '3x10CV平均'!$F34</f>
        <v>9.8561028306107801E-2</v>
      </c>
      <c r="I20" s="22">
        <f>'3x10CV平均'!I34 - '3x10CV平均'!$F34</f>
        <v>0.10373701174296457</v>
      </c>
      <c r="J20" s="22">
        <f>'3x10CV平均'!J34 - '3x10CV平均'!$F34</f>
        <v>-7.288831145413738</v>
      </c>
      <c r="K20" s="22">
        <f>'3x10CV平均'!K34 - '3x10CV平均'!$F34</f>
        <v>-3.191086360840913</v>
      </c>
      <c r="L20" s="22">
        <f>'3x10CV平均'!L34 - '3x10CV平均'!$F34</f>
        <v>-3.1911024603228384</v>
      </c>
      <c r="M20" s="22">
        <f>'3x10CV平均'!M34 - '3x10CV平均'!$F34</f>
        <v>-58.906788829535472</v>
      </c>
      <c r="N20" s="22">
        <f>'3x10CV平均'!N34 - '3x10CV平均'!$F34</f>
        <v>-58.502740131822563</v>
      </c>
      <c r="O20" s="22">
        <f>'3x10CV平均'!O34 - '3x10CV平均'!$F34</f>
        <v>-58.513092098696276</v>
      </c>
    </row>
    <row r="21" spans="1:15" x14ac:dyDescent="0.4">
      <c r="A21" s="27" t="s">
        <v>37</v>
      </c>
      <c r="B21" s="27" t="s">
        <v>22</v>
      </c>
      <c r="C21" s="27" t="s">
        <v>20</v>
      </c>
      <c r="D21" s="27" t="s">
        <v>24</v>
      </c>
      <c r="E21" s="27" t="s">
        <v>28</v>
      </c>
      <c r="F21" s="22">
        <f>0</f>
        <v>0</v>
      </c>
      <c r="G21" s="22">
        <f>'3x10CV平均'!G37 - '3x10CV平均'!$F37</f>
        <v>0.82093060404825735</v>
      </c>
      <c r="H21" s="22">
        <f>'3x10CV平均'!H37 - '3x10CV平均'!$F37</f>
        <v>0.82093060404825735</v>
      </c>
      <c r="I21" s="22">
        <f>'3x10CV平均'!I37 - '3x10CV平均'!$F37</f>
        <v>0.82093060404825735</v>
      </c>
      <c r="J21" s="22">
        <f>'3x10CV平均'!J37 - '3x10CV平均'!$F37</f>
        <v>-1.1843636612596242E-2</v>
      </c>
      <c r="K21" s="22">
        <f>'3x10CV平均'!K37 - '3x10CV平均'!$F37</f>
        <v>-2.4120855297695698E-2</v>
      </c>
      <c r="L21" s="22">
        <f>'3x10CV平均'!L37 - '3x10CV平均'!$F37</f>
        <v>-4.8812213322392495E-2</v>
      </c>
      <c r="M21" s="22">
        <f>'3x10CV平均'!M37 - '3x10CV平均'!$F37</f>
        <v>-12.30541292987381</v>
      </c>
      <c r="N21" s="22">
        <f>'3x10CV平均'!N37 - '3x10CV平均'!$F37</f>
        <v>-12.293078660916009</v>
      </c>
      <c r="O21" s="22">
        <f>'3x10CV平均'!O37 - '3x10CV平均'!$F37</f>
        <v>-12.299251500422187</v>
      </c>
    </row>
    <row r="22" spans="1:15" x14ac:dyDescent="0.4">
      <c r="A22" s="27"/>
      <c r="B22" s="27"/>
      <c r="C22" s="27"/>
      <c r="D22" s="27" t="s">
        <v>24</v>
      </c>
      <c r="E22" s="27" t="s">
        <v>26</v>
      </c>
      <c r="F22" s="22">
        <f>0</f>
        <v>0</v>
      </c>
      <c r="G22" s="22">
        <f>'3x10CV平均'!G38 - '3x10CV平均'!$F38</f>
        <v>0.77163916843521463</v>
      </c>
      <c r="H22" s="22">
        <f>'3x10CV平均'!H38 - '3x10CV平均'!$F38</f>
        <v>0.77163916843521463</v>
      </c>
      <c r="I22" s="22">
        <f>'3x10CV平均'!I38 - '3x10CV平均'!$F38</f>
        <v>0.77163916843521463</v>
      </c>
      <c r="J22" s="22">
        <f>'3x10CV平均'!J38 - '3x10CV平均'!$F38</f>
        <v>0.30895004678120586</v>
      </c>
      <c r="K22" s="22">
        <f>'3x10CV平均'!K38 - '3x10CV平均'!$F38</f>
        <v>0.3274685652997249</v>
      </c>
      <c r="L22" s="22">
        <f>'3x10CV平均'!L38 - '3x10CV平均'!$F38</f>
        <v>0.33365281486044296</v>
      </c>
      <c r="M22" s="22">
        <f>'3x10CV平均'!M38 - '3x10CV平均'!$F38</f>
        <v>-12.286917231464372</v>
      </c>
      <c r="N22" s="22">
        <f>'3x10CV平均'!N38 - '3x10CV平均'!$F38</f>
        <v>-12.286905821409832</v>
      </c>
      <c r="O22" s="22">
        <f>'3x10CV平均'!O38 - '3x10CV平均'!$F38</f>
        <v>-12.280744391958208</v>
      </c>
    </row>
    <row r="23" spans="1:15" x14ac:dyDescent="0.4">
      <c r="A23" s="27"/>
      <c r="B23" s="27"/>
      <c r="C23" s="27" t="s">
        <v>32</v>
      </c>
      <c r="D23" s="27" t="s">
        <v>24</v>
      </c>
      <c r="E23" s="27" t="s">
        <v>28</v>
      </c>
      <c r="F23" s="22">
        <f>0</f>
        <v>0</v>
      </c>
      <c r="G23" s="22">
        <f>'3x10CV平均'!G41 - '3x10CV平均'!$F41</f>
        <v>0.97877605298661763</v>
      </c>
      <c r="H23" s="22">
        <f>'3x10CV平均'!H41 - '3x10CV平均'!$F41</f>
        <v>1.0357360200148662</v>
      </c>
      <c r="I23" s="22">
        <f>'3x10CV平均'!I41 - '3x10CV平均'!$F41</f>
        <v>1.0564882522080268</v>
      </c>
      <c r="J23" s="22">
        <f>'3x10CV平均'!J41 - '3x10CV平均'!$F41</f>
        <v>-0.84984335204094918</v>
      </c>
      <c r="K23" s="22">
        <f>'3x10CV平均'!K41 - '3x10CV平均'!$F41</f>
        <v>-0.36285012348302814</v>
      </c>
      <c r="L23" s="22">
        <f>'3x10CV平均'!L41 - '3x10CV平均'!$F41</f>
        <v>-0.37323428932057823</v>
      </c>
      <c r="M23" s="22">
        <f>'3x10CV平均'!M41 - '3x10CV平均'!$F41</f>
        <v>-57.550286731772999</v>
      </c>
      <c r="N23" s="22">
        <f>'3x10CV平均'!N41 - '3x10CV平均'!$F41</f>
        <v>-57.539950864381197</v>
      </c>
      <c r="O23" s="22">
        <f>'3x10CV平均'!O41 - '3x10CV平均'!$F41</f>
        <v>-57.555494914173678</v>
      </c>
    </row>
    <row r="24" spans="1:15" x14ac:dyDescent="0.4">
      <c r="A24" s="27"/>
      <c r="B24" s="27"/>
      <c r="C24" s="27"/>
      <c r="D24" s="27" t="s">
        <v>24</v>
      </c>
      <c r="E24" s="27" t="s">
        <v>26</v>
      </c>
      <c r="F24" s="22">
        <f>0</f>
        <v>0</v>
      </c>
      <c r="G24" s="22">
        <f>'3x10CV平均'!G42 - '3x10CV平均'!$F42</f>
        <v>0.93731988704601577</v>
      </c>
      <c r="H24" s="22">
        <f>'3x10CV平均'!H42 - '3x10CV平均'!$F42</f>
        <v>1.0305439370960841</v>
      </c>
      <c r="I24" s="22">
        <f>'3x10CV平均'!I42 - '3x10CV平均'!$F42</f>
        <v>1.0253679536592415</v>
      </c>
      <c r="J24" s="22">
        <f>'3x10CV平均'!J42 - '3x10CV平均'!$F42</f>
        <v>-0.40433848838745234</v>
      </c>
      <c r="K24" s="22">
        <f>'3x10CV平均'!K42 - '3x10CV平均'!$F42</f>
        <v>9.2894010670718785E-2</v>
      </c>
      <c r="L24" s="22">
        <f>'3x10CV平均'!L42 - '3x10CV平均'!$F42</f>
        <v>-1.5857989689905594E-2</v>
      </c>
      <c r="M24" s="22">
        <f>'3x10CV平均'!M42 - '3x10CV平均'!$F42</f>
        <v>-57.674711577781451</v>
      </c>
      <c r="N24" s="22">
        <f>'3x10CV平均'!N42 - '3x10CV平均'!$F42</f>
        <v>-57.77316795945508</v>
      </c>
      <c r="O24" s="22">
        <f>'3x10CV平均'!O42 - '3x10CV平均'!$F42</f>
        <v>-57.721319577936001</v>
      </c>
    </row>
    <row r="25" spans="1:15" x14ac:dyDescent="0.4">
      <c r="A25" s="27"/>
      <c r="B25" s="27" t="s">
        <v>34</v>
      </c>
      <c r="C25" s="27" t="s">
        <v>20</v>
      </c>
      <c r="D25" s="27" t="s">
        <v>24</v>
      </c>
      <c r="E25" s="27" t="s">
        <v>28</v>
      </c>
      <c r="F25" s="22">
        <f>0</f>
        <v>0</v>
      </c>
      <c r="G25" s="22">
        <f>'3x10CV平均'!G45 - '3x10CV平均'!$F45</f>
        <v>2.4634307751995266E-2</v>
      </c>
      <c r="H25" s="22">
        <f>'3x10CV平均'!H45 - '3x10CV平均'!$F45</f>
        <v>1.2322858903260681E-2</v>
      </c>
      <c r="I25" s="22">
        <f>'3x10CV平均'!I45 - '3x10CV平均'!$F45</f>
        <v>2.4645717806535572E-2</v>
      </c>
      <c r="J25" s="22">
        <f>'3x10CV平均'!J45 - '3x10CV平均'!$F45</f>
        <v>-0.61064329887496172</v>
      </c>
      <c r="K25" s="22">
        <f>'3x10CV平均'!K45 - '3x10CV平均'!$F45</f>
        <v>-0.58599758106842614</v>
      </c>
      <c r="L25" s="22">
        <f>'3x10CV平均'!L45 - '3x10CV平均'!$F45</f>
        <v>-0.57982474156224839</v>
      </c>
      <c r="M25" s="22">
        <f>'3x10CV平均'!M45 - '3x10CV平均'!$F45</f>
        <v>-13.200075306359963</v>
      </c>
      <c r="N25" s="22">
        <f>'3x10CV平均'!N45 - '3x10CV平均'!$F45</f>
        <v>-13.193913876908326</v>
      </c>
      <c r="O25" s="22">
        <f>'3x10CV平均'!O45 - '3x10CV平均'!$F45</f>
        <v>-13.193913876908326</v>
      </c>
    </row>
    <row r="26" spans="1:15" x14ac:dyDescent="0.4">
      <c r="A26" s="27"/>
      <c r="B26" s="27"/>
      <c r="C26" s="27"/>
      <c r="D26" s="27" t="s">
        <v>24</v>
      </c>
      <c r="E26" s="27" t="s">
        <v>26</v>
      </c>
      <c r="F26" s="22">
        <f>0</f>
        <v>0</v>
      </c>
      <c r="G26" s="22">
        <f>'3x10CV平均'!G46 - '3x10CV平均'!$F46</f>
        <v>6.1500193970829287E-3</v>
      </c>
      <c r="H26" s="22">
        <f>'3x10CV平均'!H46 - '3x10CV平均'!$F46</f>
        <v>1.847287830035782E-2</v>
      </c>
      <c r="I26" s="22">
        <f>'3x10CV平均'!I46 - '3x10CV平均'!$F46</f>
        <v>1.2300038794180068E-2</v>
      </c>
      <c r="J26" s="22">
        <f>'3x10CV平均'!J46 - '3x10CV平均'!$F46</f>
        <v>-0.85125852901576593</v>
      </c>
      <c r="K26" s="22">
        <f>'3x10CV平均'!K46 - '3x10CV平均'!$F46</f>
        <v>-0.70320166130395023</v>
      </c>
      <c r="L26" s="22">
        <f>'3x10CV平均'!L46 - '3x10CV平均'!$F46</f>
        <v>-0.69704023185231279</v>
      </c>
      <c r="M26" s="22">
        <f>'3x10CV平均'!M46 - '3x10CV平均'!$F46</f>
        <v>-13.181579607950525</v>
      </c>
      <c r="N26" s="22">
        <f>'3x10CV平均'!N46 - '3x10CV平均'!$F46</f>
        <v>-13.193913876908326</v>
      </c>
      <c r="O26" s="22">
        <f>'3x10CV平均'!O46 - '3x10CV平均'!$F46</f>
        <v>-13.200086716414503</v>
      </c>
    </row>
    <row r="27" spans="1:15" x14ac:dyDescent="0.4">
      <c r="A27" s="27"/>
      <c r="B27" s="27"/>
      <c r="C27" s="27" t="s">
        <v>32</v>
      </c>
      <c r="D27" s="27" t="s">
        <v>24</v>
      </c>
      <c r="E27" s="27" t="s">
        <v>28</v>
      </c>
      <c r="F27" s="22">
        <f>0</f>
        <v>0</v>
      </c>
      <c r="G27" s="22">
        <f>'3x10CV平均'!G49 - '3x10CV平均'!$F49</f>
        <v>2.0744182452219206E-2</v>
      </c>
      <c r="H27" s="22">
        <f>'3x10CV平均'!H49 - '3x10CV平均'!$F49</f>
        <v>1.0376116096594501E-2</v>
      </c>
      <c r="I27" s="22">
        <f>'3x10CV平均'!I49 - '3x10CV平均'!$F49</f>
        <v>1.0376116096594501E-2</v>
      </c>
      <c r="J27" s="22">
        <f>'3x10CV平均'!J49 - '3x10CV平均'!$F49</f>
        <v>-2.7089954245272452</v>
      </c>
      <c r="K27" s="22">
        <f>'3x10CV平均'!K49 - '3x10CV平均'!$F49</f>
        <v>-1.2274808496662502</v>
      </c>
      <c r="L27" s="22">
        <f>'3x10CV平均'!L49 - '3x10CV平均'!$F49</f>
        <v>-1.2378408662809193</v>
      </c>
      <c r="M27" s="22">
        <f>'3x10CV平均'!M49 - '3x10CV平均'!$F49</f>
        <v>-60.491911620284071</v>
      </c>
      <c r="N27" s="22">
        <f>'3x10CV平均'!N49 - '3x10CV平均'!$F49</f>
        <v>-60.377589199179567</v>
      </c>
      <c r="O27" s="22">
        <f>'3x10CV平均'!O49 - '3x10CV平均'!$F49</f>
        <v>-60.387957265535206</v>
      </c>
    </row>
    <row r="28" spans="1:15" x14ac:dyDescent="0.4">
      <c r="A28" s="27"/>
      <c r="B28" s="27"/>
      <c r="C28" s="27"/>
      <c r="D28" s="27" t="s">
        <v>24</v>
      </c>
      <c r="E28" s="27" t="s">
        <v>26</v>
      </c>
      <c r="F28" s="22">
        <f>0</f>
        <v>0</v>
      </c>
      <c r="G28" s="22">
        <f>'3x10CV平均'!G50 - '3x10CV平均'!$F50</f>
        <v>-5.1357347320504232E-3</v>
      </c>
      <c r="H28" s="22">
        <f>'3x10CV平均'!H50 - '3x10CV平均'!$F50</f>
        <v>-5.1276849910948386E-3</v>
      </c>
      <c r="I28" s="22">
        <f>'3x10CV平均'!I50 - '3x10CV平均'!$F50</f>
        <v>4.8298445761929543E-5</v>
      </c>
      <c r="J28" s="22">
        <f>'3x10CV平均'!J50 - '3x10CV平均'!$F50</f>
        <v>-4.6000486204354019</v>
      </c>
      <c r="K28" s="22">
        <f>'3x10CV平均'!K50 - '3x10CV平均'!$F50</f>
        <v>-1.9580350904307835</v>
      </c>
      <c r="L28" s="22">
        <f>'3x10CV平均'!L50 - '3x10CV平均'!$F50</f>
        <v>-2.0150433559048082</v>
      </c>
      <c r="M28" s="22">
        <f>'3x10CV平均'!M50 - '3x10CV平均'!$F50</f>
        <v>-60.139727403572152</v>
      </c>
      <c r="N28" s="22">
        <f>'3x10CV平均'!N50 - '3x10CV平均'!$F50</f>
        <v>-59.952836567719245</v>
      </c>
      <c r="O28" s="22">
        <f>'3x10CV平均'!O50 - '3x10CV平均'!$F50</f>
        <v>-59.947636435059536</v>
      </c>
    </row>
    <row r="29" spans="1:15" x14ac:dyDescent="0.4">
      <c r="A29" s="27" t="s">
        <v>38</v>
      </c>
      <c r="B29" s="27" t="s">
        <v>22</v>
      </c>
      <c r="C29" s="27" t="s">
        <v>20</v>
      </c>
      <c r="D29" s="27" t="s">
        <v>24</v>
      </c>
      <c r="E29" s="27" t="s">
        <v>28</v>
      </c>
    </row>
    <row r="30" spans="1:15" x14ac:dyDescent="0.4">
      <c r="A30" s="27"/>
      <c r="B30" s="27"/>
      <c r="C30" s="27"/>
      <c r="D30" s="27" t="s">
        <v>24</v>
      </c>
      <c r="E30" s="27" t="s">
        <v>26</v>
      </c>
    </row>
    <row r="31" spans="1:15" x14ac:dyDescent="0.4">
      <c r="A31" s="27"/>
      <c r="B31" s="27"/>
      <c r="C31" s="27" t="s">
        <v>32</v>
      </c>
      <c r="D31" s="27" t="s">
        <v>24</v>
      </c>
      <c r="E31" s="27" t="s">
        <v>28</v>
      </c>
    </row>
    <row r="32" spans="1:15" x14ac:dyDescent="0.4">
      <c r="A32" s="27"/>
      <c r="B32" s="27"/>
      <c r="C32" s="27"/>
      <c r="D32" s="27" t="s">
        <v>24</v>
      </c>
      <c r="E32" s="27" t="s">
        <v>26</v>
      </c>
    </row>
    <row r="33" spans="1:5" x14ac:dyDescent="0.4">
      <c r="A33" s="27"/>
      <c r="B33" s="27" t="s">
        <v>34</v>
      </c>
      <c r="C33" s="27" t="s">
        <v>20</v>
      </c>
      <c r="D33" s="27" t="s">
        <v>24</v>
      </c>
      <c r="E33" s="27" t="s">
        <v>28</v>
      </c>
    </row>
    <row r="34" spans="1:5" x14ac:dyDescent="0.4">
      <c r="A34" s="27"/>
      <c r="B34" s="27"/>
      <c r="C34" s="27"/>
      <c r="D34" s="27" t="s">
        <v>24</v>
      </c>
      <c r="E34" s="27" t="s">
        <v>26</v>
      </c>
    </row>
    <row r="35" spans="1:5" s="22" customFormat="1" x14ac:dyDescent="0.4">
      <c r="A35" s="27"/>
      <c r="B35" s="27"/>
      <c r="C35" s="27" t="s">
        <v>32</v>
      </c>
      <c r="D35" s="27" t="s">
        <v>24</v>
      </c>
      <c r="E35" s="27" t="s">
        <v>28</v>
      </c>
    </row>
    <row r="36" spans="1:5" s="22" customFormat="1" x14ac:dyDescent="0.4">
      <c r="A36" s="27"/>
      <c r="B36" s="27"/>
      <c r="C36" s="27"/>
      <c r="D36" s="27" t="s">
        <v>24</v>
      </c>
      <c r="E36" s="27" t="s">
        <v>26</v>
      </c>
    </row>
    <row r="37" spans="1:5" s="22" customFormat="1" x14ac:dyDescent="0.4">
      <c r="A37" s="27"/>
      <c r="B37" s="27"/>
      <c r="C37" s="27"/>
      <c r="D37" s="27" t="s">
        <v>30</v>
      </c>
      <c r="E37" s="27" t="s">
        <v>28</v>
      </c>
    </row>
    <row r="38" spans="1:5" s="22" customFormat="1" x14ac:dyDescent="0.4">
      <c r="A38" s="27"/>
      <c r="B38" s="27"/>
      <c r="C38" s="27"/>
      <c r="D38" s="27" t="s">
        <v>30</v>
      </c>
      <c r="E38" s="27" t="s">
        <v>26</v>
      </c>
    </row>
  </sheetData>
  <mergeCells count="4"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" sqref="B2"/>
    </sheetView>
  </sheetViews>
  <sheetFormatPr defaultColWidth="11.5546875" defaultRowHeight="19.5" x14ac:dyDescent="0.4"/>
  <cols>
    <col min="1" max="1" width="19.5546875" bestFit="1" customWidth="1"/>
    <col min="2" max="3" width="2.6640625" bestFit="1" customWidth="1"/>
    <col min="4" max="4" width="12.6640625" bestFit="1" customWidth="1"/>
  </cols>
  <sheetData>
    <row r="1" spans="1:4" ht="20.25" thickBot="1" x14ac:dyDescent="0.45"/>
    <row r="2" spans="1:4" ht="20.25" thickBot="1" x14ac:dyDescent="0.45">
      <c r="A2" s="17"/>
      <c r="B2" s="18">
        <v>0</v>
      </c>
      <c r="C2">
        <v>0</v>
      </c>
      <c r="D2">
        <v>14.522534968053799</v>
      </c>
    </row>
    <row r="3" spans="1:4" x14ac:dyDescent="0.4">
      <c r="B3">
        <v>0</v>
      </c>
      <c r="C3">
        <v>1</v>
      </c>
      <c r="D3">
        <v>13.572785356587801</v>
      </c>
    </row>
    <row r="4" spans="1:4" x14ac:dyDescent="0.4">
      <c r="B4">
        <v>0</v>
      </c>
      <c r="C4">
        <v>2</v>
      </c>
      <c r="D4">
        <v>15.3859437057503</v>
      </c>
    </row>
    <row r="5" spans="1:4" x14ac:dyDescent="0.4">
      <c r="B5">
        <v>0</v>
      </c>
      <c r="C5">
        <v>3</v>
      </c>
      <c r="D5">
        <v>13.175617337247401</v>
      </c>
    </row>
    <row r="6" spans="1:4" x14ac:dyDescent="0.4">
      <c r="B6">
        <v>0</v>
      </c>
      <c r="C6">
        <v>4</v>
      </c>
      <c r="D6">
        <v>13.8318079778967</v>
      </c>
    </row>
    <row r="7" spans="1:4" x14ac:dyDescent="0.4">
      <c r="B7">
        <v>0</v>
      </c>
      <c r="C7">
        <v>5</v>
      </c>
      <c r="D7">
        <v>13.5531767955801</v>
      </c>
    </row>
    <row r="8" spans="1:4" x14ac:dyDescent="0.4">
      <c r="B8">
        <v>0</v>
      </c>
      <c r="C8">
        <v>6</v>
      </c>
      <c r="D8">
        <v>14.071132596685</v>
      </c>
    </row>
    <row r="9" spans="1:4" x14ac:dyDescent="0.4">
      <c r="B9">
        <v>0</v>
      </c>
      <c r="C9">
        <v>7</v>
      </c>
      <c r="D9">
        <v>14.5372928176795</v>
      </c>
    </row>
    <row r="10" spans="1:4" x14ac:dyDescent="0.4">
      <c r="B10">
        <v>0</v>
      </c>
      <c r="C10">
        <v>8</v>
      </c>
      <c r="D10">
        <v>12.638121546961299</v>
      </c>
    </row>
    <row r="11" spans="1:4" x14ac:dyDescent="0.4">
      <c r="B11">
        <v>0</v>
      </c>
      <c r="C11">
        <v>9</v>
      </c>
      <c r="D11">
        <v>13.0352209944751</v>
      </c>
    </row>
    <row r="12" spans="1:4" x14ac:dyDescent="0.4">
      <c r="B12">
        <v>1</v>
      </c>
      <c r="C12">
        <v>0</v>
      </c>
      <c r="D12">
        <v>11.9323087549646</v>
      </c>
    </row>
    <row r="13" spans="1:4" x14ac:dyDescent="0.4">
      <c r="B13">
        <v>1</v>
      </c>
      <c r="C13">
        <v>1</v>
      </c>
      <c r="D13">
        <v>12.8129856674149</v>
      </c>
    </row>
    <row r="14" spans="1:4" x14ac:dyDescent="0.4">
      <c r="B14">
        <v>1</v>
      </c>
      <c r="C14">
        <v>2</v>
      </c>
      <c r="D14">
        <v>12.1567950267656</v>
      </c>
    </row>
    <row r="15" spans="1:4" x14ac:dyDescent="0.4">
      <c r="B15">
        <v>1</v>
      </c>
      <c r="C15">
        <v>3</v>
      </c>
      <c r="D15">
        <v>12.0359178034881</v>
      </c>
    </row>
    <row r="16" spans="1:4" x14ac:dyDescent="0.4">
      <c r="B16">
        <v>1</v>
      </c>
      <c r="C16">
        <v>4</v>
      </c>
      <c r="D16">
        <v>12.104990502503799</v>
      </c>
    </row>
    <row r="17" spans="2:4" x14ac:dyDescent="0.4">
      <c r="B17">
        <v>1</v>
      </c>
      <c r="C17">
        <v>5</v>
      </c>
      <c r="D17">
        <v>12.7589779005524</v>
      </c>
    </row>
    <row r="18" spans="2:4" x14ac:dyDescent="0.4">
      <c r="B18">
        <v>1</v>
      </c>
      <c r="C18">
        <v>6</v>
      </c>
      <c r="D18">
        <v>12.379143646408799</v>
      </c>
    </row>
    <row r="19" spans="2:4" x14ac:dyDescent="0.4">
      <c r="B19">
        <v>1</v>
      </c>
      <c r="C19">
        <v>7</v>
      </c>
      <c r="D19">
        <v>12.7071823204419</v>
      </c>
    </row>
    <row r="20" spans="2:4" x14ac:dyDescent="0.4">
      <c r="B20">
        <v>1</v>
      </c>
      <c r="C20">
        <v>8</v>
      </c>
      <c r="D20">
        <v>12.810773480662901</v>
      </c>
    </row>
    <row r="21" spans="2:4" x14ac:dyDescent="0.4">
      <c r="B21">
        <v>1</v>
      </c>
      <c r="C21">
        <v>9</v>
      </c>
      <c r="D21">
        <v>12.4309392265193</v>
      </c>
    </row>
    <row r="22" spans="2:4" x14ac:dyDescent="0.4">
      <c r="B22">
        <v>2</v>
      </c>
      <c r="C22">
        <v>0</v>
      </c>
      <c r="D22">
        <v>12.795717492661</v>
      </c>
    </row>
    <row r="23" spans="2:4" x14ac:dyDescent="0.4">
      <c r="B23">
        <v>2</v>
      </c>
      <c r="C23">
        <v>1</v>
      </c>
      <c r="D23">
        <v>12.1222586772578</v>
      </c>
    </row>
    <row r="24" spans="2:4" x14ac:dyDescent="0.4">
      <c r="B24">
        <v>2</v>
      </c>
      <c r="C24">
        <v>2</v>
      </c>
      <c r="D24">
        <v>12.761181143153101</v>
      </c>
    </row>
    <row r="25" spans="2:4" x14ac:dyDescent="0.4">
      <c r="B25">
        <v>2</v>
      </c>
      <c r="C25">
        <v>3</v>
      </c>
      <c r="D25">
        <v>11.776895182179199</v>
      </c>
    </row>
    <row r="26" spans="2:4" x14ac:dyDescent="0.4">
      <c r="B26">
        <v>2</v>
      </c>
      <c r="C26">
        <v>4</v>
      </c>
      <c r="D26">
        <v>12.761181143153101</v>
      </c>
    </row>
    <row r="27" spans="2:4" x14ac:dyDescent="0.4">
      <c r="B27">
        <v>2</v>
      </c>
      <c r="C27">
        <v>5</v>
      </c>
      <c r="D27">
        <v>12.310082872928101</v>
      </c>
    </row>
    <row r="28" spans="2:4" x14ac:dyDescent="0.4">
      <c r="B28">
        <v>2</v>
      </c>
      <c r="C28">
        <v>6</v>
      </c>
      <c r="D28">
        <v>13.1560773480662</v>
      </c>
    </row>
    <row r="29" spans="2:4" x14ac:dyDescent="0.4">
      <c r="B29">
        <v>2</v>
      </c>
      <c r="C29">
        <v>7</v>
      </c>
      <c r="D29">
        <v>13.121546961325899</v>
      </c>
    </row>
    <row r="30" spans="2:4" x14ac:dyDescent="0.4">
      <c r="B30">
        <v>2</v>
      </c>
      <c r="C30">
        <v>8</v>
      </c>
      <c r="D30">
        <v>12.7935082872928</v>
      </c>
    </row>
    <row r="31" spans="2:4" x14ac:dyDescent="0.4">
      <c r="B31">
        <v>2</v>
      </c>
      <c r="C31">
        <v>9</v>
      </c>
      <c r="D31">
        <v>13.829419889502701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2" workbookViewId="0">
      <selection activeCell="D50" sqref="D50"/>
    </sheetView>
  </sheetViews>
  <sheetFormatPr defaultColWidth="11.5546875" defaultRowHeight="19.5" x14ac:dyDescent="0.4"/>
  <cols>
    <col min="1" max="1" width="12.6640625" bestFit="1" customWidth="1"/>
    <col min="2" max="2" width="2.88671875" bestFit="1" customWidth="1"/>
    <col min="3" max="3" width="5.88671875" customWidth="1"/>
    <col min="4" max="4" width="10.33203125" bestFit="1" customWidth="1"/>
    <col min="5" max="5" width="19.5546875" bestFit="1" customWidth="1"/>
    <col min="6" max="6" width="17.5546875" bestFit="1" customWidth="1"/>
    <col min="7" max="7" width="10.33203125" bestFit="1" customWidth="1"/>
    <col min="8" max="8" width="19.5546875" bestFit="1" customWidth="1"/>
    <col min="9" max="9" width="17.5546875" bestFit="1" customWidth="1"/>
    <col min="10" max="10" width="10.33203125" bestFit="1" customWidth="1"/>
    <col min="11" max="11" width="19.5546875" bestFit="1" customWidth="1"/>
    <col min="12" max="12" width="17.5546875" bestFit="1" customWidth="1"/>
  </cols>
  <sheetData>
    <row r="1" spans="2:12" ht="20.25" thickBot="1" x14ac:dyDescent="0.45"/>
    <row r="2" spans="2:12" x14ac:dyDescent="0.4">
      <c r="B2" s="34" t="s">
        <v>13</v>
      </c>
      <c r="C2" s="28" t="s">
        <v>14</v>
      </c>
      <c r="D2" s="28" t="s">
        <v>3</v>
      </c>
      <c r="E2" s="28"/>
      <c r="F2" s="28"/>
      <c r="G2" s="28" t="s">
        <v>6</v>
      </c>
      <c r="H2" s="28"/>
      <c r="I2" s="28"/>
      <c r="J2" s="28"/>
      <c r="K2" s="28"/>
      <c r="L2" s="29"/>
    </row>
    <row r="3" spans="2:12" x14ac:dyDescent="0.4">
      <c r="B3" s="35"/>
      <c r="C3" s="30"/>
      <c r="D3" s="30"/>
      <c r="E3" s="30"/>
      <c r="F3" s="30"/>
      <c r="G3" s="30" t="s">
        <v>7</v>
      </c>
      <c r="H3" s="30"/>
      <c r="I3" s="30"/>
      <c r="J3" s="30" t="s">
        <v>8</v>
      </c>
      <c r="K3" s="30"/>
      <c r="L3" s="31"/>
    </row>
    <row r="4" spans="2:12" ht="20.25" thickBot="1" x14ac:dyDescent="0.45">
      <c r="B4" s="36"/>
      <c r="C4" s="37"/>
      <c r="D4" s="6" t="s">
        <v>0</v>
      </c>
      <c r="E4" s="6" t="s">
        <v>2</v>
      </c>
      <c r="F4" s="6" t="s">
        <v>1</v>
      </c>
      <c r="G4" s="7" t="s">
        <v>4</v>
      </c>
      <c r="H4" s="7" t="s">
        <v>5</v>
      </c>
      <c r="I4" s="7" t="s">
        <v>1</v>
      </c>
      <c r="J4" s="8" t="s">
        <v>4</v>
      </c>
      <c r="K4" s="8" t="s">
        <v>5</v>
      </c>
      <c r="L4" s="9" t="s">
        <v>1</v>
      </c>
    </row>
    <row r="5" spans="2:12" ht="20.25" thickTop="1" x14ac:dyDescent="0.4">
      <c r="B5" s="11">
        <f>アンサンブルimport!B2</f>
        <v>0</v>
      </c>
      <c r="C5" s="11">
        <f>アンサンブルimport!C2</f>
        <v>0</v>
      </c>
      <c r="D5" s="11">
        <f>アンサンブルimport!D2</f>
        <v>0</v>
      </c>
      <c r="E5" s="11">
        <f>アンサンブルimport!E2</f>
        <v>0</v>
      </c>
      <c r="F5" s="11">
        <f>アンサンブルimport!F2</f>
        <v>0</v>
      </c>
      <c r="G5" s="11">
        <f>アンサンブルimport!G2</f>
        <v>0</v>
      </c>
      <c r="H5" s="11">
        <f>アンサンブルimport!H2</f>
        <v>0</v>
      </c>
      <c r="I5" s="11">
        <f>アンサンブルimport!I2</f>
        <v>0</v>
      </c>
      <c r="J5" s="11">
        <f>アンサンブルimport!J2</f>
        <v>0</v>
      </c>
      <c r="K5" s="11">
        <f>アンサンブルimport!K2</f>
        <v>0</v>
      </c>
      <c r="L5" s="11">
        <f>アンサンブルimport!L2</f>
        <v>0</v>
      </c>
    </row>
    <row r="6" spans="2:12" x14ac:dyDescent="0.4">
      <c r="B6" s="11">
        <f>アンサンブルimport!B3</f>
        <v>0</v>
      </c>
      <c r="C6" s="11">
        <f>アンサンブルimport!C3</f>
        <v>0</v>
      </c>
      <c r="D6" s="11">
        <f>アンサンブルimport!D3</f>
        <v>0</v>
      </c>
      <c r="E6" s="11">
        <f>アンサンブルimport!E3</f>
        <v>0</v>
      </c>
      <c r="F6" s="11">
        <f>アンサンブルimport!F3</f>
        <v>0</v>
      </c>
      <c r="G6" s="11">
        <f>アンサンブルimport!G3</f>
        <v>0</v>
      </c>
      <c r="H6" s="11">
        <f>アンサンブルimport!H3</f>
        <v>0</v>
      </c>
      <c r="I6" s="11">
        <f>アンサンブルimport!I3</f>
        <v>0</v>
      </c>
      <c r="J6" s="11">
        <f>アンサンブルimport!J3</f>
        <v>0</v>
      </c>
      <c r="K6" s="11">
        <f>アンサンブルimport!K3</f>
        <v>0</v>
      </c>
      <c r="L6" s="11">
        <f>アンサンブルimport!L3</f>
        <v>0</v>
      </c>
    </row>
    <row r="7" spans="2:12" x14ac:dyDescent="0.4">
      <c r="B7" s="11">
        <f>アンサンブルimport!B4</f>
        <v>0</v>
      </c>
      <c r="C7" s="11">
        <f>アンサンブルimport!C4</f>
        <v>0</v>
      </c>
      <c r="D7" s="11">
        <f>アンサンブルimport!D4</f>
        <v>0</v>
      </c>
      <c r="E7" s="11">
        <f>アンサンブルimport!E4</f>
        <v>0</v>
      </c>
      <c r="F7" s="11">
        <f>アンサンブルimport!F4</f>
        <v>0</v>
      </c>
      <c r="G7" s="11">
        <f>アンサンブルimport!G4</f>
        <v>0</v>
      </c>
      <c r="H7" s="11">
        <f>アンサンブルimport!H4</f>
        <v>0</v>
      </c>
      <c r="I7" s="11">
        <f>アンサンブルimport!I4</f>
        <v>0</v>
      </c>
      <c r="J7" s="11">
        <f>アンサンブルimport!J4</f>
        <v>0</v>
      </c>
      <c r="K7" s="11">
        <f>アンサンブルimport!K4</f>
        <v>0</v>
      </c>
      <c r="L7" s="11">
        <f>アンサンブルimport!L4</f>
        <v>0</v>
      </c>
    </row>
    <row r="8" spans="2:12" x14ac:dyDescent="0.4">
      <c r="B8" s="11">
        <f>アンサンブルimport!B5</f>
        <v>0</v>
      </c>
      <c r="C8" s="11">
        <f>アンサンブルimport!C5</f>
        <v>0</v>
      </c>
      <c r="D8" s="11">
        <f>アンサンブルimport!D5</f>
        <v>0</v>
      </c>
      <c r="E8" s="11">
        <f>アンサンブルimport!E5</f>
        <v>0</v>
      </c>
      <c r="F8" s="11">
        <f>アンサンブルimport!F5</f>
        <v>0</v>
      </c>
      <c r="G8" s="11">
        <f>アンサンブルimport!G5</f>
        <v>0</v>
      </c>
      <c r="H8" s="11">
        <f>アンサンブルimport!H5</f>
        <v>0</v>
      </c>
      <c r="I8" s="11">
        <f>アンサンブルimport!I5</f>
        <v>0</v>
      </c>
      <c r="J8" s="11">
        <f>アンサンブルimport!J5</f>
        <v>0</v>
      </c>
      <c r="K8" s="11">
        <f>アンサンブルimport!K5</f>
        <v>0</v>
      </c>
      <c r="L8" s="11">
        <f>アンサンブルimport!L5</f>
        <v>0</v>
      </c>
    </row>
    <row r="9" spans="2:12" x14ac:dyDescent="0.4">
      <c r="B9" s="11">
        <f>アンサンブルimport!B6</f>
        <v>0</v>
      </c>
      <c r="C9" s="11">
        <f>アンサンブルimport!C6</f>
        <v>0</v>
      </c>
      <c r="D9" s="11">
        <f>アンサンブルimport!D6</f>
        <v>0</v>
      </c>
      <c r="E9" s="11">
        <f>アンサンブルimport!E6</f>
        <v>0</v>
      </c>
      <c r="F9" s="11">
        <f>アンサンブルimport!F6</f>
        <v>0</v>
      </c>
      <c r="G9" s="11">
        <f>アンサンブルimport!G6</f>
        <v>0</v>
      </c>
      <c r="H9" s="11">
        <f>アンサンブルimport!H6</f>
        <v>0</v>
      </c>
      <c r="I9" s="11">
        <f>アンサンブルimport!I6</f>
        <v>0</v>
      </c>
      <c r="J9" s="11">
        <f>アンサンブルimport!J6</f>
        <v>0</v>
      </c>
      <c r="K9" s="11">
        <f>アンサンブルimport!K6</f>
        <v>0</v>
      </c>
      <c r="L9" s="11">
        <f>アンサンブルimport!L6</f>
        <v>0</v>
      </c>
    </row>
    <row r="10" spans="2:12" x14ac:dyDescent="0.4">
      <c r="B10" s="11">
        <f>アンサンブルimport!B7</f>
        <v>0</v>
      </c>
      <c r="C10" s="11">
        <f>アンサンブルimport!C7</f>
        <v>0</v>
      </c>
      <c r="D10" s="11">
        <f>アンサンブルimport!D7</f>
        <v>0</v>
      </c>
      <c r="E10" s="11">
        <f>アンサンブルimport!E7</f>
        <v>0</v>
      </c>
      <c r="F10" s="11">
        <f>アンサンブルimport!F7</f>
        <v>0</v>
      </c>
      <c r="G10" s="11">
        <f>アンサンブルimport!G7</f>
        <v>0</v>
      </c>
      <c r="H10" s="11">
        <f>アンサンブルimport!H7</f>
        <v>0</v>
      </c>
      <c r="I10" s="11">
        <f>アンサンブルimport!I7</f>
        <v>0</v>
      </c>
      <c r="J10" s="11">
        <f>アンサンブルimport!J7</f>
        <v>0</v>
      </c>
      <c r="K10" s="11">
        <f>アンサンブルimport!K7</f>
        <v>0</v>
      </c>
      <c r="L10" s="11">
        <f>アンサンブルimport!L7</f>
        <v>0</v>
      </c>
    </row>
    <row r="11" spans="2:12" x14ac:dyDescent="0.4">
      <c r="B11" s="11">
        <f>アンサンブルimport!B8</f>
        <v>0</v>
      </c>
      <c r="C11" s="11">
        <f>アンサンブルimport!C8</f>
        <v>0</v>
      </c>
      <c r="D11" s="11">
        <f>アンサンブルimport!D8</f>
        <v>0</v>
      </c>
      <c r="E11" s="11">
        <f>アンサンブルimport!E8</f>
        <v>0</v>
      </c>
      <c r="F11" s="11">
        <f>アンサンブルimport!F8</f>
        <v>0</v>
      </c>
      <c r="G11" s="11">
        <f>アンサンブルimport!G8</f>
        <v>0</v>
      </c>
      <c r="H11" s="11">
        <f>アンサンブルimport!H8</f>
        <v>0</v>
      </c>
      <c r="I11" s="11">
        <f>アンサンブルimport!I8</f>
        <v>0</v>
      </c>
      <c r="J11" s="11">
        <f>アンサンブルimport!J8</f>
        <v>0</v>
      </c>
      <c r="K11" s="11">
        <f>アンサンブルimport!K8</f>
        <v>0</v>
      </c>
      <c r="L11" s="11">
        <f>アンサンブルimport!L8</f>
        <v>0</v>
      </c>
    </row>
    <row r="12" spans="2:12" x14ac:dyDescent="0.4">
      <c r="B12" s="11">
        <f>アンサンブルimport!B9</f>
        <v>0</v>
      </c>
      <c r="C12" s="11">
        <f>アンサンブルimport!C9</f>
        <v>0</v>
      </c>
      <c r="D12" s="11">
        <f>アンサンブルimport!D9</f>
        <v>0</v>
      </c>
      <c r="E12" s="11">
        <f>アンサンブルimport!E9</f>
        <v>0</v>
      </c>
      <c r="F12" s="11">
        <f>アンサンブルimport!F9</f>
        <v>0</v>
      </c>
      <c r="G12" s="11">
        <f>アンサンブルimport!G9</f>
        <v>0</v>
      </c>
      <c r="H12" s="11">
        <f>アンサンブルimport!H9</f>
        <v>0</v>
      </c>
      <c r="I12" s="11">
        <f>アンサンブルimport!I9</f>
        <v>0</v>
      </c>
      <c r="J12" s="11">
        <f>アンサンブルimport!J9</f>
        <v>0</v>
      </c>
      <c r="K12" s="11">
        <f>アンサンブルimport!K9</f>
        <v>0</v>
      </c>
      <c r="L12" s="11">
        <f>アンサンブルimport!L9</f>
        <v>0</v>
      </c>
    </row>
    <row r="13" spans="2:12" x14ac:dyDescent="0.4">
      <c r="B13" s="11">
        <f>アンサンブルimport!B10</f>
        <v>0</v>
      </c>
      <c r="C13" s="11">
        <f>アンサンブルimport!C10</f>
        <v>0</v>
      </c>
      <c r="D13" s="11">
        <f>アンサンブルimport!D10</f>
        <v>0</v>
      </c>
      <c r="E13" s="11">
        <f>アンサンブルimport!E10</f>
        <v>0</v>
      </c>
      <c r="F13" s="11">
        <f>アンサンブルimport!F10</f>
        <v>0</v>
      </c>
      <c r="G13" s="11">
        <f>アンサンブルimport!G10</f>
        <v>0</v>
      </c>
      <c r="H13" s="11">
        <f>アンサンブルimport!H10</f>
        <v>0</v>
      </c>
      <c r="I13" s="11">
        <f>アンサンブルimport!I10</f>
        <v>0</v>
      </c>
      <c r="J13" s="11">
        <f>アンサンブルimport!J10</f>
        <v>0</v>
      </c>
      <c r="K13" s="11">
        <f>アンサンブルimport!K10</f>
        <v>0</v>
      </c>
      <c r="L13" s="11">
        <f>アンサンブルimport!L10</f>
        <v>0</v>
      </c>
    </row>
    <row r="14" spans="2:12" ht="20.25" thickBot="1" x14ac:dyDescent="0.45">
      <c r="B14" s="16">
        <f>アンサンブルimport!B11</f>
        <v>0</v>
      </c>
      <c r="C14" s="16">
        <f>アンサンブルimport!C11</f>
        <v>0</v>
      </c>
      <c r="D14" s="16">
        <f>アンサンブルimport!D11</f>
        <v>0</v>
      </c>
      <c r="E14" s="16">
        <f>アンサンブルimport!E11</f>
        <v>0</v>
      </c>
      <c r="F14" s="16">
        <f>アンサンブルimport!F11</f>
        <v>0</v>
      </c>
      <c r="G14" s="16">
        <f>アンサンブルimport!G11</f>
        <v>0</v>
      </c>
      <c r="H14" s="16">
        <f>アンサンブルimport!H11</f>
        <v>0</v>
      </c>
      <c r="I14" s="16">
        <f>アンサンブルimport!I11</f>
        <v>0</v>
      </c>
      <c r="J14" s="16">
        <f>アンサンブルimport!J11</f>
        <v>0</v>
      </c>
      <c r="K14" s="16">
        <f>アンサンブルimport!K11</f>
        <v>0</v>
      </c>
      <c r="L14" s="16">
        <f>アンサンブルimport!L11</f>
        <v>0</v>
      </c>
    </row>
    <row r="15" spans="2:12" ht="21" thickTop="1" thickBot="1" x14ac:dyDescent="0.45">
      <c r="B15" s="32" t="s">
        <v>9</v>
      </c>
      <c r="C15" s="33"/>
      <c r="D15" s="4">
        <f>AVERAGE(D5:D14)</f>
        <v>0</v>
      </c>
      <c r="E15" s="4">
        <f t="shared" ref="E15:L15" si="0">AVERAGE(E5:E14)</f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</v>
      </c>
      <c r="J15" s="4">
        <f t="shared" si="0"/>
        <v>0</v>
      </c>
      <c r="K15" s="4">
        <f t="shared" si="0"/>
        <v>0</v>
      </c>
      <c r="L15" s="5">
        <f t="shared" si="0"/>
        <v>0</v>
      </c>
    </row>
    <row r="17" spans="2:12" ht="20.25" thickBot="1" x14ac:dyDescent="0.45"/>
    <row r="18" spans="2:12" x14ac:dyDescent="0.4">
      <c r="B18" s="34" t="s">
        <v>13</v>
      </c>
      <c r="C18" s="28" t="s">
        <v>14</v>
      </c>
      <c r="D18" s="28" t="s">
        <v>3</v>
      </c>
      <c r="E18" s="28"/>
      <c r="F18" s="28"/>
      <c r="G18" s="28" t="s">
        <v>6</v>
      </c>
      <c r="H18" s="28"/>
      <c r="I18" s="28"/>
      <c r="J18" s="28"/>
      <c r="K18" s="28"/>
      <c r="L18" s="29"/>
    </row>
    <row r="19" spans="2:12" x14ac:dyDescent="0.4">
      <c r="B19" s="35"/>
      <c r="C19" s="30"/>
      <c r="D19" s="30"/>
      <c r="E19" s="30"/>
      <c r="F19" s="30"/>
      <c r="G19" s="30" t="s">
        <v>7</v>
      </c>
      <c r="H19" s="30"/>
      <c r="I19" s="30"/>
      <c r="J19" s="30" t="s">
        <v>8</v>
      </c>
      <c r="K19" s="30"/>
      <c r="L19" s="31"/>
    </row>
    <row r="20" spans="2:12" ht="20.25" thickBot="1" x14ac:dyDescent="0.45">
      <c r="B20" s="36"/>
      <c r="C20" s="37"/>
      <c r="D20" s="6" t="s">
        <v>0</v>
      </c>
      <c r="E20" s="6" t="s">
        <v>2</v>
      </c>
      <c r="F20" s="6" t="s">
        <v>1</v>
      </c>
      <c r="G20" s="7" t="s">
        <v>4</v>
      </c>
      <c r="H20" s="7" t="s">
        <v>5</v>
      </c>
      <c r="I20" s="7" t="s">
        <v>1</v>
      </c>
      <c r="J20" s="8" t="s">
        <v>4</v>
      </c>
      <c r="K20" s="8" t="s">
        <v>5</v>
      </c>
      <c r="L20" s="9" t="s">
        <v>1</v>
      </c>
    </row>
    <row r="21" spans="2:12" ht="20.25" thickTop="1" x14ac:dyDescent="0.4">
      <c r="B21" s="11">
        <f>アンサンブルimport!B12</f>
        <v>0</v>
      </c>
      <c r="C21" s="11">
        <f>アンサンブルimport!C12</f>
        <v>0</v>
      </c>
      <c r="D21" s="11">
        <f>アンサンブルimport!D12</f>
        <v>0</v>
      </c>
      <c r="E21" s="11">
        <f>アンサンブルimport!E12</f>
        <v>0</v>
      </c>
      <c r="F21" s="11">
        <f>アンサンブルimport!F12</f>
        <v>0</v>
      </c>
      <c r="G21" s="11">
        <f>アンサンブルimport!G12</f>
        <v>0</v>
      </c>
      <c r="H21" s="11">
        <f>アンサンブルimport!H12</f>
        <v>0</v>
      </c>
      <c r="I21" s="11">
        <f>アンサンブルimport!I12</f>
        <v>0</v>
      </c>
      <c r="J21" s="11">
        <f>アンサンブルimport!J12</f>
        <v>0</v>
      </c>
      <c r="K21" s="11">
        <f>アンサンブルimport!K12</f>
        <v>0</v>
      </c>
      <c r="L21" s="11">
        <f>アンサンブルimport!L12</f>
        <v>0</v>
      </c>
    </row>
    <row r="22" spans="2:12" x14ac:dyDescent="0.4">
      <c r="B22" s="11">
        <f>アンサンブルimport!B13</f>
        <v>0</v>
      </c>
      <c r="C22" s="11">
        <f>アンサンブルimport!C13</f>
        <v>0</v>
      </c>
      <c r="D22" s="11">
        <f>アンサンブルimport!D13</f>
        <v>0</v>
      </c>
      <c r="E22" s="11">
        <f>アンサンブルimport!E13</f>
        <v>0</v>
      </c>
      <c r="F22" s="11">
        <f>アンサンブルimport!F13</f>
        <v>0</v>
      </c>
      <c r="G22" s="11">
        <f>アンサンブルimport!G13</f>
        <v>0</v>
      </c>
      <c r="H22" s="11">
        <f>アンサンブルimport!H13</f>
        <v>0</v>
      </c>
      <c r="I22" s="11">
        <f>アンサンブルimport!I13</f>
        <v>0</v>
      </c>
      <c r="J22" s="11">
        <f>アンサンブルimport!J13</f>
        <v>0</v>
      </c>
      <c r="K22" s="11">
        <f>アンサンブルimport!K13</f>
        <v>0</v>
      </c>
      <c r="L22" s="11">
        <f>アンサンブルimport!L13</f>
        <v>0</v>
      </c>
    </row>
    <row r="23" spans="2:12" x14ac:dyDescent="0.4">
      <c r="B23" s="11">
        <f>アンサンブルimport!B14</f>
        <v>0</v>
      </c>
      <c r="C23" s="11">
        <f>アンサンブルimport!C14</f>
        <v>0</v>
      </c>
      <c r="D23" s="11">
        <f>アンサンブルimport!D14</f>
        <v>0</v>
      </c>
      <c r="E23" s="11">
        <f>アンサンブルimport!E14</f>
        <v>0</v>
      </c>
      <c r="F23" s="11">
        <f>アンサンブルimport!F14</f>
        <v>0</v>
      </c>
      <c r="G23" s="11">
        <f>アンサンブルimport!G14</f>
        <v>0</v>
      </c>
      <c r="H23" s="11">
        <f>アンサンブルimport!H14</f>
        <v>0</v>
      </c>
      <c r="I23" s="11">
        <f>アンサンブルimport!I14</f>
        <v>0</v>
      </c>
      <c r="J23" s="11">
        <f>アンサンブルimport!J14</f>
        <v>0</v>
      </c>
      <c r="K23" s="11">
        <f>アンサンブルimport!K14</f>
        <v>0</v>
      </c>
      <c r="L23" s="11">
        <f>アンサンブルimport!L14</f>
        <v>0</v>
      </c>
    </row>
    <row r="24" spans="2:12" x14ac:dyDescent="0.4">
      <c r="B24" s="11">
        <f>アンサンブルimport!B15</f>
        <v>0</v>
      </c>
      <c r="C24" s="11">
        <f>アンサンブルimport!C15</f>
        <v>0</v>
      </c>
      <c r="D24" s="11">
        <f>アンサンブルimport!D15</f>
        <v>0</v>
      </c>
      <c r="E24" s="11">
        <f>アンサンブルimport!E15</f>
        <v>0</v>
      </c>
      <c r="F24" s="11">
        <f>アンサンブルimport!F15</f>
        <v>0</v>
      </c>
      <c r="G24" s="11">
        <f>アンサンブルimport!G15</f>
        <v>0</v>
      </c>
      <c r="H24" s="11">
        <f>アンサンブルimport!H15</f>
        <v>0</v>
      </c>
      <c r="I24" s="11">
        <f>アンサンブルimport!I15</f>
        <v>0</v>
      </c>
      <c r="J24" s="11">
        <f>アンサンブルimport!J15</f>
        <v>0</v>
      </c>
      <c r="K24" s="11">
        <f>アンサンブルimport!K15</f>
        <v>0</v>
      </c>
      <c r="L24" s="11">
        <f>アンサンブルimport!L15</f>
        <v>0</v>
      </c>
    </row>
    <row r="25" spans="2:12" x14ac:dyDescent="0.4">
      <c r="B25" s="11">
        <f>アンサンブルimport!B16</f>
        <v>0</v>
      </c>
      <c r="C25" s="11">
        <f>アンサンブルimport!C16</f>
        <v>0</v>
      </c>
      <c r="D25" s="11">
        <f>アンサンブルimport!D16</f>
        <v>0</v>
      </c>
      <c r="E25" s="11">
        <f>アンサンブルimport!E16</f>
        <v>0</v>
      </c>
      <c r="F25" s="11">
        <f>アンサンブルimport!F16</f>
        <v>0</v>
      </c>
      <c r="G25" s="11">
        <f>アンサンブルimport!G16</f>
        <v>0</v>
      </c>
      <c r="H25" s="11">
        <f>アンサンブルimport!H16</f>
        <v>0</v>
      </c>
      <c r="I25" s="11">
        <f>アンサンブルimport!I16</f>
        <v>0</v>
      </c>
      <c r="J25" s="11">
        <f>アンサンブルimport!J16</f>
        <v>0</v>
      </c>
      <c r="K25" s="11">
        <f>アンサンブルimport!K16</f>
        <v>0</v>
      </c>
      <c r="L25" s="11">
        <f>アンサンブルimport!L16</f>
        <v>0</v>
      </c>
    </row>
    <row r="26" spans="2:12" x14ac:dyDescent="0.4">
      <c r="B26" s="11">
        <f>アンサンブルimport!B17</f>
        <v>0</v>
      </c>
      <c r="C26" s="11">
        <f>アンサンブルimport!C17</f>
        <v>0</v>
      </c>
      <c r="D26" s="11">
        <f>アンサンブルimport!D17</f>
        <v>0</v>
      </c>
      <c r="E26" s="11">
        <f>アンサンブルimport!E17</f>
        <v>0</v>
      </c>
      <c r="F26" s="11">
        <f>アンサンブルimport!F17</f>
        <v>0</v>
      </c>
      <c r="G26" s="11">
        <f>アンサンブルimport!G17</f>
        <v>0</v>
      </c>
      <c r="H26" s="11">
        <f>アンサンブルimport!H17</f>
        <v>0</v>
      </c>
      <c r="I26" s="11">
        <f>アンサンブルimport!I17</f>
        <v>0</v>
      </c>
      <c r="J26" s="11">
        <f>アンサンブルimport!J17</f>
        <v>0</v>
      </c>
      <c r="K26" s="11">
        <f>アンサンブルimport!K17</f>
        <v>0</v>
      </c>
      <c r="L26" s="11">
        <f>アンサンブルimport!L17</f>
        <v>0</v>
      </c>
    </row>
    <row r="27" spans="2:12" x14ac:dyDescent="0.4">
      <c r="B27" s="11">
        <f>アンサンブルimport!B18</f>
        <v>0</v>
      </c>
      <c r="C27" s="11">
        <f>アンサンブルimport!C18</f>
        <v>0</v>
      </c>
      <c r="D27" s="11">
        <f>アンサンブルimport!D18</f>
        <v>0</v>
      </c>
      <c r="E27" s="11">
        <f>アンサンブルimport!E18</f>
        <v>0</v>
      </c>
      <c r="F27" s="11">
        <f>アンサンブルimport!F18</f>
        <v>0</v>
      </c>
      <c r="G27" s="11">
        <f>アンサンブルimport!G18</f>
        <v>0</v>
      </c>
      <c r="H27" s="11">
        <f>アンサンブルimport!H18</f>
        <v>0</v>
      </c>
      <c r="I27" s="11">
        <f>アンサンブルimport!I18</f>
        <v>0</v>
      </c>
      <c r="J27" s="11">
        <f>アンサンブルimport!J18</f>
        <v>0</v>
      </c>
      <c r="K27" s="11">
        <f>アンサンブルimport!K18</f>
        <v>0</v>
      </c>
      <c r="L27" s="11">
        <f>アンサンブルimport!L18</f>
        <v>0</v>
      </c>
    </row>
    <row r="28" spans="2:12" x14ac:dyDescent="0.4">
      <c r="B28" s="11">
        <f>アンサンブルimport!B19</f>
        <v>0</v>
      </c>
      <c r="C28" s="11">
        <f>アンサンブルimport!C19</f>
        <v>0</v>
      </c>
      <c r="D28" s="11">
        <f>アンサンブルimport!D19</f>
        <v>0</v>
      </c>
      <c r="E28" s="11">
        <f>アンサンブルimport!E19</f>
        <v>0</v>
      </c>
      <c r="F28" s="11">
        <f>アンサンブルimport!F19</f>
        <v>0</v>
      </c>
      <c r="G28" s="11">
        <f>アンサンブルimport!G19</f>
        <v>0</v>
      </c>
      <c r="H28" s="11">
        <f>アンサンブルimport!H19</f>
        <v>0</v>
      </c>
      <c r="I28" s="11">
        <f>アンサンブルimport!I19</f>
        <v>0</v>
      </c>
      <c r="J28" s="11">
        <f>アンサンブルimport!J19</f>
        <v>0</v>
      </c>
      <c r="K28" s="11">
        <f>アンサンブルimport!K19</f>
        <v>0</v>
      </c>
      <c r="L28" s="11">
        <f>アンサンブルimport!L19</f>
        <v>0</v>
      </c>
    </row>
    <row r="29" spans="2:12" x14ac:dyDescent="0.4">
      <c r="B29" s="11">
        <f>アンサンブルimport!B20</f>
        <v>0</v>
      </c>
      <c r="C29" s="11">
        <f>アンサンブルimport!C20</f>
        <v>0</v>
      </c>
      <c r="D29" s="11">
        <f>アンサンブルimport!D20</f>
        <v>0</v>
      </c>
      <c r="E29" s="11">
        <f>アンサンブルimport!E20</f>
        <v>0</v>
      </c>
      <c r="F29" s="11">
        <f>アンサンブルimport!F20</f>
        <v>0</v>
      </c>
      <c r="G29" s="11">
        <f>アンサンブルimport!G20</f>
        <v>0</v>
      </c>
      <c r="H29" s="11">
        <f>アンサンブルimport!H20</f>
        <v>0</v>
      </c>
      <c r="I29" s="11">
        <f>アンサンブルimport!I20</f>
        <v>0</v>
      </c>
      <c r="J29" s="11">
        <f>アンサンブルimport!J20</f>
        <v>0</v>
      </c>
      <c r="K29" s="11">
        <f>アンサンブルimport!K20</f>
        <v>0</v>
      </c>
      <c r="L29" s="11">
        <f>アンサンブルimport!L20</f>
        <v>0</v>
      </c>
    </row>
    <row r="30" spans="2:12" ht="20.25" thickBot="1" x14ac:dyDescent="0.45">
      <c r="B30" s="16">
        <f>アンサンブルimport!B21</f>
        <v>0</v>
      </c>
      <c r="C30" s="16">
        <f>アンサンブルimport!C21</f>
        <v>0</v>
      </c>
      <c r="D30" s="16">
        <f>アンサンブルimport!D21</f>
        <v>0</v>
      </c>
      <c r="E30" s="16">
        <f>アンサンブルimport!E21</f>
        <v>0</v>
      </c>
      <c r="F30" s="16">
        <f>アンサンブルimport!F21</f>
        <v>0</v>
      </c>
      <c r="G30" s="16">
        <f>アンサンブルimport!G21</f>
        <v>0</v>
      </c>
      <c r="H30" s="16">
        <f>アンサンブルimport!H21</f>
        <v>0</v>
      </c>
      <c r="I30" s="16">
        <f>アンサンブルimport!I21</f>
        <v>0</v>
      </c>
      <c r="J30" s="16">
        <f>アンサンブルimport!J21</f>
        <v>0</v>
      </c>
      <c r="K30" s="16">
        <f>アンサンブルimport!K21</f>
        <v>0</v>
      </c>
      <c r="L30" s="16">
        <f>アンサンブルimport!L21</f>
        <v>0</v>
      </c>
    </row>
    <row r="31" spans="2:12" ht="21" thickTop="1" thickBot="1" x14ac:dyDescent="0.45">
      <c r="B31" s="32" t="s">
        <v>9</v>
      </c>
      <c r="C31" s="33"/>
      <c r="D31" s="4">
        <f>AVERAGE(D21:D30)</f>
        <v>0</v>
      </c>
      <c r="E31" s="4">
        <f>AVERAGE(E21:E30)</f>
        <v>0</v>
      </c>
      <c r="F31" s="4">
        <f t="shared" ref="F31" si="1">AVERAGE(F21:F30)</f>
        <v>0</v>
      </c>
      <c r="G31" s="4">
        <f t="shared" ref="G31" si="2">AVERAGE(G21:G30)</f>
        <v>0</v>
      </c>
      <c r="H31" s="4">
        <f t="shared" ref="H31" si="3">AVERAGE(H21:H30)</f>
        <v>0</v>
      </c>
      <c r="I31" s="4">
        <f t="shared" ref="I31" si="4">AVERAGE(I21:I30)</f>
        <v>0</v>
      </c>
      <c r="J31" s="4">
        <f t="shared" ref="J31" si="5">AVERAGE(J21:J30)</f>
        <v>0</v>
      </c>
      <c r="K31" s="4">
        <f t="shared" ref="K31" si="6">AVERAGE(K21:K30)</f>
        <v>0</v>
      </c>
      <c r="L31" s="5">
        <f>AVERAGE(L21:L30)</f>
        <v>0</v>
      </c>
    </row>
    <row r="33" spans="2:12" ht="20.25" thickBot="1" x14ac:dyDescent="0.45"/>
    <row r="34" spans="2:12" x14ac:dyDescent="0.4">
      <c r="B34" s="34" t="s">
        <v>13</v>
      </c>
      <c r="C34" s="28" t="s">
        <v>14</v>
      </c>
      <c r="D34" s="28" t="s">
        <v>3</v>
      </c>
      <c r="E34" s="28"/>
      <c r="F34" s="28"/>
      <c r="G34" s="28" t="s">
        <v>6</v>
      </c>
      <c r="H34" s="28"/>
      <c r="I34" s="28"/>
      <c r="J34" s="28"/>
      <c r="K34" s="28"/>
      <c r="L34" s="29"/>
    </row>
    <row r="35" spans="2:12" x14ac:dyDescent="0.4">
      <c r="B35" s="35"/>
      <c r="C35" s="30"/>
      <c r="D35" s="30"/>
      <c r="E35" s="30"/>
      <c r="F35" s="30"/>
      <c r="G35" s="30" t="s">
        <v>7</v>
      </c>
      <c r="H35" s="30"/>
      <c r="I35" s="30"/>
      <c r="J35" s="30" t="s">
        <v>8</v>
      </c>
      <c r="K35" s="30"/>
      <c r="L35" s="31"/>
    </row>
    <row r="36" spans="2:12" ht="20.25" thickBot="1" x14ac:dyDescent="0.45">
      <c r="B36" s="36"/>
      <c r="C36" s="37"/>
      <c r="D36" s="6" t="s">
        <v>0</v>
      </c>
      <c r="E36" s="6" t="s">
        <v>2</v>
      </c>
      <c r="F36" s="6" t="s">
        <v>1</v>
      </c>
      <c r="G36" s="7" t="s">
        <v>4</v>
      </c>
      <c r="H36" s="7" t="s">
        <v>5</v>
      </c>
      <c r="I36" s="7" t="s">
        <v>1</v>
      </c>
      <c r="J36" s="8" t="s">
        <v>4</v>
      </c>
      <c r="K36" s="8" t="s">
        <v>5</v>
      </c>
      <c r="L36" s="9" t="s">
        <v>1</v>
      </c>
    </row>
    <row r="37" spans="2:12" ht="20.25" thickTop="1" x14ac:dyDescent="0.4">
      <c r="B37" s="11">
        <f>アンサンブルimport!B22</f>
        <v>0</v>
      </c>
      <c r="C37" s="11">
        <f>アンサンブルimport!C22</f>
        <v>0</v>
      </c>
      <c r="D37" s="11">
        <f>アンサンブルimport!D22</f>
        <v>0</v>
      </c>
      <c r="E37" s="11">
        <f>アンサンブルimport!E22</f>
        <v>0</v>
      </c>
      <c r="F37" s="11">
        <f>アンサンブルimport!F22</f>
        <v>0</v>
      </c>
      <c r="G37" s="11">
        <f>アンサンブルimport!G22</f>
        <v>0</v>
      </c>
      <c r="H37" s="11">
        <f>アンサンブルimport!H22</f>
        <v>0</v>
      </c>
      <c r="I37" s="11">
        <f>アンサンブルimport!I22</f>
        <v>0</v>
      </c>
      <c r="J37" s="11">
        <f>アンサンブルimport!J22</f>
        <v>0</v>
      </c>
      <c r="K37" s="11">
        <f>アンサンブルimport!K22</f>
        <v>0</v>
      </c>
      <c r="L37" s="11">
        <f>アンサンブルimport!L22</f>
        <v>0</v>
      </c>
    </row>
    <row r="38" spans="2:12" x14ac:dyDescent="0.4">
      <c r="B38" s="11">
        <f>アンサンブルimport!B23</f>
        <v>0</v>
      </c>
      <c r="C38" s="11">
        <f>アンサンブルimport!C23</f>
        <v>0</v>
      </c>
      <c r="D38" s="11">
        <f>アンサンブルimport!D23</f>
        <v>0</v>
      </c>
      <c r="E38" s="11">
        <f>アンサンブルimport!E23</f>
        <v>0</v>
      </c>
      <c r="F38" s="11">
        <f>アンサンブルimport!F23</f>
        <v>0</v>
      </c>
      <c r="G38" s="11">
        <f>アンサンブルimport!G23</f>
        <v>0</v>
      </c>
      <c r="H38" s="11">
        <f>アンサンブルimport!H23</f>
        <v>0</v>
      </c>
      <c r="I38" s="11">
        <f>アンサンブルimport!I23</f>
        <v>0</v>
      </c>
      <c r="J38" s="11">
        <f>アンサンブルimport!J23</f>
        <v>0</v>
      </c>
      <c r="K38" s="11">
        <f>アンサンブルimport!K23</f>
        <v>0</v>
      </c>
      <c r="L38" s="11">
        <f>アンサンブルimport!L23</f>
        <v>0</v>
      </c>
    </row>
    <row r="39" spans="2:12" x14ac:dyDescent="0.4">
      <c r="B39" s="11">
        <f>アンサンブルimport!B24</f>
        <v>0</v>
      </c>
      <c r="C39" s="11">
        <f>アンサンブルimport!C24</f>
        <v>0</v>
      </c>
      <c r="D39" s="11">
        <f>アンサンブルimport!D24</f>
        <v>0</v>
      </c>
      <c r="E39" s="11">
        <f>アンサンブルimport!E24</f>
        <v>0</v>
      </c>
      <c r="F39" s="11">
        <f>アンサンブルimport!F24</f>
        <v>0</v>
      </c>
      <c r="G39" s="11">
        <f>アンサンブルimport!G24</f>
        <v>0</v>
      </c>
      <c r="H39" s="11">
        <f>アンサンブルimport!H24</f>
        <v>0</v>
      </c>
      <c r="I39" s="11">
        <f>アンサンブルimport!I24</f>
        <v>0</v>
      </c>
      <c r="J39" s="11">
        <f>アンサンブルimport!J24</f>
        <v>0</v>
      </c>
      <c r="K39" s="11">
        <f>アンサンブルimport!K24</f>
        <v>0</v>
      </c>
      <c r="L39" s="11">
        <f>アンサンブルimport!L24</f>
        <v>0</v>
      </c>
    </row>
    <row r="40" spans="2:12" x14ac:dyDescent="0.4">
      <c r="B40" s="11">
        <f>アンサンブルimport!B25</f>
        <v>0</v>
      </c>
      <c r="C40" s="11">
        <f>アンサンブルimport!C25</f>
        <v>0</v>
      </c>
      <c r="D40" s="11">
        <f>アンサンブルimport!D25</f>
        <v>0</v>
      </c>
      <c r="E40" s="11">
        <f>アンサンブルimport!E25</f>
        <v>0</v>
      </c>
      <c r="F40" s="11">
        <f>アンサンブルimport!F25</f>
        <v>0</v>
      </c>
      <c r="G40" s="11">
        <f>アンサンブルimport!G25</f>
        <v>0</v>
      </c>
      <c r="H40" s="11">
        <f>アンサンブルimport!H25</f>
        <v>0</v>
      </c>
      <c r="I40" s="11">
        <f>アンサンブルimport!I25</f>
        <v>0</v>
      </c>
      <c r="J40" s="11">
        <f>アンサンブルimport!J25</f>
        <v>0</v>
      </c>
      <c r="K40" s="11">
        <f>アンサンブルimport!K25</f>
        <v>0</v>
      </c>
      <c r="L40" s="11">
        <f>アンサンブルimport!L25</f>
        <v>0</v>
      </c>
    </row>
    <row r="41" spans="2:12" x14ac:dyDescent="0.4">
      <c r="B41" s="11">
        <f>アンサンブルimport!B26</f>
        <v>0</v>
      </c>
      <c r="C41" s="11">
        <f>アンサンブルimport!C26</f>
        <v>0</v>
      </c>
      <c r="D41" s="11">
        <f>アンサンブルimport!D26</f>
        <v>0</v>
      </c>
      <c r="E41" s="11">
        <f>アンサンブルimport!E26</f>
        <v>0</v>
      </c>
      <c r="F41" s="11">
        <f>アンサンブルimport!F26</f>
        <v>0</v>
      </c>
      <c r="G41" s="11">
        <f>アンサンブルimport!G26</f>
        <v>0</v>
      </c>
      <c r="H41" s="11">
        <f>アンサンブルimport!H26</f>
        <v>0</v>
      </c>
      <c r="I41" s="11">
        <f>アンサンブルimport!I26</f>
        <v>0</v>
      </c>
      <c r="J41" s="11">
        <f>アンサンブルimport!J26</f>
        <v>0</v>
      </c>
      <c r="K41" s="11">
        <f>アンサンブルimport!K26</f>
        <v>0</v>
      </c>
      <c r="L41" s="11">
        <f>アンサンブルimport!L26</f>
        <v>0</v>
      </c>
    </row>
    <row r="42" spans="2:12" x14ac:dyDescent="0.4">
      <c r="B42" s="11">
        <f>アンサンブルimport!B27</f>
        <v>0</v>
      </c>
      <c r="C42" s="11">
        <f>アンサンブルimport!C27</f>
        <v>0</v>
      </c>
      <c r="D42" s="11">
        <f>アンサンブルimport!D27</f>
        <v>0</v>
      </c>
      <c r="E42" s="11">
        <f>アンサンブルimport!E27</f>
        <v>0</v>
      </c>
      <c r="F42" s="11">
        <f>アンサンブルimport!F27</f>
        <v>0</v>
      </c>
      <c r="G42" s="11">
        <f>アンサンブルimport!G27</f>
        <v>0</v>
      </c>
      <c r="H42" s="11">
        <f>アンサンブルimport!H27</f>
        <v>0</v>
      </c>
      <c r="I42" s="11">
        <f>アンサンブルimport!I27</f>
        <v>0</v>
      </c>
      <c r="J42" s="11">
        <f>アンサンブルimport!J27</f>
        <v>0</v>
      </c>
      <c r="K42" s="11">
        <f>アンサンブルimport!K27</f>
        <v>0</v>
      </c>
      <c r="L42" s="11">
        <f>アンサンブルimport!L27</f>
        <v>0</v>
      </c>
    </row>
    <row r="43" spans="2:12" x14ac:dyDescent="0.4">
      <c r="B43" s="11">
        <f>アンサンブルimport!B28</f>
        <v>0</v>
      </c>
      <c r="C43" s="11">
        <f>アンサンブルimport!C28</f>
        <v>0</v>
      </c>
      <c r="D43" s="11">
        <f>アンサンブルimport!D28</f>
        <v>0</v>
      </c>
      <c r="E43" s="11">
        <f>アンサンブルimport!E28</f>
        <v>0</v>
      </c>
      <c r="F43" s="11">
        <f>アンサンブルimport!F28</f>
        <v>0</v>
      </c>
      <c r="G43" s="11">
        <f>アンサンブルimport!G28</f>
        <v>0</v>
      </c>
      <c r="H43" s="11">
        <f>アンサンブルimport!H28</f>
        <v>0</v>
      </c>
      <c r="I43" s="11">
        <f>アンサンブルimport!I28</f>
        <v>0</v>
      </c>
      <c r="J43" s="11">
        <f>アンサンブルimport!J28</f>
        <v>0</v>
      </c>
      <c r="K43" s="11">
        <f>アンサンブルimport!K28</f>
        <v>0</v>
      </c>
      <c r="L43" s="11">
        <f>アンサンブルimport!L28</f>
        <v>0</v>
      </c>
    </row>
    <row r="44" spans="2:12" x14ac:dyDescent="0.4">
      <c r="B44" s="11">
        <f>アンサンブルimport!B29</f>
        <v>0</v>
      </c>
      <c r="C44" s="11">
        <f>アンサンブルimport!C29</f>
        <v>0</v>
      </c>
      <c r="D44" s="11">
        <f>アンサンブルimport!D29</f>
        <v>0</v>
      </c>
      <c r="E44" s="11">
        <f>アンサンブルimport!E29</f>
        <v>0</v>
      </c>
      <c r="F44" s="11">
        <f>アンサンブルimport!F29</f>
        <v>0</v>
      </c>
      <c r="G44" s="11">
        <f>アンサンブルimport!G29</f>
        <v>0</v>
      </c>
      <c r="H44" s="11">
        <f>アンサンブルimport!H29</f>
        <v>0</v>
      </c>
      <c r="I44" s="11">
        <f>アンサンブルimport!I29</f>
        <v>0</v>
      </c>
      <c r="J44" s="11">
        <f>アンサンブルimport!J29</f>
        <v>0</v>
      </c>
      <c r="K44" s="11">
        <f>アンサンブルimport!K29</f>
        <v>0</v>
      </c>
      <c r="L44" s="11">
        <f>アンサンブルimport!L29</f>
        <v>0</v>
      </c>
    </row>
    <row r="45" spans="2:12" x14ac:dyDescent="0.4">
      <c r="B45" s="11">
        <f>アンサンブルimport!B30</f>
        <v>0</v>
      </c>
      <c r="C45" s="11">
        <f>アンサンブルimport!C30</f>
        <v>0</v>
      </c>
      <c r="D45" s="11">
        <f>アンサンブルimport!D30</f>
        <v>0</v>
      </c>
      <c r="E45" s="11">
        <f>アンサンブルimport!E30</f>
        <v>0</v>
      </c>
      <c r="F45" s="11">
        <f>アンサンブルimport!F30</f>
        <v>0</v>
      </c>
      <c r="G45" s="11">
        <f>アンサンブルimport!G30</f>
        <v>0</v>
      </c>
      <c r="H45" s="11">
        <f>アンサンブルimport!H30</f>
        <v>0</v>
      </c>
      <c r="I45" s="11">
        <f>アンサンブルimport!I30</f>
        <v>0</v>
      </c>
      <c r="J45" s="11">
        <f>アンサンブルimport!J30</f>
        <v>0</v>
      </c>
      <c r="K45" s="11">
        <f>アンサンブルimport!K30</f>
        <v>0</v>
      </c>
      <c r="L45" s="11">
        <f>アンサンブルimport!L30</f>
        <v>0</v>
      </c>
    </row>
    <row r="46" spans="2:12" ht="20.25" thickBot="1" x14ac:dyDescent="0.45">
      <c r="B46" s="16">
        <f>アンサンブルimport!B31</f>
        <v>0</v>
      </c>
      <c r="C46" s="16">
        <f>アンサンブルimport!C31</f>
        <v>0</v>
      </c>
      <c r="D46" s="16">
        <f>アンサンブルimport!D31</f>
        <v>0</v>
      </c>
      <c r="E46" s="16">
        <f>アンサンブルimport!E31</f>
        <v>0</v>
      </c>
      <c r="F46" s="16">
        <f>アンサンブルimport!F31</f>
        <v>0</v>
      </c>
      <c r="G46" s="16">
        <f>アンサンブルimport!G31</f>
        <v>0</v>
      </c>
      <c r="H46" s="16">
        <f>アンサンブルimport!H31</f>
        <v>0</v>
      </c>
      <c r="I46" s="16">
        <f>アンサンブルimport!I31</f>
        <v>0</v>
      </c>
      <c r="J46" s="16">
        <f>アンサンブルimport!J31</f>
        <v>0</v>
      </c>
      <c r="K46" s="16">
        <f>アンサンブルimport!K31</f>
        <v>0</v>
      </c>
      <c r="L46" s="16">
        <f>アンサンブルimport!L31</f>
        <v>0</v>
      </c>
    </row>
    <row r="47" spans="2:12" ht="21" thickTop="1" thickBot="1" x14ac:dyDescent="0.45">
      <c r="B47" s="32" t="s">
        <v>9</v>
      </c>
      <c r="C47" s="33"/>
      <c r="D47" s="4">
        <f>AVERAGE(D37:D46)</f>
        <v>0</v>
      </c>
      <c r="E47" s="4">
        <f t="shared" ref="E47" si="7">AVERAGE(E37:E46)</f>
        <v>0</v>
      </c>
      <c r="F47" s="4">
        <f t="shared" ref="F47" si="8">AVERAGE(F37:F46)</f>
        <v>0</v>
      </c>
      <c r="G47" s="4">
        <f t="shared" ref="G47" si="9">AVERAGE(G37:G46)</f>
        <v>0</v>
      </c>
      <c r="H47" s="4">
        <f t="shared" ref="H47" si="10">AVERAGE(H37:H46)</f>
        <v>0</v>
      </c>
      <c r="I47" s="4">
        <f t="shared" ref="I47" si="11">AVERAGE(I37:I46)</f>
        <v>0</v>
      </c>
      <c r="J47" s="4">
        <f t="shared" ref="J47" si="12">AVERAGE(J37:J46)</f>
        <v>0</v>
      </c>
      <c r="K47" s="4">
        <f t="shared" ref="K47" si="13">AVERAGE(K37:K46)</f>
        <v>0</v>
      </c>
      <c r="L47" s="5">
        <f t="shared" ref="L47" si="14">AVERAGE(L37:L46)</f>
        <v>0</v>
      </c>
    </row>
    <row r="50" spans="1:12" x14ac:dyDescent="0.4">
      <c r="A50" s="38" t="s">
        <v>12</v>
      </c>
      <c r="B50" s="38"/>
      <c r="C50" s="38"/>
      <c r="D50">
        <f>AVERAGE(D15,D31,D47)</f>
        <v>0</v>
      </c>
      <c r="E50">
        <f t="shared" ref="E50:L50" si="15">AVERAGE(E15,E31,E47)</f>
        <v>0</v>
      </c>
      <c r="F50">
        <f t="shared" si="15"/>
        <v>0</v>
      </c>
      <c r="G50">
        <f t="shared" si="15"/>
        <v>0</v>
      </c>
      <c r="H50">
        <f t="shared" si="15"/>
        <v>0</v>
      </c>
      <c r="I50">
        <f t="shared" si="15"/>
        <v>0</v>
      </c>
      <c r="J50">
        <f t="shared" si="15"/>
        <v>0</v>
      </c>
      <c r="K50">
        <f t="shared" si="15"/>
        <v>0</v>
      </c>
      <c r="L50">
        <f t="shared" si="15"/>
        <v>0</v>
      </c>
    </row>
  </sheetData>
  <mergeCells count="22">
    <mergeCell ref="G2:L2"/>
    <mergeCell ref="G3:I3"/>
    <mergeCell ref="J3:L3"/>
    <mergeCell ref="D2:F3"/>
    <mergeCell ref="B2:B4"/>
    <mergeCell ref="C2:C4"/>
    <mergeCell ref="B15:C15"/>
    <mergeCell ref="B18:B20"/>
    <mergeCell ref="C18:C20"/>
    <mergeCell ref="B47:C47"/>
    <mergeCell ref="A50:C50"/>
    <mergeCell ref="G18:L18"/>
    <mergeCell ref="G19:I19"/>
    <mergeCell ref="J19:L19"/>
    <mergeCell ref="B31:C31"/>
    <mergeCell ref="B34:B36"/>
    <mergeCell ref="C34:C36"/>
    <mergeCell ref="D34:F35"/>
    <mergeCell ref="G34:L34"/>
    <mergeCell ref="G35:I35"/>
    <mergeCell ref="J35:L35"/>
    <mergeCell ref="D18:F19"/>
  </mergeCells>
  <phoneticPr fontId="2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25" workbookViewId="0">
      <selection activeCell="D40" sqref="D40"/>
    </sheetView>
  </sheetViews>
  <sheetFormatPr defaultColWidth="11.5546875" defaultRowHeight="19.5" x14ac:dyDescent="0.4"/>
  <cols>
    <col min="2" max="3" width="6" customWidth="1"/>
    <col min="4" max="4" width="16.109375" customWidth="1"/>
  </cols>
  <sheetData>
    <row r="1" spans="2:6" ht="20.25" thickBot="1" x14ac:dyDescent="0.45"/>
    <row r="2" spans="2:6" ht="20.25" thickBot="1" x14ac:dyDescent="0.45">
      <c r="B2" s="13" t="s">
        <v>13</v>
      </c>
      <c r="C2" s="14" t="s">
        <v>14</v>
      </c>
      <c r="D2" s="15" t="s">
        <v>10</v>
      </c>
      <c r="E2" s="12"/>
      <c r="F2" s="12"/>
    </row>
    <row r="3" spans="2:6" ht="20.25" thickTop="1" x14ac:dyDescent="0.4">
      <c r="B3" s="11">
        <f>単一import!B2</f>
        <v>0</v>
      </c>
      <c r="C3" s="11">
        <f>単一import!C2</f>
        <v>0</v>
      </c>
      <c r="D3" s="11">
        <f>単一import!D2</f>
        <v>14.522534968053799</v>
      </c>
      <c r="E3" s="10"/>
      <c r="F3" s="10"/>
    </row>
    <row r="4" spans="2:6" x14ac:dyDescent="0.4">
      <c r="B4" s="11">
        <f>単一import!B3</f>
        <v>0</v>
      </c>
      <c r="C4" s="11">
        <f>単一import!C3</f>
        <v>1</v>
      </c>
      <c r="D4" s="11">
        <f>単一import!D3</f>
        <v>13.572785356587801</v>
      </c>
      <c r="E4" s="10"/>
      <c r="F4" s="10"/>
    </row>
    <row r="5" spans="2:6" x14ac:dyDescent="0.4">
      <c r="B5" s="11">
        <f>単一import!B4</f>
        <v>0</v>
      </c>
      <c r="C5" s="11">
        <f>単一import!C4</f>
        <v>2</v>
      </c>
      <c r="D5" s="11">
        <f>単一import!D4</f>
        <v>15.3859437057503</v>
      </c>
      <c r="E5" s="10"/>
      <c r="F5" s="10"/>
    </row>
    <row r="6" spans="2:6" x14ac:dyDescent="0.4">
      <c r="B6" s="11">
        <f>単一import!B5</f>
        <v>0</v>
      </c>
      <c r="C6" s="11">
        <f>単一import!C5</f>
        <v>3</v>
      </c>
      <c r="D6" s="11">
        <f>単一import!D5</f>
        <v>13.175617337247401</v>
      </c>
      <c r="E6" s="10"/>
      <c r="F6" s="10"/>
    </row>
    <row r="7" spans="2:6" x14ac:dyDescent="0.4">
      <c r="B7" s="11">
        <f>単一import!B6</f>
        <v>0</v>
      </c>
      <c r="C7" s="11">
        <f>単一import!C6</f>
        <v>4</v>
      </c>
      <c r="D7" s="11">
        <f>単一import!D6</f>
        <v>13.8318079778967</v>
      </c>
      <c r="E7" s="10"/>
      <c r="F7" s="10"/>
    </row>
    <row r="8" spans="2:6" x14ac:dyDescent="0.4">
      <c r="B8" s="11">
        <f>単一import!B7</f>
        <v>0</v>
      </c>
      <c r="C8" s="11">
        <f>単一import!C7</f>
        <v>5</v>
      </c>
      <c r="D8" s="11">
        <f>単一import!D7</f>
        <v>13.5531767955801</v>
      </c>
      <c r="E8" s="10"/>
      <c r="F8" s="10"/>
    </row>
    <row r="9" spans="2:6" x14ac:dyDescent="0.4">
      <c r="B9" s="11">
        <f>単一import!B8</f>
        <v>0</v>
      </c>
      <c r="C9" s="11">
        <f>単一import!C8</f>
        <v>6</v>
      </c>
      <c r="D9" s="11">
        <f>単一import!D8</f>
        <v>14.071132596685</v>
      </c>
      <c r="E9" s="10"/>
      <c r="F9" s="10"/>
    </row>
    <row r="10" spans="2:6" x14ac:dyDescent="0.4">
      <c r="B10" s="11">
        <f>単一import!B9</f>
        <v>0</v>
      </c>
      <c r="C10" s="11">
        <f>単一import!C9</f>
        <v>7</v>
      </c>
      <c r="D10" s="11">
        <f>単一import!D9</f>
        <v>14.5372928176795</v>
      </c>
      <c r="E10" s="10"/>
      <c r="F10" s="10"/>
    </row>
    <row r="11" spans="2:6" x14ac:dyDescent="0.4">
      <c r="B11" s="11">
        <f>単一import!B10</f>
        <v>0</v>
      </c>
      <c r="C11" s="11">
        <f>単一import!C10</f>
        <v>8</v>
      </c>
      <c r="D11" s="11">
        <f>単一import!D10</f>
        <v>12.638121546961299</v>
      </c>
      <c r="E11" s="10"/>
      <c r="F11" s="10"/>
    </row>
    <row r="12" spans="2:6" ht="20.25" thickBot="1" x14ac:dyDescent="0.45">
      <c r="B12" s="16">
        <f>単一import!B11</f>
        <v>0</v>
      </c>
      <c r="C12" s="16">
        <f>単一import!C11</f>
        <v>9</v>
      </c>
      <c r="D12" s="16">
        <f>単一import!D11</f>
        <v>13.0352209944751</v>
      </c>
      <c r="E12" s="10"/>
      <c r="F12" s="10"/>
    </row>
    <row r="13" spans="2:6" ht="21" thickTop="1" thickBot="1" x14ac:dyDescent="0.45">
      <c r="B13" s="32" t="s">
        <v>9</v>
      </c>
      <c r="C13" s="33"/>
      <c r="D13" s="5">
        <f>AVERAGE(D3:D12)</f>
        <v>13.8323634096917</v>
      </c>
      <c r="E13" s="10"/>
      <c r="F13" s="10"/>
    </row>
    <row r="15" spans="2:6" ht="20.25" thickBot="1" x14ac:dyDescent="0.45"/>
    <row r="16" spans="2:6" ht="20.25" thickBot="1" x14ac:dyDescent="0.45">
      <c r="B16" s="13" t="s">
        <v>13</v>
      </c>
      <c r="C16" s="14" t="s">
        <v>14</v>
      </c>
      <c r="D16" s="15" t="s">
        <v>10</v>
      </c>
    </row>
    <row r="17" spans="2:4" ht="20.25" thickTop="1" x14ac:dyDescent="0.4">
      <c r="B17" s="11">
        <f>単一import!B12</f>
        <v>1</v>
      </c>
      <c r="C17" s="11">
        <f>単一import!C12</f>
        <v>0</v>
      </c>
      <c r="D17" s="11">
        <f>単一import!D12</f>
        <v>11.9323087549646</v>
      </c>
    </row>
    <row r="18" spans="2:4" x14ac:dyDescent="0.4">
      <c r="B18" s="11">
        <f>単一import!B13</f>
        <v>1</v>
      </c>
      <c r="C18" s="11">
        <f>単一import!C13</f>
        <v>1</v>
      </c>
      <c r="D18" s="11">
        <f>単一import!D13</f>
        <v>12.8129856674149</v>
      </c>
    </row>
    <row r="19" spans="2:4" x14ac:dyDescent="0.4">
      <c r="B19" s="11">
        <f>単一import!B14</f>
        <v>1</v>
      </c>
      <c r="C19" s="11">
        <f>単一import!C14</f>
        <v>2</v>
      </c>
      <c r="D19" s="11">
        <f>単一import!D14</f>
        <v>12.1567950267656</v>
      </c>
    </row>
    <row r="20" spans="2:4" x14ac:dyDescent="0.4">
      <c r="B20" s="11">
        <f>単一import!B15</f>
        <v>1</v>
      </c>
      <c r="C20" s="11">
        <f>単一import!C15</f>
        <v>3</v>
      </c>
      <c r="D20" s="11">
        <f>単一import!D15</f>
        <v>12.0359178034881</v>
      </c>
    </row>
    <row r="21" spans="2:4" x14ac:dyDescent="0.4">
      <c r="B21" s="11">
        <f>単一import!B16</f>
        <v>1</v>
      </c>
      <c r="C21" s="11">
        <f>単一import!C16</f>
        <v>4</v>
      </c>
      <c r="D21" s="11">
        <f>単一import!D16</f>
        <v>12.104990502503799</v>
      </c>
    </row>
    <row r="22" spans="2:4" x14ac:dyDescent="0.4">
      <c r="B22" s="11">
        <f>単一import!B17</f>
        <v>1</v>
      </c>
      <c r="C22" s="11">
        <f>単一import!C17</f>
        <v>5</v>
      </c>
      <c r="D22" s="11">
        <f>単一import!D17</f>
        <v>12.7589779005524</v>
      </c>
    </row>
    <row r="23" spans="2:4" x14ac:dyDescent="0.4">
      <c r="B23" s="11">
        <f>単一import!B18</f>
        <v>1</v>
      </c>
      <c r="C23" s="11">
        <f>単一import!C18</f>
        <v>6</v>
      </c>
      <c r="D23" s="11">
        <f>単一import!D18</f>
        <v>12.379143646408799</v>
      </c>
    </row>
    <row r="24" spans="2:4" x14ac:dyDescent="0.4">
      <c r="B24" s="11">
        <f>単一import!B19</f>
        <v>1</v>
      </c>
      <c r="C24" s="11">
        <f>単一import!C19</f>
        <v>7</v>
      </c>
      <c r="D24" s="11">
        <f>単一import!D19</f>
        <v>12.7071823204419</v>
      </c>
    </row>
    <row r="25" spans="2:4" x14ac:dyDescent="0.4">
      <c r="B25" s="11">
        <f>単一import!B20</f>
        <v>1</v>
      </c>
      <c r="C25" s="11">
        <f>単一import!C20</f>
        <v>8</v>
      </c>
      <c r="D25" s="11">
        <f>単一import!D20</f>
        <v>12.810773480662901</v>
      </c>
    </row>
    <row r="26" spans="2:4" ht="20.25" thickBot="1" x14ac:dyDescent="0.45">
      <c r="B26" s="16">
        <f>単一import!B21</f>
        <v>1</v>
      </c>
      <c r="C26" s="16">
        <f>単一import!C21</f>
        <v>9</v>
      </c>
      <c r="D26" s="16">
        <f>単一import!D21</f>
        <v>12.4309392265193</v>
      </c>
    </row>
    <row r="27" spans="2:4" ht="21" thickTop="1" thickBot="1" x14ac:dyDescent="0.45">
      <c r="B27" s="32" t="s">
        <v>9</v>
      </c>
      <c r="C27" s="33"/>
      <c r="D27" s="5">
        <f>AVERAGE(D17:D26)</f>
        <v>12.413001432972228</v>
      </c>
    </row>
    <row r="29" spans="2:4" ht="20.25" thickBot="1" x14ac:dyDescent="0.45"/>
    <row r="30" spans="2:4" ht="20.25" thickBot="1" x14ac:dyDescent="0.45">
      <c r="B30" s="13" t="s">
        <v>13</v>
      </c>
      <c r="C30" s="14" t="s">
        <v>14</v>
      </c>
      <c r="D30" s="15" t="s">
        <v>10</v>
      </c>
    </row>
    <row r="31" spans="2:4" ht="20.25" thickTop="1" x14ac:dyDescent="0.4">
      <c r="B31" s="11">
        <f>単一import!B22</f>
        <v>2</v>
      </c>
      <c r="C31" s="11">
        <f>単一import!C22</f>
        <v>0</v>
      </c>
      <c r="D31" s="11">
        <f>単一import!D22</f>
        <v>12.795717492661</v>
      </c>
    </row>
    <row r="32" spans="2:4" x14ac:dyDescent="0.4">
      <c r="B32" s="11">
        <f>単一import!B23</f>
        <v>2</v>
      </c>
      <c r="C32" s="11">
        <f>単一import!C23</f>
        <v>1</v>
      </c>
      <c r="D32" s="11">
        <f>単一import!D23</f>
        <v>12.1222586772578</v>
      </c>
    </row>
    <row r="33" spans="1:4" x14ac:dyDescent="0.4">
      <c r="B33" s="11">
        <f>単一import!B24</f>
        <v>2</v>
      </c>
      <c r="C33" s="11">
        <f>単一import!C24</f>
        <v>2</v>
      </c>
      <c r="D33" s="11">
        <f>単一import!D24</f>
        <v>12.761181143153101</v>
      </c>
    </row>
    <row r="34" spans="1:4" x14ac:dyDescent="0.4">
      <c r="B34" s="11">
        <f>単一import!B25</f>
        <v>2</v>
      </c>
      <c r="C34" s="11">
        <f>単一import!C25</f>
        <v>3</v>
      </c>
      <c r="D34" s="11">
        <f>単一import!D25</f>
        <v>11.776895182179199</v>
      </c>
    </row>
    <row r="35" spans="1:4" x14ac:dyDescent="0.4">
      <c r="B35" s="11">
        <f>単一import!B26</f>
        <v>2</v>
      </c>
      <c r="C35" s="11">
        <f>単一import!C26</f>
        <v>4</v>
      </c>
      <c r="D35" s="11">
        <f>単一import!D26</f>
        <v>12.761181143153101</v>
      </c>
    </row>
    <row r="36" spans="1:4" x14ac:dyDescent="0.4">
      <c r="B36" s="11">
        <f>単一import!B27</f>
        <v>2</v>
      </c>
      <c r="C36" s="11">
        <f>単一import!C27</f>
        <v>5</v>
      </c>
      <c r="D36" s="11">
        <f>単一import!D27</f>
        <v>12.310082872928101</v>
      </c>
    </row>
    <row r="37" spans="1:4" x14ac:dyDescent="0.4">
      <c r="B37" s="11">
        <f>単一import!B28</f>
        <v>2</v>
      </c>
      <c r="C37" s="11">
        <f>単一import!C28</f>
        <v>6</v>
      </c>
      <c r="D37" s="11">
        <f>単一import!D28</f>
        <v>13.1560773480662</v>
      </c>
    </row>
    <row r="38" spans="1:4" x14ac:dyDescent="0.4">
      <c r="B38" s="11">
        <f>単一import!B29</f>
        <v>2</v>
      </c>
      <c r="C38" s="11">
        <f>単一import!C29</f>
        <v>7</v>
      </c>
      <c r="D38" s="11">
        <f>単一import!D29</f>
        <v>13.121546961325899</v>
      </c>
    </row>
    <row r="39" spans="1:4" x14ac:dyDescent="0.4">
      <c r="B39" s="11">
        <f>単一import!B30</f>
        <v>2</v>
      </c>
      <c r="C39" s="11">
        <f>単一import!C30</f>
        <v>8</v>
      </c>
      <c r="D39" s="11">
        <f>単一import!D30</f>
        <v>12.7935082872928</v>
      </c>
    </row>
    <row r="40" spans="1:4" ht="20.25" thickBot="1" x14ac:dyDescent="0.45">
      <c r="B40" s="16">
        <f>単一import!B31</f>
        <v>2</v>
      </c>
      <c r="C40" s="16">
        <f>単一import!C31</f>
        <v>9</v>
      </c>
      <c r="D40" s="16">
        <f>単一import!D31</f>
        <v>13.829419889502701</v>
      </c>
    </row>
    <row r="41" spans="1:4" ht="21" thickTop="1" thickBot="1" x14ac:dyDescent="0.45">
      <c r="B41" s="32" t="s">
        <v>9</v>
      </c>
      <c r="C41" s="33"/>
      <c r="D41" s="5">
        <f>AVERAGE(D31:D40)</f>
        <v>12.742786899751991</v>
      </c>
    </row>
    <row r="44" spans="1:4" x14ac:dyDescent="0.4">
      <c r="A44" s="38" t="s">
        <v>11</v>
      </c>
      <c r="B44" s="38"/>
      <c r="C44" s="38"/>
      <c r="D44">
        <f>AVERAGE(D41,D27,D13)</f>
        <v>12.996050580805308</v>
      </c>
    </row>
  </sheetData>
  <mergeCells count="4">
    <mergeCell ref="A44:C44"/>
    <mergeCell ref="B13:C13"/>
    <mergeCell ref="B27:C27"/>
    <mergeCell ref="B41:C41"/>
  </mergeCells>
  <phoneticPr fontId="2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D14" sqref="D14"/>
    </sheetView>
  </sheetViews>
  <sheetFormatPr defaultColWidth="11.5546875" defaultRowHeight="19.5" x14ac:dyDescent="0.4"/>
  <cols>
    <col min="1" max="1" width="14.44140625" bestFit="1" customWidth="1"/>
    <col min="2" max="3" width="10.33203125" bestFit="1" customWidth="1"/>
    <col min="4" max="4" width="12.6640625" customWidth="1"/>
    <col min="5" max="5" width="10.6640625" customWidth="1"/>
    <col min="6" max="6" width="10.33203125" bestFit="1" customWidth="1"/>
    <col min="7" max="7" width="10.6640625" customWidth="1"/>
    <col min="8" max="8" width="12.33203125" customWidth="1"/>
    <col min="9" max="9" width="10.33203125" bestFit="1" customWidth="1"/>
    <col min="10" max="10" width="10.5546875" customWidth="1"/>
    <col min="11" max="11" width="11" customWidth="1"/>
  </cols>
  <sheetData>
    <row r="2" spans="1:12" ht="20.25" thickBot="1" x14ac:dyDescent="0.45"/>
    <row r="3" spans="1:12" x14ac:dyDescent="0.4">
      <c r="B3" s="39" t="s">
        <v>15</v>
      </c>
      <c r="C3" s="28" t="s">
        <v>3</v>
      </c>
      <c r="D3" s="28"/>
      <c r="E3" s="28"/>
      <c r="F3" s="28" t="s">
        <v>6</v>
      </c>
      <c r="G3" s="28"/>
      <c r="H3" s="28"/>
      <c r="I3" s="28"/>
      <c r="J3" s="28"/>
      <c r="K3" s="29"/>
      <c r="L3" s="12"/>
    </row>
    <row r="4" spans="1:12" x14ac:dyDescent="0.4">
      <c r="B4" s="40"/>
      <c r="C4" s="30"/>
      <c r="D4" s="30"/>
      <c r="E4" s="30"/>
      <c r="F4" s="30" t="s">
        <v>7</v>
      </c>
      <c r="G4" s="30"/>
      <c r="H4" s="30"/>
      <c r="I4" s="30" t="s">
        <v>8</v>
      </c>
      <c r="J4" s="30"/>
      <c r="K4" s="31"/>
      <c r="L4" s="12"/>
    </row>
    <row r="5" spans="1:12" ht="20.25" thickBot="1" x14ac:dyDescent="0.45">
      <c r="B5" s="41"/>
      <c r="C5" s="6" t="s">
        <v>0</v>
      </c>
      <c r="D5" s="6" t="s">
        <v>2</v>
      </c>
      <c r="E5" s="6" t="s">
        <v>1</v>
      </c>
      <c r="F5" s="7" t="s">
        <v>4</v>
      </c>
      <c r="G5" s="7" t="s">
        <v>5</v>
      </c>
      <c r="H5" s="7" t="s">
        <v>1</v>
      </c>
      <c r="I5" s="8" t="s">
        <v>4</v>
      </c>
      <c r="J5" s="8" t="s">
        <v>5</v>
      </c>
      <c r="K5" s="9" t="s">
        <v>1</v>
      </c>
      <c r="L5" s="12"/>
    </row>
    <row r="6" spans="1:12" ht="21" thickTop="1" thickBot="1" x14ac:dyDescent="0.45">
      <c r="A6" t="s">
        <v>16</v>
      </c>
      <c r="B6" s="3">
        <f>'3 x 10CV 単一識別器用'!D44</f>
        <v>12.996050580805308</v>
      </c>
      <c r="C6" s="1">
        <f>'3 x 10CV アンサンブル用'!D50</f>
        <v>0</v>
      </c>
      <c r="D6" s="19">
        <f>'3 x 10CV アンサンブル用'!E50</f>
        <v>0</v>
      </c>
      <c r="E6" s="19">
        <f>'3 x 10CV アンサンブル用'!F50</f>
        <v>0</v>
      </c>
      <c r="F6" s="19">
        <f>'3 x 10CV アンサンブル用'!G50</f>
        <v>0</v>
      </c>
      <c r="G6" s="19">
        <f>'3 x 10CV アンサンブル用'!H50</f>
        <v>0</v>
      </c>
      <c r="H6" s="19">
        <f>'3 x 10CV アンサンブル用'!I50</f>
        <v>0</v>
      </c>
      <c r="I6" s="19">
        <f>'3 x 10CV アンサンブル用'!J50</f>
        <v>0</v>
      </c>
      <c r="J6" s="19">
        <f>'3 x 10CV アンサンブル用'!K50</f>
        <v>0</v>
      </c>
      <c r="K6" s="20">
        <f>'3 x 10CV アンサンブル用'!L50</f>
        <v>0</v>
      </c>
    </row>
    <row r="7" spans="1:12" x14ac:dyDescent="0.4">
      <c r="B7" s="21">
        <f xml:space="preserve"> (100 - B6)</f>
        <v>87.003949419194697</v>
      </c>
      <c r="C7" s="21">
        <f t="shared" ref="C7:K7" si="0" xml:space="preserve"> (100 - C6)</f>
        <v>100</v>
      </c>
      <c r="D7" s="21">
        <f t="shared" si="0"/>
        <v>100</v>
      </c>
      <c r="E7" s="21">
        <f t="shared" si="0"/>
        <v>100</v>
      </c>
      <c r="F7" s="21">
        <f t="shared" si="0"/>
        <v>100</v>
      </c>
      <c r="G7" s="21">
        <f t="shared" si="0"/>
        <v>100</v>
      </c>
      <c r="H7" s="21">
        <f t="shared" si="0"/>
        <v>100</v>
      </c>
      <c r="I7" s="21">
        <f t="shared" si="0"/>
        <v>100</v>
      </c>
      <c r="J7" s="21">
        <f t="shared" si="0"/>
        <v>100</v>
      </c>
      <c r="K7" s="21">
        <f t="shared" si="0"/>
        <v>100</v>
      </c>
    </row>
    <row r="8" spans="1:12" x14ac:dyDescent="0.4">
      <c r="A8" s="2" t="s">
        <v>17</v>
      </c>
      <c r="B8" s="2" t="str">
        <f>IF(B6 = MIN($B$6:$K$6),"min","")</f>
        <v/>
      </c>
      <c r="C8" s="2" t="str">
        <f t="shared" ref="C8:K8" si="1">IF(C6 = MIN($B$6:$K$6),"min","")</f>
        <v>min</v>
      </c>
      <c r="D8" s="2" t="str">
        <f t="shared" si="1"/>
        <v>min</v>
      </c>
      <c r="E8" s="2" t="str">
        <f t="shared" si="1"/>
        <v>min</v>
      </c>
      <c r="F8" s="2" t="str">
        <f t="shared" si="1"/>
        <v>min</v>
      </c>
      <c r="G8" s="2" t="str">
        <f t="shared" si="1"/>
        <v>min</v>
      </c>
      <c r="H8" s="2" t="str">
        <f t="shared" si="1"/>
        <v>min</v>
      </c>
      <c r="I8" s="2" t="str">
        <f t="shared" si="1"/>
        <v>min</v>
      </c>
      <c r="J8" s="2" t="str">
        <f t="shared" si="1"/>
        <v>min</v>
      </c>
      <c r="K8" s="2" t="str">
        <f t="shared" si="1"/>
        <v>min</v>
      </c>
    </row>
    <row r="9" spans="1:12" x14ac:dyDescent="0.4">
      <c r="A9" s="2" t="s">
        <v>18</v>
      </c>
      <c r="B9" s="2">
        <f t="shared" ref="B9:K9" si="2">RANK(B6,$B$6:$K$6,1)</f>
        <v>10</v>
      </c>
      <c r="C9" s="2">
        <f t="shared" si="2"/>
        <v>1</v>
      </c>
      <c r="D9" s="2">
        <f t="shared" si="2"/>
        <v>1</v>
      </c>
      <c r="E9" s="2">
        <f t="shared" si="2"/>
        <v>1</v>
      </c>
      <c r="F9" s="2">
        <f t="shared" si="2"/>
        <v>1</v>
      </c>
      <c r="G9" s="2">
        <f t="shared" si="2"/>
        <v>1</v>
      </c>
      <c r="H9" s="2">
        <f t="shared" si="2"/>
        <v>1</v>
      </c>
      <c r="I9" s="2">
        <f t="shared" si="2"/>
        <v>1</v>
      </c>
      <c r="J9" s="2">
        <f t="shared" si="2"/>
        <v>1</v>
      </c>
      <c r="K9" s="2">
        <f t="shared" si="2"/>
        <v>1</v>
      </c>
    </row>
  </sheetData>
  <mergeCells count="5">
    <mergeCell ref="C3:E4"/>
    <mergeCell ref="F3:K3"/>
    <mergeCell ref="F4:H4"/>
    <mergeCell ref="I4:K4"/>
    <mergeCell ref="B3:B5"/>
  </mergeCells>
  <phoneticPr fontId="2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workbookViewId="0">
      <selection activeCell="F13" activeCellId="1" sqref="G5 F13"/>
    </sheetView>
  </sheetViews>
  <sheetFormatPr defaultColWidth="11.5546875" defaultRowHeight="19.5" x14ac:dyDescent="0.4"/>
  <cols>
    <col min="6" max="15" width="10.6640625" style="22"/>
  </cols>
  <sheetData>
    <row r="1" spans="1:15" ht="20.25" thickBot="1" x14ac:dyDescent="0.45"/>
    <row r="2" spans="1:15" x14ac:dyDescent="0.4">
      <c r="F2" s="42" t="s">
        <v>15</v>
      </c>
      <c r="G2" s="45" t="s">
        <v>3</v>
      </c>
      <c r="H2" s="45"/>
      <c r="I2" s="45"/>
      <c r="J2" s="45" t="s">
        <v>6</v>
      </c>
      <c r="K2" s="45"/>
      <c r="L2" s="45"/>
      <c r="M2" s="45"/>
      <c r="N2" s="45"/>
      <c r="O2" s="47"/>
    </row>
    <row r="3" spans="1:15" x14ac:dyDescent="0.4">
      <c r="F3" s="43"/>
      <c r="G3" s="46"/>
      <c r="H3" s="46"/>
      <c r="I3" s="46"/>
      <c r="J3" s="46" t="s">
        <v>7</v>
      </c>
      <c r="K3" s="46"/>
      <c r="L3" s="46"/>
      <c r="M3" s="46" t="s">
        <v>8</v>
      </c>
      <c r="N3" s="46"/>
      <c r="O3" s="48"/>
    </row>
    <row r="4" spans="1:15" ht="20.25" thickBot="1" x14ac:dyDescent="0.45">
      <c r="F4" s="44"/>
      <c r="G4" s="23" t="s">
        <v>0</v>
      </c>
      <c r="H4" s="23" t="s">
        <v>2</v>
      </c>
      <c r="I4" s="23" t="s">
        <v>1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0.25" thickTop="1" x14ac:dyDescent="0.4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v>81.859028776157601</v>
      </c>
      <c r="G5" s="22">
        <v>82.870530111133974</v>
      </c>
      <c r="H5" s="22">
        <v>82.86435727162781</v>
      </c>
      <c r="I5" s="22">
        <v>82.86435727162781</v>
      </c>
      <c r="J5" s="22">
        <v>81.686417471075558</v>
      </c>
      <c r="K5" s="22">
        <v>81.729604527509693</v>
      </c>
      <c r="L5" s="22">
        <v>81.711086008991174</v>
      </c>
      <c r="M5" s="22">
        <v>70.639077154788851</v>
      </c>
      <c r="N5" s="22">
        <v>70.620570046324872</v>
      </c>
      <c r="O5" s="22">
        <v>70.639077154788851</v>
      </c>
    </row>
    <row r="6" spans="1:15" x14ac:dyDescent="0.4">
      <c r="D6" t="s">
        <v>25</v>
      </c>
      <c r="E6" t="s">
        <v>27</v>
      </c>
      <c r="F6" s="22">
        <v>81.859028776157601</v>
      </c>
      <c r="G6" s="22">
        <v>82.802571826293374</v>
      </c>
      <c r="H6" s="22">
        <v>82.777891878323231</v>
      </c>
      <c r="I6" s="22">
        <v>82.790214737226492</v>
      </c>
      <c r="J6" s="22">
        <v>82.118299445471393</v>
      </c>
      <c r="K6" s="22">
        <v>82.149106592729567</v>
      </c>
      <c r="L6" s="22">
        <v>82.112126605965216</v>
      </c>
      <c r="M6" s="22">
        <v>70.620570046324872</v>
      </c>
      <c r="N6" s="22">
        <v>70.626720065721969</v>
      </c>
      <c r="O6" s="22">
        <v>70.626731475776509</v>
      </c>
    </row>
    <row r="7" spans="1:15" x14ac:dyDescent="0.4">
      <c r="D7" t="s">
        <v>31</v>
      </c>
      <c r="E7" t="s">
        <v>29</v>
      </c>
      <c r="F7" s="22">
        <v>83.032451985950175</v>
      </c>
      <c r="G7" s="22">
        <v>83.957717783044941</v>
      </c>
      <c r="H7" s="22">
        <v>83.957717501199568</v>
      </c>
      <c r="I7" s="22">
        <v>83.956347028087166</v>
      </c>
      <c r="J7" s="22">
        <v>82.549289400178992</v>
      </c>
      <c r="K7" s="22">
        <v>82.611656707378728</v>
      </c>
      <c r="L7" s="22">
        <v>82.599321885676346</v>
      </c>
      <c r="M7" s="22">
        <v>70.641774590895849</v>
      </c>
      <c r="N7" s="22">
        <v>70.641089424800995</v>
      </c>
      <c r="O7" s="22">
        <v>70.642459897913383</v>
      </c>
    </row>
    <row r="8" spans="1:15" x14ac:dyDescent="0.4">
      <c r="D8" t="s">
        <v>31</v>
      </c>
      <c r="E8" t="s">
        <v>27</v>
      </c>
      <c r="F8" s="22">
        <v>83.032451985950175</v>
      </c>
      <c r="G8" s="22">
        <v>83.970052604747309</v>
      </c>
      <c r="H8" s="22">
        <v>83.969367297729761</v>
      </c>
      <c r="I8" s="22">
        <v>83.970052604747309</v>
      </c>
      <c r="J8" s="22">
        <v>82.928983450265378</v>
      </c>
      <c r="K8" s="22">
        <v>82.967365152773766</v>
      </c>
      <c r="L8" s="22">
        <v>82.970792674320279</v>
      </c>
      <c r="M8" s="22">
        <v>70.641089142955607</v>
      </c>
      <c r="N8" s="22">
        <v>70.642460179758757</v>
      </c>
      <c r="O8" s="22">
        <v>70.641774590895849</v>
      </c>
    </row>
    <row r="9" spans="1:15" x14ac:dyDescent="0.4">
      <c r="C9" t="s">
        <v>33</v>
      </c>
      <c r="D9" t="s">
        <v>25</v>
      </c>
      <c r="E9" t="s">
        <v>29</v>
      </c>
      <c r="F9" s="22">
        <v>83.522252703908038</v>
      </c>
      <c r="G9" s="22">
        <v>85.749760922693568</v>
      </c>
      <c r="H9" s="22">
        <v>85.791136591224543</v>
      </c>
      <c r="I9" s="22">
        <v>85.760064591121505</v>
      </c>
      <c r="J9" s="22">
        <v>83.004267972656692</v>
      </c>
      <c r="K9" s="22">
        <v>83.625965566428135</v>
      </c>
      <c r="L9" s="22">
        <v>83.511965134961997</v>
      </c>
      <c r="M9" s="22">
        <v>28.054828395622266</v>
      </c>
      <c r="N9" s="22">
        <v>28.127284113997248</v>
      </c>
      <c r="O9" s="22">
        <v>28.127276064256293</v>
      </c>
    </row>
    <row r="10" spans="1:15" x14ac:dyDescent="0.4">
      <c r="D10" t="s">
        <v>25</v>
      </c>
      <c r="E10" t="s">
        <v>27</v>
      </c>
      <c r="F10" s="22">
        <v>83.522252703908038</v>
      </c>
      <c r="G10" s="22">
        <v>85.86367280700911</v>
      </c>
      <c r="H10" s="22">
        <v>85.858545122018015</v>
      </c>
      <c r="I10" s="22">
        <v>85.837760690861018</v>
      </c>
      <c r="J10" s="22">
        <v>83.465316886102656</v>
      </c>
      <c r="K10" s="22">
        <v>84.128406247886986</v>
      </c>
      <c r="L10" s="22">
        <v>84.024773882776515</v>
      </c>
      <c r="M10" s="22">
        <v>27.95642836213537</v>
      </c>
      <c r="N10" s="22">
        <v>27.920188428336417</v>
      </c>
      <c r="O10" s="22">
        <v>27.909820361980792</v>
      </c>
    </row>
    <row r="11" spans="1:15" x14ac:dyDescent="0.4">
      <c r="D11" t="s">
        <v>31</v>
      </c>
      <c r="E11" t="s">
        <v>29</v>
      </c>
      <c r="F11" s="22">
        <v>84.504312452357539</v>
      </c>
      <c r="G11" s="22">
        <v>86.529684703958978</v>
      </c>
      <c r="H11" s="22">
        <v>86.589543833973707</v>
      </c>
      <c r="I11" s="22">
        <v>86.5751532908276</v>
      </c>
      <c r="J11" s="22">
        <v>83.306570246330736</v>
      </c>
      <c r="K11" s="22">
        <v>83.971911449404132</v>
      </c>
      <c r="L11" s="22">
        <v>83.874068496457213</v>
      </c>
      <c r="M11" s="22">
        <v>30.498146394211162</v>
      </c>
      <c r="N11" s="22">
        <v>30.658170080708885</v>
      </c>
      <c r="O11" s="22">
        <v>30.636295568662035</v>
      </c>
    </row>
    <row r="12" spans="1:15" x14ac:dyDescent="0.4">
      <c r="D12" t="s">
        <v>31</v>
      </c>
      <c r="E12" t="s">
        <v>27</v>
      </c>
      <c r="F12" s="22">
        <v>84.504312452357539</v>
      </c>
      <c r="G12" s="22">
        <v>86.521057473764671</v>
      </c>
      <c r="H12" s="22">
        <v>86.611417451605433</v>
      </c>
      <c r="I12" s="22">
        <v>86.549258184017731</v>
      </c>
      <c r="J12" s="22">
        <v>83.889037626812211</v>
      </c>
      <c r="K12" s="22">
        <v>84.677543072647538</v>
      </c>
      <c r="L12" s="22">
        <v>84.569915715088513</v>
      </c>
      <c r="M12" s="22">
        <v>30.103319158642407</v>
      </c>
      <c r="N12" s="22">
        <v>29.913391099830122</v>
      </c>
      <c r="O12" s="22">
        <v>29.94849679425721</v>
      </c>
    </row>
    <row r="13" spans="1:15" x14ac:dyDescent="0.4">
      <c r="B13" t="s">
        <v>35</v>
      </c>
      <c r="C13" t="s">
        <v>21</v>
      </c>
      <c r="D13" t="s">
        <v>25</v>
      </c>
      <c r="E13" t="s">
        <v>29</v>
      </c>
      <c r="F13" s="22">
        <v>82.716540015061312</v>
      </c>
      <c r="G13" s="22">
        <v>82.642568631478113</v>
      </c>
      <c r="H13" s="22">
        <v>82.648730060929736</v>
      </c>
      <c r="I13" s="22">
        <v>82.636395791971935</v>
      </c>
      <c r="J13" s="22">
        <v>81.347276419981341</v>
      </c>
      <c r="K13" s="22">
        <v>81.501506127199349</v>
      </c>
      <c r="L13" s="22">
        <v>81.575420460509861</v>
      </c>
      <c r="M13" s="22">
        <v>70.645238584240474</v>
      </c>
      <c r="N13" s="22">
        <v>70.645249994295028</v>
      </c>
      <c r="O13" s="22">
        <v>70.657584263252829</v>
      </c>
    </row>
    <row r="14" spans="1:15" x14ac:dyDescent="0.4">
      <c r="D14" t="s">
        <v>25</v>
      </c>
      <c r="E14" t="s">
        <v>27</v>
      </c>
      <c r="F14" s="22">
        <v>82.716540015061312</v>
      </c>
      <c r="G14" s="22">
        <v>82.685721457748627</v>
      </c>
      <c r="H14" s="22">
        <v>82.698078546815509</v>
      </c>
      <c r="I14" s="22">
        <v>82.691905707309331</v>
      </c>
      <c r="J14" s="22">
        <v>81.051139864448601</v>
      </c>
      <c r="K14" s="22">
        <v>81.341035120147922</v>
      </c>
      <c r="L14" s="22">
        <v>81.32868944113558</v>
      </c>
      <c r="M14" s="22">
        <v>70.626720065721969</v>
      </c>
      <c r="N14" s="22">
        <v>70.645249994295014</v>
      </c>
      <c r="O14" s="22">
        <v>70.632915725337213</v>
      </c>
    </row>
    <row r="15" spans="1:15" x14ac:dyDescent="0.4">
      <c r="D15" t="s">
        <v>31</v>
      </c>
      <c r="E15" t="s">
        <v>29</v>
      </c>
      <c r="F15" s="22">
        <v>83.680801888409121</v>
      </c>
      <c r="G15" s="22">
        <v>83.575255729578203</v>
      </c>
      <c r="H15" s="22">
        <v>83.574570422560654</v>
      </c>
      <c r="I15" s="22">
        <v>83.572514219662665</v>
      </c>
      <c r="J15" s="22">
        <v>81.982459888894354</v>
      </c>
      <c r="K15" s="22">
        <v>82.083887159485755</v>
      </c>
      <c r="L15" s="22">
        <v>82.105826707712424</v>
      </c>
      <c r="M15" s="22">
        <v>70.641774731818529</v>
      </c>
      <c r="N15" s="22">
        <v>70.639718387997846</v>
      </c>
      <c r="O15" s="22">
        <v>70.642460038836077</v>
      </c>
    </row>
    <row r="16" spans="1:15" x14ac:dyDescent="0.4">
      <c r="D16" t="s">
        <v>31</v>
      </c>
      <c r="E16" t="s">
        <v>27</v>
      </c>
      <c r="F16" s="22">
        <v>83.680801888409121</v>
      </c>
      <c r="G16" s="22">
        <v>83.597872834074749</v>
      </c>
      <c r="H16" s="22">
        <v>83.595131746927251</v>
      </c>
      <c r="I16" s="22">
        <v>83.591705070916845</v>
      </c>
      <c r="J16" s="22">
        <v>81.794675760576681</v>
      </c>
      <c r="K16" s="22">
        <v>82.023587047153455</v>
      </c>
      <c r="L16" s="22">
        <v>82.017419565840939</v>
      </c>
      <c r="M16" s="22">
        <v>70.641089002032928</v>
      </c>
      <c r="N16" s="22">
        <v>70.643145204930931</v>
      </c>
      <c r="O16" s="22">
        <v>70.643145345853625</v>
      </c>
    </row>
    <row r="17" spans="1:15" x14ac:dyDescent="0.4">
      <c r="C17" t="s">
        <v>33</v>
      </c>
      <c r="D17" t="s">
        <v>25</v>
      </c>
      <c r="E17" t="s">
        <v>29</v>
      </c>
      <c r="F17" s="22">
        <v>85.423504921611681</v>
      </c>
      <c r="G17" s="22">
        <v>85.485648921817756</v>
      </c>
      <c r="H17" s="22">
        <v>85.506360905306124</v>
      </c>
      <c r="I17" s="22">
        <v>85.496000888691455</v>
      </c>
      <c r="J17" s="22">
        <v>80.067521227166964</v>
      </c>
      <c r="K17" s="22">
        <v>83.180500951479431</v>
      </c>
      <c r="L17" s="22">
        <v>83.175333017783544</v>
      </c>
      <c r="M17" s="22">
        <v>26.889016611445484</v>
      </c>
      <c r="N17" s="22">
        <v>27.427616729293689</v>
      </c>
      <c r="O17" s="22">
        <v>27.448336762523027</v>
      </c>
    </row>
    <row r="18" spans="1:15" x14ac:dyDescent="0.4">
      <c r="D18" t="s">
        <v>25</v>
      </c>
      <c r="E18" t="s">
        <v>27</v>
      </c>
      <c r="F18" s="22">
        <v>85.423504921611681</v>
      </c>
      <c r="G18" s="22">
        <v>85.480464888639929</v>
      </c>
      <c r="H18" s="22">
        <v>85.459744855410605</v>
      </c>
      <c r="I18" s="22">
        <v>85.470088772543349</v>
      </c>
      <c r="J18" s="22">
        <v>78.663662503340689</v>
      </c>
      <c r="K18" s="22">
        <v>82.175603489079776</v>
      </c>
      <c r="L18" s="22">
        <v>82.13417147236207</v>
      </c>
      <c r="M18" s="22">
        <v>26.987505192082963</v>
      </c>
      <c r="N18" s="22">
        <v>27.427616729293689</v>
      </c>
      <c r="O18" s="22">
        <v>27.463888862056436</v>
      </c>
    </row>
    <row r="19" spans="1:15" x14ac:dyDescent="0.4">
      <c r="D19" t="s">
        <v>31</v>
      </c>
      <c r="E19" t="s">
        <v>29</v>
      </c>
      <c r="F19" s="22">
        <v>86.543497454931881</v>
      </c>
      <c r="G19" s="22">
        <v>86.64191601370392</v>
      </c>
      <c r="H19" s="22">
        <v>86.641340805396638</v>
      </c>
      <c r="I19" s="22">
        <v>86.638462875650433</v>
      </c>
      <c r="J19" s="22">
        <v>80.592239660799677</v>
      </c>
      <c r="K19" s="22">
        <v>83.808451916878738</v>
      </c>
      <c r="L19" s="22">
        <v>83.799242124297194</v>
      </c>
      <c r="M19" s="22">
        <v>26.851460186362772</v>
      </c>
      <c r="N19" s="22">
        <v>28.680004065812454</v>
      </c>
      <c r="O19" s="22">
        <v>28.655830608746129</v>
      </c>
    </row>
    <row r="20" spans="1:15" x14ac:dyDescent="0.4">
      <c r="D20" t="s">
        <v>31</v>
      </c>
      <c r="E20" t="s">
        <v>27</v>
      </c>
      <c r="F20" s="22">
        <v>86.543497454931881</v>
      </c>
      <c r="G20" s="22">
        <v>86.606808033549285</v>
      </c>
      <c r="H20" s="22">
        <v>86.614866018203827</v>
      </c>
      <c r="I20" s="22">
        <v>86.611412482632488</v>
      </c>
      <c r="J20" s="22">
        <v>79.118807805056022</v>
      </c>
      <c r="K20" s="22">
        <v>82.922096760293286</v>
      </c>
      <c r="L20" s="22">
        <v>82.901375149347487</v>
      </c>
      <c r="M20" s="22">
        <v>26.858920403572867</v>
      </c>
      <c r="N20" s="22">
        <v>28.681144643860648</v>
      </c>
      <c r="O20" s="22">
        <v>28.663300465763726</v>
      </c>
    </row>
    <row r="21" spans="1:15" x14ac:dyDescent="0.4">
      <c r="A21" t="s">
        <v>36</v>
      </c>
      <c r="B21" t="s">
        <v>23</v>
      </c>
      <c r="C21" t="s">
        <v>21</v>
      </c>
      <c r="D21" t="s">
        <v>25</v>
      </c>
      <c r="E21" t="s">
        <v>29</v>
      </c>
      <c r="F21" s="22">
        <v>82.111944045092585</v>
      </c>
      <c r="G21" s="22">
        <v>83.246628328883475</v>
      </c>
      <c r="H21" s="22">
        <v>83.240466899431837</v>
      </c>
      <c r="I21" s="22">
        <v>83.246639738938015</v>
      </c>
      <c r="J21" s="22">
        <v>82.364790853700313</v>
      </c>
      <c r="K21" s="22">
        <v>82.500490632345262</v>
      </c>
      <c r="L21" s="22">
        <v>82.48814495333292</v>
      </c>
      <c r="M21" s="22">
        <v>70.620558636270331</v>
      </c>
      <c r="N21" s="22">
        <v>70.60822436731253</v>
      </c>
      <c r="O21" s="22">
        <v>70.614385796764154</v>
      </c>
    </row>
    <row r="22" spans="1:15" x14ac:dyDescent="0.4">
      <c r="D22" t="s">
        <v>25</v>
      </c>
      <c r="E22" t="s">
        <v>27</v>
      </c>
      <c r="F22" s="22">
        <v>82.111944045092585</v>
      </c>
      <c r="G22" s="22">
        <v>83.123171538760005</v>
      </c>
      <c r="H22" s="22">
        <v>83.129344378266183</v>
      </c>
      <c r="I22" s="22">
        <v>83.129344378266183</v>
      </c>
      <c r="J22" s="22">
        <v>82.759555920677343</v>
      </c>
      <c r="K22" s="22">
        <v>82.845964263709234</v>
      </c>
      <c r="L22" s="22">
        <v>82.77194723990786</v>
      </c>
      <c r="M22" s="22">
        <v>70.632881495173592</v>
      </c>
      <c r="N22" s="22">
        <v>70.632892905228132</v>
      </c>
      <c r="O22" s="22">
        <v>70.63905433467977</v>
      </c>
    </row>
    <row r="23" spans="1:15" x14ac:dyDescent="0.4">
      <c r="D23" t="s">
        <v>31</v>
      </c>
      <c r="E23" t="s">
        <v>29</v>
      </c>
      <c r="F23" s="22">
        <v>83.598549262963118</v>
      </c>
      <c r="G23" s="22">
        <v>84.619074285646036</v>
      </c>
      <c r="H23" s="22">
        <v>84.614962302618096</v>
      </c>
      <c r="I23" s="22">
        <v>84.614276995600548</v>
      </c>
      <c r="J23" s="22">
        <v>83.071526182533034</v>
      </c>
      <c r="K23" s="22">
        <v>83.151027997166253</v>
      </c>
      <c r="L23" s="22">
        <v>83.128411456360453</v>
      </c>
      <c r="M23" s="22">
        <v>70.643145627698985</v>
      </c>
      <c r="N23" s="22">
        <v>70.641774731818529</v>
      </c>
      <c r="O23" s="22">
        <v>70.641089283878301</v>
      </c>
    </row>
    <row r="24" spans="1:15" x14ac:dyDescent="0.4">
      <c r="D24" t="s">
        <v>31</v>
      </c>
      <c r="E24" t="s">
        <v>27</v>
      </c>
      <c r="F24" s="22">
        <v>83.598549262963118</v>
      </c>
      <c r="G24" s="22">
        <v>84.562874036990792</v>
      </c>
      <c r="H24" s="22">
        <v>84.564244510103194</v>
      </c>
      <c r="I24" s="22">
        <v>84.56355934400834</v>
      </c>
      <c r="J24" s="22">
        <v>83.465603224626747</v>
      </c>
      <c r="K24" s="22">
        <v>83.538937135179395</v>
      </c>
      <c r="L24" s="22">
        <v>83.499185664172046</v>
      </c>
      <c r="M24" s="22">
        <v>70.641089424800995</v>
      </c>
      <c r="N24" s="22">
        <v>70.641774590895849</v>
      </c>
      <c r="O24" s="22">
        <v>70.640403976860753</v>
      </c>
    </row>
    <row r="25" spans="1:15" x14ac:dyDescent="0.4">
      <c r="C25" t="s">
        <v>33</v>
      </c>
      <c r="D25" t="s">
        <v>25</v>
      </c>
      <c r="E25" t="s">
        <v>29</v>
      </c>
      <c r="F25" s="22">
        <v>83.952414761293028</v>
      </c>
      <c r="G25" s="22">
        <v>85.739215762036821</v>
      </c>
      <c r="H25" s="22">
        <v>85.765111778703016</v>
      </c>
      <c r="I25" s="22">
        <v>85.734047828340934</v>
      </c>
      <c r="J25" s="22">
        <v>83.294243791234848</v>
      </c>
      <c r="K25" s="22">
        <v>83.936556771603136</v>
      </c>
      <c r="L25" s="22">
        <v>83.884732539306924</v>
      </c>
      <c r="M25" s="22">
        <v>27.661091416078293</v>
      </c>
      <c r="N25" s="22">
        <v>27.593868029326856</v>
      </c>
      <c r="O25" s="22">
        <v>27.578315929793419</v>
      </c>
    </row>
    <row r="26" spans="1:15" x14ac:dyDescent="0.4">
      <c r="D26" t="s">
        <v>25</v>
      </c>
      <c r="E26" t="s">
        <v>27</v>
      </c>
      <c r="F26" s="22">
        <v>83.952414761293028</v>
      </c>
      <c r="G26" s="22">
        <v>85.884231845419251</v>
      </c>
      <c r="H26" s="22">
        <v>85.884231845419265</v>
      </c>
      <c r="I26" s="22">
        <v>85.853135696093346</v>
      </c>
      <c r="J26" s="22">
        <v>84.060876970979123</v>
      </c>
      <c r="K26" s="22">
        <v>84.796446200361316</v>
      </c>
      <c r="L26" s="22">
        <v>84.615125785252275</v>
      </c>
      <c r="M26" s="22">
        <v>27.485099929484321</v>
      </c>
      <c r="N26" s="22">
        <v>27.412595912663576</v>
      </c>
      <c r="O26" s="22">
        <v>27.464404045477849</v>
      </c>
    </row>
    <row r="27" spans="1:15" x14ac:dyDescent="0.4">
      <c r="D27" t="s">
        <v>31</v>
      </c>
      <c r="E27" t="s">
        <v>29</v>
      </c>
      <c r="F27" s="22">
        <v>85.072944721487929</v>
      </c>
      <c r="G27" s="22">
        <v>86.754739326884689</v>
      </c>
      <c r="H27" s="22">
        <v>86.841069765811156</v>
      </c>
      <c r="I27" s="22">
        <v>86.842799763429241</v>
      </c>
      <c r="J27" s="22">
        <v>84.020270686589669</v>
      </c>
      <c r="K27" s="22">
        <v>84.744323087549688</v>
      </c>
      <c r="L27" s="22">
        <v>84.638421056774192</v>
      </c>
      <c r="M27" s="22">
        <v>29.446594949679067</v>
      </c>
      <c r="N27" s="22">
        <v>29.44312710346567</v>
      </c>
      <c r="O27" s="22">
        <v>29.475363812297857</v>
      </c>
    </row>
    <row r="28" spans="1:15" x14ac:dyDescent="0.4">
      <c r="D28" t="s">
        <v>31</v>
      </c>
      <c r="E28" t="s">
        <v>27</v>
      </c>
      <c r="F28" s="22">
        <v>85.072944721487929</v>
      </c>
      <c r="G28" s="22">
        <v>86.776040618213415</v>
      </c>
      <c r="H28" s="22">
        <v>86.843375568013286</v>
      </c>
      <c r="I28" s="22">
        <v>86.843377257464084</v>
      </c>
      <c r="J28" s="22">
        <v>84.710365722768557</v>
      </c>
      <c r="K28" s="22">
        <v>85.40678695715367</v>
      </c>
      <c r="L28" s="22">
        <v>85.311823524024291</v>
      </c>
      <c r="M28" s="22">
        <v>28.987288433057884</v>
      </c>
      <c r="N28" s="22">
        <v>28.880231513592122</v>
      </c>
      <c r="O28" s="22">
        <v>28.924550478881827</v>
      </c>
    </row>
    <row r="29" spans="1:15" x14ac:dyDescent="0.4">
      <c r="B29" t="s">
        <v>35</v>
      </c>
      <c r="C29" t="s">
        <v>21</v>
      </c>
      <c r="D29" t="s">
        <v>25</v>
      </c>
      <c r="E29" t="s">
        <v>29</v>
      </c>
      <c r="F29" s="22">
        <v>82.944878026517017</v>
      </c>
      <c r="G29" s="22">
        <v>82.80295976814773</v>
      </c>
      <c r="H29" s="22">
        <v>82.802971178202284</v>
      </c>
      <c r="I29" s="22">
        <v>82.796798338696107</v>
      </c>
      <c r="J29" s="22">
        <v>81.828267269117589</v>
      </c>
      <c r="K29" s="22">
        <v>81.846808607745189</v>
      </c>
      <c r="L29" s="22">
        <v>81.840647178293551</v>
      </c>
      <c r="M29" s="22">
        <v>70.614397206818694</v>
      </c>
      <c r="N29" s="22">
        <v>70.620570046324872</v>
      </c>
      <c r="O29" s="22">
        <v>70.614385796764154</v>
      </c>
    </row>
    <row r="30" spans="1:15" x14ac:dyDescent="0.4">
      <c r="D30" t="s">
        <v>25</v>
      </c>
      <c r="E30" t="s">
        <v>27</v>
      </c>
      <c r="F30" s="22">
        <v>82.944878026517017</v>
      </c>
      <c r="G30" s="22">
        <v>82.790648319299009</v>
      </c>
      <c r="H30" s="22">
        <v>82.778325460395749</v>
      </c>
      <c r="I30" s="22">
        <v>82.784486889847372</v>
      </c>
      <c r="J30" s="22">
        <v>81.119132379452822</v>
      </c>
      <c r="K30" s="22">
        <v>81.544522032815365</v>
      </c>
      <c r="L30" s="22">
        <v>81.550717692430624</v>
      </c>
      <c r="M30" s="22">
        <v>70.620570046324872</v>
      </c>
      <c r="N30" s="22">
        <v>70.632904315282673</v>
      </c>
      <c r="O30" s="22">
        <v>70.620570046324872</v>
      </c>
    </row>
    <row r="31" spans="1:15" x14ac:dyDescent="0.4">
      <c r="D31" t="s">
        <v>31</v>
      </c>
      <c r="E31" t="s">
        <v>29</v>
      </c>
      <c r="F31" s="22">
        <v>84.000845761586831</v>
      </c>
      <c r="G31" s="22">
        <v>83.956295450384445</v>
      </c>
      <c r="H31" s="22">
        <v>83.958351794205129</v>
      </c>
      <c r="I31" s="22">
        <v>83.958351089591702</v>
      </c>
      <c r="J31" s="22">
        <v>82.890556511575085</v>
      </c>
      <c r="K31" s="22">
        <v>82.935789170418644</v>
      </c>
      <c r="L31" s="22">
        <v>82.928934409170978</v>
      </c>
      <c r="M31" s="22">
        <v>70.641774590895849</v>
      </c>
      <c r="N31" s="22">
        <v>70.642460038836077</v>
      </c>
      <c r="O31" s="22">
        <v>70.642460179758757</v>
      </c>
    </row>
    <row r="32" spans="1:15" x14ac:dyDescent="0.4">
      <c r="D32" t="s">
        <v>31</v>
      </c>
      <c r="E32" t="s">
        <v>27</v>
      </c>
      <c r="F32" s="22">
        <v>84.000845761586831</v>
      </c>
      <c r="G32" s="22">
        <v>83.942586914347913</v>
      </c>
      <c r="H32" s="22">
        <v>83.938475072242653</v>
      </c>
      <c r="I32" s="22">
        <v>83.945328424263451</v>
      </c>
      <c r="J32" s="22">
        <v>82.176378522616218</v>
      </c>
      <c r="K32" s="22">
        <v>82.580075792729602</v>
      </c>
      <c r="L32" s="22">
        <v>82.608173380448903</v>
      </c>
      <c r="M32" s="22">
        <v>70.643145204930931</v>
      </c>
      <c r="N32" s="22">
        <v>70.641774590895849</v>
      </c>
      <c r="O32" s="22">
        <v>70.641774872741209</v>
      </c>
    </row>
    <row r="33" spans="1:15" x14ac:dyDescent="0.4">
      <c r="C33" t="s">
        <v>33</v>
      </c>
      <c r="D33" t="s">
        <v>25</v>
      </c>
      <c r="E33" t="s">
        <v>29</v>
      </c>
      <c r="F33" s="22">
        <v>85.687439828186371</v>
      </c>
      <c r="G33" s="22">
        <v>85.822224690809492</v>
      </c>
      <c r="H33" s="22">
        <v>85.842944724038816</v>
      </c>
      <c r="I33" s="22">
        <v>85.842952773779786</v>
      </c>
      <c r="J33" s="22">
        <v>80.844176334405617</v>
      </c>
      <c r="K33" s="22">
        <v>83.563411029433126</v>
      </c>
      <c r="L33" s="22">
        <v>83.584131062662451</v>
      </c>
      <c r="M33" s="22">
        <v>26.293537023978601</v>
      </c>
      <c r="N33" s="22">
        <v>26.459345588259012</v>
      </c>
      <c r="O33" s="22">
        <v>26.449001671126283</v>
      </c>
    </row>
    <row r="34" spans="1:15" x14ac:dyDescent="0.4">
      <c r="D34" t="s">
        <v>25</v>
      </c>
      <c r="E34" t="s">
        <v>27</v>
      </c>
      <c r="F34" s="22">
        <v>85.687439828186371</v>
      </c>
      <c r="G34" s="22">
        <v>85.775632790136854</v>
      </c>
      <c r="H34" s="22">
        <v>85.786000856492478</v>
      </c>
      <c r="I34" s="22">
        <v>85.791176839929335</v>
      </c>
      <c r="J34" s="22">
        <v>78.398608682772633</v>
      </c>
      <c r="K34" s="22">
        <v>82.496353467345457</v>
      </c>
      <c r="L34" s="22">
        <v>82.496337367863532</v>
      </c>
      <c r="M34" s="22">
        <v>26.780650998650898</v>
      </c>
      <c r="N34" s="22">
        <v>27.184699696363808</v>
      </c>
      <c r="O34" s="22">
        <v>27.174347729490094</v>
      </c>
    </row>
    <row r="35" spans="1:15" x14ac:dyDescent="0.4">
      <c r="D35" t="s">
        <v>31</v>
      </c>
      <c r="E35" t="s">
        <v>29</v>
      </c>
      <c r="F35" s="22">
        <v>87.003949419194697</v>
      </c>
      <c r="G35" s="22">
        <v>87.028123075019934</v>
      </c>
      <c r="H35" s="22">
        <v>87.029273789772901</v>
      </c>
      <c r="I35" s="22">
        <v>87.031575815555584</v>
      </c>
      <c r="J35" s="22">
        <v>81.456152550490373</v>
      </c>
      <c r="K35" s="22">
        <v>84.452537642553921</v>
      </c>
      <c r="L35" s="22">
        <v>84.45426505630607</v>
      </c>
      <c r="M35" s="22">
        <v>25.958138430338863</v>
      </c>
      <c r="N35" s="22">
        <v>27.646787435765134</v>
      </c>
      <c r="O35" s="22">
        <v>27.638155634115734</v>
      </c>
    </row>
    <row r="36" spans="1:15" x14ac:dyDescent="0.4">
      <c r="D36" t="s">
        <v>31</v>
      </c>
      <c r="E36" t="s">
        <v>27</v>
      </c>
      <c r="F36" s="22">
        <v>87.003949419194697</v>
      </c>
      <c r="G36" s="22">
        <v>87.00567534225496</v>
      </c>
      <c r="H36" s="22">
        <v>87.003373018333889</v>
      </c>
      <c r="I36" s="22">
        <v>87.006826752664139</v>
      </c>
      <c r="J36" s="22">
        <v>78.876582995522725</v>
      </c>
      <c r="K36" s="22">
        <v>83.195521154627158</v>
      </c>
      <c r="L36" s="22">
        <v>83.242144630186019</v>
      </c>
      <c r="M36" s="22">
        <v>26.274685857555724</v>
      </c>
      <c r="N36" s="22">
        <v>28.384650202591033</v>
      </c>
      <c r="O36" s="22">
        <v>28.369109640348157</v>
      </c>
    </row>
    <row r="37" spans="1:15" x14ac:dyDescent="0.4">
      <c r="A37" s="27" t="s">
        <v>37</v>
      </c>
      <c r="B37" s="27" t="s">
        <v>22</v>
      </c>
      <c r="C37" s="27" t="s">
        <v>20</v>
      </c>
      <c r="D37" s="27" t="s">
        <v>24</v>
      </c>
      <c r="E37" s="27" t="s">
        <v>28</v>
      </c>
      <c r="F37" s="22">
        <v>82.913648707240881</v>
      </c>
      <c r="G37" s="22">
        <v>83.734579311289139</v>
      </c>
      <c r="H37" s="22">
        <v>83.734579311289139</v>
      </c>
      <c r="I37" s="22">
        <v>83.734579311289139</v>
      </c>
      <c r="J37" s="22">
        <v>82.901805070628285</v>
      </c>
      <c r="K37" s="22">
        <v>82.889527851943186</v>
      </c>
      <c r="L37" s="22">
        <v>82.864836493918489</v>
      </c>
      <c r="M37" s="22">
        <v>70.608235777367071</v>
      </c>
      <c r="N37" s="22">
        <v>70.620570046324872</v>
      </c>
      <c r="O37" s="22">
        <v>70.614397206818694</v>
      </c>
    </row>
    <row r="38" spans="1:15" x14ac:dyDescent="0.4">
      <c r="A38" s="27"/>
      <c r="B38" s="27"/>
      <c r="C38" s="27"/>
      <c r="D38" s="27" t="s">
        <v>24</v>
      </c>
      <c r="E38" s="27" t="s">
        <v>26</v>
      </c>
      <c r="F38" s="22">
        <v>82.913648707240881</v>
      </c>
      <c r="G38" s="22">
        <v>83.685287875676096</v>
      </c>
      <c r="H38" s="22">
        <v>83.685287875676096</v>
      </c>
      <c r="I38" s="22">
        <v>83.685287875676096</v>
      </c>
      <c r="J38" s="22">
        <v>83.222598754022087</v>
      </c>
      <c r="K38" s="22">
        <v>83.241117272540606</v>
      </c>
      <c r="L38" s="22">
        <v>83.247301522101324</v>
      </c>
      <c r="M38" s="22">
        <v>70.626731475776509</v>
      </c>
      <c r="N38" s="22">
        <v>70.62674288583105</v>
      </c>
      <c r="O38" s="22">
        <v>70.632904315282673</v>
      </c>
    </row>
    <row r="39" spans="1:15" x14ac:dyDescent="0.4">
      <c r="A39" s="27"/>
      <c r="B39" s="27"/>
      <c r="C39" s="27"/>
      <c r="D39" s="27" t="s">
        <v>30</v>
      </c>
      <c r="E39" s="27" t="s">
        <v>28</v>
      </c>
      <c r="F39" s="22">
        <v>84.562870795769044</v>
      </c>
      <c r="G39" s="22">
        <v>85.396246828675942</v>
      </c>
      <c r="H39" s="22">
        <v>85.397617583633718</v>
      </c>
      <c r="I39" s="22">
        <v>85.396246969598621</v>
      </c>
      <c r="J39" s="22">
        <v>83.846642240819563</v>
      </c>
      <c r="K39" s="22">
        <v>83.933681587109646</v>
      </c>
      <c r="L39" s="22">
        <v>83.90146919790871</v>
      </c>
      <c r="M39" s="22">
        <v>70.641774590895849</v>
      </c>
      <c r="N39" s="22">
        <v>70.639718387997846</v>
      </c>
      <c r="O39" s="22">
        <v>70.639718387997846</v>
      </c>
    </row>
    <row r="40" spans="1:15" x14ac:dyDescent="0.4">
      <c r="A40" s="27"/>
      <c r="B40" s="27"/>
      <c r="C40" s="27"/>
      <c r="D40" s="27" t="s">
        <v>30</v>
      </c>
      <c r="E40" s="27" t="s">
        <v>26</v>
      </c>
      <c r="F40" s="22">
        <v>84.562870795769044</v>
      </c>
      <c r="G40" s="22">
        <v>85.360611568377095</v>
      </c>
      <c r="H40" s="22">
        <v>85.362667489429725</v>
      </c>
      <c r="I40" s="22">
        <v>85.361296875394629</v>
      </c>
      <c r="J40" s="22">
        <v>84.339420686007159</v>
      </c>
      <c r="K40" s="22">
        <v>84.412751919028807</v>
      </c>
      <c r="L40" s="22">
        <v>84.394247643096321</v>
      </c>
      <c r="M40" s="22">
        <v>70.641089424800995</v>
      </c>
      <c r="N40" s="22">
        <v>70.642460038836077</v>
      </c>
      <c r="O40" s="22">
        <v>70.640403976860753</v>
      </c>
    </row>
    <row r="41" spans="1:15" x14ac:dyDescent="0.4">
      <c r="A41" s="27"/>
      <c r="B41" s="27"/>
      <c r="C41" s="27" t="s">
        <v>32</v>
      </c>
      <c r="D41" s="27" t="s">
        <v>24</v>
      </c>
      <c r="E41" s="27" t="s">
        <v>28</v>
      </c>
      <c r="F41" s="22">
        <v>84.967913732536147</v>
      </c>
      <c r="G41" s="22">
        <v>85.946689785522764</v>
      </c>
      <c r="H41" s="22">
        <v>86.003649752551013</v>
      </c>
      <c r="I41" s="22">
        <v>86.024401984744173</v>
      </c>
      <c r="J41" s="22">
        <v>84.118070380495197</v>
      </c>
      <c r="K41" s="22">
        <v>84.605063609053119</v>
      </c>
      <c r="L41" s="22">
        <v>84.594679443215568</v>
      </c>
      <c r="M41" s="22">
        <v>27.417627000763147</v>
      </c>
      <c r="N41" s="22">
        <v>27.42796286815495</v>
      </c>
      <c r="O41" s="22">
        <v>27.412418818362468</v>
      </c>
    </row>
    <row r="42" spans="1:15" x14ac:dyDescent="0.4">
      <c r="A42" s="27"/>
      <c r="B42" s="27"/>
      <c r="C42" s="27"/>
      <c r="D42" s="27" t="s">
        <v>24</v>
      </c>
      <c r="E42" s="27" t="s">
        <v>26</v>
      </c>
      <c r="F42" s="22">
        <v>84.967913732536147</v>
      </c>
      <c r="G42" s="22">
        <v>85.905233619582162</v>
      </c>
      <c r="H42" s="22">
        <v>85.998457669632231</v>
      </c>
      <c r="I42" s="22">
        <v>85.993281686195388</v>
      </c>
      <c r="J42" s="22">
        <v>84.563575244148694</v>
      </c>
      <c r="K42" s="22">
        <v>85.060807743206865</v>
      </c>
      <c r="L42" s="22">
        <v>84.952055742846241</v>
      </c>
      <c r="M42" s="22">
        <v>27.293202154754695</v>
      </c>
      <c r="N42" s="22">
        <v>27.194745773081067</v>
      </c>
      <c r="O42" s="22">
        <v>27.246594154600146</v>
      </c>
    </row>
    <row r="43" spans="1:15" x14ac:dyDescent="0.4">
      <c r="A43" s="27"/>
      <c r="B43" s="27"/>
      <c r="C43" s="27"/>
      <c r="D43" s="27" t="s">
        <v>30</v>
      </c>
      <c r="E43" s="27" t="s">
        <v>28</v>
      </c>
      <c r="F43" s="22">
        <v>86.291389656363378</v>
      </c>
      <c r="G43" s="22">
        <v>87.032715101670789</v>
      </c>
      <c r="H43" s="22">
        <v>87.112717652940276</v>
      </c>
      <c r="I43" s="22">
        <v>87.147246151470895</v>
      </c>
      <c r="J43" s="22">
        <v>84.820279404155798</v>
      </c>
      <c r="K43" s="22">
        <v>85.375685261119969</v>
      </c>
      <c r="L43" s="22">
        <v>85.319281057988988</v>
      </c>
      <c r="M43" s="22">
        <v>28.979809134991697</v>
      </c>
      <c r="N43" s="22">
        <v>28.846857009336631</v>
      </c>
      <c r="O43" s="22">
        <v>28.846854425470696</v>
      </c>
    </row>
    <row r="44" spans="1:15" x14ac:dyDescent="0.4">
      <c r="A44" s="27"/>
      <c r="B44" s="27"/>
      <c r="C44" s="27"/>
      <c r="D44" s="27" t="s">
        <v>30</v>
      </c>
      <c r="E44" s="27" t="s">
        <v>26</v>
      </c>
      <c r="F44" s="22">
        <v>86.291389656363378</v>
      </c>
      <c r="G44" s="22">
        <v>87.026383735732736</v>
      </c>
      <c r="H44" s="22">
        <v>87.137463336930139</v>
      </c>
      <c r="I44" s="22">
        <v>87.1570295622884</v>
      </c>
      <c r="J44" s="22">
        <v>85.251934878310294</v>
      </c>
      <c r="K44" s="22">
        <v>85.832095462795095</v>
      </c>
      <c r="L44" s="22">
        <v>85.741731112258122</v>
      </c>
      <c r="M44" s="22">
        <v>28.542981357526628</v>
      </c>
      <c r="N44" s="22">
        <v>28.446861346256227</v>
      </c>
      <c r="O44" s="22">
        <v>28.434203483973576</v>
      </c>
    </row>
    <row r="45" spans="1:15" x14ac:dyDescent="0.4">
      <c r="A45" s="27"/>
      <c r="B45" s="27" t="s">
        <v>34</v>
      </c>
      <c r="C45" s="27" t="s">
        <v>20</v>
      </c>
      <c r="D45" s="27" t="s">
        <v>24</v>
      </c>
      <c r="E45" s="27" t="s">
        <v>28</v>
      </c>
      <c r="F45" s="22">
        <v>83.814495333287738</v>
      </c>
      <c r="G45" s="22">
        <v>83.839129641039733</v>
      </c>
      <c r="H45" s="22">
        <v>83.826818192190999</v>
      </c>
      <c r="I45" s="22">
        <v>83.839141051094273</v>
      </c>
      <c r="J45" s="22">
        <v>83.203852034412776</v>
      </c>
      <c r="K45" s="22">
        <v>83.228497752219312</v>
      </c>
      <c r="L45" s="22">
        <v>83.234670591725489</v>
      </c>
      <c r="M45" s="22">
        <v>70.614420026927775</v>
      </c>
      <c r="N45" s="22">
        <v>70.620581456379412</v>
      </c>
      <c r="O45" s="22">
        <v>70.620581456379412</v>
      </c>
    </row>
    <row r="46" spans="1:15" x14ac:dyDescent="0.4">
      <c r="A46" s="27"/>
      <c r="B46" s="27"/>
      <c r="C46" s="27"/>
      <c r="D46" s="27" t="s">
        <v>24</v>
      </c>
      <c r="E46" s="27" t="s">
        <v>26</v>
      </c>
      <c r="F46" s="22">
        <v>83.814495333287738</v>
      </c>
      <c r="G46" s="22">
        <v>83.820645352684821</v>
      </c>
      <c r="H46" s="22">
        <v>83.832968211588096</v>
      </c>
      <c r="I46" s="22">
        <v>83.826795372081918</v>
      </c>
      <c r="J46" s="22">
        <v>82.963236804271972</v>
      </c>
      <c r="K46" s="22">
        <v>83.111293671983788</v>
      </c>
      <c r="L46" s="22">
        <v>83.117455101435425</v>
      </c>
      <c r="M46" s="22">
        <v>70.632915725337213</v>
      </c>
      <c r="N46" s="22">
        <v>70.620581456379412</v>
      </c>
      <c r="O46" s="22">
        <v>70.614408616873234</v>
      </c>
    </row>
    <row r="47" spans="1:15" x14ac:dyDescent="0.4">
      <c r="A47" s="27"/>
      <c r="B47" s="27"/>
      <c r="C47" s="27"/>
      <c r="D47" s="27" t="s">
        <v>30</v>
      </c>
      <c r="E47" s="27" t="s">
        <v>28</v>
      </c>
      <c r="F47" s="22">
        <v>84.952841914510273</v>
      </c>
      <c r="G47" s="22">
        <v>84.922680654990657</v>
      </c>
      <c r="H47" s="22">
        <v>84.923366666621618</v>
      </c>
      <c r="I47" s="22">
        <v>84.92268107775871</v>
      </c>
      <c r="J47" s="22">
        <v>83.811701165667401</v>
      </c>
      <c r="K47" s="22">
        <v>83.874754484498098</v>
      </c>
      <c r="L47" s="22">
        <v>83.863789572217399</v>
      </c>
      <c r="M47" s="22">
        <v>70.643145204930931</v>
      </c>
      <c r="N47" s="22">
        <v>70.645201407828935</v>
      </c>
      <c r="O47" s="22">
        <v>70.64383051194848</v>
      </c>
    </row>
    <row r="48" spans="1:15" x14ac:dyDescent="0.4">
      <c r="A48" s="27"/>
      <c r="B48" s="27"/>
      <c r="C48" s="27"/>
      <c r="D48" s="27" t="s">
        <v>30</v>
      </c>
      <c r="E48" s="27" t="s">
        <v>26</v>
      </c>
      <c r="F48" s="22">
        <v>84.952841914510273</v>
      </c>
      <c r="G48" s="22">
        <v>84.912400204191385</v>
      </c>
      <c r="H48" s="22">
        <v>84.913770959149161</v>
      </c>
      <c r="I48" s="22">
        <v>84.909658835198528</v>
      </c>
      <c r="J48" s="22">
        <v>83.638304116114924</v>
      </c>
      <c r="K48" s="22">
        <v>83.764412303925852</v>
      </c>
      <c r="L48" s="22">
        <v>83.770581053542543</v>
      </c>
      <c r="M48" s="22">
        <v>70.645201407828935</v>
      </c>
      <c r="N48" s="22">
        <v>70.644516100811387</v>
      </c>
      <c r="O48" s="22">
        <v>70.644516100811387</v>
      </c>
    </row>
    <row r="49" spans="1:15" x14ac:dyDescent="0.4">
      <c r="A49" s="27"/>
      <c r="B49" s="27"/>
      <c r="C49" s="27" t="s">
        <v>32</v>
      </c>
      <c r="D49" s="27" t="s">
        <v>24</v>
      </c>
      <c r="E49" s="27" t="s">
        <v>28</v>
      </c>
      <c r="F49" s="22">
        <v>86.039551597229647</v>
      </c>
      <c r="G49" s="22">
        <v>86.060295779681866</v>
      </c>
      <c r="H49" s="22">
        <v>86.049927713326241</v>
      </c>
      <c r="I49" s="22">
        <v>86.049927713326241</v>
      </c>
      <c r="J49" s="22">
        <v>83.330556172702401</v>
      </c>
      <c r="K49" s="22">
        <v>84.812070747563396</v>
      </c>
      <c r="L49" s="22">
        <v>84.801710730948727</v>
      </c>
      <c r="M49" s="22">
        <v>25.547639976945575</v>
      </c>
      <c r="N49" s="22">
        <v>25.661962398050079</v>
      </c>
      <c r="O49" s="22">
        <v>25.65159433169444</v>
      </c>
    </row>
    <row r="50" spans="1:15" x14ac:dyDescent="0.4">
      <c r="A50" s="27"/>
      <c r="B50" s="27"/>
      <c r="C50" s="27"/>
      <c r="D50" s="27" t="s">
        <v>24</v>
      </c>
      <c r="E50" s="27" t="s">
        <v>26</v>
      </c>
      <c r="F50" s="22">
        <v>86.039551597229647</v>
      </c>
      <c r="G50" s="22">
        <v>86.034415862497596</v>
      </c>
      <c r="H50" s="22">
        <v>86.034423912238552</v>
      </c>
      <c r="I50" s="22">
        <v>86.039599895675408</v>
      </c>
      <c r="J50" s="22">
        <v>81.439502976794245</v>
      </c>
      <c r="K50" s="22">
        <v>84.081516506798863</v>
      </c>
      <c r="L50" s="22">
        <v>84.024508241324838</v>
      </c>
      <c r="M50" s="22">
        <v>25.899824193657494</v>
      </c>
      <c r="N50" s="22">
        <v>26.086715029510401</v>
      </c>
      <c r="O50" s="22">
        <v>26.09191516217011</v>
      </c>
    </row>
    <row r="51" spans="1:15" x14ac:dyDescent="0.4">
      <c r="A51" s="27"/>
      <c r="B51" s="27"/>
      <c r="C51" s="27"/>
      <c r="D51" s="27" t="s">
        <v>30</v>
      </c>
      <c r="E51" s="27" t="s">
        <v>28</v>
      </c>
      <c r="F51" s="22">
        <v>87.411454492317304</v>
      </c>
      <c r="G51" s="22">
        <v>86.060295779681866</v>
      </c>
      <c r="H51" s="22">
        <v>86.049927713326241</v>
      </c>
      <c r="I51" s="22">
        <v>86.049927713326241</v>
      </c>
      <c r="J51" s="22">
        <v>83.330556172702401</v>
      </c>
      <c r="K51" s="22">
        <v>84.812070747563396</v>
      </c>
      <c r="L51" s="22">
        <v>84.801710730948727</v>
      </c>
      <c r="M51" s="22">
        <v>25.547639976945575</v>
      </c>
      <c r="N51" s="22">
        <v>25.661962398050079</v>
      </c>
      <c r="O51" s="22">
        <v>25.65159433169444</v>
      </c>
    </row>
    <row r="52" spans="1:15" x14ac:dyDescent="0.4">
      <c r="A52" s="27"/>
      <c r="B52" s="27"/>
      <c r="C52" s="27"/>
      <c r="D52" s="27" t="s">
        <v>30</v>
      </c>
      <c r="E52" s="27" t="s">
        <v>26</v>
      </c>
      <c r="F52" s="22">
        <v>87.411454492317304</v>
      </c>
      <c r="G52" s="22">
        <v>87.402819609904668</v>
      </c>
      <c r="H52" s="22">
        <v>87.401668597013312</v>
      </c>
      <c r="I52" s="22">
        <v>87.404546328000606</v>
      </c>
      <c r="J52" s="22">
        <v>82.30573909616534</v>
      </c>
      <c r="K52" s="22">
        <v>85.363639278164911</v>
      </c>
      <c r="L52" s="22">
        <v>85.325656449027292</v>
      </c>
      <c r="M52" s="22">
        <v>25.710700870055277</v>
      </c>
      <c r="N52" s="22">
        <v>26.396095555973275</v>
      </c>
      <c r="O52" s="22">
        <v>26.401850719809445</v>
      </c>
    </row>
    <row r="53" spans="1:15" x14ac:dyDescent="0.4">
      <c r="A53" s="27" t="s">
        <v>38</v>
      </c>
      <c r="B53" s="27" t="s">
        <v>22</v>
      </c>
      <c r="C53" s="27" t="s">
        <v>20</v>
      </c>
      <c r="D53" s="27" t="s">
        <v>24</v>
      </c>
      <c r="E53" s="27" t="s">
        <v>28</v>
      </c>
    </row>
    <row r="54" spans="1:15" x14ac:dyDescent="0.4">
      <c r="A54" s="27"/>
      <c r="B54" s="27"/>
      <c r="C54" s="27"/>
      <c r="D54" s="27" t="s">
        <v>24</v>
      </c>
      <c r="E54" s="27" t="s">
        <v>26</v>
      </c>
    </row>
    <row r="55" spans="1:15" x14ac:dyDescent="0.4">
      <c r="A55" s="27"/>
      <c r="B55" s="27"/>
      <c r="C55" s="27"/>
      <c r="D55" s="27" t="s">
        <v>30</v>
      </c>
      <c r="E55" s="27" t="s">
        <v>28</v>
      </c>
    </row>
    <row r="56" spans="1:15" x14ac:dyDescent="0.4">
      <c r="A56" s="27"/>
      <c r="B56" s="27"/>
      <c r="C56" s="27"/>
      <c r="D56" s="27" t="s">
        <v>30</v>
      </c>
      <c r="E56" s="27" t="s">
        <v>26</v>
      </c>
    </row>
    <row r="57" spans="1:15" x14ac:dyDescent="0.4">
      <c r="A57" s="27"/>
      <c r="B57" s="27"/>
      <c r="C57" s="27" t="s">
        <v>32</v>
      </c>
      <c r="D57" s="27" t="s">
        <v>24</v>
      </c>
      <c r="E57" s="27" t="s">
        <v>28</v>
      </c>
    </row>
    <row r="58" spans="1:15" x14ac:dyDescent="0.4">
      <c r="A58" s="27"/>
      <c r="B58" s="27"/>
      <c r="C58" s="27"/>
      <c r="D58" s="27" t="s">
        <v>24</v>
      </c>
      <c r="E58" s="27" t="s">
        <v>26</v>
      </c>
    </row>
    <row r="59" spans="1:15" x14ac:dyDescent="0.4">
      <c r="A59" s="27"/>
      <c r="B59" s="27"/>
      <c r="C59" s="27"/>
      <c r="D59" s="27" t="s">
        <v>30</v>
      </c>
      <c r="E59" s="27" t="s">
        <v>28</v>
      </c>
    </row>
    <row r="60" spans="1:15" x14ac:dyDescent="0.4">
      <c r="A60" s="27"/>
      <c r="B60" s="27"/>
      <c r="C60" s="27"/>
      <c r="D60" s="27" t="s">
        <v>30</v>
      </c>
      <c r="E60" s="27" t="s">
        <v>26</v>
      </c>
    </row>
    <row r="61" spans="1:15" x14ac:dyDescent="0.4">
      <c r="A61" s="27"/>
      <c r="B61" s="27" t="s">
        <v>34</v>
      </c>
      <c r="C61" s="27" t="s">
        <v>20</v>
      </c>
      <c r="D61" s="27" t="s">
        <v>24</v>
      </c>
      <c r="E61" s="27" t="s">
        <v>28</v>
      </c>
    </row>
    <row r="62" spans="1:15" x14ac:dyDescent="0.4">
      <c r="A62" s="27"/>
      <c r="B62" s="27"/>
      <c r="C62" s="27"/>
      <c r="D62" s="27" t="s">
        <v>24</v>
      </c>
      <c r="E62" s="27" t="s">
        <v>26</v>
      </c>
    </row>
    <row r="63" spans="1:15" x14ac:dyDescent="0.4">
      <c r="A63" s="27"/>
      <c r="B63" s="27"/>
      <c r="C63" s="27"/>
      <c r="D63" s="27" t="s">
        <v>30</v>
      </c>
      <c r="E63" s="27" t="s">
        <v>28</v>
      </c>
    </row>
    <row r="64" spans="1:15" x14ac:dyDescent="0.4">
      <c r="A64" s="27"/>
      <c r="B64" s="27"/>
      <c r="C64" s="27"/>
      <c r="D64" s="27" t="s">
        <v>30</v>
      </c>
      <c r="E64" s="27" t="s">
        <v>26</v>
      </c>
    </row>
    <row r="65" spans="1:5" x14ac:dyDescent="0.4">
      <c r="A65" s="27"/>
      <c r="B65" s="27"/>
      <c r="C65" s="27" t="s">
        <v>32</v>
      </c>
      <c r="D65" s="27" t="s">
        <v>24</v>
      </c>
      <c r="E65" s="27" t="s">
        <v>28</v>
      </c>
    </row>
    <row r="66" spans="1:5" x14ac:dyDescent="0.4">
      <c r="A66" s="27"/>
      <c r="B66" s="27"/>
      <c r="C66" s="27"/>
      <c r="D66" s="27" t="s">
        <v>24</v>
      </c>
      <c r="E66" s="27" t="s">
        <v>26</v>
      </c>
    </row>
    <row r="67" spans="1:5" x14ac:dyDescent="0.4">
      <c r="A67" s="27"/>
      <c r="B67" s="27"/>
      <c r="C67" s="27"/>
      <c r="D67" s="27" t="s">
        <v>30</v>
      </c>
      <c r="E67" s="27" t="s">
        <v>28</v>
      </c>
    </row>
    <row r="68" spans="1:5" x14ac:dyDescent="0.4">
      <c r="A68" s="27"/>
      <c r="B68" s="27"/>
      <c r="C68" s="27"/>
      <c r="D68" s="27" t="s">
        <v>30</v>
      </c>
      <c r="E68" s="27" t="s">
        <v>26</v>
      </c>
    </row>
  </sheetData>
  <mergeCells count="5">
    <mergeCell ref="F2:F4"/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zoomScale="80" zoomScaleNormal="80" workbookViewId="0">
      <selection activeCell="G41" activeCellId="1" sqref="G37:I37 G41:I41"/>
    </sheetView>
  </sheetViews>
  <sheetFormatPr defaultColWidth="11.5546875" defaultRowHeight="19.5" x14ac:dyDescent="0.4"/>
  <cols>
    <col min="6" max="15" width="11.5546875" style="22"/>
  </cols>
  <sheetData>
    <row r="1" spans="1:15" ht="20.25" thickBot="1" x14ac:dyDescent="0.45"/>
    <row r="2" spans="1:15" x14ac:dyDescent="0.4">
      <c r="F2" s="42" t="s">
        <v>15</v>
      </c>
      <c r="G2" s="45" t="s">
        <v>3</v>
      </c>
      <c r="H2" s="45"/>
      <c r="I2" s="45"/>
      <c r="J2" s="45" t="s">
        <v>6</v>
      </c>
      <c r="K2" s="45"/>
      <c r="L2" s="45"/>
      <c r="M2" s="45"/>
      <c r="N2" s="45"/>
      <c r="O2" s="47"/>
    </row>
    <row r="3" spans="1:15" x14ac:dyDescent="0.4">
      <c r="F3" s="43"/>
      <c r="G3" s="46"/>
      <c r="H3" s="46"/>
      <c r="I3" s="46"/>
      <c r="J3" s="46" t="s">
        <v>7</v>
      </c>
      <c r="K3" s="46"/>
      <c r="L3" s="46"/>
      <c r="M3" s="46" t="s">
        <v>8</v>
      </c>
      <c r="N3" s="46"/>
      <c r="O3" s="48"/>
    </row>
    <row r="4" spans="1:15" ht="39.75" thickBot="1" x14ac:dyDescent="0.45">
      <c r="F4" s="44"/>
      <c r="G4" s="52" t="s">
        <v>42</v>
      </c>
      <c r="H4" s="52" t="s">
        <v>43</v>
      </c>
      <c r="I4" s="52" t="s">
        <v>44</v>
      </c>
      <c r="J4" s="24" t="s">
        <v>4</v>
      </c>
      <c r="K4" s="24" t="s">
        <v>5</v>
      </c>
      <c r="L4" s="24" t="s">
        <v>1</v>
      </c>
      <c r="M4" s="25" t="s">
        <v>4</v>
      </c>
      <c r="N4" s="25" t="s">
        <v>5</v>
      </c>
      <c r="O4" s="26" t="s">
        <v>1</v>
      </c>
    </row>
    <row r="5" spans="1:15" ht="20.25" thickTop="1" x14ac:dyDescent="0.4">
      <c r="A5" t="s">
        <v>19</v>
      </c>
      <c r="B5" t="s">
        <v>23</v>
      </c>
      <c r="C5" t="s">
        <v>21</v>
      </c>
      <c r="D5" t="s">
        <v>25</v>
      </c>
      <c r="E5" t="s">
        <v>29</v>
      </c>
      <c r="F5" s="22">
        <f>0</f>
        <v>0</v>
      </c>
      <c r="G5" s="22">
        <f>'3x10CV平均'!G5 - '3x10CV平均'!$F13</f>
        <v>0.15399009607266123</v>
      </c>
      <c r="H5" s="22">
        <f>'3x10CV平均'!H5 - '3x10CV平均'!$F13</f>
        <v>0.14781725656649769</v>
      </c>
      <c r="I5" s="22">
        <f>'3x10CV平均'!I5 - '3x10CV平均'!$F13</f>
        <v>0.14781725656649769</v>
      </c>
      <c r="J5" s="22">
        <f>'3x10CV平均'!J5 - '3x10CV平均'!$F13</f>
        <v>-1.0301225439857546</v>
      </c>
      <c r="K5" s="22">
        <f>'3x10CV平均'!K5 - '3x10CV平均'!$F13</f>
        <v>-0.98693548755161942</v>
      </c>
      <c r="L5" s="22">
        <f>'3x10CV平均'!L5 - '3x10CV平均'!$F13</f>
        <v>-1.0054540060701385</v>
      </c>
      <c r="M5" s="22">
        <f>'3x10CV平均'!M5 - '3x10CV平均'!$F13</f>
        <v>-12.077462860272462</v>
      </c>
      <c r="N5" s="22">
        <f>'3x10CV平均'!N5 - '3x10CV平均'!$F13</f>
        <v>-12.095969968736441</v>
      </c>
      <c r="O5" s="22">
        <f>'3x10CV平均'!O5 - '3x10CV平均'!$F13</f>
        <v>-12.077462860272462</v>
      </c>
    </row>
    <row r="6" spans="1:15" x14ac:dyDescent="0.4">
      <c r="D6" t="s">
        <v>25</v>
      </c>
      <c r="E6" t="s">
        <v>27</v>
      </c>
      <c r="F6" s="22">
        <f>0</f>
        <v>0</v>
      </c>
      <c r="G6" s="22">
        <f>'3x10CV平均'!G6 - '3x10CV平均'!$F14</f>
        <v>8.6031811232061273E-2</v>
      </c>
      <c r="H6" s="22">
        <f>'3x10CV平均'!H6 - '3x10CV平均'!$F14</f>
        <v>6.1351863261918993E-2</v>
      </c>
      <c r="I6" s="22">
        <f>'3x10CV平均'!I6 - '3x10CV平均'!$F14</f>
        <v>7.3674722165179674E-2</v>
      </c>
      <c r="J6" s="22">
        <f>'3x10CV平均'!J6 - '3x10CV平均'!$F14</f>
        <v>-0.59824056958991889</v>
      </c>
      <c r="K6" s="22">
        <f>'3x10CV平均'!K6 - '3x10CV平均'!$F14</f>
        <v>-0.56743342233174587</v>
      </c>
      <c r="L6" s="22">
        <f>'3x10CV平均'!L6 - '3x10CV平均'!$F14</f>
        <v>-0.60441340909609664</v>
      </c>
      <c r="M6" s="22">
        <f>'3x10CV平均'!M6 - '3x10CV平均'!$F14</f>
        <v>-12.095969968736441</v>
      </c>
      <c r="N6" s="22">
        <f>'3x10CV平均'!N6 - '3x10CV平均'!$F14</f>
        <v>-12.089819949339343</v>
      </c>
      <c r="O6" s="22">
        <f>'3x10CV平均'!O6 - '3x10CV平均'!$F14</f>
        <v>-12.089808539284803</v>
      </c>
    </row>
    <row r="7" spans="1:15" x14ac:dyDescent="0.4">
      <c r="D7" t="s">
        <v>31</v>
      </c>
      <c r="E7" t="s">
        <v>29</v>
      </c>
      <c r="F7" s="22">
        <f>0</f>
        <v>0</v>
      </c>
      <c r="G7" s="22">
        <f>'3x10CV平均'!G7 - '3x10CV平均'!$F15</f>
        <v>0.27691589463582034</v>
      </c>
      <c r="H7" s="22">
        <f>'3x10CV平均'!H7 - '3x10CV平均'!$F15</f>
        <v>0.27691561279044663</v>
      </c>
      <c r="I7" s="22">
        <f>'3x10CV平均'!I7 - '3x10CV平均'!$F15</f>
        <v>0.27554513967804439</v>
      </c>
      <c r="J7" s="22">
        <f>'3x10CV平均'!J7 - '3x10CV平均'!$F15</f>
        <v>-1.1315124882301291</v>
      </c>
      <c r="K7" s="22">
        <f>'3x10CV平均'!K7 - '3x10CV平均'!$F15</f>
        <v>-1.0691451810303931</v>
      </c>
      <c r="L7" s="22">
        <f>'3x10CV平均'!L7 - '3x10CV平均'!$F15</f>
        <v>-1.0814800027327749</v>
      </c>
      <c r="M7" s="22">
        <f>'3x10CV平均'!M7 - '3x10CV平均'!$F15</f>
        <v>-13.039027297513272</v>
      </c>
      <c r="N7" s="22">
        <f>'3x10CV平均'!N7 - '3x10CV平均'!$F15</f>
        <v>-13.039712463608126</v>
      </c>
      <c r="O7" s="22">
        <f>'3x10CV平均'!O7 - '3x10CV平均'!$F15</f>
        <v>-13.038341990495738</v>
      </c>
    </row>
    <row r="8" spans="1:15" x14ac:dyDescent="0.4">
      <c r="D8" t="s">
        <v>31</v>
      </c>
      <c r="E8" t="s">
        <v>27</v>
      </c>
      <c r="F8" s="22">
        <f>0</f>
        <v>0</v>
      </c>
      <c r="G8" s="22">
        <f>'3x10CV平均'!G8 - '3x10CV平均'!$F16</f>
        <v>0.28925071633818789</v>
      </c>
      <c r="H8" s="22">
        <f>'3x10CV平均'!H8 - '3x10CV平均'!$F16</f>
        <v>0.28856540932063979</v>
      </c>
      <c r="I8" s="22">
        <f>'3x10CV平均'!I8 - '3x10CV平均'!$F16</f>
        <v>0.28925071633818789</v>
      </c>
      <c r="J8" s="22">
        <f>'3x10CV平均'!J8 - '3x10CV平均'!$F16</f>
        <v>-0.75181843814374361</v>
      </c>
      <c r="K8" s="22">
        <f>'3x10CV平均'!K8 - '3x10CV平均'!$F16</f>
        <v>-0.71343673563535503</v>
      </c>
      <c r="L8" s="22">
        <f>'3x10CV平均'!L8 - '3x10CV平均'!$F16</f>
        <v>-0.7100092140888421</v>
      </c>
      <c r="M8" s="22">
        <f>'3x10CV平均'!M8 - '3x10CV平均'!$F16</f>
        <v>-13.039712745453514</v>
      </c>
      <c r="N8" s="22">
        <f>'3x10CV平均'!N8 - '3x10CV平均'!$F16</f>
        <v>-13.038341708650364</v>
      </c>
      <c r="O8" s="22">
        <f>'3x10CV平均'!O8 - '3x10CV平均'!$F16</f>
        <v>-13.039027297513272</v>
      </c>
    </row>
    <row r="9" spans="1:15" x14ac:dyDescent="0.4">
      <c r="C9" t="s">
        <v>33</v>
      </c>
      <c r="D9" t="s">
        <v>25</v>
      </c>
      <c r="E9" t="s">
        <v>29</v>
      </c>
      <c r="F9" s="22">
        <f>0</f>
        <v>0</v>
      </c>
      <c r="G9" s="22">
        <f>'3x10CV平均'!G9 - '3x10CV平均'!$F17</f>
        <v>0.32625600108188735</v>
      </c>
      <c r="H9" s="22">
        <f>'3x10CV平均'!H9 - '3x10CV平均'!$F17</f>
        <v>0.36763166961286231</v>
      </c>
      <c r="I9" s="22">
        <f>'3x10CV平均'!I9 - '3x10CV平均'!$F17</f>
        <v>0.33655966950982474</v>
      </c>
      <c r="J9" s="22">
        <f>'3x10CV平均'!J9 - '3x10CV平均'!$F17</f>
        <v>-2.419236948954989</v>
      </c>
      <c r="K9" s="22">
        <f>'3x10CV平均'!K9 - '3x10CV平均'!$F17</f>
        <v>-1.7975393551835452</v>
      </c>
      <c r="L9" s="22">
        <f>'3x10CV平均'!L9 - '3x10CV平均'!$F17</f>
        <v>-1.9115397866496835</v>
      </c>
      <c r="M9" s="22">
        <f>'3x10CV平均'!M9 - '3x10CV平均'!$F17</f>
        <v>-57.368676525989414</v>
      </c>
      <c r="N9" s="22">
        <f>'3x10CV平均'!N9 - '3x10CV平均'!$F17</f>
        <v>-57.296220807614432</v>
      </c>
      <c r="O9" s="22">
        <f>'3x10CV平均'!O9 - '3x10CV平均'!$F17</f>
        <v>-57.296228857355388</v>
      </c>
    </row>
    <row r="10" spans="1:15" x14ac:dyDescent="0.4">
      <c r="D10" t="s">
        <v>25</v>
      </c>
      <c r="E10" t="s">
        <v>27</v>
      </c>
      <c r="F10" s="22">
        <f>0</f>
        <v>0</v>
      </c>
      <c r="G10" s="22">
        <f>'3x10CV平均'!G10 - '3x10CV平均'!$F18</f>
        <v>0.4401678853974289</v>
      </c>
      <c r="H10" s="22">
        <f>'3x10CV平均'!H10 - '3x10CV平均'!$F18</f>
        <v>0.43504020040633407</v>
      </c>
      <c r="I10" s="22">
        <f>'3x10CV平均'!I10 - '3x10CV平均'!$F18</f>
        <v>0.41425576924933694</v>
      </c>
      <c r="J10" s="22">
        <f>'3x10CV平均'!J10 - '3x10CV平均'!$F18</f>
        <v>-1.9581880355090249</v>
      </c>
      <c r="K10" s="22">
        <f>'3x10CV平均'!K10 - '3x10CV平均'!$F18</f>
        <v>-1.295098673724695</v>
      </c>
      <c r="L10" s="22">
        <f>'3x10CV平均'!L10 - '3x10CV平均'!$F18</f>
        <v>-1.3987310388351659</v>
      </c>
      <c r="M10" s="22">
        <f>'3x10CV平均'!M10 - '3x10CV平均'!$F18</f>
        <v>-57.467076559476311</v>
      </c>
      <c r="N10" s="22">
        <f>'3x10CV平均'!N10 - '3x10CV平均'!$F18</f>
        <v>-57.503316493275264</v>
      </c>
      <c r="O10" s="22">
        <f>'3x10CV平均'!O10 - '3x10CV平均'!$F18</f>
        <v>-57.513684559630889</v>
      </c>
    </row>
    <row r="11" spans="1:15" x14ac:dyDescent="0.4">
      <c r="D11" t="s">
        <v>31</v>
      </c>
      <c r="E11" t="s">
        <v>29</v>
      </c>
      <c r="F11" s="22">
        <f>0</f>
        <v>0</v>
      </c>
      <c r="G11" s="22">
        <f>'3x10CV平均'!G11 - '3x10CV平均'!$F19</f>
        <v>-1.3812750972903132E-2</v>
      </c>
      <c r="H11" s="22">
        <f>'3x10CV平均'!H11 - '3x10CV平均'!$F19</f>
        <v>4.6046379041825958E-2</v>
      </c>
      <c r="I11" s="22">
        <f>'3x10CV平均'!I11 - '3x10CV平均'!$F19</f>
        <v>3.165583589571952E-2</v>
      </c>
      <c r="J11" s="22">
        <f>'3x10CV平均'!J11 - '3x10CV平均'!$F19</f>
        <v>-3.2369272086011449</v>
      </c>
      <c r="K11" s="22">
        <f>'3x10CV平均'!K11 - '3x10CV平均'!$F19</f>
        <v>-2.5715860055277489</v>
      </c>
      <c r="L11" s="22">
        <f>'3x10CV平均'!L11 - '3x10CV平均'!$F19</f>
        <v>-2.6694289584746684</v>
      </c>
      <c r="M11" s="22">
        <f>'3x10CV平均'!M11 - '3x10CV平均'!$F19</f>
        <v>-56.045351060720719</v>
      </c>
      <c r="N11" s="22">
        <f>'3x10CV平均'!N11 - '3x10CV平均'!$F19</f>
        <v>-55.885327374222996</v>
      </c>
      <c r="O11" s="22">
        <f>'3x10CV平均'!O11 - '3x10CV平均'!$F19</f>
        <v>-55.907201886269846</v>
      </c>
    </row>
    <row r="12" spans="1:15" x14ac:dyDescent="0.4">
      <c r="D12" t="s">
        <v>31</v>
      </c>
      <c r="E12" t="s">
        <v>27</v>
      </c>
      <c r="F12" s="22">
        <f>0</f>
        <v>0</v>
      </c>
      <c r="G12" s="22">
        <f>'3x10CV平均'!G12 - '3x10CV平均'!$F20</f>
        <v>-2.2439981167210021E-2</v>
      </c>
      <c r="H12" s="22">
        <f>'3x10CV平均'!H12 - '3x10CV平均'!$F20</f>
        <v>6.7919996673552419E-2</v>
      </c>
      <c r="I12" s="22">
        <f>'3x10CV平均'!I12 - '3x10CV平均'!$F20</f>
        <v>5.7607290858499027E-3</v>
      </c>
      <c r="J12" s="22">
        <f>'3x10CV平均'!J12 - '3x10CV平均'!$F20</f>
        <v>-2.6544598281196699</v>
      </c>
      <c r="K12" s="22">
        <f>'3x10CV平均'!K12 - '3x10CV平均'!$F20</f>
        <v>-1.8659543822843432</v>
      </c>
      <c r="L12" s="22">
        <f>'3x10CV平均'!L12 - '3x10CV平均'!$F20</f>
        <v>-1.9735817398433682</v>
      </c>
      <c r="M12" s="22">
        <f>'3x10CV平均'!M12 - '3x10CV平均'!$F20</f>
        <v>-56.440178296289474</v>
      </c>
      <c r="N12" s="22">
        <f>'3x10CV平均'!N12 - '3x10CV平均'!$F20</f>
        <v>-56.630106355101759</v>
      </c>
      <c r="O12" s="22">
        <f>'3x10CV平均'!O12 - '3x10CV平均'!$F20</f>
        <v>-56.595000660674671</v>
      </c>
    </row>
    <row r="13" spans="1:15" hidden="1" x14ac:dyDescent="0.4">
      <c r="B13" t="s">
        <v>35</v>
      </c>
      <c r="C13" t="s">
        <v>21</v>
      </c>
      <c r="D13" t="s">
        <v>25</v>
      </c>
      <c r="E13" t="s">
        <v>29</v>
      </c>
      <c r="F13" s="22">
        <f>0</f>
        <v>0</v>
      </c>
      <c r="G13" s="22">
        <v>82.642568631478113</v>
      </c>
      <c r="H13" s="22">
        <v>82.648730060929736</v>
      </c>
      <c r="I13" s="22">
        <v>82.636395791971935</v>
      </c>
      <c r="J13" s="22">
        <v>81.347276419981341</v>
      </c>
      <c r="K13" s="22">
        <v>81.501506127199349</v>
      </c>
      <c r="L13" s="22">
        <v>81.575420460509861</v>
      </c>
      <c r="M13" s="22">
        <v>70.645238584240474</v>
      </c>
      <c r="N13" s="22">
        <v>70.645249994295028</v>
      </c>
      <c r="O13" s="22">
        <v>70.657584263252829</v>
      </c>
    </row>
    <row r="14" spans="1:15" hidden="1" x14ac:dyDescent="0.4">
      <c r="D14" t="s">
        <v>25</v>
      </c>
      <c r="E14" t="s">
        <v>27</v>
      </c>
      <c r="F14" s="22">
        <f>0</f>
        <v>0</v>
      </c>
      <c r="G14" s="22">
        <v>82.685721457748627</v>
      </c>
      <c r="H14" s="22">
        <v>82.698078546815509</v>
      </c>
      <c r="I14" s="22">
        <v>82.691905707309331</v>
      </c>
      <c r="J14" s="22">
        <v>81.051139864448601</v>
      </c>
      <c r="K14" s="22">
        <v>81.341035120147922</v>
      </c>
      <c r="L14" s="22">
        <v>81.32868944113558</v>
      </c>
      <c r="M14" s="22">
        <v>70.626720065721969</v>
      </c>
      <c r="N14" s="22">
        <v>70.645249994295014</v>
      </c>
      <c r="O14" s="22">
        <v>70.632915725337213</v>
      </c>
    </row>
    <row r="15" spans="1:15" hidden="1" x14ac:dyDescent="0.4">
      <c r="D15" t="s">
        <v>31</v>
      </c>
      <c r="E15" t="s">
        <v>29</v>
      </c>
      <c r="F15" s="22">
        <f>0</f>
        <v>0</v>
      </c>
      <c r="G15" s="22">
        <v>83.575255729578203</v>
      </c>
      <c r="H15" s="22">
        <v>83.574570422560654</v>
      </c>
      <c r="I15" s="22">
        <v>83.572514219662665</v>
      </c>
      <c r="J15" s="22">
        <v>81.982459888894354</v>
      </c>
      <c r="K15" s="22">
        <v>82.083887159485755</v>
      </c>
      <c r="L15" s="22">
        <v>82.105826707712424</v>
      </c>
      <c r="M15" s="22">
        <v>70.641774731818529</v>
      </c>
      <c r="N15" s="22">
        <v>70.639718387997846</v>
      </c>
      <c r="O15" s="22">
        <v>70.642460038836077</v>
      </c>
    </row>
    <row r="16" spans="1:15" hidden="1" x14ac:dyDescent="0.4">
      <c r="D16" t="s">
        <v>31</v>
      </c>
      <c r="E16" t="s">
        <v>27</v>
      </c>
      <c r="F16" s="22">
        <f>0</f>
        <v>0</v>
      </c>
      <c r="G16" s="22">
        <v>83.597872834074749</v>
      </c>
      <c r="H16" s="22">
        <v>83.595131746927251</v>
      </c>
      <c r="I16" s="22">
        <v>83.591705070916845</v>
      </c>
      <c r="J16" s="22">
        <v>81.794675760576681</v>
      </c>
      <c r="K16" s="22">
        <v>82.023587047153455</v>
      </c>
      <c r="L16" s="22">
        <v>82.017419565840939</v>
      </c>
      <c r="M16" s="22">
        <v>70.641089002032928</v>
      </c>
      <c r="N16" s="22">
        <v>70.643145204930931</v>
      </c>
      <c r="O16" s="22">
        <v>70.643145345853625</v>
      </c>
    </row>
    <row r="17" spans="1:15" hidden="1" x14ac:dyDescent="0.4">
      <c r="C17" t="s">
        <v>33</v>
      </c>
      <c r="D17" t="s">
        <v>25</v>
      </c>
      <c r="E17" t="s">
        <v>29</v>
      </c>
      <c r="F17" s="22">
        <f>0</f>
        <v>0</v>
      </c>
      <c r="G17" s="22">
        <v>85.485648921817756</v>
      </c>
      <c r="H17" s="22">
        <v>85.506360905306124</v>
      </c>
      <c r="I17" s="22">
        <v>85.496000888691455</v>
      </c>
      <c r="J17" s="22">
        <v>80.067521227166964</v>
      </c>
      <c r="K17" s="22">
        <v>83.180500951479431</v>
      </c>
      <c r="L17" s="22">
        <v>83.175333017783544</v>
      </c>
      <c r="M17" s="22">
        <v>26.889016611445484</v>
      </c>
      <c r="N17" s="22">
        <v>27.427616729293689</v>
      </c>
      <c r="O17" s="22">
        <v>27.448336762523027</v>
      </c>
    </row>
    <row r="18" spans="1:15" hidden="1" x14ac:dyDescent="0.4">
      <c r="D18" t="s">
        <v>25</v>
      </c>
      <c r="E18" t="s">
        <v>27</v>
      </c>
      <c r="F18" s="22">
        <f>0</f>
        <v>0</v>
      </c>
      <c r="G18" s="22">
        <v>85.480464888639929</v>
      </c>
      <c r="H18" s="22">
        <v>85.459744855410605</v>
      </c>
      <c r="I18" s="22">
        <v>85.470088772543349</v>
      </c>
      <c r="J18" s="22">
        <v>78.663662503340689</v>
      </c>
      <c r="K18" s="22">
        <v>82.175603489079776</v>
      </c>
      <c r="L18" s="22">
        <v>82.13417147236207</v>
      </c>
      <c r="M18" s="22">
        <v>26.987505192082963</v>
      </c>
      <c r="N18" s="22">
        <v>27.427616729293689</v>
      </c>
      <c r="O18" s="22">
        <v>27.463888862056436</v>
      </c>
    </row>
    <row r="19" spans="1:15" hidden="1" x14ac:dyDescent="0.4">
      <c r="D19" t="s">
        <v>31</v>
      </c>
      <c r="E19" t="s">
        <v>29</v>
      </c>
      <c r="F19" s="22">
        <f>0</f>
        <v>0</v>
      </c>
      <c r="G19" s="22">
        <v>86.64191601370392</v>
      </c>
      <c r="H19" s="22">
        <v>86.641340805396638</v>
      </c>
      <c r="I19" s="22">
        <v>86.638462875650433</v>
      </c>
      <c r="J19" s="22">
        <v>80.592239660799677</v>
      </c>
      <c r="K19" s="22">
        <v>83.808451916878738</v>
      </c>
      <c r="L19" s="22">
        <v>83.799242124297194</v>
      </c>
      <c r="M19" s="22">
        <v>26.851460186362772</v>
      </c>
      <c r="N19" s="22">
        <v>28.680004065812454</v>
      </c>
      <c r="O19" s="22">
        <v>28.655830608746129</v>
      </c>
    </row>
    <row r="20" spans="1:15" hidden="1" x14ac:dyDescent="0.4">
      <c r="D20" t="s">
        <v>31</v>
      </c>
      <c r="E20" t="s">
        <v>27</v>
      </c>
      <c r="F20" s="22">
        <f>0</f>
        <v>0</v>
      </c>
      <c r="G20" s="22">
        <v>86.606808033549285</v>
      </c>
      <c r="H20" s="22">
        <v>86.614866018203827</v>
      </c>
      <c r="I20" s="22">
        <v>86.611412482632488</v>
      </c>
      <c r="J20" s="22">
        <v>79.118807805056022</v>
      </c>
      <c r="K20" s="22">
        <v>82.922096760293286</v>
      </c>
      <c r="L20" s="22">
        <v>82.901375149347487</v>
      </c>
      <c r="M20" s="22">
        <v>26.858920403572867</v>
      </c>
      <c r="N20" s="22">
        <v>28.681144643860648</v>
      </c>
      <c r="O20" s="22">
        <v>28.663300465763726</v>
      </c>
    </row>
    <row r="21" spans="1:15" x14ac:dyDescent="0.4">
      <c r="A21" t="s">
        <v>36</v>
      </c>
      <c r="B21" t="s">
        <v>23</v>
      </c>
      <c r="C21" t="s">
        <v>21</v>
      </c>
      <c r="D21" t="s">
        <v>25</v>
      </c>
      <c r="E21" t="s">
        <v>29</v>
      </c>
      <c r="F21" s="22">
        <f>0</f>
        <v>0</v>
      </c>
      <c r="G21" s="22">
        <f>'3x10CV平均'!G21 - '3x10CV平均'!$F29</f>
        <v>0.30175030236645739</v>
      </c>
      <c r="H21" s="22">
        <f>'3x10CV平均'!H21 - '3x10CV平均'!$F29</f>
        <v>0.29558887291481994</v>
      </c>
      <c r="I21" s="22">
        <f>'3x10CV平均'!I21 - '3x10CV平均'!$F29</f>
        <v>0.3017617124209977</v>
      </c>
      <c r="J21" s="22">
        <f>'3x10CV平均'!J21 - '3x10CV平均'!$F29</f>
        <v>-0.58008717281670386</v>
      </c>
      <c r="K21" s="22">
        <f>'3x10CV平均'!K21 - '3x10CV平均'!$F29</f>
        <v>-0.44438739417175555</v>
      </c>
      <c r="L21" s="22">
        <f>'3x10CV平均'!L21 - '3x10CV平均'!$F29</f>
        <v>-0.45673307318409684</v>
      </c>
      <c r="M21" s="22">
        <f>'3x10CV平均'!M21 - '3x10CV平均'!$F29</f>
        <v>-12.324319390246686</v>
      </c>
      <c r="N21" s="22">
        <f>'3x10CV平均'!N21 - '3x10CV平均'!$F29</f>
        <v>-12.336653659204487</v>
      </c>
      <c r="O21" s="22">
        <f>'3x10CV平均'!O21 - '3x10CV平均'!$F29</f>
        <v>-12.330492229752863</v>
      </c>
    </row>
    <row r="22" spans="1:15" x14ac:dyDescent="0.4">
      <c r="D22" t="s">
        <v>25</v>
      </c>
      <c r="E22" t="s">
        <v>27</v>
      </c>
      <c r="F22" s="22">
        <f>0</f>
        <v>0</v>
      </c>
      <c r="G22" s="22">
        <f>'3x10CV平均'!G22 - '3x10CV平均'!$F30</f>
        <v>0.17829351224298762</v>
      </c>
      <c r="H22" s="22">
        <f>'3x10CV平均'!H22 - '3x10CV平均'!$F30</f>
        <v>0.18446635174916537</v>
      </c>
      <c r="I22" s="22">
        <f>'3x10CV平均'!I22 - '3x10CV平均'!$F30</f>
        <v>0.18446635174916537</v>
      </c>
      <c r="J22" s="22">
        <f>'3x10CV平均'!J22 - '3x10CV平均'!$F30</f>
        <v>-0.18532210583967412</v>
      </c>
      <c r="K22" s="22">
        <f>'3x10CV平均'!K22 - '3x10CV平均'!$F30</f>
        <v>-9.8913762807782746E-2</v>
      </c>
      <c r="L22" s="22">
        <f>'3x10CV平均'!L22 - '3x10CV平均'!$F30</f>
        <v>-0.17293078660915739</v>
      </c>
      <c r="M22" s="22">
        <f>'3x10CV平均'!M22 - '3x10CV平均'!$F30</f>
        <v>-12.311996531343425</v>
      </c>
      <c r="N22" s="22">
        <f>'3x10CV平均'!N22 - '3x10CV平均'!$F30</f>
        <v>-12.311985121288885</v>
      </c>
      <c r="O22" s="22">
        <f>'3x10CV平均'!O22 - '3x10CV平均'!$F30</f>
        <v>-12.305823691837247</v>
      </c>
    </row>
    <row r="23" spans="1:15" x14ac:dyDescent="0.4">
      <c r="D23" t="s">
        <v>31</v>
      </c>
      <c r="E23" t="s">
        <v>29</v>
      </c>
      <c r="F23" s="22">
        <f>0</f>
        <v>0</v>
      </c>
      <c r="G23" s="22">
        <f>'3x10CV平均'!G23 - '3x10CV平均'!$F31</f>
        <v>0.61822852405920514</v>
      </c>
      <c r="H23" s="22">
        <f>'3x10CV平均'!H23 - '3x10CV平均'!$F31</f>
        <v>0.61411654103126523</v>
      </c>
      <c r="I23" s="22">
        <f>'3x10CV平均'!I23 - '3x10CV平均'!$F31</f>
        <v>0.61343123401371713</v>
      </c>
      <c r="J23" s="22">
        <f>'3x10CV平均'!J23 - '3x10CV平均'!$F31</f>
        <v>-0.92931957905379647</v>
      </c>
      <c r="K23" s="22">
        <f>'3x10CV平均'!K23 - '3x10CV平均'!$F31</f>
        <v>-0.84981776442057821</v>
      </c>
      <c r="L23" s="22">
        <f>'3x10CV平均'!L23 - '3x10CV平均'!$F31</f>
        <v>-0.87243430522637766</v>
      </c>
      <c r="M23" s="22">
        <f>'3x10CV平均'!M23 - '3x10CV平均'!$F31</f>
        <v>-13.357700133887846</v>
      </c>
      <c r="N23" s="22">
        <f>'3x10CV平均'!N23 - '3x10CV平均'!$F31</f>
        <v>-13.359071029768302</v>
      </c>
      <c r="O23" s="22">
        <f>'3x10CV平均'!O23 - '3x10CV平均'!$F31</f>
        <v>-13.35975647770853</v>
      </c>
    </row>
    <row r="24" spans="1:15" x14ac:dyDescent="0.4">
      <c r="D24" t="s">
        <v>31</v>
      </c>
      <c r="E24" t="s">
        <v>27</v>
      </c>
      <c r="F24" s="22">
        <f>0</f>
        <v>0</v>
      </c>
      <c r="G24" s="22">
        <f>'3x10CV平均'!G24 - '3x10CV平均'!$F32</f>
        <v>0.56202827540396072</v>
      </c>
      <c r="H24" s="22">
        <f>'3x10CV平均'!H24 - '3x10CV平均'!$F32</f>
        <v>0.56339874851636296</v>
      </c>
      <c r="I24" s="22">
        <f>'3x10CV平均'!I24 - '3x10CV平均'!$F32</f>
        <v>0.56271358242150882</v>
      </c>
      <c r="J24" s="22">
        <f>'3x10CV平均'!J24 - '3x10CV平均'!$F32</f>
        <v>-0.53524253696008373</v>
      </c>
      <c r="K24" s="22">
        <f>'3x10CV平均'!K24 - '3x10CV平均'!$F32</f>
        <v>-0.46190862640743546</v>
      </c>
      <c r="L24" s="22">
        <f>'3x10CV平均'!L24 - '3x10CV平均'!$F32</f>
        <v>-0.5016600974147849</v>
      </c>
      <c r="M24" s="22">
        <f>'3x10CV平均'!M24 - '3x10CV平均'!$F32</f>
        <v>-13.359756336785836</v>
      </c>
      <c r="N24" s="22">
        <f>'3x10CV平均'!N24 - '3x10CV平均'!$F32</f>
        <v>-13.359071170690981</v>
      </c>
      <c r="O24" s="22">
        <f>'3x10CV平均'!O24 - '3x10CV平均'!$F32</f>
        <v>-13.360441784726078</v>
      </c>
    </row>
    <row r="25" spans="1:15" x14ac:dyDescent="0.4">
      <c r="C25" t="s">
        <v>33</v>
      </c>
      <c r="D25" t="s">
        <v>25</v>
      </c>
      <c r="E25" t="s">
        <v>29</v>
      </c>
      <c r="F25" s="22">
        <f>0</f>
        <v>0</v>
      </c>
      <c r="G25" s="22">
        <f>'3x10CV平均'!G25 - '3x10CV平均'!$F33</f>
        <v>5.1775933850450429E-2</v>
      </c>
      <c r="H25" s="22">
        <f>'3x10CV平均'!H25 - '3x10CV平均'!$F33</f>
        <v>7.7671950516645438E-2</v>
      </c>
      <c r="I25" s="22">
        <f>'3x10CV平均'!I25 - '3x10CV平均'!$F33</f>
        <v>4.6608000154563456E-2</v>
      </c>
      <c r="J25" s="22">
        <f>'3x10CV平均'!J25 - '3x10CV平均'!$F33</f>
        <v>-2.3931960369515224</v>
      </c>
      <c r="K25" s="22">
        <f>'3x10CV平均'!K25 - '3x10CV平均'!$F33</f>
        <v>-1.7508830565832341</v>
      </c>
      <c r="L25" s="22">
        <f>'3x10CV平均'!L25 - '3x10CV平均'!$F33</f>
        <v>-1.8027072888794464</v>
      </c>
      <c r="M25" s="22">
        <f>'3x10CV平均'!M25 - '3x10CV平均'!$F33</f>
        <v>-58.026348412108078</v>
      </c>
      <c r="N25" s="22">
        <f>'3x10CV平均'!N25 - '3x10CV平均'!$F33</f>
        <v>-58.093571798859514</v>
      </c>
      <c r="O25" s="22">
        <f>'3x10CV平均'!O25 - '3x10CV平均'!$F33</f>
        <v>-58.109123898392951</v>
      </c>
    </row>
    <row r="26" spans="1:15" x14ac:dyDescent="0.4">
      <c r="D26" t="s">
        <v>25</v>
      </c>
      <c r="E26" t="s">
        <v>27</v>
      </c>
      <c r="F26" s="22">
        <f>0</f>
        <v>0</v>
      </c>
      <c r="G26" s="22">
        <f>'3x10CV平均'!G26 - '3x10CV平均'!$F34</f>
        <v>0.19679201723288031</v>
      </c>
      <c r="H26" s="22">
        <f>'3x10CV平均'!H26 - '3x10CV平均'!$F34</f>
        <v>0.19679201723289452</v>
      </c>
      <c r="I26" s="22">
        <f>'3x10CV平均'!I26 - '3x10CV平均'!$F34</f>
        <v>0.16569586790697599</v>
      </c>
      <c r="J26" s="22">
        <f>'3x10CV平均'!J26 - '3x10CV平均'!$F34</f>
        <v>-1.6265628572072472</v>
      </c>
      <c r="K26" s="22">
        <f>'3x10CV平均'!K26 - '3x10CV平均'!$F34</f>
        <v>-0.89099362782505409</v>
      </c>
      <c r="L26" s="22">
        <f>'3x10CV平均'!L26 - '3x10CV平均'!$F34</f>
        <v>-1.0723140429340958</v>
      </c>
      <c r="M26" s="22">
        <f>'3x10CV平均'!M26 - '3x10CV平均'!$F34</f>
        <v>-58.20233989870205</v>
      </c>
      <c r="N26" s="22">
        <f>'3x10CV平均'!N26 - '3x10CV平均'!$F34</f>
        <v>-58.274843915522794</v>
      </c>
      <c r="O26" s="22">
        <f>'3x10CV平均'!O26 - '3x10CV平均'!$F34</f>
        <v>-58.223035782708521</v>
      </c>
    </row>
    <row r="27" spans="1:15" x14ac:dyDescent="0.4">
      <c r="D27" t="s">
        <v>31</v>
      </c>
      <c r="E27" t="s">
        <v>29</v>
      </c>
      <c r="F27" s="22">
        <f>0</f>
        <v>0</v>
      </c>
      <c r="G27" s="22">
        <f>'3x10CV平均'!G27 - '3x10CV平均'!$F35</f>
        <v>-0.24921009231000824</v>
      </c>
      <c r="H27" s="22">
        <f>'3x10CV平均'!H27 - '3x10CV平均'!$F35</f>
        <v>-0.16287965338354127</v>
      </c>
      <c r="I27" s="22">
        <f>'3x10CV平均'!I27 - '3x10CV平均'!$F35</f>
        <v>-0.16114965576545615</v>
      </c>
      <c r="J27" s="22">
        <f>'3x10CV平均'!J27 - '3x10CV平均'!$F35</f>
        <v>-2.9836787326050285</v>
      </c>
      <c r="K27" s="22">
        <f>'3x10CV平均'!K27 - '3x10CV平均'!$F35</f>
        <v>-2.2596263316450091</v>
      </c>
      <c r="L27" s="22">
        <f>'3x10CV平均'!L27 - '3x10CV平均'!$F35</f>
        <v>-2.3655283624205055</v>
      </c>
      <c r="M27" s="22">
        <f>'3x10CV平均'!M27 - '3x10CV平均'!$F35</f>
        <v>-57.55735446951563</v>
      </c>
      <c r="N27" s="22">
        <f>'3x10CV平均'!N27 - '3x10CV平均'!$F35</f>
        <v>-57.560822315729027</v>
      </c>
      <c r="O27" s="22">
        <f>'3x10CV平均'!O27 - '3x10CV平均'!$F35</f>
        <v>-57.52858560689684</v>
      </c>
    </row>
    <row r="28" spans="1:15" x14ac:dyDescent="0.4">
      <c r="D28" t="s">
        <v>31</v>
      </c>
      <c r="E28" t="s">
        <v>27</v>
      </c>
      <c r="F28" s="22">
        <f>0</f>
        <v>0</v>
      </c>
      <c r="G28" s="22">
        <f>'3x10CV平均'!G28 - '3x10CV平均'!$F36</f>
        <v>-0.22790880098128241</v>
      </c>
      <c r="H28" s="22">
        <f>'3x10CV平均'!H28 - '3x10CV平均'!$F36</f>
        <v>-0.16057385118141099</v>
      </c>
      <c r="I28" s="22">
        <f>'3x10CV平均'!I28 - '3x10CV平均'!$F36</f>
        <v>-0.16057216173061306</v>
      </c>
      <c r="J28" s="22">
        <f>'3x10CV平均'!J28 - '3x10CV平均'!$F36</f>
        <v>-2.2935836964261398</v>
      </c>
      <c r="K28" s="22">
        <f>'3x10CV平均'!K28 - '3x10CV平均'!$F36</f>
        <v>-1.5971624620410267</v>
      </c>
      <c r="L28" s="22">
        <f>'3x10CV平均'!L28 - '3x10CV平均'!$F36</f>
        <v>-1.6921258951704061</v>
      </c>
      <c r="M28" s="22">
        <f>'3x10CV平均'!M28 - '3x10CV平均'!$F36</f>
        <v>-58.016660986136813</v>
      </c>
      <c r="N28" s="22">
        <f>'3x10CV平均'!N28 - '3x10CV平均'!$F36</f>
        <v>-58.123717905602575</v>
      </c>
      <c r="O28" s="22">
        <f>'3x10CV平均'!O28 - '3x10CV平均'!$F36</f>
        <v>-58.079398940312871</v>
      </c>
    </row>
    <row r="29" spans="1:15" hidden="1" x14ac:dyDescent="0.4">
      <c r="B29" t="s">
        <v>35</v>
      </c>
      <c r="C29" t="s">
        <v>21</v>
      </c>
      <c r="D29" t="s">
        <v>25</v>
      </c>
      <c r="E29" t="s">
        <v>29</v>
      </c>
      <c r="F29" s="22">
        <f>0</f>
        <v>0</v>
      </c>
      <c r="G29" s="22">
        <v>82.80295976814773</v>
      </c>
      <c r="H29" s="22">
        <v>82.802971178202284</v>
      </c>
      <c r="I29" s="22">
        <v>82.796798338696107</v>
      </c>
      <c r="J29" s="22">
        <v>81.828267269117589</v>
      </c>
      <c r="K29" s="22">
        <v>81.846808607745189</v>
      </c>
      <c r="L29" s="22">
        <v>81.840647178293551</v>
      </c>
      <c r="M29" s="22">
        <v>70.614397206818694</v>
      </c>
      <c r="N29" s="22">
        <v>70.620570046324872</v>
      </c>
      <c r="O29" s="22">
        <v>70.614385796764154</v>
      </c>
    </row>
    <row r="30" spans="1:15" hidden="1" x14ac:dyDescent="0.4">
      <c r="D30" t="s">
        <v>25</v>
      </c>
      <c r="E30" t="s">
        <v>27</v>
      </c>
      <c r="F30" s="22">
        <f>0</f>
        <v>0</v>
      </c>
      <c r="G30" s="22">
        <v>82.790648319299009</v>
      </c>
      <c r="H30" s="22">
        <v>82.778325460395749</v>
      </c>
      <c r="I30" s="22">
        <v>82.784486889847372</v>
      </c>
      <c r="J30" s="22">
        <v>81.119132379452822</v>
      </c>
      <c r="K30" s="22">
        <v>81.544522032815365</v>
      </c>
      <c r="L30" s="22">
        <v>81.550717692430624</v>
      </c>
      <c r="M30" s="22">
        <v>70.620570046324872</v>
      </c>
      <c r="N30" s="22">
        <v>70.632904315282673</v>
      </c>
      <c r="O30" s="22">
        <v>70.620570046324872</v>
      </c>
    </row>
    <row r="31" spans="1:15" hidden="1" x14ac:dyDescent="0.4">
      <c r="D31" t="s">
        <v>31</v>
      </c>
      <c r="E31" t="s">
        <v>29</v>
      </c>
      <c r="F31" s="22">
        <f>0</f>
        <v>0</v>
      </c>
      <c r="G31" s="22">
        <v>83.956295450384445</v>
      </c>
      <c r="H31" s="22">
        <v>83.958351794205129</v>
      </c>
      <c r="I31" s="22">
        <v>83.958351089591702</v>
      </c>
      <c r="J31" s="22">
        <v>82.890556511575085</v>
      </c>
      <c r="K31" s="22">
        <v>82.935789170418644</v>
      </c>
      <c r="L31" s="22">
        <v>82.928934409170978</v>
      </c>
      <c r="M31" s="22">
        <v>70.641774590895849</v>
      </c>
      <c r="N31" s="22">
        <v>70.642460038836077</v>
      </c>
      <c r="O31" s="22">
        <v>70.642460179758757</v>
      </c>
    </row>
    <row r="32" spans="1:15" hidden="1" x14ac:dyDescent="0.4">
      <c r="D32" t="s">
        <v>31</v>
      </c>
      <c r="E32" t="s">
        <v>27</v>
      </c>
      <c r="F32" s="22">
        <f>0</f>
        <v>0</v>
      </c>
      <c r="G32" s="22">
        <v>83.942586914347913</v>
      </c>
      <c r="H32" s="22">
        <v>83.938475072242653</v>
      </c>
      <c r="I32" s="22">
        <v>83.945328424263451</v>
      </c>
      <c r="J32" s="22">
        <v>82.176378522616218</v>
      </c>
      <c r="K32" s="22">
        <v>82.580075792729602</v>
      </c>
      <c r="L32" s="22">
        <v>82.608173380448903</v>
      </c>
      <c r="M32" s="22">
        <v>70.643145204930931</v>
      </c>
      <c r="N32" s="22">
        <v>70.641774590895849</v>
      </c>
      <c r="O32" s="22">
        <v>70.641774872741209</v>
      </c>
    </row>
    <row r="33" spans="1:15" hidden="1" x14ac:dyDescent="0.4">
      <c r="C33" t="s">
        <v>33</v>
      </c>
      <c r="D33" t="s">
        <v>25</v>
      </c>
      <c r="E33" t="s">
        <v>29</v>
      </c>
      <c r="F33" s="22">
        <f>0</f>
        <v>0</v>
      </c>
      <c r="G33" s="22">
        <v>85.822224690809492</v>
      </c>
      <c r="H33" s="22">
        <v>85.842944724038816</v>
      </c>
      <c r="I33" s="22">
        <v>85.842952773779786</v>
      </c>
      <c r="J33" s="22">
        <v>80.844176334405617</v>
      </c>
      <c r="K33" s="22">
        <v>83.563411029433126</v>
      </c>
      <c r="L33" s="22">
        <v>83.584131062662451</v>
      </c>
      <c r="M33" s="22">
        <v>26.293537023978601</v>
      </c>
      <c r="N33" s="22">
        <v>26.459345588259012</v>
      </c>
      <c r="O33" s="22">
        <v>26.449001671126283</v>
      </c>
    </row>
    <row r="34" spans="1:15" hidden="1" x14ac:dyDescent="0.4">
      <c r="D34" t="s">
        <v>25</v>
      </c>
      <c r="E34" t="s">
        <v>27</v>
      </c>
      <c r="F34" s="22">
        <f>0</f>
        <v>0</v>
      </c>
      <c r="G34" s="22">
        <v>85.775632790136854</v>
      </c>
      <c r="H34" s="22">
        <v>85.786000856492478</v>
      </c>
      <c r="I34" s="22">
        <v>85.791176839929335</v>
      </c>
      <c r="J34" s="22">
        <v>78.398608682772633</v>
      </c>
      <c r="K34" s="22">
        <v>82.496353467345457</v>
      </c>
      <c r="L34" s="22">
        <v>82.496337367863532</v>
      </c>
      <c r="M34" s="22">
        <v>26.780650998650898</v>
      </c>
      <c r="N34" s="22">
        <v>27.184699696363808</v>
      </c>
      <c r="O34" s="22">
        <v>27.174347729490094</v>
      </c>
    </row>
    <row r="35" spans="1:15" hidden="1" x14ac:dyDescent="0.4">
      <c r="D35" t="s">
        <v>31</v>
      </c>
      <c r="E35" t="s">
        <v>29</v>
      </c>
      <c r="F35" s="22">
        <f>0</f>
        <v>0</v>
      </c>
      <c r="G35" s="22">
        <v>87.028123075019934</v>
      </c>
      <c r="H35" s="22">
        <v>87.029273789772901</v>
      </c>
      <c r="I35" s="22">
        <v>87.031575815555584</v>
      </c>
      <c r="J35" s="22">
        <v>81.456152550490373</v>
      </c>
      <c r="K35" s="22">
        <v>84.452537642553921</v>
      </c>
      <c r="L35" s="22">
        <v>84.45426505630607</v>
      </c>
      <c r="M35" s="22">
        <v>25.958138430338863</v>
      </c>
      <c r="N35" s="22">
        <v>27.646787435765134</v>
      </c>
      <c r="O35" s="22">
        <v>27.638155634115734</v>
      </c>
    </row>
    <row r="36" spans="1:15" hidden="1" x14ac:dyDescent="0.4">
      <c r="D36" t="s">
        <v>31</v>
      </c>
      <c r="E36" t="s">
        <v>27</v>
      </c>
      <c r="F36" s="22">
        <f>0</f>
        <v>0</v>
      </c>
      <c r="G36" s="22">
        <v>87.00567534225496</v>
      </c>
      <c r="H36" s="22">
        <v>87.003373018333889</v>
      </c>
      <c r="I36" s="22">
        <v>87.006826752664139</v>
      </c>
      <c r="J36" s="22">
        <v>78.876582995522725</v>
      </c>
      <c r="K36" s="22">
        <v>83.195521154627158</v>
      </c>
      <c r="L36" s="22">
        <v>83.242144630186019</v>
      </c>
      <c r="M36" s="22">
        <v>26.274685857555724</v>
      </c>
      <c r="N36" s="22">
        <v>28.384650202591033</v>
      </c>
      <c r="O36" s="22">
        <v>28.369109640348157</v>
      </c>
    </row>
    <row r="37" spans="1:15" x14ac:dyDescent="0.4">
      <c r="A37" s="27" t="s">
        <v>37</v>
      </c>
      <c r="B37" s="27" t="s">
        <v>22</v>
      </c>
      <c r="C37" s="27" t="s">
        <v>20</v>
      </c>
      <c r="D37" s="27" t="s">
        <v>24</v>
      </c>
      <c r="E37" s="27" t="s">
        <v>28</v>
      </c>
      <c r="F37" s="22">
        <f>0</f>
        <v>0</v>
      </c>
      <c r="G37" s="22">
        <f>'3x10CV平均'!G37 - '3x10CV平均'!$F45</f>
        <v>-7.9916021998599263E-2</v>
      </c>
      <c r="H37" s="22">
        <f>'3x10CV平均'!H37 - '3x10CV平均'!$F45</f>
        <v>-7.9916021998599263E-2</v>
      </c>
      <c r="I37" s="22">
        <f>'3x10CV平均'!I37 - '3x10CV平均'!$F45</f>
        <v>-7.9916021998599263E-2</v>
      </c>
      <c r="J37" s="22">
        <f>'3x10CV平均'!J37 - '3x10CV平均'!$F45</f>
        <v>-0.91269026265945286</v>
      </c>
      <c r="K37" s="22">
        <f>'3x10CV平均'!K37 - '3x10CV平均'!$F45</f>
        <v>-0.92496748134455231</v>
      </c>
      <c r="L37" s="22">
        <f>'3x10CV平均'!L37 - '3x10CV平均'!$F45</f>
        <v>-0.94965883936924911</v>
      </c>
      <c r="M37" s="22">
        <f>'3x10CV平均'!M37 - '3x10CV平均'!$F45</f>
        <v>-13.206259555920667</v>
      </c>
      <c r="N37" s="22">
        <f>'3x10CV平均'!N37 - '3x10CV平均'!$F45</f>
        <v>-13.193925286962866</v>
      </c>
      <c r="O37" s="22">
        <f>'3x10CV平均'!O37 - '3x10CV平均'!$F45</f>
        <v>-13.200098126469044</v>
      </c>
    </row>
    <row r="38" spans="1:15" x14ac:dyDescent="0.4">
      <c r="A38" s="27"/>
      <c r="B38" s="27"/>
      <c r="C38" s="27"/>
      <c r="D38" s="27" t="s">
        <v>24</v>
      </c>
      <c r="E38" s="27" t="s">
        <v>26</v>
      </c>
      <c r="F38" s="22">
        <f>0</f>
        <v>0</v>
      </c>
      <c r="G38" s="22">
        <f>'3x10CV平均'!G38 - '3x10CV平均'!$F46</f>
        <v>-0.12920745761164198</v>
      </c>
      <c r="H38" s="22">
        <f>'3x10CV平均'!H38 - '3x10CV平均'!$F46</f>
        <v>-0.12920745761164198</v>
      </c>
      <c r="I38" s="22">
        <f>'3x10CV平均'!I38 - '3x10CV平均'!$F46</f>
        <v>-0.12920745761164198</v>
      </c>
      <c r="J38" s="22">
        <f>'3x10CV平均'!J38 - '3x10CV平均'!$F46</f>
        <v>-0.59189657926565076</v>
      </c>
      <c r="K38" s="22">
        <f>'3x10CV平均'!K38 - '3x10CV平均'!$F46</f>
        <v>-0.57337806074713171</v>
      </c>
      <c r="L38" s="22">
        <f>'3x10CV平均'!L38 - '3x10CV平均'!$F46</f>
        <v>-0.56719381118641365</v>
      </c>
      <c r="M38" s="22">
        <f>'3x10CV平均'!M38 - '3x10CV平均'!$F46</f>
        <v>-13.187763857511229</v>
      </c>
      <c r="N38" s="22">
        <f>'3x10CV平均'!N38 - '3x10CV平均'!$F46</f>
        <v>-13.187752447456688</v>
      </c>
      <c r="O38" s="22">
        <f>'3x10CV平均'!O38 - '3x10CV平均'!$F46</f>
        <v>-13.181591018005065</v>
      </c>
    </row>
    <row r="39" spans="1:15" x14ac:dyDescent="0.4">
      <c r="A39" s="27"/>
      <c r="B39" s="27"/>
      <c r="C39" s="27"/>
      <c r="D39" s="27" t="s">
        <v>30</v>
      </c>
      <c r="E39" s="27" t="s">
        <v>28</v>
      </c>
      <c r="F39" s="22">
        <f>0</f>
        <v>0</v>
      </c>
      <c r="G39" s="22">
        <f>'3x10CV平均'!G39 - '3x10CV平均'!$F47</f>
        <v>0.44340491416566863</v>
      </c>
      <c r="H39" s="22">
        <f>'3x10CV平均'!H39 - '3x10CV平均'!$F47</f>
        <v>0.44477566912344457</v>
      </c>
      <c r="I39" s="22">
        <f>'3x10CV平均'!I39 - '3x10CV平均'!$F47</f>
        <v>0.44340505508834838</v>
      </c>
      <c r="J39" s="22">
        <f>'3x10CV平均'!J39 - '3x10CV平均'!$F47</f>
        <v>-1.1061996736907105</v>
      </c>
      <c r="K39" s="22">
        <f>'3x10CV平均'!K39 - '3x10CV平均'!$F47</f>
        <v>-1.0191603274006269</v>
      </c>
      <c r="L39" s="22">
        <f>'3x10CV平均'!L39 - '3x10CV平均'!$F47</f>
        <v>-1.0513727166015627</v>
      </c>
      <c r="M39" s="22">
        <f>'3x10CV平均'!M39 - '3x10CV平均'!$F47</f>
        <v>-14.311067323614424</v>
      </c>
      <c r="N39" s="22">
        <f>'3x10CV平均'!N39 - '3x10CV平均'!$F47</f>
        <v>-14.313123526512427</v>
      </c>
      <c r="O39" s="22">
        <f>'3x10CV平均'!O39 - '3x10CV平均'!$F47</f>
        <v>-14.313123526512427</v>
      </c>
    </row>
    <row r="40" spans="1:15" x14ac:dyDescent="0.4">
      <c r="A40" s="27"/>
      <c r="B40" s="27"/>
      <c r="C40" s="27"/>
      <c r="D40" s="27" t="s">
        <v>30</v>
      </c>
      <c r="E40" s="27" t="s">
        <v>26</v>
      </c>
      <c r="F40" s="22">
        <f>0</f>
        <v>0</v>
      </c>
      <c r="G40" s="22">
        <f>'3x10CV平均'!G40 - '3x10CV平均'!$F48</f>
        <v>0.40776965386682207</v>
      </c>
      <c r="H40" s="22">
        <f>'3x10CV平均'!H40 - '3x10CV平均'!$F48</f>
        <v>0.40982557491945215</v>
      </c>
      <c r="I40" s="22">
        <f>'3x10CV平均'!I40 - '3x10CV平均'!$F48</f>
        <v>0.40845496088435596</v>
      </c>
      <c r="J40" s="22">
        <f>'3x10CV平均'!J40 - '3x10CV平均'!$F48</f>
        <v>-0.61342122850311398</v>
      </c>
      <c r="K40" s="22">
        <f>'3x10CV平均'!K40 - '3x10CV平均'!$F48</f>
        <v>-0.54008999548146619</v>
      </c>
      <c r="L40" s="22">
        <f>'3x10CV平均'!L40 - '3x10CV平均'!$F48</f>
        <v>-0.55859427141395201</v>
      </c>
      <c r="M40" s="22">
        <f>'3x10CV平均'!M40 - '3x10CV平均'!$F48</f>
        <v>-14.311752489709278</v>
      </c>
      <c r="N40" s="22">
        <f>'3x10CV平均'!N40 - '3x10CV平均'!$F48</f>
        <v>-14.310381875674196</v>
      </c>
      <c r="O40" s="22">
        <f>'3x10CV平均'!O40 - '3x10CV平均'!$F48</f>
        <v>-14.31243793764952</v>
      </c>
    </row>
    <row r="41" spans="1:15" x14ac:dyDescent="0.4">
      <c r="A41" s="27"/>
      <c r="B41" s="27"/>
      <c r="C41" s="27" t="s">
        <v>32</v>
      </c>
      <c r="D41" s="27" t="s">
        <v>24</v>
      </c>
      <c r="E41" s="27" t="s">
        <v>28</v>
      </c>
      <c r="F41" s="22">
        <f>0</f>
        <v>0</v>
      </c>
      <c r="G41" s="22">
        <f>'3x10CV平均'!G41 - '3x10CV平均'!$F49</f>
        <v>-9.2861811706882236E-2</v>
      </c>
      <c r="H41" s="22">
        <f>'3x10CV平均'!H41 - '3x10CV平均'!$F49</f>
        <v>-3.5901844678633665E-2</v>
      </c>
      <c r="I41" s="22">
        <f>'3x10CV平均'!I41 - '3x10CV平均'!$F49</f>
        <v>-1.5149612485473085E-2</v>
      </c>
      <c r="J41" s="22">
        <f>'3x10CV平均'!J41 - '3x10CV平均'!$F49</f>
        <v>-1.921481216734449</v>
      </c>
      <c r="K41" s="22">
        <f>'3x10CV平均'!K41 - '3x10CV平均'!$F49</f>
        <v>-1.434487988176528</v>
      </c>
      <c r="L41" s="22">
        <f>'3x10CV平均'!L41 - '3x10CV平均'!$F49</f>
        <v>-1.4448721540140781</v>
      </c>
      <c r="M41" s="22">
        <f>'3x10CV平均'!M41 - '3x10CV平均'!$F49</f>
        <v>-58.621924596466499</v>
      </c>
      <c r="N41" s="22">
        <f>'3x10CV平均'!N41 - '3x10CV平均'!$F49</f>
        <v>-58.611588729074697</v>
      </c>
      <c r="O41" s="22">
        <f>'3x10CV平均'!O41 - '3x10CV平均'!$F49</f>
        <v>-58.627132778867178</v>
      </c>
    </row>
    <row r="42" spans="1:15" x14ac:dyDescent="0.4">
      <c r="A42" s="27"/>
      <c r="B42" s="27"/>
      <c r="C42" s="27"/>
      <c r="D42" s="27" t="s">
        <v>24</v>
      </c>
      <c r="E42" s="27" t="s">
        <v>26</v>
      </c>
      <c r="F42" s="22">
        <f>0</f>
        <v>0</v>
      </c>
      <c r="G42" s="22">
        <f>'3x10CV平均'!G42 - '3x10CV平均'!$F50</f>
        <v>-0.1343179776474841</v>
      </c>
      <c r="H42" s="22">
        <f>'3x10CV平均'!H42 - '3x10CV平均'!$F50</f>
        <v>-4.1093927597415814E-2</v>
      </c>
      <c r="I42" s="22">
        <f>'3x10CV平均'!I42 - '3x10CV平均'!$F50</f>
        <v>-4.6269911034258371E-2</v>
      </c>
      <c r="J42" s="22">
        <f>'3x10CV平均'!J42 - '3x10CV平均'!$F50</f>
        <v>-1.4759763530809522</v>
      </c>
      <c r="K42" s="22">
        <f>'3x10CV平均'!K42 - '3x10CV平均'!$F50</f>
        <v>-0.97874385402278108</v>
      </c>
      <c r="L42" s="22">
        <f>'3x10CV平均'!L42 - '3x10CV平均'!$F50</f>
        <v>-1.0874958543834055</v>
      </c>
      <c r="M42" s="22">
        <f>'3x10CV平均'!M42 - '3x10CV平均'!$F50</f>
        <v>-58.746349442474951</v>
      </c>
      <c r="N42" s="22">
        <f>'3x10CV平均'!N42 - '3x10CV平均'!$F50</f>
        <v>-58.84480582414858</v>
      </c>
      <c r="O42" s="22">
        <f>'3x10CV平均'!O42 - '3x10CV平均'!$F50</f>
        <v>-58.792957442629501</v>
      </c>
    </row>
    <row r="43" spans="1:15" x14ac:dyDescent="0.4">
      <c r="A43" s="27"/>
      <c r="B43" s="27"/>
      <c r="C43" s="27"/>
      <c r="D43" s="27" t="s">
        <v>30</v>
      </c>
      <c r="E43" s="27" t="s">
        <v>28</v>
      </c>
      <c r="F43" s="22">
        <f>0</f>
        <v>0</v>
      </c>
      <c r="G43" s="22">
        <f>'3x10CV平均'!G43 - '3x10CV平均'!$F51</f>
        <v>-0.37873939064651552</v>
      </c>
      <c r="H43" s="22">
        <f>'3x10CV平均'!H43 - '3x10CV平均'!$F51</f>
        <v>-0.29873683937702822</v>
      </c>
      <c r="I43" s="22">
        <f>'3x10CV平均'!I43 - '3x10CV平均'!$F51</f>
        <v>-0.26420834084640887</v>
      </c>
      <c r="J43" s="22">
        <f>'3x10CV平均'!J43 - '3x10CV平均'!$F51</f>
        <v>-2.5911750881615063</v>
      </c>
      <c r="K43" s="22">
        <f>'3x10CV平均'!K43 - '3x10CV平均'!$F51</f>
        <v>-2.0357692311973352</v>
      </c>
      <c r="L43" s="22">
        <f>'3x10CV平均'!L43 - '3x10CV平均'!$F51</f>
        <v>-2.0921734343283163</v>
      </c>
      <c r="M43" s="22">
        <f>'3x10CV平均'!M43 - '3x10CV平均'!$F51</f>
        <v>-58.431645357325607</v>
      </c>
      <c r="N43" s="22">
        <f>'3x10CV平均'!N43 - '3x10CV平均'!$F51</f>
        <v>-58.564597482980673</v>
      </c>
      <c r="O43" s="22">
        <f>'3x10CV平均'!O43 - '3x10CV平均'!$F51</f>
        <v>-58.564600066846609</v>
      </c>
    </row>
    <row r="44" spans="1:15" x14ac:dyDescent="0.4">
      <c r="A44" s="27"/>
      <c r="B44" s="27"/>
      <c r="C44" s="27"/>
      <c r="D44" s="27" t="s">
        <v>30</v>
      </c>
      <c r="E44" s="27" t="s">
        <v>26</v>
      </c>
      <c r="F44" s="22">
        <f>0</f>
        <v>0</v>
      </c>
      <c r="G44" s="22">
        <f>'3x10CV平均'!G44 - '3x10CV平均'!$F52</f>
        <v>-0.38507075658456813</v>
      </c>
      <c r="H44" s="22">
        <f>'3x10CV平均'!H44 - '3x10CV平均'!$F52</f>
        <v>-0.27399115538716501</v>
      </c>
      <c r="I44" s="22">
        <f>'3x10CV平均'!I44 - '3x10CV平均'!$F52</f>
        <v>-0.25442493002890387</v>
      </c>
      <c r="J44" s="22">
        <f>'3x10CV平均'!J44 - '3x10CV平均'!$F52</f>
        <v>-2.1595196140070101</v>
      </c>
      <c r="K44" s="22">
        <f>'3x10CV平均'!K44 - '3x10CV平均'!$F52</f>
        <v>-1.5793590295222089</v>
      </c>
      <c r="L44" s="22">
        <f>'3x10CV平均'!L44 - '3x10CV平均'!$F52</f>
        <v>-1.6697233800591817</v>
      </c>
      <c r="M44" s="22">
        <f>'3x10CV平均'!M44 - '3x10CV平均'!$F52</f>
        <v>-58.868473134790676</v>
      </c>
      <c r="N44" s="22">
        <f>'3x10CV平均'!N44 - '3x10CV平均'!$F52</f>
        <v>-58.964593146061077</v>
      </c>
      <c r="O44" s="22">
        <f>'3x10CV平均'!O44 - '3x10CV平均'!$F52</f>
        <v>-58.977251008343728</v>
      </c>
    </row>
    <row r="45" spans="1:15" hidden="1" x14ac:dyDescent="0.4">
      <c r="A45" s="27"/>
      <c r="B45" s="27" t="s">
        <v>34</v>
      </c>
      <c r="C45" s="27" t="s">
        <v>20</v>
      </c>
      <c r="D45" s="27" t="s">
        <v>24</v>
      </c>
      <c r="E45" s="27" t="s">
        <v>28</v>
      </c>
      <c r="F45" s="22">
        <v>83.814495333287738</v>
      </c>
      <c r="G45" s="22">
        <v>83.839129641039733</v>
      </c>
      <c r="H45" s="22">
        <v>83.826818192190999</v>
      </c>
      <c r="I45" s="22">
        <v>83.839141051094273</v>
      </c>
      <c r="J45" s="22">
        <v>83.203852034412776</v>
      </c>
      <c r="K45" s="22">
        <v>83.228497752219312</v>
      </c>
      <c r="L45" s="22">
        <v>83.234670591725489</v>
      </c>
      <c r="M45" s="22">
        <v>70.614420026927775</v>
      </c>
      <c r="N45" s="22">
        <v>70.620581456379412</v>
      </c>
      <c r="O45" s="22">
        <v>70.620581456379412</v>
      </c>
    </row>
    <row r="46" spans="1:15" hidden="1" x14ac:dyDescent="0.4">
      <c r="A46" s="27"/>
      <c r="B46" s="27"/>
      <c r="C46" s="27"/>
      <c r="D46" s="27" t="s">
        <v>24</v>
      </c>
      <c r="E46" s="27" t="s">
        <v>26</v>
      </c>
      <c r="F46" s="22">
        <v>83.814495333287738</v>
      </c>
      <c r="G46" s="22">
        <v>83.820645352684821</v>
      </c>
      <c r="H46" s="22">
        <v>83.832968211588096</v>
      </c>
      <c r="I46" s="22">
        <v>83.826795372081918</v>
      </c>
      <c r="J46" s="22">
        <v>82.963236804271972</v>
      </c>
      <c r="K46" s="22">
        <v>83.111293671983788</v>
      </c>
      <c r="L46" s="22">
        <v>83.117455101435425</v>
      </c>
      <c r="M46" s="22">
        <v>70.632915725337213</v>
      </c>
      <c r="N46" s="22">
        <v>70.620581456379412</v>
      </c>
      <c r="O46" s="22">
        <v>70.614408616873234</v>
      </c>
    </row>
    <row r="47" spans="1:15" hidden="1" x14ac:dyDescent="0.4">
      <c r="A47" s="27"/>
      <c r="B47" s="27"/>
      <c r="C47" s="27"/>
      <c r="D47" s="27" t="s">
        <v>30</v>
      </c>
      <c r="E47" s="27" t="s">
        <v>28</v>
      </c>
      <c r="F47" s="22">
        <v>84.952841914510273</v>
      </c>
      <c r="G47" s="22">
        <v>84.922680654990657</v>
      </c>
      <c r="H47" s="22">
        <v>84.923366666621618</v>
      </c>
      <c r="I47" s="22">
        <v>84.92268107775871</v>
      </c>
      <c r="J47" s="22">
        <v>83.811701165667401</v>
      </c>
      <c r="K47" s="22">
        <v>83.874754484498098</v>
      </c>
      <c r="L47" s="22">
        <v>83.863789572217399</v>
      </c>
      <c r="M47" s="22">
        <v>70.643145204930931</v>
      </c>
      <c r="N47" s="22">
        <v>70.645201407828935</v>
      </c>
      <c r="O47" s="22">
        <v>70.64383051194848</v>
      </c>
    </row>
    <row r="48" spans="1:15" hidden="1" x14ac:dyDescent="0.4">
      <c r="A48" s="27"/>
      <c r="B48" s="27"/>
      <c r="C48" s="27"/>
      <c r="D48" s="27" t="s">
        <v>30</v>
      </c>
      <c r="E48" s="27" t="s">
        <v>26</v>
      </c>
      <c r="F48" s="22">
        <v>84.952841914510273</v>
      </c>
      <c r="G48" s="22">
        <v>84.912400204191385</v>
      </c>
      <c r="H48" s="22">
        <v>84.913770959149161</v>
      </c>
      <c r="I48" s="22">
        <v>84.909658835198528</v>
      </c>
      <c r="J48" s="22">
        <v>83.638304116114924</v>
      </c>
      <c r="K48" s="22">
        <v>83.764412303925852</v>
      </c>
      <c r="L48" s="22">
        <v>83.770581053542543</v>
      </c>
      <c r="M48" s="22">
        <v>70.645201407828935</v>
      </c>
      <c r="N48" s="22">
        <v>70.644516100811387</v>
      </c>
      <c r="O48" s="22">
        <v>70.644516100811387</v>
      </c>
    </row>
    <row r="49" spans="1:15" hidden="1" x14ac:dyDescent="0.4">
      <c r="A49" s="27"/>
      <c r="B49" s="27"/>
      <c r="C49" s="27" t="s">
        <v>32</v>
      </c>
      <c r="D49" s="27" t="s">
        <v>24</v>
      </c>
      <c r="E49" s="27" t="s">
        <v>28</v>
      </c>
      <c r="F49" s="22">
        <v>86.039551597229647</v>
      </c>
      <c r="G49" s="22">
        <v>86.060295779681866</v>
      </c>
      <c r="H49" s="22">
        <v>86.049927713326241</v>
      </c>
      <c r="I49" s="22">
        <v>86.049927713326241</v>
      </c>
      <c r="J49" s="22">
        <v>83.330556172702401</v>
      </c>
      <c r="K49" s="22">
        <v>84.812070747563396</v>
      </c>
      <c r="L49" s="22">
        <v>84.801710730948727</v>
      </c>
      <c r="M49" s="22">
        <v>25.547639976945575</v>
      </c>
      <c r="N49" s="22">
        <v>25.661962398050079</v>
      </c>
      <c r="O49" s="22">
        <v>25.65159433169444</v>
      </c>
    </row>
    <row r="50" spans="1:15" hidden="1" x14ac:dyDescent="0.4">
      <c r="A50" s="27"/>
      <c r="B50" s="27"/>
      <c r="C50" s="27"/>
      <c r="D50" s="27" t="s">
        <v>24</v>
      </c>
      <c r="E50" s="27" t="s">
        <v>26</v>
      </c>
      <c r="F50" s="22">
        <v>86.039551597229647</v>
      </c>
      <c r="G50" s="22">
        <v>86.034415862497596</v>
      </c>
      <c r="H50" s="22">
        <v>86.034423912238552</v>
      </c>
      <c r="I50" s="22">
        <v>86.039599895675408</v>
      </c>
      <c r="J50" s="22">
        <v>81.439502976794245</v>
      </c>
      <c r="K50" s="22">
        <v>84.081516506798863</v>
      </c>
      <c r="L50" s="22">
        <v>84.024508241324838</v>
      </c>
      <c r="M50" s="22">
        <v>25.899824193657494</v>
      </c>
      <c r="N50" s="22">
        <v>26.086715029510401</v>
      </c>
      <c r="O50" s="22">
        <v>26.09191516217011</v>
      </c>
    </row>
    <row r="51" spans="1:15" hidden="1" x14ac:dyDescent="0.4">
      <c r="A51" s="27"/>
      <c r="B51" s="27"/>
      <c r="C51" s="27"/>
      <c r="D51" s="27" t="s">
        <v>30</v>
      </c>
      <c r="E51" s="27" t="s">
        <v>28</v>
      </c>
      <c r="F51" s="22">
        <v>87.411454492317304</v>
      </c>
      <c r="G51" s="22">
        <v>86.060295779681866</v>
      </c>
      <c r="H51" s="22">
        <v>86.049927713326241</v>
      </c>
      <c r="I51" s="22">
        <v>86.049927713326241</v>
      </c>
      <c r="J51" s="22">
        <v>83.330556172702401</v>
      </c>
      <c r="K51" s="22">
        <v>84.812070747563396</v>
      </c>
      <c r="L51" s="22">
        <v>84.801710730948727</v>
      </c>
      <c r="M51" s="22">
        <v>25.547639976945575</v>
      </c>
      <c r="N51" s="22">
        <v>25.661962398050079</v>
      </c>
      <c r="O51" s="22">
        <v>25.65159433169444</v>
      </c>
    </row>
    <row r="52" spans="1:15" hidden="1" x14ac:dyDescent="0.4">
      <c r="A52" s="27"/>
      <c r="B52" s="27"/>
      <c r="C52" s="27"/>
      <c r="D52" s="27" t="s">
        <v>30</v>
      </c>
      <c r="E52" s="27" t="s">
        <v>26</v>
      </c>
      <c r="F52" s="22">
        <v>87.411454492317304</v>
      </c>
      <c r="G52" s="22">
        <v>87.402819609904668</v>
      </c>
      <c r="H52" s="22">
        <v>87.401668597013312</v>
      </c>
      <c r="I52" s="22">
        <v>87.404546328000606</v>
      </c>
      <c r="J52" s="22">
        <v>82.30573909616534</v>
      </c>
      <c r="K52" s="22">
        <v>85.363639278164911</v>
      </c>
      <c r="L52" s="22">
        <v>85.325656449027292</v>
      </c>
      <c r="M52" s="22">
        <v>25.710700870055277</v>
      </c>
      <c r="N52" s="22">
        <v>26.396095555973275</v>
      </c>
      <c r="O52" s="22">
        <v>26.401850719809445</v>
      </c>
    </row>
    <row r="53" spans="1:15" x14ac:dyDescent="0.4">
      <c r="A53" s="27" t="s">
        <v>38</v>
      </c>
      <c r="B53" s="27" t="s">
        <v>22</v>
      </c>
      <c r="C53" s="27" t="s">
        <v>20</v>
      </c>
      <c r="D53" s="27" t="s">
        <v>24</v>
      </c>
      <c r="E53" s="27" t="s">
        <v>28</v>
      </c>
    </row>
    <row r="54" spans="1:15" x14ac:dyDescent="0.4">
      <c r="A54" s="27"/>
      <c r="B54" s="27"/>
      <c r="C54" s="27"/>
      <c r="D54" s="27" t="s">
        <v>24</v>
      </c>
      <c r="E54" s="27" t="s">
        <v>26</v>
      </c>
    </row>
    <row r="55" spans="1:15" x14ac:dyDescent="0.4">
      <c r="A55" s="27"/>
      <c r="B55" s="27"/>
      <c r="C55" s="27"/>
      <c r="D55" s="27" t="s">
        <v>30</v>
      </c>
      <c r="E55" s="27" t="s">
        <v>28</v>
      </c>
    </row>
    <row r="56" spans="1:15" x14ac:dyDescent="0.4">
      <c r="A56" s="27"/>
      <c r="B56" s="27"/>
      <c r="C56" s="27"/>
      <c r="D56" s="27" t="s">
        <v>30</v>
      </c>
      <c r="E56" s="27" t="s">
        <v>26</v>
      </c>
    </row>
    <row r="57" spans="1:15" x14ac:dyDescent="0.4">
      <c r="A57" s="27"/>
      <c r="B57" s="27"/>
      <c r="C57" s="27" t="s">
        <v>32</v>
      </c>
      <c r="D57" s="27" t="s">
        <v>24</v>
      </c>
      <c r="E57" s="27" t="s">
        <v>28</v>
      </c>
    </row>
    <row r="58" spans="1:15" x14ac:dyDescent="0.4">
      <c r="A58" s="27"/>
      <c r="B58" s="27"/>
      <c r="C58" s="27"/>
      <c r="D58" s="27" t="s">
        <v>24</v>
      </c>
      <c r="E58" s="27" t="s">
        <v>26</v>
      </c>
    </row>
    <row r="59" spans="1:15" x14ac:dyDescent="0.4">
      <c r="A59" s="27"/>
      <c r="B59" s="27"/>
      <c r="C59" s="27"/>
      <c r="D59" s="27" t="s">
        <v>30</v>
      </c>
      <c r="E59" s="27" t="s">
        <v>28</v>
      </c>
    </row>
    <row r="60" spans="1:15" x14ac:dyDescent="0.4">
      <c r="A60" s="27"/>
      <c r="B60" s="27"/>
      <c r="C60" s="27"/>
      <c r="D60" s="27" t="s">
        <v>30</v>
      </c>
      <c r="E60" s="27" t="s">
        <v>26</v>
      </c>
    </row>
    <row r="61" spans="1:15" x14ac:dyDescent="0.4">
      <c r="A61" s="27"/>
      <c r="B61" s="27" t="s">
        <v>34</v>
      </c>
      <c r="C61" s="27" t="s">
        <v>20</v>
      </c>
      <c r="D61" s="27" t="s">
        <v>24</v>
      </c>
      <c r="E61" s="27" t="s">
        <v>28</v>
      </c>
    </row>
    <row r="62" spans="1:15" x14ac:dyDescent="0.4">
      <c r="A62" s="27"/>
      <c r="B62" s="27"/>
      <c r="C62" s="27"/>
      <c r="D62" s="27" t="s">
        <v>24</v>
      </c>
      <c r="E62" s="27" t="s">
        <v>26</v>
      </c>
    </row>
    <row r="63" spans="1:15" x14ac:dyDescent="0.4">
      <c r="A63" s="27"/>
      <c r="B63" s="27"/>
      <c r="C63" s="27"/>
      <c r="D63" s="27" t="s">
        <v>30</v>
      </c>
      <c r="E63" s="27" t="s">
        <v>28</v>
      </c>
    </row>
    <row r="64" spans="1:15" x14ac:dyDescent="0.4">
      <c r="A64" s="27"/>
      <c r="B64" s="27"/>
      <c r="C64" s="27"/>
      <c r="D64" s="27" t="s">
        <v>30</v>
      </c>
      <c r="E64" s="27" t="s">
        <v>26</v>
      </c>
    </row>
    <row r="65" spans="1:5" x14ac:dyDescent="0.4">
      <c r="A65" s="27"/>
      <c r="B65" s="27"/>
      <c r="C65" s="27" t="s">
        <v>32</v>
      </c>
      <c r="D65" s="27" t="s">
        <v>24</v>
      </c>
      <c r="E65" s="27" t="s">
        <v>28</v>
      </c>
    </row>
    <row r="66" spans="1:5" x14ac:dyDescent="0.4">
      <c r="A66" s="27"/>
      <c r="B66" s="27"/>
      <c r="C66" s="27"/>
      <c r="D66" s="27" t="s">
        <v>24</v>
      </c>
      <c r="E66" s="27" t="s">
        <v>26</v>
      </c>
    </row>
    <row r="67" spans="1:5" x14ac:dyDescent="0.4">
      <c r="A67" s="27"/>
      <c r="B67" s="27"/>
      <c r="C67" s="27"/>
      <c r="D67" s="27" t="s">
        <v>30</v>
      </c>
      <c r="E67" s="27" t="s">
        <v>28</v>
      </c>
    </row>
    <row r="68" spans="1:5" x14ac:dyDescent="0.4">
      <c r="A68" s="27"/>
      <c r="B68" s="27"/>
      <c r="C68" s="27"/>
      <c r="D68" s="27" t="s">
        <v>30</v>
      </c>
      <c r="E68" s="27" t="s">
        <v>26</v>
      </c>
    </row>
  </sheetData>
  <mergeCells count="5">
    <mergeCell ref="F2:F4"/>
    <mergeCell ref="G2:I3"/>
    <mergeCell ref="J2:O2"/>
    <mergeCell ref="J3:L3"/>
    <mergeCell ref="M3:O3"/>
  </mergeCells>
  <phoneticPr fontId="2"/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3"/>
  <sheetViews>
    <sheetView workbookViewId="0">
      <selection activeCell="N12" sqref="N12"/>
    </sheetView>
  </sheetViews>
  <sheetFormatPr defaultRowHeight="19.5" x14ac:dyDescent="0.4"/>
  <sheetData>
    <row r="7" spans="2:10" ht="78" x14ac:dyDescent="0.4">
      <c r="C7" s="53" t="s">
        <v>45</v>
      </c>
      <c r="D7" s="53" t="s">
        <v>46</v>
      </c>
      <c r="E7" s="53" t="s">
        <v>47</v>
      </c>
    </row>
    <row r="8" spans="2:10" x14ac:dyDescent="0.4">
      <c r="B8" t="s">
        <v>48</v>
      </c>
      <c r="C8" s="22">
        <v>-7.9916021998599263E-2</v>
      </c>
      <c r="D8" s="22">
        <v>-7.9916021998599263E-2</v>
      </c>
      <c r="E8" s="22">
        <v>-7.9916021998599263E-2</v>
      </c>
    </row>
    <row r="9" spans="2:10" x14ac:dyDescent="0.4">
      <c r="B9" t="s">
        <v>49</v>
      </c>
      <c r="C9" s="22">
        <v>-9.2861811706882236E-2</v>
      </c>
      <c r="D9" s="22">
        <v>-3.5901844678633665E-2</v>
      </c>
      <c r="E9" s="22">
        <v>-1.5149612485473085E-2</v>
      </c>
    </row>
    <row r="10" spans="2:10" x14ac:dyDescent="0.4">
      <c r="H10" t="s">
        <v>50</v>
      </c>
      <c r="I10" t="s">
        <v>51</v>
      </c>
    </row>
    <row r="11" spans="2:10" ht="39" x14ac:dyDescent="0.4">
      <c r="G11" s="53" t="s">
        <v>45</v>
      </c>
      <c r="H11" s="22">
        <f>C8</f>
        <v>-7.9916021998599263E-2</v>
      </c>
      <c r="I11" s="22">
        <f>C9</f>
        <v>-9.2861811706882236E-2</v>
      </c>
      <c r="J11">
        <v>0</v>
      </c>
    </row>
    <row r="12" spans="2:10" ht="78" x14ac:dyDescent="0.4">
      <c r="G12" s="53" t="s">
        <v>46</v>
      </c>
      <c r="H12" s="22">
        <f>D8</f>
        <v>-7.9916021998599263E-2</v>
      </c>
      <c r="I12" s="22">
        <f>D9</f>
        <v>-3.5901844678633665E-2</v>
      </c>
      <c r="J12">
        <v>0</v>
      </c>
    </row>
    <row r="13" spans="2:10" ht="58.5" x14ac:dyDescent="0.4">
      <c r="G13" s="53" t="s">
        <v>47</v>
      </c>
      <c r="H13" s="22">
        <f>E8</f>
        <v>-7.9916021998599263E-2</v>
      </c>
      <c r="I13" s="22">
        <f>E9</f>
        <v>-1.5149612485473085E-2</v>
      </c>
      <c r="J13">
        <v>0</v>
      </c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3"/>
  <sheetViews>
    <sheetView workbookViewId="0">
      <selection activeCell="O8" sqref="O8"/>
    </sheetView>
  </sheetViews>
  <sheetFormatPr defaultRowHeight="19.5" x14ac:dyDescent="0.4"/>
  <sheetData>
    <row r="7" spans="2:10" ht="78" x14ac:dyDescent="0.4">
      <c r="C7" s="53" t="s">
        <v>45</v>
      </c>
      <c r="D7" s="53" t="s">
        <v>46</v>
      </c>
      <c r="E7" s="53" t="s">
        <v>47</v>
      </c>
    </row>
    <row r="8" spans="2:10" x14ac:dyDescent="0.4">
      <c r="B8" t="s">
        <v>48</v>
      </c>
      <c r="C8" s="22">
        <v>-7.9916021998599263E-2</v>
      </c>
      <c r="D8" s="22">
        <v>-7.9916021998599263E-2</v>
      </c>
      <c r="E8" s="22">
        <v>-7.9916021998599263E-2</v>
      </c>
    </row>
    <row r="9" spans="2:10" x14ac:dyDescent="0.4">
      <c r="B9" t="s">
        <v>49</v>
      </c>
      <c r="C9" s="22">
        <v>-9.2861811706882236E-2</v>
      </c>
      <c r="D9" s="22">
        <v>-3.5901844678633665E-2</v>
      </c>
      <c r="E9" s="22">
        <v>-1.5149612485473085E-2</v>
      </c>
    </row>
    <row r="10" spans="2:10" x14ac:dyDescent="0.4">
      <c r="H10" t="s">
        <v>50</v>
      </c>
      <c r="I10" t="s">
        <v>51</v>
      </c>
    </row>
    <row r="11" spans="2:10" ht="39" x14ac:dyDescent="0.4">
      <c r="G11" s="53" t="s">
        <v>45</v>
      </c>
      <c r="H11" s="22">
        <f>C8</f>
        <v>-7.9916021998599263E-2</v>
      </c>
      <c r="I11" s="22">
        <f>C9</f>
        <v>-9.2861811706882236E-2</v>
      </c>
      <c r="J11">
        <v>0</v>
      </c>
    </row>
    <row r="12" spans="2:10" ht="78" x14ac:dyDescent="0.4">
      <c r="G12" s="53" t="s">
        <v>46</v>
      </c>
      <c r="H12" s="22">
        <f>D8</f>
        <v>-7.9916021998599263E-2</v>
      </c>
      <c r="I12" s="22">
        <f>D9</f>
        <v>-3.5901844678633665E-2</v>
      </c>
      <c r="J12">
        <v>0</v>
      </c>
    </row>
    <row r="13" spans="2:10" ht="58.5" x14ac:dyDescent="0.4">
      <c r="G13" s="53" t="s">
        <v>47</v>
      </c>
      <c r="H13" s="22">
        <f>E8</f>
        <v>-7.9916021998599263E-2</v>
      </c>
      <c r="I13" s="22">
        <f>E9</f>
        <v>-1.5149612485473085E-2</v>
      </c>
      <c r="J13">
        <v>0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</vt:i4>
      </vt:variant>
    </vt:vector>
  </HeadingPairs>
  <TitlesOfParts>
    <vt:vector size="12" baseType="lpstr">
      <vt:lpstr>アンサンブルimport</vt:lpstr>
      <vt:lpstr>単一import</vt:lpstr>
      <vt:lpstr>3 x 10CV アンサンブル用</vt:lpstr>
      <vt:lpstr>3 x 10CV 単一識別器用</vt:lpstr>
      <vt:lpstr>まとめ</vt:lpstr>
      <vt:lpstr>3x10CV平均</vt:lpstr>
      <vt:lpstr>tst_overFitとtst_intervalの単一比較</vt:lpstr>
      <vt:lpstr>Sheet3</vt:lpstr>
      <vt:lpstr>Sheet3 (2)</vt:lpstr>
      <vt:lpstr>3x10CV平均従来手法で正規化</vt:lpstr>
      <vt:lpstr>tst_overFitとtst_interval比較</vt:lpstr>
      <vt:lpstr>単一import!tra_missRates_SingleClassifier_1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 Omozaki</dc:creator>
  <cp:lastModifiedBy>Yuichi Omozaki</cp:lastModifiedBy>
  <dcterms:created xsi:type="dcterms:W3CDTF">2019-01-13T14:10:29Z</dcterms:created>
  <dcterms:modified xsi:type="dcterms:W3CDTF">2019-01-18T09:43:19Z</dcterms:modified>
</cp:coreProperties>
</file>