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one/IDrive/OPU/研究フォルダ/Junior/最終結果/"/>
    </mc:Choice>
  </mc:AlternateContent>
  <xr:revisionPtr revIDLastSave="0" documentId="13_ncr:1_{4AE4BDAA-30DD-E64A-BAD7-DCE2A3694B8C}" xr6:coauthVersionLast="40" xr6:coauthVersionMax="40" xr10:uidLastSave="{00000000-0000-0000-0000-000000000000}"/>
  <bookViews>
    <workbookView xWindow="31780" yWindow="-1660" windowWidth="28800" windowHeight="16680" activeTab="6" xr2:uid="{5688AC2B-87D1-6344-90FC-6A2F275244BE}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3x10CV平均従来手法で正規化" sheetId="7" r:id="rId7"/>
  </sheets>
  <definedNames>
    <definedName name="tra_missRates_ensembleLocal_1" localSheetId="0">アンサンブルimport!$B$2:$L$31</definedName>
    <definedName name="tra_missRates_SingleClassifier_1" localSheetId="1">単一import!$B$2:$D$31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F5" i="7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6AC18-C4F2-7745-9492-0DBCCDAE153D}" name="tra_missRates_ensembleLocal" type="6" refreshedVersion="6" background="1" saveData="1">
    <textPr codePage="10001" sourceFile="/Users/Uone/IDrive/OPU/研究フォルダ/Junior/最終結果/interval50_island7_satimage/ensemble/tra_missRates_ensembleLocal.txt" tab="0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5DC140A-A7D9-0040-AFD1-EE5EE6FEA8D0}" name="tra_missRates_SingleClassifier" type="6" refreshedVersion="6" background="1" saveData="1">
    <textPr codePage="10001" sourceFile="/Users/Uone/IDrive/OPU/研究フォルダ/Junior/最終結果/interval50_island7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<sst xmlns="http://schemas.openxmlformats.org/spreadsheetml/2006/main" count="419" uniqueCount="39">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</sst>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[Red]\(0.00\)"/>
    <numFmt numFmtId="179" formatCode="0.00_ "/>
  </numFmts>
  <fonts count="4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7" borderId="21" xfId="0" applyNumberFormat="1" applyFill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7" borderId="16" xfId="0" applyNumberForma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7" borderId="22" xfId="0" applyNumberFormat="1" applyFill="1" applyBorder="1" applyAlignment="1">
      <alignment horizontal="center" vertical="center"/>
    </xf>
    <xf numFmtId="179" fontId="0" fillId="2" borderId="14" xfId="0" applyNumberFormat="1" applyFill="1" applyBorder="1">
      <alignment vertical="center"/>
    </xf>
    <xf numFmtId="179" fontId="0" fillId="3" borderId="14" xfId="0" applyNumberFormat="1" applyFill="1" applyBorder="1">
      <alignment vertical="center"/>
    </xf>
    <xf numFmtId="179" fontId="0" fillId="4" borderId="14" xfId="0" applyNumberFormat="1" applyFill="1" applyBorder="1">
      <alignment vertical="center"/>
    </xf>
    <xf numFmtId="179" fontId="0" fillId="4" borderId="15" xfId="0" applyNumberFormat="1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_missRates_ensembleLocal_1" connectionId="1" xr16:uid="{B6CB3177-18CB-7240-8959-1BD913C6EDEA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_missRates_SingleClassifier_1" connectionId="2" xr16:uid="{C2267148-6D6F-DB4E-B77F-BF8D332D456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FBC9-BF81-854D-A492-8EA2E1B374F0}">
  <dimension ref="A1:L31"/>
  <sheetViews>
    <sheetView workbookViewId="0">
      <selection activeCell="B2" sqref="B2"/>
    </sheetView>
  </sheetViews>
  <sheetFormatPr baseColWidth="10" defaultRowHeight="20"/>
  <cols>
    <col min="1" max="1" width="19.5703125" bestFit="1" customWidth="1"/>
    <col min="2" max="3" width="2.7109375" bestFit="1" customWidth="1"/>
    <col min="4" max="12" width="12.7109375" bestFit="1" customWidth="1"/>
  </cols>
  <sheetData>
    <row r="1" spans="1:12" ht="21" thickBot="1"/>
    <row r="2" spans="1:12" ht="21" thickBot="1">
      <c r="A2" s="17"/>
      <c r="B2" s="18">
        <v>0</v>
      </c>
      <c r="C2">
        <v>0</v>
      </c>
      <c r="D2">
        <v>14.5398031428078</v>
      </c>
      <c r="E2">
        <v>14.522534968053799</v>
      </c>
      <c r="F2">
        <v>14.522534968053799</v>
      </c>
      <c r="G2">
        <v>25.660507684337698</v>
      </c>
      <c r="H2">
        <v>19.772060093248101</v>
      </c>
      <c r="I2">
        <v>19.513037471939199</v>
      </c>
      <c r="J2">
        <v>71.939216024866099</v>
      </c>
      <c r="K2">
        <v>69.867035054394705</v>
      </c>
      <c r="L2">
        <v>69.918839578656502</v>
      </c>
    </row>
    <row r="3" spans="1:12">
      <c r="B3">
        <v>0</v>
      </c>
      <c r="C3">
        <v>1</v>
      </c>
      <c r="D3">
        <v>13.4346399585563</v>
      </c>
      <c r="E3">
        <v>13.4346399585563</v>
      </c>
      <c r="F3">
        <v>13.4346399585563</v>
      </c>
      <c r="G3">
        <v>19.737523743740201</v>
      </c>
      <c r="H3">
        <v>15.765843550336699</v>
      </c>
      <c r="I3">
        <v>15.765843550336699</v>
      </c>
      <c r="J3">
        <v>76.187187014332494</v>
      </c>
      <c r="K3">
        <v>72.543602141253601</v>
      </c>
      <c r="L3">
        <v>72.543602141253601</v>
      </c>
    </row>
    <row r="4" spans="1:12">
      <c r="B4">
        <v>0</v>
      </c>
      <c r="C4">
        <v>2</v>
      </c>
      <c r="D4">
        <v>15.368675530996301</v>
      </c>
      <c r="E4">
        <v>15.351407356242399</v>
      </c>
      <c r="F4">
        <v>15.368675530996301</v>
      </c>
      <c r="G4">
        <v>25.625971334829899</v>
      </c>
      <c r="H4">
        <v>20.376446209635599</v>
      </c>
      <c r="I4">
        <v>19.305819374892</v>
      </c>
      <c r="J4">
        <v>71.110343636677598</v>
      </c>
      <c r="K4">
        <v>67.777585909169403</v>
      </c>
      <c r="L4">
        <v>67.984804006216507</v>
      </c>
    </row>
    <row r="5" spans="1:12">
      <c r="B5">
        <v>0</v>
      </c>
      <c r="C5">
        <v>3</v>
      </c>
      <c r="D5">
        <v>13.365567259540599</v>
      </c>
      <c r="E5">
        <v>13.348299084786699</v>
      </c>
      <c r="F5">
        <v>13.331030910032799</v>
      </c>
      <c r="G5">
        <v>25.487825936798401</v>
      </c>
      <c r="H5">
        <v>21.274391296839902</v>
      </c>
      <c r="I5">
        <v>21.274391296839902</v>
      </c>
      <c r="J5">
        <v>76.1699188395786</v>
      </c>
      <c r="K5">
        <v>71.818338801588595</v>
      </c>
      <c r="L5">
        <v>71.835606976342604</v>
      </c>
    </row>
    <row r="6" spans="1:12">
      <c r="B6">
        <v>0</v>
      </c>
      <c r="C6">
        <v>4</v>
      </c>
      <c r="D6">
        <v>13.883612502158501</v>
      </c>
      <c r="E6">
        <v>13.883612502158501</v>
      </c>
      <c r="F6">
        <v>13.883612502158501</v>
      </c>
      <c r="G6">
        <v>26.074943878431998</v>
      </c>
      <c r="H6">
        <v>17.389051977206002</v>
      </c>
      <c r="I6">
        <v>17.371783802452001</v>
      </c>
      <c r="J6">
        <v>76.1699188395786</v>
      </c>
      <c r="K6">
        <v>71.731997927818995</v>
      </c>
      <c r="L6">
        <v>71.731997927818995</v>
      </c>
    </row>
    <row r="7" spans="1:12">
      <c r="B7">
        <v>0</v>
      </c>
      <c r="C7">
        <v>5</v>
      </c>
      <c r="D7">
        <v>13.5013812154696</v>
      </c>
      <c r="E7">
        <v>13.4841160220994</v>
      </c>
      <c r="F7">
        <v>13.5013812154696</v>
      </c>
      <c r="G7">
        <v>26.156767955801101</v>
      </c>
      <c r="H7">
        <v>20.2866022099447</v>
      </c>
      <c r="I7">
        <v>20.2348066298342</v>
      </c>
      <c r="J7">
        <v>76.174033149171194</v>
      </c>
      <c r="K7">
        <v>72.462016574585604</v>
      </c>
      <c r="L7">
        <v>72.548342541436398</v>
      </c>
    </row>
    <row r="8" spans="1:12">
      <c r="B8">
        <v>0</v>
      </c>
      <c r="C8">
        <v>6</v>
      </c>
      <c r="D8">
        <v>14.5027624309392</v>
      </c>
      <c r="E8">
        <v>14.485497237569</v>
      </c>
      <c r="F8">
        <v>14.485497237569</v>
      </c>
      <c r="G8">
        <v>25.379834254143599</v>
      </c>
      <c r="H8">
        <v>19.7859116022099</v>
      </c>
      <c r="I8">
        <v>19.7859116022099</v>
      </c>
      <c r="J8">
        <v>76.174033149171194</v>
      </c>
      <c r="K8">
        <v>67.386049723756898</v>
      </c>
      <c r="L8">
        <v>67.489640883977899</v>
      </c>
    </row>
    <row r="9" spans="1:12">
      <c r="B9">
        <v>0</v>
      </c>
      <c r="C9">
        <v>7</v>
      </c>
      <c r="D9">
        <v>14.157458563535901</v>
      </c>
      <c r="E9">
        <v>14.1056629834254</v>
      </c>
      <c r="F9">
        <v>14.122928176795501</v>
      </c>
      <c r="G9">
        <v>39.468232044198899</v>
      </c>
      <c r="H9">
        <v>24.671961325966802</v>
      </c>
      <c r="I9">
        <v>24.671961325966802</v>
      </c>
      <c r="J9">
        <v>76.174033149171194</v>
      </c>
      <c r="K9">
        <v>72.237569060773396</v>
      </c>
      <c r="L9">
        <v>72.254834254143603</v>
      </c>
    </row>
    <row r="10" spans="1:12">
      <c r="B10">
        <v>0</v>
      </c>
      <c r="C10">
        <v>8</v>
      </c>
      <c r="D10">
        <v>12.4827348066298</v>
      </c>
      <c r="E10">
        <v>12.4654696132596</v>
      </c>
      <c r="F10">
        <v>12.5</v>
      </c>
      <c r="G10">
        <v>20.2866022099447</v>
      </c>
      <c r="H10">
        <v>15.9185082872928</v>
      </c>
      <c r="I10">
        <v>15.8667127071823</v>
      </c>
      <c r="J10">
        <v>75.552486187845304</v>
      </c>
      <c r="K10">
        <v>70.735497237569007</v>
      </c>
      <c r="L10">
        <v>70.7182320441988</v>
      </c>
    </row>
    <row r="11" spans="1:12">
      <c r="B11">
        <v>0</v>
      </c>
      <c r="C11">
        <v>9</v>
      </c>
      <c r="D11">
        <v>13.0179558011049</v>
      </c>
      <c r="E11">
        <v>13.0352209944751</v>
      </c>
      <c r="F11">
        <v>13.0179558011049</v>
      </c>
      <c r="G11">
        <v>21.685082872928099</v>
      </c>
      <c r="H11">
        <v>15.486878453038599</v>
      </c>
      <c r="I11">
        <v>15.486878453038599</v>
      </c>
      <c r="J11">
        <v>69.371546961325905</v>
      </c>
      <c r="K11">
        <v>70.8563535911602</v>
      </c>
      <c r="L11">
        <v>70.8563535911602</v>
      </c>
    </row>
    <row r="12" spans="1:12">
      <c r="B12">
        <v>1</v>
      </c>
      <c r="C12">
        <v>0</v>
      </c>
      <c r="D12">
        <v>11.8459678811949</v>
      </c>
      <c r="E12">
        <v>11.880504230702799</v>
      </c>
      <c r="F12">
        <v>11.880504230702799</v>
      </c>
      <c r="G12">
        <v>13.9699533759281</v>
      </c>
      <c r="H12">
        <v>12.070454152996</v>
      </c>
      <c r="I12">
        <v>12.070454152996</v>
      </c>
      <c r="J12">
        <v>76.187187014332494</v>
      </c>
      <c r="K12">
        <v>76.187187014332494</v>
      </c>
      <c r="L12">
        <v>76.187187014332494</v>
      </c>
    </row>
    <row r="13" spans="1:12">
      <c r="B13">
        <v>1</v>
      </c>
      <c r="C13">
        <v>1</v>
      </c>
      <c r="D13">
        <v>12.830253842168799</v>
      </c>
      <c r="E13">
        <v>12.8647901916767</v>
      </c>
      <c r="F13">
        <v>12.847522016922801</v>
      </c>
      <c r="G13">
        <v>16.9918839578656</v>
      </c>
      <c r="H13">
        <v>14.470730443792</v>
      </c>
      <c r="I13">
        <v>14.470730443792</v>
      </c>
      <c r="J13">
        <v>72.025556898635799</v>
      </c>
      <c r="K13">
        <v>74.218615092384695</v>
      </c>
      <c r="L13">
        <v>74.235883267138604</v>
      </c>
    </row>
    <row r="14" spans="1:12">
      <c r="B14">
        <v>1</v>
      </c>
      <c r="C14">
        <v>2</v>
      </c>
      <c r="D14">
        <v>12.225867725781301</v>
      </c>
      <c r="E14">
        <v>12.208599551027399</v>
      </c>
      <c r="F14">
        <v>12.208599551027399</v>
      </c>
      <c r="G14">
        <v>15.0923847349335</v>
      </c>
      <c r="H14">
        <v>14.487998618545999</v>
      </c>
      <c r="I14">
        <v>14.5398031428078</v>
      </c>
      <c r="J14">
        <v>76.187187014332494</v>
      </c>
      <c r="K14">
        <v>76.187187014332494</v>
      </c>
      <c r="L14">
        <v>76.187187014332494</v>
      </c>
    </row>
    <row r="15" spans="1:12">
      <c r="B15">
        <v>1</v>
      </c>
      <c r="C15">
        <v>3</v>
      </c>
      <c r="D15">
        <v>12.018649628734201</v>
      </c>
      <c r="E15">
        <v>12.018649628734201</v>
      </c>
      <c r="F15">
        <v>12.018649628734201</v>
      </c>
      <c r="G15">
        <v>16.214816093938801</v>
      </c>
      <c r="H15">
        <v>14.7988257641167</v>
      </c>
      <c r="I15">
        <v>14.7988257641167</v>
      </c>
      <c r="J15">
        <v>71.835606976342604</v>
      </c>
      <c r="K15">
        <v>72.111897772405399</v>
      </c>
      <c r="L15">
        <v>72.094629597651505</v>
      </c>
    </row>
    <row r="16" spans="1:12">
      <c r="B16">
        <v>1</v>
      </c>
      <c r="C16">
        <v>4</v>
      </c>
      <c r="D16">
        <v>12.0531859782421</v>
      </c>
      <c r="E16">
        <v>12.0531859782421</v>
      </c>
      <c r="F16">
        <v>12.018649628734201</v>
      </c>
      <c r="G16">
        <v>15.5240891037817</v>
      </c>
      <c r="H16">
        <v>12.312208599551001</v>
      </c>
      <c r="I16">
        <v>12.312208599551001</v>
      </c>
      <c r="J16">
        <v>74.218615092384695</v>
      </c>
      <c r="K16">
        <v>76.1699188395786</v>
      </c>
      <c r="L16">
        <v>76.1699188395786</v>
      </c>
    </row>
    <row r="17" spans="2:12">
      <c r="B17">
        <v>1</v>
      </c>
      <c r="C17">
        <v>5</v>
      </c>
      <c r="D17">
        <v>12.7071823204419</v>
      </c>
      <c r="E17">
        <v>12.7244475138121</v>
      </c>
      <c r="F17">
        <v>12.7244475138121</v>
      </c>
      <c r="G17">
        <v>15.5732044198895</v>
      </c>
      <c r="H17">
        <v>15.452348066298301</v>
      </c>
      <c r="I17">
        <v>15.452348066298301</v>
      </c>
      <c r="J17">
        <v>71.857734806629793</v>
      </c>
      <c r="K17">
        <v>71.8404696132596</v>
      </c>
      <c r="L17">
        <v>71.823204419889507</v>
      </c>
    </row>
    <row r="18" spans="2:12">
      <c r="B18">
        <v>1</v>
      </c>
      <c r="C18">
        <v>6</v>
      </c>
      <c r="D18">
        <v>12.361878453038599</v>
      </c>
      <c r="E18">
        <v>12.361878453038599</v>
      </c>
      <c r="F18">
        <v>12.344613259668501</v>
      </c>
      <c r="G18">
        <v>18.1975138121546</v>
      </c>
      <c r="H18">
        <v>16.281077348066201</v>
      </c>
      <c r="I18">
        <v>16.281077348066201</v>
      </c>
      <c r="J18">
        <v>72.600138121546905</v>
      </c>
      <c r="K18">
        <v>70.424723756906005</v>
      </c>
      <c r="L18">
        <v>70.424723756906005</v>
      </c>
    </row>
    <row r="19" spans="2:12">
      <c r="B19">
        <v>1</v>
      </c>
      <c r="C19">
        <v>7</v>
      </c>
      <c r="D19">
        <v>12.7244475138121</v>
      </c>
      <c r="E19">
        <v>12.7244475138121</v>
      </c>
      <c r="F19">
        <v>12.7244475138121</v>
      </c>
      <c r="G19">
        <v>23.653314917126998</v>
      </c>
      <c r="H19">
        <v>16.229281767955801</v>
      </c>
      <c r="I19">
        <v>16.229281767955801</v>
      </c>
      <c r="J19">
        <v>76.174033149171194</v>
      </c>
      <c r="K19">
        <v>70.528314917127005</v>
      </c>
      <c r="L19">
        <v>70.528314917127005</v>
      </c>
    </row>
    <row r="20" spans="2:12">
      <c r="B20">
        <v>1</v>
      </c>
      <c r="C20">
        <v>8</v>
      </c>
      <c r="D20">
        <v>12.551795580110401</v>
      </c>
      <c r="E20">
        <v>12.569060773480601</v>
      </c>
      <c r="F20">
        <v>12.551795580110401</v>
      </c>
      <c r="G20">
        <v>15.745856353591099</v>
      </c>
      <c r="H20">
        <v>14.640883977900501</v>
      </c>
      <c r="I20">
        <v>14.640883977900501</v>
      </c>
      <c r="J20">
        <v>73.135359116022101</v>
      </c>
      <c r="K20">
        <v>72.289364640883903</v>
      </c>
      <c r="L20">
        <v>72.272099447513796</v>
      </c>
    </row>
    <row r="21" spans="2:12">
      <c r="B21">
        <v>1</v>
      </c>
      <c r="C21">
        <v>9</v>
      </c>
      <c r="D21">
        <v>12.845303867403301</v>
      </c>
      <c r="E21">
        <v>12.845303867403301</v>
      </c>
      <c r="F21">
        <v>12.845303867403301</v>
      </c>
      <c r="G21">
        <v>22.600138121546902</v>
      </c>
      <c r="H21">
        <v>15.452348066298301</v>
      </c>
      <c r="I21">
        <v>15.452348066298301</v>
      </c>
      <c r="J21">
        <v>70.321132596685004</v>
      </c>
      <c r="K21">
        <v>69.924033149171194</v>
      </c>
      <c r="L21">
        <v>69.924033149171194</v>
      </c>
    </row>
    <row r="22" spans="2:12">
      <c r="B22">
        <v>2</v>
      </c>
      <c r="C22">
        <v>0</v>
      </c>
      <c r="D22">
        <v>12.778449317907</v>
      </c>
      <c r="E22">
        <v>12.778449317907</v>
      </c>
      <c r="F22">
        <v>12.761181143153101</v>
      </c>
      <c r="G22">
        <v>23.726472111897699</v>
      </c>
      <c r="H22">
        <v>15.679502676566999</v>
      </c>
      <c r="I22">
        <v>15.696770851321</v>
      </c>
      <c r="J22">
        <v>75.910896218269698</v>
      </c>
      <c r="K22">
        <v>70.8858573648765</v>
      </c>
      <c r="L22">
        <v>70.8858573648765</v>
      </c>
    </row>
    <row r="23" spans="2:12">
      <c r="B23">
        <v>2</v>
      </c>
      <c r="C23">
        <v>1</v>
      </c>
      <c r="D23">
        <v>12.1395268520117</v>
      </c>
      <c r="E23">
        <v>12.1395268520117</v>
      </c>
      <c r="F23">
        <v>12.1395268520117</v>
      </c>
      <c r="G23">
        <v>27.352788810222702</v>
      </c>
      <c r="H23">
        <v>22.258677257813801</v>
      </c>
      <c r="I23">
        <v>22.241409083059899</v>
      </c>
      <c r="J23">
        <v>73.1997927819029</v>
      </c>
      <c r="K23">
        <v>68.209290278017605</v>
      </c>
      <c r="L23">
        <v>68.243826627525394</v>
      </c>
    </row>
    <row r="24" spans="2:12">
      <c r="B24">
        <v>2</v>
      </c>
      <c r="C24">
        <v>2</v>
      </c>
      <c r="D24">
        <v>12.743912968399201</v>
      </c>
      <c r="E24">
        <v>12.761181143153101</v>
      </c>
      <c r="F24">
        <v>12.743912968399201</v>
      </c>
      <c r="G24">
        <v>21.239854947331999</v>
      </c>
      <c r="H24">
        <v>15.3859437057503</v>
      </c>
      <c r="I24">
        <v>15.3859437057503</v>
      </c>
      <c r="J24">
        <v>72.940770160593999</v>
      </c>
      <c r="K24">
        <v>69.763426005871096</v>
      </c>
      <c r="L24">
        <v>69.763426005871096</v>
      </c>
    </row>
    <row r="25" spans="2:12">
      <c r="B25">
        <v>2</v>
      </c>
      <c r="C25">
        <v>3</v>
      </c>
      <c r="D25">
        <v>11.794163356933099</v>
      </c>
      <c r="E25">
        <v>11.8114315316871</v>
      </c>
      <c r="F25">
        <v>11.794163356933099</v>
      </c>
      <c r="G25">
        <v>14.8678984631324</v>
      </c>
      <c r="H25">
        <v>14.315316871006701</v>
      </c>
      <c r="I25">
        <v>14.315316871006701</v>
      </c>
      <c r="J25">
        <v>73.337938179934298</v>
      </c>
      <c r="K25">
        <v>73.976860645829703</v>
      </c>
      <c r="L25">
        <v>73.994128820583597</v>
      </c>
    </row>
    <row r="26" spans="2:12">
      <c r="B26">
        <v>2</v>
      </c>
      <c r="C26">
        <v>4</v>
      </c>
      <c r="D26">
        <v>12.830253842168799</v>
      </c>
      <c r="E26">
        <v>12.847522016922801</v>
      </c>
      <c r="F26">
        <v>12.830253842168799</v>
      </c>
      <c r="G26">
        <v>17.371783802452001</v>
      </c>
      <c r="H26">
        <v>15.886720773614201</v>
      </c>
      <c r="I26">
        <v>15.886720773614201</v>
      </c>
      <c r="J26">
        <v>73.165256432395097</v>
      </c>
      <c r="K26">
        <v>71.731997927818995</v>
      </c>
      <c r="L26">
        <v>71.731997927818995</v>
      </c>
    </row>
    <row r="27" spans="2:12">
      <c r="B27">
        <v>2</v>
      </c>
      <c r="C27">
        <v>5</v>
      </c>
      <c r="D27">
        <v>12.2755524861878</v>
      </c>
      <c r="E27">
        <v>12.2755524861878</v>
      </c>
      <c r="F27">
        <v>12.2755524861878</v>
      </c>
      <c r="G27">
        <v>15.5559392265193</v>
      </c>
      <c r="H27">
        <v>13.829419889502701</v>
      </c>
      <c r="I27">
        <v>13.812154696132501</v>
      </c>
      <c r="J27">
        <v>72.133977900552395</v>
      </c>
      <c r="K27">
        <v>72.392955801104904</v>
      </c>
      <c r="L27">
        <v>72.392955801104904</v>
      </c>
    </row>
    <row r="28" spans="2:12">
      <c r="B28">
        <v>2</v>
      </c>
      <c r="C28">
        <v>6</v>
      </c>
      <c r="D28">
        <v>13.1560773480662</v>
      </c>
      <c r="E28">
        <v>13.138812154696099</v>
      </c>
      <c r="F28">
        <v>13.1560773480662</v>
      </c>
      <c r="G28">
        <v>19.8549723756906</v>
      </c>
      <c r="H28">
        <v>16.0738950276243</v>
      </c>
      <c r="I28">
        <v>16.0738950276243</v>
      </c>
      <c r="J28">
        <v>73.342541436464003</v>
      </c>
      <c r="K28">
        <v>69.8031767955801</v>
      </c>
      <c r="L28">
        <v>69.785911602209893</v>
      </c>
    </row>
    <row r="29" spans="2:12">
      <c r="B29">
        <v>2</v>
      </c>
      <c r="C29">
        <v>7</v>
      </c>
      <c r="D29">
        <v>12.9488950276243</v>
      </c>
      <c r="E29">
        <v>13.0006906077348</v>
      </c>
      <c r="F29">
        <v>13.0179558011049</v>
      </c>
      <c r="G29">
        <v>23.860497237569</v>
      </c>
      <c r="H29">
        <v>18.491022099447498</v>
      </c>
      <c r="I29">
        <v>18.473756906077298</v>
      </c>
      <c r="J29">
        <v>71.132596685082802</v>
      </c>
      <c r="K29">
        <v>70.804558011049707</v>
      </c>
      <c r="L29">
        <v>70.804558011049707</v>
      </c>
    </row>
    <row r="30" spans="2:12">
      <c r="B30">
        <v>2</v>
      </c>
      <c r="C30">
        <v>8</v>
      </c>
      <c r="D30">
        <v>12.7244475138121</v>
      </c>
      <c r="E30">
        <v>12.7417127071823</v>
      </c>
      <c r="F30">
        <v>12.7244475138121</v>
      </c>
      <c r="G30">
        <v>16.436464088397699</v>
      </c>
      <c r="H30">
        <v>15.3314917127071</v>
      </c>
      <c r="I30">
        <v>15.3314917127071</v>
      </c>
      <c r="J30">
        <v>72.289364640883903</v>
      </c>
      <c r="K30">
        <v>71.857734806629793</v>
      </c>
      <c r="L30">
        <v>71.8404696132596</v>
      </c>
    </row>
    <row r="31" spans="2:12">
      <c r="B31">
        <v>2</v>
      </c>
      <c r="C31">
        <v>9</v>
      </c>
      <c r="D31">
        <v>14.0193370165745</v>
      </c>
      <c r="E31">
        <v>14.0366022099447</v>
      </c>
      <c r="F31">
        <v>14.0193370165745</v>
      </c>
      <c r="G31">
        <v>24.309392265193299</v>
      </c>
      <c r="H31">
        <v>19.958563535911601</v>
      </c>
      <c r="I31">
        <v>19.993093922651902</v>
      </c>
      <c r="J31">
        <v>74.741022099447505</v>
      </c>
      <c r="K31">
        <v>71.736878453038599</v>
      </c>
      <c r="L31">
        <v>71.754143646408806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BBA7-713B-0E4E-9E2E-CC82D7836751}">
  <dimension ref="A1:D31"/>
  <sheetViews>
    <sheetView workbookViewId="0">
      <selection activeCell="B2" sqref="B2"/>
    </sheetView>
  </sheetViews>
  <sheetFormatPr baseColWidth="10" defaultRowHeight="20"/>
  <cols>
    <col min="1" max="1" width="19.5703125" bestFit="1" customWidth="1"/>
    <col min="2" max="3" width="2.7109375" bestFit="1" customWidth="1"/>
    <col min="4" max="4" width="12.7109375" bestFit="1" customWidth="1"/>
  </cols>
  <sheetData>
    <row r="1" spans="1:4" ht="21" thickBot="1"/>
    <row r="2" spans="1:4" ht="21" thickBot="1">
      <c r="A2" s="17"/>
      <c r="B2" s="18">
        <v>0</v>
      </c>
      <c r="C2">
        <v>0</v>
      </c>
      <c r="D2">
        <v>14.522534968053799</v>
      </c>
    </row>
    <row r="3" spans="1:4">
      <c r="B3">
        <v>0</v>
      </c>
      <c r="C3">
        <v>1</v>
      </c>
      <c r="D3">
        <v>13.572785356587801</v>
      </c>
    </row>
    <row r="4" spans="1:4">
      <c r="B4">
        <v>0</v>
      </c>
      <c r="C4">
        <v>2</v>
      </c>
      <c r="D4">
        <v>15.3859437057503</v>
      </c>
    </row>
    <row r="5" spans="1:4">
      <c r="B5">
        <v>0</v>
      </c>
      <c r="C5">
        <v>3</v>
      </c>
      <c r="D5">
        <v>13.175617337247401</v>
      </c>
    </row>
    <row r="6" spans="1:4">
      <c r="B6">
        <v>0</v>
      </c>
      <c r="C6">
        <v>4</v>
      </c>
      <c r="D6">
        <v>13.8318079778967</v>
      </c>
    </row>
    <row r="7" spans="1:4">
      <c r="B7">
        <v>0</v>
      </c>
      <c r="C7">
        <v>5</v>
      </c>
      <c r="D7">
        <v>13.5531767955801</v>
      </c>
    </row>
    <row r="8" spans="1:4">
      <c r="B8">
        <v>0</v>
      </c>
      <c r="C8">
        <v>6</v>
      </c>
      <c r="D8">
        <v>14.071132596685</v>
      </c>
    </row>
    <row r="9" spans="1:4">
      <c r="B9">
        <v>0</v>
      </c>
      <c r="C9">
        <v>7</v>
      </c>
      <c r="D9">
        <v>14.5372928176795</v>
      </c>
    </row>
    <row r="10" spans="1:4">
      <c r="B10">
        <v>0</v>
      </c>
      <c r="C10">
        <v>8</v>
      </c>
      <c r="D10">
        <v>12.638121546961299</v>
      </c>
    </row>
    <row r="11" spans="1:4">
      <c r="B11">
        <v>0</v>
      </c>
      <c r="C11">
        <v>9</v>
      </c>
      <c r="D11">
        <v>13.0352209944751</v>
      </c>
    </row>
    <row r="12" spans="1:4">
      <c r="B12">
        <v>1</v>
      </c>
      <c r="C12">
        <v>0</v>
      </c>
      <c r="D12">
        <v>11.9323087549646</v>
      </c>
    </row>
    <row r="13" spans="1:4">
      <c r="B13">
        <v>1</v>
      </c>
      <c r="C13">
        <v>1</v>
      </c>
      <c r="D13">
        <v>12.8129856674149</v>
      </c>
    </row>
    <row r="14" spans="1:4">
      <c r="B14">
        <v>1</v>
      </c>
      <c r="C14">
        <v>2</v>
      </c>
      <c r="D14">
        <v>12.1567950267656</v>
      </c>
    </row>
    <row r="15" spans="1:4">
      <c r="B15">
        <v>1</v>
      </c>
      <c r="C15">
        <v>3</v>
      </c>
      <c r="D15">
        <v>12.0359178034881</v>
      </c>
    </row>
    <row r="16" spans="1:4">
      <c r="B16">
        <v>1</v>
      </c>
      <c r="C16">
        <v>4</v>
      </c>
      <c r="D16">
        <v>12.104990502503799</v>
      </c>
    </row>
    <row r="17" spans="2:4">
      <c r="B17">
        <v>1</v>
      </c>
      <c r="C17">
        <v>5</v>
      </c>
      <c r="D17">
        <v>12.7589779005524</v>
      </c>
    </row>
    <row r="18" spans="2:4">
      <c r="B18">
        <v>1</v>
      </c>
      <c r="C18">
        <v>6</v>
      </c>
      <c r="D18">
        <v>12.379143646408799</v>
      </c>
    </row>
    <row r="19" spans="2:4">
      <c r="B19">
        <v>1</v>
      </c>
      <c r="C19">
        <v>7</v>
      </c>
      <c r="D19">
        <v>12.7071823204419</v>
      </c>
    </row>
    <row r="20" spans="2:4">
      <c r="B20">
        <v>1</v>
      </c>
      <c r="C20">
        <v>8</v>
      </c>
      <c r="D20">
        <v>12.810773480662901</v>
      </c>
    </row>
    <row r="21" spans="2:4">
      <c r="B21">
        <v>1</v>
      </c>
      <c r="C21">
        <v>9</v>
      </c>
      <c r="D21">
        <v>12.4309392265193</v>
      </c>
    </row>
    <row r="22" spans="2:4">
      <c r="B22">
        <v>2</v>
      </c>
      <c r="C22">
        <v>0</v>
      </c>
      <c r="D22">
        <v>12.795717492661</v>
      </c>
    </row>
    <row r="23" spans="2:4">
      <c r="B23">
        <v>2</v>
      </c>
      <c r="C23">
        <v>1</v>
      </c>
      <c r="D23">
        <v>12.1222586772578</v>
      </c>
    </row>
    <row r="24" spans="2:4">
      <c r="B24">
        <v>2</v>
      </c>
      <c r="C24">
        <v>2</v>
      </c>
      <c r="D24">
        <v>12.761181143153101</v>
      </c>
    </row>
    <row r="25" spans="2:4">
      <c r="B25">
        <v>2</v>
      </c>
      <c r="C25">
        <v>3</v>
      </c>
      <c r="D25">
        <v>11.776895182179199</v>
      </c>
    </row>
    <row r="26" spans="2:4">
      <c r="B26">
        <v>2</v>
      </c>
      <c r="C26">
        <v>4</v>
      </c>
      <c r="D26">
        <v>12.761181143153101</v>
      </c>
    </row>
    <row r="27" spans="2:4">
      <c r="B27">
        <v>2</v>
      </c>
      <c r="C27">
        <v>5</v>
      </c>
      <c r="D27">
        <v>12.310082872928101</v>
      </c>
    </row>
    <row r="28" spans="2:4">
      <c r="B28">
        <v>2</v>
      </c>
      <c r="C28">
        <v>6</v>
      </c>
      <c r="D28">
        <v>13.1560773480662</v>
      </c>
    </row>
    <row r="29" spans="2:4">
      <c r="B29">
        <v>2</v>
      </c>
      <c r="C29">
        <v>7</v>
      </c>
      <c r="D29">
        <v>13.121546961325899</v>
      </c>
    </row>
    <row r="30" spans="2:4">
      <c r="B30">
        <v>2</v>
      </c>
      <c r="C30">
        <v>8</v>
      </c>
      <c r="D30">
        <v>12.7935082872928</v>
      </c>
    </row>
    <row r="31" spans="2:4">
      <c r="B31">
        <v>2</v>
      </c>
      <c r="C31">
        <v>9</v>
      </c>
      <c r="D31">
        <v>13.829419889502701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4A73-9234-5C4D-AEE6-7A71BF1CD356}">
  <dimension ref="A1:L50"/>
  <sheetViews>
    <sheetView topLeftCell="A2" workbookViewId="0">
      <selection activeCell="D50" sqref="D50"/>
    </sheetView>
  </sheetViews>
  <sheetFormatPr baseColWidth="10" defaultRowHeight="20"/>
  <cols>
    <col min="1" max="1" width="12.7109375" bestFit="1" customWidth="1"/>
    <col min="2" max="2" width="2.85546875" bestFit="1" customWidth="1"/>
    <col min="3" max="3" width="5.85546875" customWidth="1"/>
    <col min="4" max="4" width="10.28515625" bestFit="1" customWidth="1"/>
    <col min="5" max="5" width="19.5703125" bestFit="1" customWidth="1"/>
    <col min="6" max="6" width="17.5703125" bestFit="1" customWidth="1"/>
    <col min="7" max="7" width="10.28515625" bestFit="1" customWidth="1"/>
    <col min="8" max="8" width="19.5703125" bestFit="1" customWidth="1"/>
    <col min="9" max="9" width="17.5703125" bestFit="1" customWidth="1"/>
    <col min="10" max="10" width="10.28515625" bestFit="1" customWidth="1"/>
    <col min="11" max="11" width="19.5703125" bestFit="1" customWidth="1"/>
    <col min="12" max="12" width="17.5703125" bestFit="1" customWidth="1"/>
  </cols>
  <sheetData>
    <row r="1" spans="2:12" ht="21" thickBot="1"/>
    <row r="2" spans="2:12">
      <c r="B2" s="25" t="s">
        <v>13</v>
      </c>
      <c r="C2" s="21" t="s">
        <v>14</v>
      </c>
      <c r="D2" s="21" t="s">
        <v>3</v>
      </c>
      <c r="E2" s="21"/>
      <c r="F2" s="21"/>
      <c r="G2" s="21" t="s">
        <v>6</v>
      </c>
      <c r="H2" s="21"/>
      <c r="I2" s="21"/>
      <c r="J2" s="21"/>
      <c r="K2" s="21"/>
      <c r="L2" s="22"/>
    </row>
    <row r="3" spans="2:12">
      <c r="B3" s="26"/>
      <c r="C3" s="23"/>
      <c r="D3" s="23"/>
      <c r="E3" s="23"/>
      <c r="F3" s="23"/>
      <c r="G3" s="23" t="s">
        <v>7</v>
      </c>
      <c r="H3" s="23"/>
      <c r="I3" s="23"/>
      <c r="J3" s="23" t="s">
        <v>8</v>
      </c>
      <c r="K3" s="23"/>
      <c r="L3" s="24"/>
    </row>
    <row r="4" spans="2:12" ht="21" thickBot="1">
      <c r="B4" s="27"/>
      <c r="C4" s="28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1" thickTop="1">
      <c r="B5" s="11">
        <f>アンサンブルimport!B2</f>
        <v>0</v>
      </c>
      <c r="C5" s="11">
        <f>アンサンブルimport!C2</f>
        <v>0</v>
      </c>
      <c r="D5" s="11">
        <f>アンサンブルimport!D2</f>
        <v>14.5398031428078</v>
      </c>
      <c r="E5" s="11">
        <f>アンサンブルimport!E2</f>
        <v>14.522534968053799</v>
      </c>
      <c r="F5" s="11">
        <f>アンサンブルimport!F2</f>
        <v>14.522534968053799</v>
      </c>
      <c r="G5" s="11">
        <f>アンサンブルimport!G2</f>
        <v>25.660507684337698</v>
      </c>
      <c r="H5" s="11">
        <f>アンサンブルimport!H2</f>
        <v>19.772060093248101</v>
      </c>
      <c r="I5" s="11">
        <f>アンサンブルimport!I2</f>
        <v>19.513037471939199</v>
      </c>
      <c r="J5" s="11">
        <f>アンサンブルimport!J2</f>
        <v>71.939216024866099</v>
      </c>
      <c r="K5" s="11">
        <f>アンサンブルimport!K2</f>
        <v>69.867035054394705</v>
      </c>
      <c r="L5" s="11">
        <f>アンサンブルimport!L2</f>
        <v>69.918839578656502</v>
      </c>
    </row>
    <row r="6" spans="2:12">
      <c r="B6" s="11">
        <f>アンサンブルimport!B3</f>
        <v>0</v>
      </c>
      <c r="C6" s="11">
        <f>アンサンブルimport!C3</f>
        <v>1</v>
      </c>
      <c r="D6" s="11">
        <f>アンサンブルimport!D3</f>
        <v>13.4346399585563</v>
      </c>
      <c r="E6" s="11">
        <f>アンサンブルimport!E3</f>
        <v>13.4346399585563</v>
      </c>
      <c r="F6" s="11">
        <f>アンサンブルimport!F3</f>
        <v>13.4346399585563</v>
      </c>
      <c r="G6" s="11">
        <f>アンサンブルimport!G3</f>
        <v>19.737523743740201</v>
      </c>
      <c r="H6" s="11">
        <f>アンサンブルimport!H3</f>
        <v>15.765843550336699</v>
      </c>
      <c r="I6" s="11">
        <f>アンサンブルimport!I3</f>
        <v>15.765843550336699</v>
      </c>
      <c r="J6" s="11">
        <f>アンサンブルimport!J3</f>
        <v>76.187187014332494</v>
      </c>
      <c r="K6" s="11">
        <f>アンサンブルimport!K3</f>
        <v>72.543602141253601</v>
      </c>
      <c r="L6" s="11">
        <f>アンサンブルimport!L3</f>
        <v>72.543602141253601</v>
      </c>
    </row>
    <row r="7" spans="2:12">
      <c r="B7" s="11">
        <f>アンサンブルimport!B4</f>
        <v>0</v>
      </c>
      <c r="C7" s="11">
        <f>アンサンブルimport!C4</f>
        <v>2</v>
      </c>
      <c r="D7" s="11">
        <f>アンサンブルimport!D4</f>
        <v>15.368675530996301</v>
      </c>
      <c r="E7" s="11">
        <f>アンサンブルimport!E4</f>
        <v>15.351407356242399</v>
      </c>
      <c r="F7" s="11">
        <f>アンサンブルimport!F4</f>
        <v>15.368675530996301</v>
      </c>
      <c r="G7" s="11">
        <f>アンサンブルimport!G4</f>
        <v>25.625971334829899</v>
      </c>
      <c r="H7" s="11">
        <f>アンサンブルimport!H4</f>
        <v>20.376446209635599</v>
      </c>
      <c r="I7" s="11">
        <f>アンサンブルimport!I4</f>
        <v>19.305819374892</v>
      </c>
      <c r="J7" s="11">
        <f>アンサンブルimport!J4</f>
        <v>71.110343636677598</v>
      </c>
      <c r="K7" s="11">
        <f>アンサンブルimport!K4</f>
        <v>67.777585909169403</v>
      </c>
      <c r="L7" s="11">
        <f>アンサンブルimport!L4</f>
        <v>67.984804006216507</v>
      </c>
    </row>
    <row r="8" spans="2:12">
      <c r="B8" s="11">
        <f>アンサンブルimport!B5</f>
        <v>0</v>
      </c>
      <c r="C8" s="11">
        <f>アンサンブルimport!C5</f>
        <v>3</v>
      </c>
      <c r="D8" s="11">
        <f>アンサンブルimport!D5</f>
        <v>13.365567259540599</v>
      </c>
      <c r="E8" s="11">
        <f>アンサンブルimport!E5</f>
        <v>13.348299084786699</v>
      </c>
      <c r="F8" s="11">
        <f>アンサンブルimport!F5</f>
        <v>13.331030910032799</v>
      </c>
      <c r="G8" s="11">
        <f>アンサンブルimport!G5</f>
        <v>25.487825936798401</v>
      </c>
      <c r="H8" s="11">
        <f>アンサンブルimport!H5</f>
        <v>21.274391296839902</v>
      </c>
      <c r="I8" s="11">
        <f>アンサンブルimport!I5</f>
        <v>21.274391296839902</v>
      </c>
      <c r="J8" s="11">
        <f>アンサンブルimport!J5</f>
        <v>76.1699188395786</v>
      </c>
      <c r="K8" s="11">
        <f>アンサンブルimport!K5</f>
        <v>71.818338801588595</v>
      </c>
      <c r="L8" s="11">
        <f>アンサンブルimport!L5</f>
        <v>71.835606976342604</v>
      </c>
    </row>
    <row r="9" spans="2:12">
      <c r="B9" s="11">
        <f>アンサンブルimport!B6</f>
        <v>0</v>
      </c>
      <c r="C9" s="11">
        <f>アンサンブルimport!C6</f>
        <v>4</v>
      </c>
      <c r="D9" s="11">
        <f>アンサンブルimport!D6</f>
        <v>13.883612502158501</v>
      </c>
      <c r="E9" s="11">
        <f>アンサンブルimport!E6</f>
        <v>13.883612502158501</v>
      </c>
      <c r="F9" s="11">
        <f>アンサンブルimport!F6</f>
        <v>13.883612502158501</v>
      </c>
      <c r="G9" s="11">
        <f>アンサンブルimport!G6</f>
        <v>26.074943878431998</v>
      </c>
      <c r="H9" s="11">
        <f>アンサンブルimport!H6</f>
        <v>17.389051977206002</v>
      </c>
      <c r="I9" s="11">
        <f>アンサンブルimport!I6</f>
        <v>17.371783802452001</v>
      </c>
      <c r="J9" s="11">
        <f>アンサンブルimport!J6</f>
        <v>76.1699188395786</v>
      </c>
      <c r="K9" s="11">
        <f>アンサンブルimport!K6</f>
        <v>71.731997927818995</v>
      </c>
      <c r="L9" s="11">
        <f>アンサンブルimport!L6</f>
        <v>71.731997927818995</v>
      </c>
    </row>
    <row r="10" spans="2:12">
      <c r="B10" s="11">
        <f>アンサンブルimport!B7</f>
        <v>0</v>
      </c>
      <c r="C10" s="11">
        <f>アンサンブルimport!C7</f>
        <v>5</v>
      </c>
      <c r="D10" s="11">
        <f>アンサンブルimport!D7</f>
        <v>13.5013812154696</v>
      </c>
      <c r="E10" s="11">
        <f>アンサンブルimport!E7</f>
        <v>13.4841160220994</v>
      </c>
      <c r="F10" s="11">
        <f>アンサンブルimport!F7</f>
        <v>13.5013812154696</v>
      </c>
      <c r="G10" s="11">
        <f>アンサンブルimport!G7</f>
        <v>26.156767955801101</v>
      </c>
      <c r="H10" s="11">
        <f>アンサンブルimport!H7</f>
        <v>20.2866022099447</v>
      </c>
      <c r="I10" s="11">
        <f>アンサンブルimport!I7</f>
        <v>20.2348066298342</v>
      </c>
      <c r="J10" s="11">
        <f>アンサンブルimport!J7</f>
        <v>76.174033149171194</v>
      </c>
      <c r="K10" s="11">
        <f>アンサンブルimport!K7</f>
        <v>72.462016574585604</v>
      </c>
      <c r="L10" s="11">
        <f>アンサンブルimport!L7</f>
        <v>72.548342541436398</v>
      </c>
    </row>
    <row r="11" spans="2:12">
      <c r="B11" s="11">
        <f>アンサンブルimport!B8</f>
        <v>0</v>
      </c>
      <c r="C11" s="11">
        <f>アンサンブルimport!C8</f>
        <v>6</v>
      </c>
      <c r="D11" s="11">
        <f>アンサンブルimport!D8</f>
        <v>14.5027624309392</v>
      </c>
      <c r="E11" s="11">
        <f>アンサンブルimport!E8</f>
        <v>14.485497237569</v>
      </c>
      <c r="F11" s="11">
        <f>アンサンブルimport!F8</f>
        <v>14.485497237569</v>
      </c>
      <c r="G11" s="11">
        <f>アンサンブルimport!G8</f>
        <v>25.379834254143599</v>
      </c>
      <c r="H11" s="11">
        <f>アンサンブルimport!H8</f>
        <v>19.7859116022099</v>
      </c>
      <c r="I11" s="11">
        <f>アンサンブルimport!I8</f>
        <v>19.7859116022099</v>
      </c>
      <c r="J11" s="11">
        <f>アンサンブルimport!J8</f>
        <v>76.174033149171194</v>
      </c>
      <c r="K11" s="11">
        <f>アンサンブルimport!K8</f>
        <v>67.386049723756898</v>
      </c>
      <c r="L11" s="11">
        <f>アンサンブルimport!L8</f>
        <v>67.489640883977899</v>
      </c>
    </row>
    <row r="12" spans="2:12">
      <c r="B12" s="11">
        <f>アンサンブルimport!B9</f>
        <v>0</v>
      </c>
      <c r="C12" s="11">
        <f>アンサンブルimport!C9</f>
        <v>7</v>
      </c>
      <c r="D12" s="11">
        <f>アンサンブルimport!D9</f>
        <v>14.157458563535901</v>
      </c>
      <c r="E12" s="11">
        <f>アンサンブルimport!E9</f>
        <v>14.1056629834254</v>
      </c>
      <c r="F12" s="11">
        <f>アンサンブルimport!F9</f>
        <v>14.122928176795501</v>
      </c>
      <c r="G12" s="11">
        <f>アンサンブルimport!G9</f>
        <v>39.468232044198899</v>
      </c>
      <c r="H12" s="11">
        <f>アンサンブルimport!H9</f>
        <v>24.671961325966802</v>
      </c>
      <c r="I12" s="11">
        <f>アンサンブルimport!I9</f>
        <v>24.671961325966802</v>
      </c>
      <c r="J12" s="11">
        <f>アンサンブルimport!J9</f>
        <v>76.174033149171194</v>
      </c>
      <c r="K12" s="11">
        <f>アンサンブルimport!K9</f>
        <v>72.237569060773396</v>
      </c>
      <c r="L12" s="11">
        <f>アンサンブルimport!L9</f>
        <v>72.254834254143603</v>
      </c>
    </row>
    <row r="13" spans="2:12">
      <c r="B13" s="11">
        <f>アンサンブルimport!B10</f>
        <v>0</v>
      </c>
      <c r="C13" s="11">
        <f>アンサンブルimport!C10</f>
        <v>8</v>
      </c>
      <c r="D13" s="11">
        <f>アンサンブルimport!D10</f>
        <v>12.4827348066298</v>
      </c>
      <c r="E13" s="11">
        <f>アンサンブルimport!E10</f>
        <v>12.4654696132596</v>
      </c>
      <c r="F13" s="11">
        <f>アンサンブルimport!F10</f>
        <v>12.5</v>
      </c>
      <c r="G13" s="11">
        <f>アンサンブルimport!G10</f>
        <v>20.2866022099447</v>
      </c>
      <c r="H13" s="11">
        <f>アンサンブルimport!H10</f>
        <v>15.9185082872928</v>
      </c>
      <c r="I13" s="11">
        <f>アンサンブルimport!I10</f>
        <v>15.8667127071823</v>
      </c>
      <c r="J13" s="11">
        <f>アンサンブルimport!J10</f>
        <v>75.552486187845304</v>
      </c>
      <c r="K13" s="11">
        <f>アンサンブルimport!K10</f>
        <v>70.735497237569007</v>
      </c>
      <c r="L13" s="11">
        <f>アンサンブルimport!L10</f>
        <v>70.7182320441988</v>
      </c>
    </row>
    <row r="14" spans="2:12" ht="21" thickBot="1">
      <c r="B14" s="16">
        <f>アンサンブルimport!B11</f>
        <v>0</v>
      </c>
      <c r="C14" s="16">
        <f>アンサンブルimport!C11</f>
        <v>9</v>
      </c>
      <c r="D14" s="16">
        <f>アンサンブルimport!D11</f>
        <v>13.0179558011049</v>
      </c>
      <c r="E14" s="16">
        <f>アンサンブルimport!E11</f>
        <v>13.0352209944751</v>
      </c>
      <c r="F14" s="16">
        <f>アンサンブルimport!F11</f>
        <v>13.0179558011049</v>
      </c>
      <c r="G14" s="16">
        <f>アンサンブルimport!G11</f>
        <v>21.685082872928099</v>
      </c>
      <c r="H14" s="16">
        <f>アンサンブルimport!H11</f>
        <v>15.486878453038599</v>
      </c>
      <c r="I14" s="16">
        <f>アンサンブルimport!I11</f>
        <v>15.486878453038599</v>
      </c>
      <c r="J14" s="16">
        <f>アンサンブルimport!J11</f>
        <v>69.371546961325905</v>
      </c>
      <c r="K14" s="16">
        <f>アンサンブルimport!K11</f>
        <v>70.8563535911602</v>
      </c>
      <c r="L14" s="16">
        <f>アンサンブルimport!L11</f>
        <v>70.8563535911602</v>
      </c>
    </row>
    <row r="15" spans="2:12" ht="22" thickTop="1" thickBot="1">
      <c r="B15" s="29" t="s">
        <v>9</v>
      </c>
      <c r="C15" s="30"/>
      <c r="D15" s="4">
        <f>AVERAGE(D5:D14)</f>
        <v>13.825459121173889</v>
      </c>
      <c r="E15" s="4">
        <f t="shared" ref="E15:L15" si="0">AVERAGE(E5:E14)</f>
        <v>13.81164607206262</v>
      </c>
      <c r="F15" s="4">
        <f t="shared" si="0"/>
        <v>13.816825630073669</v>
      </c>
      <c r="G15" s="4">
        <f t="shared" si="0"/>
        <v>25.556329191515459</v>
      </c>
      <c r="H15" s="4">
        <f t="shared" si="0"/>
        <v>19.072765500571911</v>
      </c>
      <c r="I15" s="4">
        <f t="shared" si="0"/>
        <v>18.927714621469157</v>
      </c>
      <c r="J15" s="4">
        <f t="shared" si="0"/>
        <v>74.502271695171814</v>
      </c>
      <c r="K15" s="4">
        <f t="shared" si="0"/>
        <v>70.741604602207047</v>
      </c>
      <c r="L15" s="5">
        <f t="shared" si="0"/>
        <v>70.788225394520509</v>
      </c>
    </row>
    <row r="17" spans="2:12" ht="21" thickBot="1"/>
    <row r="18" spans="2:12">
      <c r="B18" s="25" t="s">
        <v>13</v>
      </c>
      <c r="C18" s="21" t="s">
        <v>14</v>
      </c>
      <c r="D18" s="21" t="s">
        <v>3</v>
      </c>
      <c r="E18" s="21"/>
      <c r="F18" s="21"/>
      <c r="G18" s="21" t="s">
        <v>6</v>
      </c>
      <c r="H18" s="21"/>
      <c r="I18" s="21"/>
      <c r="J18" s="21"/>
      <c r="K18" s="21"/>
      <c r="L18" s="22"/>
    </row>
    <row r="19" spans="2:12">
      <c r="B19" s="26"/>
      <c r="C19" s="23"/>
      <c r="D19" s="23"/>
      <c r="E19" s="23"/>
      <c r="F19" s="23"/>
      <c r="G19" s="23" t="s">
        <v>7</v>
      </c>
      <c r="H19" s="23"/>
      <c r="I19" s="23"/>
      <c r="J19" s="23" t="s">
        <v>8</v>
      </c>
      <c r="K19" s="23"/>
      <c r="L19" s="24"/>
    </row>
    <row r="20" spans="2:12" ht="21" thickBot="1">
      <c r="B20" s="27"/>
      <c r="C20" s="28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1" thickTop="1">
      <c r="B21" s="11">
        <f>アンサンブルimport!B12</f>
        <v>1</v>
      </c>
      <c r="C21" s="11">
        <f>アンサンブルimport!C12</f>
        <v>0</v>
      </c>
      <c r="D21" s="11">
        <f>アンサンブルimport!D12</f>
        <v>11.8459678811949</v>
      </c>
      <c r="E21" s="11">
        <f>アンサンブルimport!E12</f>
        <v>11.880504230702799</v>
      </c>
      <c r="F21" s="11">
        <f>アンサンブルimport!F12</f>
        <v>11.880504230702799</v>
      </c>
      <c r="G21" s="11">
        <f>アンサンブルimport!G12</f>
        <v>13.9699533759281</v>
      </c>
      <c r="H21" s="11">
        <f>アンサンブルimport!H12</f>
        <v>12.070454152996</v>
      </c>
      <c r="I21" s="11">
        <f>アンサンブルimport!I12</f>
        <v>12.070454152996</v>
      </c>
      <c r="J21" s="11">
        <f>アンサンブルimport!J12</f>
        <v>76.187187014332494</v>
      </c>
      <c r="K21" s="11">
        <f>アンサンブルimport!K12</f>
        <v>76.187187014332494</v>
      </c>
      <c r="L21" s="11">
        <f>アンサンブルimport!L12</f>
        <v>76.187187014332494</v>
      </c>
    </row>
    <row r="22" spans="2:12">
      <c r="B22" s="11">
        <f>アンサンブルimport!B13</f>
        <v>1</v>
      </c>
      <c r="C22" s="11">
        <f>アンサンブルimport!C13</f>
        <v>1</v>
      </c>
      <c r="D22" s="11">
        <f>アンサンブルimport!D13</f>
        <v>12.830253842168799</v>
      </c>
      <c r="E22" s="11">
        <f>アンサンブルimport!E13</f>
        <v>12.8647901916767</v>
      </c>
      <c r="F22" s="11">
        <f>アンサンブルimport!F13</f>
        <v>12.847522016922801</v>
      </c>
      <c r="G22" s="11">
        <f>アンサンブルimport!G13</f>
        <v>16.9918839578656</v>
      </c>
      <c r="H22" s="11">
        <f>アンサンブルimport!H13</f>
        <v>14.470730443792</v>
      </c>
      <c r="I22" s="11">
        <f>アンサンブルimport!I13</f>
        <v>14.470730443792</v>
      </c>
      <c r="J22" s="11">
        <f>アンサンブルimport!J13</f>
        <v>72.025556898635799</v>
      </c>
      <c r="K22" s="11">
        <f>アンサンブルimport!K13</f>
        <v>74.218615092384695</v>
      </c>
      <c r="L22" s="11">
        <f>アンサンブルimport!L13</f>
        <v>74.235883267138604</v>
      </c>
    </row>
    <row r="23" spans="2:12">
      <c r="B23" s="11">
        <f>アンサンブルimport!B14</f>
        <v>1</v>
      </c>
      <c r="C23" s="11">
        <f>アンサンブルimport!C14</f>
        <v>2</v>
      </c>
      <c r="D23" s="11">
        <f>アンサンブルimport!D14</f>
        <v>12.225867725781301</v>
      </c>
      <c r="E23" s="11">
        <f>アンサンブルimport!E14</f>
        <v>12.208599551027399</v>
      </c>
      <c r="F23" s="11">
        <f>アンサンブルimport!F14</f>
        <v>12.208599551027399</v>
      </c>
      <c r="G23" s="11">
        <f>アンサンブルimport!G14</f>
        <v>15.0923847349335</v>
      </c>
      <c r="H23" s="11">
        <f>アンサンブルimport!H14</f>
        <v>14.487998618545999</v>
      </c>
      <c r="I23" s="11">
        <f>アンサンブルimport!I14</f>
        <v>14.5398031428078</v>
      </c>
      <c r="J23" s="11">
        <f>アンサンブルimport!J14</f>
        <v>76.187187014332494</v>
      </c>
      <c r="K23" s="11">
        <f>アンサンブルimport!K14</f>
        <v>76.187187014332494</v>
      </c>
      <c r="L23" s="11">
        <f>アンサンブルimport!L14</f>
        <v>76.187187014332494</v>
      </c>
    </row>
    <row r="24" spans="2:12">
      <c r="B24" s="11">
        <f>アンサンブルimport!B15</f>
        <v>1</v>
      </c>
      <c r="C24" s="11">
        <f>アンサンブルimport!C15</f>
        <v>3</v>
      </c>
      <c r="D24" s="11">
        <f>アンサンブルimport!D15</f>
        <v>12.018649628734201</v>
      </c>
      <c r="E24" s="11">
        <f>アンサンブルimport!E15</f>
        <v>12.018649628734201</v>
      </c>
      <c r="F24" s="11">
        <f>アンサンブルimport!F15</f>
        <v>12.018649628734201</v>
      </c>
      <c r="G24" s="11">
        <f>アンサンブルimport!G15</f>
        <v>16.214816093938801</v>
      </c>
      <c r="H24" s="11">
        <f>アンサンブルimport!H15</f>
        <v>14.7988257641167</v>
      </c>
      <c r="I24" s="11">
        <f>アンサンブルimport!I15</f>
        <v>14.7988257641167</v>
      </c>
      <c r="J24" s="11">
        <f>アンサンブルimport!J15</f>
        <v>71.835606976342604</v>
      </c>
      <c r="K24" s="11">
        <f>アンサンブルimport!K15</f>
        <v>72.111897772405399</v>
      </c>
      <c r="L24" s="11">
        <f>アンサンブルimport!L15</f>
        <v>72.094629597651505</v>
      </c>
    </row>
    <row r="25" spans="2:12">
      <c r="B25" s="11">
        <f>アンサンブルimport!B16</f>
        <v>1</v>
      </c>
      <c r="C25" s="11">
        <f>アンサンブルimport!C16</f>
        <v>4</v>
      </c>
      <c r="D25" s="11">
        <f>アンサンブルimport!D16</f>
        <v>12.0531859782421</v>
      </c>
      <c r="E25" s="11">
        <f>アンサンブルimport!E16</f>
        <v>12.0531859782421</v>
      </c>
      <c r="F25" s="11">
        <f>アンサンブルimport!F16</f>
        <v>12.018649628734201</v>
      </c>
      <c r="G25" s="11">
        <f>アンサンブルimport!G16</f>
        <v>15.5240891037817</v>
      </c>
      <c r="H25" s="11">
        <f>アンサンブルimport!H16</f>
        <v>12.312208599551001</v>
      </c>
      <c r="I25" s="11">
        <f>アンサンブルimport!I16</f>
        <v>12.312208599551001</v>
      </c>
      <c r="J25" s="11">
        <f>アンサンブルimport!J16</f>
        <v>74.218615092384695</v>
      </c>
      <c r="K25" s="11">
        <f>アンサンブルimport!K16</f>
        <v>76.1699188395786</v>
      </c>
      <c r="L25" s="11">
        <f>アンサンブルimport!L16</f>
        <v>76.1699188395786</v>
      </c>
    </row>
    <row r="26" spans="2:12">
      <c r="B26" s="11">
        <f>アンサンブルimport!B17</f>
        <v>1</v>
      </c>
      <c r="C26" s="11">
        <f>アンサンブルimport!C17</f>
        <v>5</v>
      </c>
      <c r="D26" s="11">
        <f>アンサンブルimport!D17</f>
        <v>12.7071823204419</v>
      </c>
      <c r="E26" s="11">
        <f>アンサンブルimport!E17</f>
        <v>12.7244475138121</v>
      </c>
      <c r="F26" s="11">
        <f>アンサンブルimport!F17</f>
        <v>12.7244475138121</v>
      </c>
      <c r="G26" s="11">
        <f>アンサンブルimport!G17</f>
        <v>15.5732044198895</v>
      </c>
      <c r="H26" s="11">
        <f>アンサンブルimport!H17</f>
        <v>15.452348066298301</v>
      </c>
      <c r="I26" s="11">
        <f>アンサンブルimport!I17</f>
        <v>15.452348066298301</v>
      </c>
      <c r="J26" s="11">
        <f>アンサンブルimport!J17</f>
        <v>71.857734806629793</v>
      </c>
      <c r="K26" s="11">
        <f>アンサンブルimport!K17</f>
        <v>71.8404696132596</v>
      </c>
      <c r="L26" s="11">
        <f>アンサンブルimport!L17</f>
        <v>71.823204419889507</v>
      </c>
    </row>
    <row r="27" spans="2:12">
      <c r="B27" s="11">
        <f>アンサンブルimport!B18</f>
        <v>1</v>
      </c>
      <c r="C27" s="11">
        <f>アンサンブルimport!C18</f>
        <v>6</v>
      </c>
      <c r="D27" s="11">
        <f>アンサンブルimport!D18</f>
        <v>12.361878453038599</v>
      </c>
      <c r="E27" s="11">
        <f>アンサンブルimport!E18</f>
        <v>12.361878453038599</v>
      </c>
      <c r="F27" s="11">
        <f>アンサンブルimport!F18</f>
        <v>12.344613259668501</v>
      </c>
      <c r="G27" s="11">
        <f>アンサンブルimport!G18</f>
        <v>18.1975138121546</v>
      </c>
      <c r="H27" s="11">
        <f>アンサンブルimport!H18</f>
        <v>16.281077348066201</v>
      </c>
      <c r="I27" s="11">
        <f>アンサンブルimport!I18</f>
        <v>16.281077348066201</v>
      </c>
      <c r="J27" s="11">
        <f>アンサンブルimport!J18</f>
        <v>72.600138121546905</v>
      </c>
      <c r="K27" s="11">
        <f>アンサンブルimport!K18</f>
        <v>70.424723756906005</v>
      </c>
      <c r="L27" s="11">
        <f>アンサンブルimport!L18</f>
        <v>70.424723756906005</v>
      </c>
    </row>
    <row r="28" spans="2:12">
      <c r="B28" s="11">
        <f>アンサンブルimport!B19</f>
        <v>1</v>
      </c>
      <c r="C28" s="11">
        <f>アンサンブルimport!C19</f>
        <v>7</v>
      </c>
      <c r="D28" s="11">
        <f>アンサンブルimport!D19</f>
        <v>12.7244475138121</v>
      </c>
      <c r="E28" s="11">
        <f>アンサンブルimport!E19</f>
        <v>12.7244475138121</v>
      </c>
      <c r="F28" s="11">
        <f>アンサンブルimport!F19</f>
        <v>12.7244475138121</v>
      </c>
      <c r="G28" s="11">
        <f>アンサンブルimport!G19</f>
        <v>23.653314917126998</v>
      </c>
      <c r="H28" s="11">
        <f>アンサンブルimport!H19</f>
        <v>16.229281767955801</v>
      </c>
      <c r="I28" s="11">
        <f>アンサンブルimport!I19</f>
        <v>16.229281767955801</v>
      </c>
      <c r="J28" s="11">
        <f>アンサンブルimport!J19</f>
        <v>76.174033149171194</v>
      </c>
      <c r="K28" s="11">
        <f>アンサンブルimport!K19</f>
        <v>70.528314917127005</v>
      </c>
      <c r="L28" s="11">
        <f>アンサンブルimport!L19</f>
        <v>70.528314917127005</v>
      </c>
    </row>
    <row r="29" spans="2:12">
      <c r="B29" s="11">
        <f>アンサンブルimport!B20</f>
        <v>1</v>
      </c>
      <c r="C29" s="11">
        <f>アンサンブルimport!C20</f>
        <v>8</v>
      </c>
      <c r="D29" s="11">
        <f>アンサンブルimport!D20</f>
        <v>12.551795580110401</v>
      </c>
      <c r="E29" s="11">
        <f>アンサンブルimport!E20</f>
        <v>12.569060773480601</v>
      </c>
      <c r="F29" s="11">
        <f>アンサンブルimport!F20</f>
        <v>12.551795580110401</v>
      </c>
      <c r="G29" s="11">
        <f>アンサンブルimport!G20</f>
        <v>15.745856353591099</v>
      </c>
      <c r="H29" s="11">
        <f>アンサンブルimport!H20</f>
        <v>14.640883977900501</v>
      </c>
      <c r="I29" s="11">
        <f>アンサンブルimport!I20</f>
        <v>14.640883977900501</v>
      </c>
      <c r="J29" s="11">
        <f>アンサンブルimport!J20</f>
        <v>73.135359116022101</v>
      </c>
      <c r="K29" s="11">
        <f>アンサンブルimport!K20</f>
        <v>72.289364640883903</v>
      </c>
      <c r="L29" s="11">
        <f>アンサンブルimport!L20</f>
        <v>72.272099447513796</v>
      </c>
    </row>
    <row r="30" spans="2:12" ht="21" thickBot="1">
      <c r="B30" s="16">
        <f>アンサンブルimport!B21</f>
        <v>1</v>
      </c>
      <c r="C30" s="16">
        <f>アンサンブルimport!C21</f>
        <v>9</v>
      </c>
      <c r="D30" s="16">
        <f>アンサンブルimport!D21</f>
        <v>12.845303867403301</v>
      </c>
      <c r="E30" s="16">
        <f>アンサンブルimport!E21</f>
        <v>12.845303867403301</v>
      </c>
      <c r="F30" s="16">
        <f>アンサンブルimport!F21</f>
        <v>12.845303867403301</v>
      </c>
      <c r="G30" s="16">
        <f>アンサンブルimport!G21</f>
        <v>22.600138121546902</v>
      </c>
      <c r="H30" s="16">
        <f>アンサンブルimport!H21</f>
        <v>15.452348066298301</v>
      </c>
      <c r="I30" s="16">
        <f>アンサンブルimport!I21</f>
        <v>15.452348066298301</v>
      </c>
      <c r="J30" s="16">
        <f>アンサンブルimport!J21</f>
        <v>70.321132596685004</v>
      </c>
      <c r="K30" s="16">
        <f>アンサンブルimport!K21</f>
        <v>69.924033149171194</v>
      </c>
      <c r="L30" s="16">
        <f>アンサンブルimport!L21</f>
        <v>69.924033149171194</v>
      </c>
    </row>
    <row r="31" spans="2:12" ht="22" thickTop="1" thickBot="1">
      <c r="B31" s="29" t="s">
        <v>9</v>
      </c>
      <c r="C31" s="30"/>
      <c r="D31" s="4">
        <f>AVERAGE(D21:D30)</f>
        <v>12.41645327909276</v>
      </c>
      <c r="E31" s="4">
        <f>AVERAGE(E21:E30)</f>
        <v>12.425086770192989</v>
      </c>
      <c r="F31" s="4">
        <f t="shared" ref="F31" si="1">AVERAGE(F21:F30)</f>
        <v>12.41645327909278</v>
      </c>
      <c r="G31" s="4">
        <f t="shared" ref="G31" si="2">AVERAGE(G21:G30)</f>
        <v>17.35631548907568</v>
      </c>
      <c r="H31" s="4">
        <f t="shared" ref="H31" si="3">AVERAGE(H21:H30)</f>
        <v>14.619615680552082</v>
      </c>
      <c r="I31" s="4">
        <f t="shared" ref="I31" si="4">AVERAGE(I21:I30)</f>
        <v>14.624796132978261</v>
      </c>
      <c r="J31" s="4">
        <f t="shared" ref="J31" si="5">AVERAGE(J21:J30)</f>
        <v>73.454255078608327</v>
      </c>
      <c r="K31" s="4">
        <f t="shared" ref="K31" si="6">AVERAGE(K21:K30)</f>
        <v>72.98817118103814</v>
      </c>
      <c r="L31" s="5">
        <f>AVERAGE(L21:L30)</f>
        <v>72.98471814236413</v>
      </c>
    </row>
    <row r="33" spans="2:12" ht="21" thickBot="1"/>
    <row r="34" spans="2:12">
      <c r="B34" s="25" t="s">
        <v>13</v>
      </c>
      <c r="C34" s="21" t="s">
        <v>14</v>
      </c>
      <c r="D34" s="21" t="s">
        <v>3</v>
      </c>
      <c r="E34" s="21"/>
      <c r="F34" s="21"/>
      <c r="G34" s="21" t="s">
        <v>6</v>
      </c>
      <c r="H34" s="21"/>
      <c r="I34" s="21"/>
      <c r="J34" s="21"/>
      <c r="K34" s="21"/>
      <c r="L34" s="22"/>
    </row>
    <row r="35" spans="2:12">
      <c r="B35" s="26"/>
      <c r="C35" s="23"/>
      <c r="D35" s="23"/>
      <c r="E35" s="23"/>
      <c r="F35" s="23"/>
      <c r="G35" s="23" t="s">
        <v>7</v>
      </c>
      <c r="H35" s="23"/>
      <c r="I35" s="23"/>
      <c r="J35" s="23" t="s">
        <v>8</v>
      </c>
      <c r="K35" s="23"/>
      <c r="L35" s="24"/>
    </row>
    <row r="36" spans="2:12" ht="21" thickBot="1">
      <c r="B36" s="27"/>
      <c r="C36" s="28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1" thickTop="1">
      <c r="B37" s="11">
        <f>アンサンブルimport!B22</f>
        <v>2</v>
      </c>
      <c r="C37" s="11">
        <f>アンサンブルimport!C22</f>
        <v>0</v>
      </c>
      <c r="D37" s="11">
        <f>アンサンブルimport!D22</f>
        <v>12.778449317907</v>
      </c>
      <c r="E37" s="11">
        <f>アンサンブルimport!E22</f>
        <v>12.778449317907</v>
      </c>
      <c r="F37" s="11">
        <f>アンサンブルimport!F22</f>
        <v>12.761181143153101</v>
      </c>
      <c r="G37" s="11">
        <f>アンサンブルimport!G22</f>
        <v>23.726472111897699</v>
      </c>
      <c r="H37" s="11">
        <f>アンサンブルimport!H22</f>
        <v>15.679502676566999</v>
      </c>
      <c r="I37" s="11">
        <f>アンサンブルimport!I22</f>
        <v>15.696770851321</v>
      </c>
      <c r="J37" s="11">
        <f>アンサンブルimport!J22</f>
        <v>75.910896218269698</v>
      </c>
      <c r="K37" s="11">
        <f>アンサンブルimport!K22</f>
        <v>70.8858573648765</v>
      </c>
      <c r="L37" s="11">
        <f>アンサンブルimport!L22</f>
        <v>70.8858573648765</v>
      </c>
    </row>
    <row r="38" spans="2:12">
      <c r="B38" s="11">
        <f>アンサンブルimport!B23</f>
        <v>2</v>
      </c>
      <c r="C38" s="11">
        <f>アンサンブルimport!C23</f>
        <v>1</v>
      </c>
      <c r="D38" s="11">
        <f>アンサンブルimport!D23</f>
        <v>12.1395268520117</v>
      </c>
      <c r="E38" s="11">
        <f>アンサンブルimport!E23</f>
        <v>12.1395268520117</v>
      </c>
      <c r="F38" s="11">
        <f>アンサンブルimport!F23</f>
        <v>12.1395268520117</v>
      </c>
      <c r="G38" s="11">
        <f>アンサンブルimport!G23</f>
        <v>27.352788810222702</v>
      </c>
      <c r="H38" s="11">
        <f>アンサンブルimport!H23</f>
        <v>22.258677257813801</v>
      </c>
      <c r="I38" s="11">
        <f>アンサンブルimport!I23</f>
        <v>22.241409083059899</v>
      </c>
      <c r="J38" s="11">
        <f>アンサンブルimport!J23</f>
        <v>73.1997927819029</v>
      </c>
      <c r="K38" s="11">
        <f>アンサンブルimport!K23</f>
        <v>68.209290278017605</v>
      </c>
      <c r="L38" s="11">
        <f>アンサンブルimport!L23</f>
        <v>68.243826627525394</v>
      </c>
    </row>
    <row r="39" spans="2:12">
      <c r="B39" s="11">
        <f>アンサンブルimport!B24</f>
        <v>2</v>
      </c>
      <c r="C39" s="11">
        <f>アンサンブルimport!C24</f>
        <v>2</v>
      </c>
      <c r="D39" s="11">
        <f>アンサンブルimport!D24</f>
        <v>12.743912968399201</v>
      </c>
      <c r="E39" s="11">
        <f>アンサンブルimport!E24</f>
        <v>12.761181143153101</v>
      </c>
      <c r="F39" s="11">
        <f>アンサンブルimport!F24</f>
        <v>12.743912968399201</v>
      </c>
      <c r="G39" s="11">
        <f>アンサンブルimport!G24</f>
        <v>21.239854947331999</v>
      </c>
      <c r="H39" s="11">
        <f>アンサンブルimport!H24</f>
        <v>15.3859437057503</v>
      </c>
      <c r="I39" s="11">
        <f>アンサンブルimport!I24</f>
        <v>15.3859437057503</v>
      </c>
      <c r="J39" s="11">
        <f>アンサンブルimport!J24</f>
        <v>72.940770160593999</v>
      </c>
      <c r="K39" s="11">
        <f>アンサンブルimport!K24</f>
        <v>69.763426005871096</v>
      </c>
      <c r="L39" s="11">
        <f>アンサンブルimport!L24</f>
        <v>69.763426005871096</v>
      </c>
    </row>
    <row r="40" spans="2:12">
      <c r="B40" s="11">
        <f>アンサンブルimport!B25</f>
        <v>2</v>
      </c>
      <c r="C40" s="11">
        <f>アンサンブルimport!C25</f>
        <v>3</v>
      </c>
      <c r="D40" s="11">
        <f>アンサンブルimport!D25</f>
        <v>11.794163356933099</v>
      </c>
      <c r="E40" s="11">
        <f>アンサンブルimport!E25</f>
        <v>11.8114315316871</v>
      </c>
      <c r="F40" s="11">
        <f>アンサンブルimport!F25</f>
        <v>11.794163356933099</v>
      </c>
      <c r="G40" s="11">
        <f>アンサンブルimport!G25</f>
        <v>14.8678984631324</v>
      </c>
      <c r="H40" s="11">
        <f>アンサンブルimport!H25</f>
        <v>14.315316871006701</v>
      </c>
      <c r="I40" s="11">
        <f>アンサンブルimport!I25</f>
        <v>14.315316871006701</v>
      </c>
      <c r="J40" s="11">
        <f>アンサンブルimport!J25</f>
        <v>73.337938179934298</v>
      </c>
      <c r="K40" s="11">
        <f>アンサンブルimport!K25</f>
        <v>73.976860645829703</v>
      </c>
      <c r="L40" s="11">
        <f>アンサンブルimport!L25</f>
        <v>73.994128820583597</v>
      </c>
    </row>
    <row r="41" spans="2:12">
      <c r="B41" s="11">
        <f>アンサンブルimport!B26</f>
        <v>2</v>
      </c>
      <c r="C41" s="11">
        <f>アンサンブルimport!C26</f>
        <v>4</v>
      </c>
      <c r="D41" s="11">
        <f>アンサンブルimport!D26</f>
        <v>12.830253842168799</v>
      </c>
      <c r="E41" s="11">
        <f>アンサンブルimport!E26</f>
        <v>12.847522016922801</v>
      </c>
      <c r="F41" s="11">
        <f>アンサンブルimport!F26</f>
        <v>12.830253842168799</v>
      </c>
      <c r="G41" s="11">
        <f>アンサンブルimport!G26</f>
        <v>17.371783802452001</v>
      </c>
      <c r="H41" s="11">
        <f>アンサンブルimport!H26</f>
        <v>15.886720773614201</v>
      </c>
      <c r="I41" s="11">
        <f>アンサンブルimport!I26</f>
        <v>15.886720773614201</v>
      </c>
      <c r="J41" s="11">
        <f>アンサンブルimport!J26</f>
        <v>73.165256432395097</v>
      </c>
      <c r="K41" s="11">
        <f>アンサンブルimport!K26</f>
        <v>71.731997927818995</v>
      </c>
      <c r="L41" s="11">
        <f>アンサンブルimport!L26</f>
        <v>71.731997927818995</v>
      </c>
    </row>
    <row r="42" spans="2:12">
      <c r="B42" s="11">
        <f>アンサンブルimport!B27</f>
        <v>2</v>
      </c>
      <c r="C42" s="11">
        <f>アンサンブルimport!C27</f>
        <v>5</v>
      </c>
      <c r="D42" s="11">
        <f>アンサンブルimport!D27</f>
        <v>12.2755524861878</v>
      </c>
      <c r="E42" s="11">
        <f>アンサンブルimport!E27</f>
        <v>12.2755524861878</v>
      </c>
      <c r="F42" s="11">
        <f>アンサンブルimport!F27</f>
        <v>12.2755524861878</v>
      </c>
      <c r="G42" s="11">
        <f>アンサンブルimport!G27</f>
        <v>15.5559392265193</v>
      </c>
      <c r="H42" s="11">
        <f>アンサンブルimport!H27</f>
        <v>13.829419889502701</v>
      </c>
      <c r="I42" s="11">
        <f>アンサンブルimport!I27</f>
        <v>13.812154696132501</v>
      </c>
      <c r="J42" s="11">
        <f>アンサンブルimport!J27</f>
        <v>72.133977900552395</v>
      </c>
      <c r="K42" s="11">
        <f>アンサンブルimport!K27</f>
        <v>72.392955801104904</v>
      </c>
      <c r="L42" s="11">
        <f>アンサンブルimport!L27</f>
        <v>72.392955801104904</v>
      </c>
    </row>
    <row r="43" spans="2:12">
      <c r="B43" s="11">
        <f>アンサンブルimport!B28</f>
        <v>2</v>
      </c>
      <c r="C43" s="11">
        <f>アンサンブルimport!C28</f>
        <v>6</v>
      </c>
      <c r="D43" s="11">
        <f>アンサンブルimport!D28</f>
        <v>13.1560773480662</v>
      </c>
      <c r="E43" s="11">
        <f>アンサンブルimport!E28</f>
        <v>13.138812154696099</v>
      </c>
      <c r="F43" s="11">
        <f>アンサンブルimport!F28</f>
        <v>13.1560773480662</v>
      </c>
      <c r="G43" s="11">
        <f>アンサンブルimport!G28</f>
        <v>19.8549723756906</v>
      </c>
      <c r="H43" s="11">
        <f>アンサンブルimport!H28</f>
        <v>16.0738950276243</v>
      </c>
      <c r="I43" s="11">
        <f>アンサンブルimport!I28</f>
        <v>16.0738950276243</v>
      </c>
      <c r="J43" s="11">
        <f>アンサンブルimport!J28</f>
        <v>73.342541436464003</v>
      </c>
      <c r="K43" s="11">
        <f>アンサンブルimport!K28</f>
        <v>69.8031767955801</v>
      </c>
      <c r="L43" s="11">
        <f>アンサンブルimport!L28</f>
        <v>69.785911602209893</v>
      </c>
    </row>
    <row r="44" spans="2:12">
      <c r="B44" s="11">
        <f>アンサンブルimport!B29</f>
        <v>2</v>
      </c>
      <c r="C44" s="11">
        <f>アンサンブルimport!C29</f>
        <v>7</v>
      </c>
      <c r="D44" s="11">
        <f>アンサンブルimport!D29</f>
        <v>12.9488950276243</v>
      </c>
      <c r="E44" s="11">
        <f>アンサンブルimport!E29</f>
        <v>13.0006906077348</v>
      </c>
      <c r="F44" s="11">
        <f>アンサンブルimport!F29</f>
        <v>13.0179558011049</v>
      </c>
      <c r="G44" s="11">
        <f>アンサンブルimport!G29</f>
        <v>23.860497237569</v>
      </c>
      <c r="H44" s="11">
        <f>アンサンブルimport!H29</f>
        <v>18.491022099447498</v>
      </c>
      <c r="I44" s="11">
        <f>アンサンブルimport!I29</f>
        <v>18.473756906077298</v>
      </c>
      <c r="J44" s="11">
        <f>アンサンブルimport!J29</f>
        <v>71.132596685082802</v>
      </c>
      <c r="K44" s="11">
        <f>アンサンブルimport!K29</f>
        <v>70.804558011049707</v>
      </c>
      <c r="L44" s="11">
        <f>アンサンブルimport!L29</f>
        <v>70.804558011049707</v>
      </c>
    </row>
    <row r="45" spans="2:12">
      <c r="B45" s="11">
        <f>アンサンブルimport!B30</f>
        <v>2</v>
      </c>
      <c r="C45" s="11">
        <f>アンサンブルimport!C30</f>
        <v>8</v>
      </c>
      <c r="D45" s="11">
        <f>アンサンブルimport!D30</f>
        <v>12.7244475138121</v>
      </c>
      <c r="E45" s="11">
        <f>アンサンブルimport!E30</f>
        <v>12.7417127071823</v>
      </c>
      <c r="F45" s="11">
        <f>アンサンブルimport!F30</f>
        <v>12.7244475138121</v>
      </c>
      <c r="G45" s="11">
        <f>アンサンブルimport!G30</f>
        <v>16.436464088397699</v>
      </c>
      <c r="H45" s="11">
        <f>アンサンブルimport!H30</f>
        <v>15.3314917127071</v>
      </c>
      <c r="I45" s="11">
        <f>アンサンブルimport!I30</f>
        <v>15.3314917127071</v>
      </c>
      <c r="J45" s="11">
        <f>アンサンブルimport!J30</f>
        <v>72.289364640883903</v>
      </c>
      <c r="K45" s="11">
        <f>アンサンブルimport!K30</f>
        <v>71.857734806629793</v>
      </c>
      <c r="L45" s="11">
        <f>アンサンブルimport!L30</f>
        <v>71.8404696132596</v>
      </c>
    </row>
    <row r="46" spans="2:12" ht="21" thickBot="1">
      <c r="B46" s="16">
        <f>アンサンブルimport!B31</f>
        <v>2</v>
      </c>
      <c r="C46" s="16">
        <f>アンサンブルimport!C31</f>
        <v>9</v>
      </c>
      <c r="D46" s="16">
        <f>アンサンブルimport!D31</f>
        <v>14.0193370165745</v>
      </c>
      <c r="E46" s="16">
        <f>アンサンブルimport!E31</f>
        <v>14.0366022099447</v>
      </c>
      <c r="F46" s="16">
        <f>アンサンブルimport!F31</f>
        <v>14.0193370165745</v>
      </c>
      <c r="G46" s="16">
        <f>アンサンブルimport!G31</f>
        <v>24.309392265193299</v>
      </c>
      <c r="H46" s="16">
        <f>アンサンブルimport!H31</f>
        <v>19.958563535911601</v>
      </c>
      <c r="I46" s="16">
        <f>アンサンブルimport!I31</f>
        <v>19.993093922651902</v>
      </c>
      <c r="J46" s="16">
        <f>アンサンブルimport!J31</f>
        <v>74.741022099447505</v>
      </c>
      <c r="K46" s="16">
        <f>アンサンブルimport!K31</f>
        <v>71.736878453038599</v>
      </c>
      <c r="L46" s="16">
        <f>アンサンブルimport!L31</f>
        <v>71.754143646408806</v>
      </c>
    </row>
    <row r="47" spans="2:12" ht="22" thickTop="1" thickBot="1">
      <c r="B47" s="29" t="s">
        <v>9</v>
      </c>
      <c r="C47" s="30"/>
      <c r="D47" s="4">
        <f>AVERAGE(D37:D46)</f>
        <v>12.741061572968471</v>
      </c>
      <c r="E47" s="4">
        <f t="shared" ref="E47" si="7">AVERAGE(E37:E46)</f>
        <v>12.75314810274274</v>
      </c>
      <c r="F47" s="4">
        <f t="shared" ref="F47" si="8">AVERAGE(F37:F46)</f>
        <v>12.74624083284114</v>
      </c>
      <c r="G47" s="4">
        <f t="shared" ref="G47" si="9">AVERAGE(G37:G46)</f>
        <v>20.457606332840669</v>
      </c>
      <c r="H47" s="4">
        <f t="shared" ref="H47" si="10">AVERAGE(H37:H46)</f>
        <v>16.721055354994519</v>
      </c>
      <c r="I47" s="4">
        <f t="shared" ref="I47" si="11">AVERAGE(I37:I46)</f>
        <v>16.721055354994522</v>
      </c>
      <c r="J47" s="4">
        <f t="shared" ref="J47" si="12">AVERAGE(J37:J46)</f>
        <v>73.219415653552673</v>
      </c>
      <c r="K47" s="4">
        <f t="shared" ref="K47" si="13">AVERAGE(K37:K46)</f>
        <v>71.1162736089817</v>
      </c>
      <c r="L47" s="5">
        <f t="shared" ref="L47" si="14">AVERAGE(L37:L46)</f>
        <v>71.119727542070862</v>
      </c>
    </row>
    <row r="50" spans="1:12">
      <c r="A50" s="31" t="s">
        <v>12</v>
      </c>
      <c r="B50" s="31"/>
      <c r="C50" s="31"/>
      <c r="D50">
        <f>AVERAGE(D15,D31,D47)</f>
        <v>12.99432465774504</v>
      </c>
      <c r="E50">
        <f t="shared" ref="E50:L50" si="15">AVERAGE(E15,E31,E47)</f>
        <v>12.996626981666116</v>
      </c>
      <c r="F50">
        <f t="shared" si="15"/>
        <v>12.993173247335863</v>
      </c>
      <c r="G50">
        <f t="shared" si="15"/>
        <v>21.123417004477272</v>
      </c>
      <c r="H50">
        <f t="shared" si="15"/>
        <v>16.804478845372838</v>
      </c>
      <c r="I50">
        <f t="shared" si="15"/>
        <v>16.757855369813981</v>
      </c>
      <c r="J50">
        <f t="shared" si="15"/>
        <v>73.725314142444276</v>
      </c>
      <c r="K50">
        <f t="shared" si="15"/>
        <v>71.615349797408967</v>
      </c>
      <c r="L50">
        <f t="shared" si="15"/>
        <v>71.630890359651843</v>
      </c>
    </row>
  </sheetData>
  <mergeCells count="22"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  <mergeCell ref="B15:C15"/>
    <mergeCell ref="B18:B20"/>
    <mergeCell ref="C18:C20"/>
    <mergeCell ref="B47:C47"/>
    <mergeCell ref="A50:C50"/>
    <mergeCell ref="G2:L2"/>
    <mergeCell ref="G3:I3"/>
    <mergeCell ref="J3:L3"/>
    <mergeCell ref="D2:F3"/>
    <mergeCell ref="B2:B4"/>
    <mergeCell ref="C2:C4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BDEC-CDE5-F140-BF76-940DAE34B1FE}">
  <dimension ref="A1:F44"/>
  <sheetViews>
    <sheetView topLeftCell="A25" workbookViewId="0">
      <selection activeCell="D40" sqref="D40"/>
    </sheetView>
  </sheetViews>
  <sheetFormatPr baseColWidth="10" defaultRowHeight="20"/>
  <cols>
    <col min="2" max="3" width="6" customWidth="1"/>
    <col min="4" max="4" width="16.140625" customWidth="1"/>
  </cols>
  <sheetData>
    <row r="1" spans="2:6" ht="21" thickBot="1"/>
    <row r="2" spans="2:6" ht="21" thickBot="1">
      <c r="B2" s="13" t="s">
        <v>13</v>
      </c>
      <c r="C2" s="14" t="s">
        <v>14</v>
      </c>
      <c r="D2" s="15" t="s">
        <v>10</v>
      </c>
      <c r="E2" s="12"/>
      <c r="F2" s="12"/>
    </row>
    <row r="3" spans="2:6" ht="21" thickTop="1">
      <c r="B3" s="11">
        <f>単一import!B2</f>
        <v>0</v>
      </c>
      <c r="C3" s="11">
        <f>単一import!C2</f>
        <v>0</v>
      </c>
      <c r="D3" s="11">
        <f>単一import!D2</f>
        <v>14.522534968053799</v>
      </c>
      <c r="E3" s="10"/>
      <c r="F3" s="10"/>
    </row>
    <row r="4" spans="2:6">
      <c r="B4" s="11">
        <f>単一import!B3</f>
        <v>0</v>
      </c>
      <c r="C4" s="11">
        <f>単一import!C3</f>
        <v>1</v>
      </c>
      <c r="D4" s="11">
        <f>単一import!D3</f>
        <v>13.572785356587801</v>
      </c>
      <c r="E4" s="10"/>
      <c r="F4" s="10"/>
    </row>
    <row r="5" spans="2:6">
      <c r="B5" s="11">
        <f>単一import!B4</f>
        <v>0</v>
      </c>
      <c r="C5" s="11">
        <f>単一import!C4</f>
        <v>2</v>
      </c>
      <c r="D5" s="11">
        <f>単一import!D4</f>
        <v>15.3859437057503</v>
      </c>
      <c r="E5" s="10"/>
      <c r="F5" s="10"/>
    </row>
    <row r="6" spans="2:6">
      <c r="B6" s="11">
        <f>単一import!B5</f>
        <v>0</v>
      </c>
      <c r="C6" s="11">
        <f>単一import!C5</f>
        <v>3</v>
      </c>
      <c r="D6" s="11">
        <f>単一import!D5</f>
        <v>13.175617337247401</v>
      </c>
      <c r="E6" s="10"/>
      <c r="F6" s="10"/>
    </row>
    <row r="7" spans="2:6">
      <c r="B7" s="11">
        <f>単一import!B6</f>
        <v>0</v>
      </c>
      <c r="C7" s="11">
        <f>単一import!C6</f>
        <v>4</v>
      </c>
      <c r="D7" s="11">
        <f>単一import!D6</f>
        <v>13.8318079778967</v>
      </c>
      <c r="E7" s="10"/>
      <c r="F7" s="10"/>
    </row>
    <row r="8" spans="2:6">
      <c r="B8" s="11">
        <f>単一import!B7</f>
        <v>0</v>
      </c>
      <c r="C8" s="11">
        <f>単一import!C7</f>
        <v>5</v>
      </c>
      <c r="D8" s="11">
        <f>単一import!D7</f>
        <v>13.5531767955801</v>
      </c>
      <c r="E8" s="10"/>
      <c r="F8" s="10"/>
    </row>
    <row r="9" spans="2:6">
      <c r="B9" s="11">
        <f>単一import!B8</f>
        <v>0</v>
      </c>
      <c r="C9" s="11">
        <f>単一import!C8</f>
        <v>6</v>
      </c>
      <c r="D9" s="11">
        <f>単一import!D8</f>
        <v>14.071132596685</v>
      </c>
      <c r="E9" s="10"/>
      <c r="F9" s="10"/>
    </row>
    <row r="10" spans="2:6">
      <c r="B10" s="11">
        <f>単一import!B9</f>
        <v>0</v>
      </c>
      <c r="C10" s="11">
        <f>単一import!C9</f>
        <v>7</v>
      </c>
      <c r="D10" s="11">
        <f>単一import!D9</f>
        <v>14.5372928176795</v>
      </c>
      <c r="E10" s="10"/>
      <c r="F10" s="10"/>
    </row>
    <row r="11" spans="2:6">
      <c r="B11" s="11">
        <f>単一import!B10</f>
        <v>0</v>
      </c>
      <c r="C11" s="11">
        <f>単一import!C10</f>
        <v>8</v>
      </c>
      <c r="D11" s="11">
        <f>単一import!D10</f>
        <v>12.638121546961299</v>
      </c>
      <c r="E11" s="10"/>
      <c r="F11" s="10"/>
    </row>
    <row r="12" spans="2:6" ht="21" thickBot="1">
      <c r="B12" s="16">
        <f>単一import!B11</f>
        <v>0</v>
      </c>
      <c r="C12" s="16">
        <f>単一import!C11</f>
        <v>9</v>
      </c>
      <c r="D12" s="16">
        <f>単一import!D11</f>
        <v>13.0352209944751</v>
      </c>
      <c r="E12" s="10"/>
      <c r="F12" s="10"/>
    </row>
    <row r="13" spans="2:6" ht="22" thickTop="1" thickBot="1">
      <c r="B13" s="29" t="s">
        <v>9</v>
      </c>
      <c r="C13" s="30"/>
      <c r="D13" s="5">
        <f>AVERAGE(D3:D12)</f>
        <v>13.8323634096917</v>
      </c>
      <c r="E13" s="10"/>
      <c r="F13" s="10"/>
    </row>
    <row r="15" spans="2:6" ht="21" thickBot="1"/>
    <row r="16" spans="2:6" ht="21" thickBot="1">
      <c r="B16" s="13" t="s">
        <v>13</v>
      </c>
      <c r="C16" s="14" t="s">
        <v>14</v>
      </c>
      <c r="D16" s="15" t="s">
        <v>10</v>
      </c>
    </row>
    <row r="17" spans="2:4" ht="21" thickTop="1">
      <c r="B17" s="11">
        <f>単一import!B12</f>
        <v>1</v>
      </c>
      <c r="C17" s="11">
        <f>単一import!C12</f>
        <v>0</v>
      </c>
      <c r="D17" s="11">
        <f>単一import!D12</f>
        <v>11.9323087549646</v>
      </c>
    </row>
    <row r="18" spans="2:4">
      <c r="B18" s="11">
        <f>単一import!B13</f>
        <v>1</v>
      </c>
      <c r="C18" s="11">
        <f>単一import!C13</f>
        <v>1</v>
      </c>
      <c r="D18" s="11">
        <f>単一import!D13</f>
        <v>12.8129856674149</v>
      </c>
    </row>
    <row r="19" spans="2:4">
      <c r="B19" s="11">
        <f>単一import!B14</f>
        <v>1</v>
      </c>
      <c r="C19" s="11">
        <f>単一import!C14</f>
        <v>2</v>
      </c>
      <c r="D19" s="11">
        <f>単一import!D14</f>
        <v>12.1567950267656</v>
      </c>
    </row>
    <row r="20" spans="2:4">
      <c r="B20" s="11">
        <f>単一import!B15</f>
        <v>1</v>
      </c>
      <c r="C20" s="11">
        <f>単一import!C15</f>
        <v>3</v>
      </c>
      <c r="D20" s="11">
        <f>単一import!D15</f>
        <v>12.0359178034881</v>
      </c>
    </row>
    <row r="21" spans="2:4">
      <c r="B21" s="11">
        <f>単一import!B16</f>
        <v>1</v>
      </c>
      <c r="C21" s="11">
        <f>単一import!C16</f>
        <v>4</v>
      </c>
      <c r="D21" s="11">
        <f>単一import!D16</f>
        <v>12.104990502503799</v>
      </c>
    </row>
    <row r="22" spans="2:4">
      <c r="B22" s="11">
        <f>単一import!B17</f>
        <v>1</v>
      </c>
      <c r="C22" s="11">
        <f>単一import!C17</f>
        <v>5</v>
      </c>
      <c r="D22" s="11">
        <f>単一import!D17</f>
        <v>12.7589779005524</v>
      </c>
    </row>
    <row r="23" spans="2:4">
      <c r="B23" s="11">
        <f>単一import!B18</f>
        <v>1</v>
      </c>
      <c r="C23" s="11">
        <f>単一import!C18</f>
        <v>6</v>
      </c>
      <c r="D23" s="11">
        <f>単一import!D18</f>
        <v>12.379143646408799</v>
      </c>
    </row>
    <row r="24" spans="2:4">
      <c r="B24" s="11">
        <f>単一import!B19</f>
        <v>1</v>
      </c>
      <c r="C24" s="11">
        <f>単一import!C19</f>
        <v>7</v>
      </c>
      <c r="D24" s="11">
        <f>単一import!D19</f>
        <v>12.7071823204419</v>
      </c>
    </row>
    <row r="25" spans="2:4">
      <c r="B25" s="11">
        <f>単一import!B20</f>
        <v>1</v>
      </c>
      <c r="C25" s="11">
        <f>単一import!C20</f>
        <v>8</v>
      </c>
      <c r="D25" s="11">
        <f>単一import!D20</f>
        <v>12.810773480662901</v>
      </c>
    </row>
    <row r="26" spans="2:4" ht="21" thickBot="1">
      <c r="B26" s="16">
        <f>単一import!B21</f>
        <v>1</v>
      </c>
      <c r="C26" s="16">
        <f>単一import!C21</f>
        <v>9</v>
      </c>
      <c r="D26" s="16">
        <f>単一import!D21</f>
        <v>12.4309392265193</v>
      </c>
    </row>
    <row r="27" spans="2:4" ht="22" thickTop="1" thickBot="1">
      <c r="B27" s="29" t="s">
        <v>9</v>
      </c>
      <c r="C27" s="30"/>
      <c r="D27" s="5">
        <f>AVERAGE(D17:D26)</f>
        <v>12.413001432972228</v>
      </c>
    </row>
    <row r="29" spans="2:4" ht="21" thickBot="1"/>
    <row r="30" spans="2:4" ht="21" thickBot="1">
      <c r="B30" s="13" t="s">
        <v>13</v>
      </c>
      <c r="C30" s="14" t="s">
        <v>14</v>
      </c>
      <c r="D30" s="15" t="s">
        <v>10</v>
      </c>
    </row>
    <row r="31" spans="2:4" ht="21" thickTop="1">
      <c r="B31" s="11">
        <f>単一import!B22</f>
        <v>2</v>
      </c>
      <c r="C31" s="11">
        <f>単一import!C22</f>
        <v>0</v>
      </c>
      <c r="D31" s="11">
        <f>単一import!D22</f>
        <v>12.795717492661</v>
      </c>
    </row>
    <row r="32" spans="2:4">
      <c r="B32" s="11">
        <f>単一import!B23</f>
        <v>2</v>
      </c>
      <c r="C32" s="11">
        <f>単一import!C23</f>
        <v>1</v>
      </c>
      <c r="D32" s="11">
        <f>単一import!D23</f>
        <v>12.1222586772578</v>
      </c>
    </row>
    <row r="33" spans="1:4">
      <c r="B33" s="11">
        <f>単一import!B24</f>
        <v>2</v>
      </c>
      <c r="C33" s="11">
        <f>単一import!C24</f>
        <v>2</v>
      </c>
      <c r="D33" s="11">
        <f>単一import!D24</f>
        <v>12.761181143153101</v>
      </c>
    </row>
    <row r="34" spans="1:4">
      <c r="B34" s="11">
        <f>単一import!B25</f>
        <v>2</v>
      </c>
      <c r="C34" s="11">
        <f>単一import!C25</f>
        <v>3</v>
      </c>
      <c r="D34" s="11">
        <f>単一import!D25</f>
        <v>11.776895182179199</v>
      </c>
    </row>
    <row r="35" spans="1:4">
      <c r="B35" s="11">
        <f>単一import!B26</f>
        <v>2</v>
      </c>
      <c r="C35" s="11">
        <f>単一import!C26</f>
        <v>4</v>
      </c>
      <c r="D35" s="11">
        <f>単一import!D26</f>
        <v>12.761181143153101</v>
      </c>
    </row>
    <row r="36" spans="1:4">
      <c r="B36" s="11">
        <f>単一import!B27</f>
        <v>2</v>
      </c>
      <c r="C36" s="11">
        <f>単一import!C27</f>
        <v>5</v>
      </c>
      <c r="D36" s="11">
        <f>単一import!D27</f>
        <v>12.310082872928101</v>
      </c>
    </row>
    <row r="37" spans="1:4">
      <c r="B37" s="11">
        <f>単一import!B28</f>
        <v>2</v>
      </c>
      <c r="C37" s="11">
        <f>単一import!C28</f>
        <v>6</v>
      </c>
      <c r="D37" s="11">
        <f>単一import!D28</f>
        <v>13.1560773480662</v>
      </c>
    </row>
    <row r="38" spans="1:4">
      <c r="B38" s="11">
        <f>単一import!B29</f>
        <v>2</v>
      </c>
      <c r="C38" s="11">
        <f>単一import!C29</f>
        <v>7</v>
      </c>
      <c r="D38" s="11">
        <f>単一import!D29</f>
        <v>13.121546961325899</v>
      </c>
    </row>
    <row r="39" spans="1:4">
      <c r="B39" s="11">
        <f>単一import!B30</f>
        <v>2</v>
      </c>
      <c r="C39" s="11">
        <f>単一import!C30</f>
        <v>8</v>
      </c>
      <c r="D39" s="11">
        <f>単一import!D30</f>
        <v>12.7935082872928</v>
      </c>
    </row>
    <row r="40" spans="1:4" ht="21" thickBot="1">
      <c r="B40" s="16">
        <f>単一import!B31</f>
        <v>2</v>
      </c>
      <c r="C40" s="16">
        <f>単一import!C31</f>
        <v>9</v>
      </c>
      <c r="D40" s="16">
        <f>単一import!D31</f>
        <v>13.829419889502701</v>
      </c>
    </row>
    <row r="41" spans="1:4" ht="22" thickTop="1" thickBot="1">
      <c r="B41" s="29" t="s">
        <v>9</v>
      </c>
      <c r="C41" s="30"/>
      <c r="D41" s="5">
        <f>AVERAGE(D31:D40)</f>
        <v>12.742786899751991</v>
      </c>
    </row>
    <row r="44" spans="1:4">
      <c r="A44" s="31" t="s">
        <v>11</v>
      </c>
      <c r="B44" s="31"/>
      <c r="C44" s="31"/>
      <c r="D44">
        <f>AVERAGE(D41,D27,D13)</f>
        <v>12.996050580805308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BB73-CA3C-9642-8BD5-002846A3468B}">
  <dimension ref="A2:L9"/>
  <sheetViews>
    <sheetView workbookViewId="0">
      <selection activeCell="D14" sqref="D14"/>
    </sheetView>
  </sheetViews>
  <sheetFormatPr baseColWidth="10" defaultRowHeight="20"/>
  <cols>
    <col min="1" max="1" width="14.42578125" bestFit="1" customWidth="1"/>
    <col min="2" max="3" width="10.28515625" bestFit="1" customWidth="1"/>
    <col min="4" max="4" width="12.7109375" customWidth="1"/>
    <col min="5" max="5" width="10.7109375" customWidth="1"/>
    <col min="6" max="6" width="10.28515625" bestFit="1" customWidth="1"/>
    <col min="7" max="7" width="10.7109375" customWidth="1"/>
    <col min="8" max="8" width="12.28515625" customWidth="1"/>
    <col min="9" max="9" width="10.28515625" bestFit="1" customWidth="1"/>
    <col min="10" max="10" width="10.5703125" customWidth="1"/>
    <col min="11" max="11" width="11" customWidth="1"/>
  </cols>
  <sheetData>
    <row r="2" spans="1:12" ht="21" thickBot="1"/>
    <row r="3" spans="1:12">
      <c r="B3" s="32" t="s">
        <v>15</v>
      </c>
      <c r="C3" s="21" t="s">
        <v>3</v>
      </c>
      <c r="D3" s="21"/>
      <c r="E3" s="21"/>
      <c r="F3" s="21" t="s">
        <v>6</v>
      </c>
      <c r="G3" s="21"/>
      <c r="H3" s="21"/>
      <c r="I3" s="21"/>
      <c r="J3" s="21"/>
      <c r="K3" s="22"/>
      <c r="L3" s="12"/>
    </row>
    <row r="4" spans="1:12">
      <c r="B4" s="33"/>
      <c r="C4" s="23"/>
      <c r="D4" s="23"/>
      <c r="E4" s="23"/>
      <c r="F4" s="23" t="s">
        <v>7</v>
      </c>
      <c r="G4" s="23"/>
      <c r="H4" s="23"/>
      <c r="I4" s="23" t="s">
        <v>8</v>
      </c>
      <c r="J4" s="23"/>
      <c r="K4" s="24"/>
      <c r="L4" s="12"/>
    </row>
    <row r="5" spans="1:12" ht="21" thickBot="1">
      <c r="B5" s="34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2" thickTop="1" thickBot="1">
      <c r="A6" t="s">
        <v>16</v>
      </c>
      <c r="B6" s="3">
        <f>'3 x 10CV 単一識別器用'!D44</f>
        <v>12.996050580805308</v>
      </c>
      <c r="C6" s="1">
        <f>'3 x 10CV アンサンブル用'!D50</f>
        <v>12.99432465774504</v>
      </c>
      <c r="D6" s="19">
        <f>'3 x 10CV アンサンブル用'!E50</f>
        <v>12.996626981666116</v>
      </c>
      <c r="E6" s="19">
        <f>'3 x 10CV アンサンブル用'!F50</f>
        <v>12.993173247335863</v>
      </c>
      <c r="F6" s="19">
        <f>'3 x 10CV アンサンブル用'!G50</f>
        <v>21.123417004477272</v>
      </c>
      <c r="G6" s="19">
        <f>'3 x 10CV アンサンブル用'!H50</f>
        <v>16.804478845372838</v>
      </c>
      <c r="H6" s="19">
        <f>'3 x 10CV アンサンブル用'!I50</f>
        <v>16.757855369813981</v>
      </c>
      <c r="I6" s="19">
        <f>'3 x 10CV アンサンブル用'!J50</f>
        <v>73.725314142444276</v>
      </c>
      <c r="J6" s="19">
        <f>'3 x 10CV アンサンブル用'!K50</f>
        <v>71.615349797408967</v>
      </c>
      <c r="K6" s="20">
        <f>'3 x 10CV アンサンブル用'!L50</f>
        <v>71.630890359651843</v>
      </c>
    </row>
    <row r="7" spans="1:12">
      <c r="B7" s="35">
        <f xml:space="preserve"> (100 - B6)</f>
        <v>87.003949419194697</v>
      </c>
      <c r="C7" s="35">
        <f t="shared" ref="C7:K7" si="0" xml:space="preserve"> (100 - C6)</f>
        <v>87.00567534225496</v>
      </c>
      <c r="D7" s="35">
        <f t="shared" si="0"/>
        <v>87.003373018333889</v>
      </c>
      <c r="E7" s="35">
        <f t="shared" si="0"/>
        <v>87.006826752664139</v>
      </c>
      <c r="F7" s="35">
        <f t="shared" si="0"/>
        <v>78.876582995522725</v>
      </c>
      <c r="G7" s="35">
        <f t="shared" si="0"/>
        <v>83.195521154627158</v>
      </c>
      <c r="H7" s="35">
        <f t="shared" si="0"/>
        <v>83.242144630186019</v>
      </c>
      <c r="I7" s="35">
        <f t="shared" si="0"/>
        <v>26.274685857555724</v>
      </c>
      <c r="J7" s="35">
        <f t="shared" si="0"/>
        <v>28.384650202591033</v>
      </c>
      <c r="K7" s="35">
        <f t="shared" si="0"/>
        <v>28.369109640348157</v>
      </c>
    </row>
    <row r="8" spans="1:12">
      <c r="A8" s="2" t="s">
        <v>17</v>
      </c>
      <c r="B8" s="2" t="str">
        <f>IF(B6 = MIN($B$6:$K$6),"min","")</f>
        <v/>
      </c>
      <c r="C8" s="2" t="str">
        <f t="shared" ref="C8:K8" si="1">IF(C6 = MIN($B$6:$K$6),"min","")</f>
        <v/>
      </c>
      <c r="D8" s="2" t="str">
        <f t="shared" si="1"/>
        <v/>
      </c>
      <c r="E8" s="2" t="str">
        <f t="shared" si="1"/>
        <v>min</v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2">
      <c r="A9" s="2" t="s">
        <v>18</v>
      </c>
      <c r="B9" s="2">
        <f t="shared" ref="B9:K9" si="2">RANK(B6,$B$6:$K$6,1)</f>
        <v>3</v>
      </c>
      <c r="C9" s="2">
        <f t="shared" si="2"/>
        <v>2</v>
      </c>
      <c r="D9" s="2">
        <f t="shared" si="2"/>
        <v>4</v>
      </c>
      <c r="E9" s="2">
        <f t="shared" si="2"/>
        <v>1</v>
      </c>
      <c r="F9" s="2">
        <f t="shared" si="2"/>
        <v>7</v>
      </c>
      <c r="G9" s="2">
        <f t="shared" si="2"/>
        <v>6</v>
      </c>
      <c r="H9" s="2">
        <f t="shared" si="2"/>
        <v>5</v>
      </c>
      <c r="I9" s="2">
        <f t="shared" si="2"/>
        <v>10</v>
      </c>
      <c r="J9" s="2">
        <f t="shared" si="2"/>
        <v>8</v>
      </c>
      <c r="K9" s="2">
        <f t="shared" si="2"/>
        <v>9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3BA-ABA2-7249-BE36-3742B8431E8D}">
  <dimension ref="A1:O68"/>
  <sheetViews>
    <sheetView workbookViewId="0">
      <selection activeCell="P9" sqref="A1:XFD1048576"/>
    </sheetView>
  </sheetViews>
  <sheetFormatPr baseColWidth="10" defaultRowHeight="20"/>
  <cols>
    <col min="6" max="15" width="10.7109375" style="36"/>
  </cols>
  <sheetData>
    <row r="1" spans="1:15" ht="21" thickBot="1"/>
    <row r="2" spans="1:15">
      <c r="F2" s="37" t="s">
        <v>15</v>
      </c>
      <c r="G2" s="38" t="s">
        <v>3</v>
      </c>
      <c r="H2" s="38"/>
      <c r="I2" s="38"/>
      <c r="J2" s="38" t="s">
        <v>6</v>
      </c>
      <c r="K2" s="38"/>
      <c r="L2" s="38"/>
      <c r="M2" s="38"/>
      <c r="N2" s="38"/>
      <c r="O2" s="39"/>
    </row>
    <row r="3" spans="1:15">
      <c r="F3" s="40"/>
      <c r="G3" s="41"/>
      <c r="H3" s="41"/>
      <c r="I3" s="41"/>
      <c r="J3" s="41" t="s">
        <v>7</v>
      </c>
      <c r="K3" s="41"/>
      <c r="L3" s="41"/>
      <c r="M3" s="41" t="s">
        <v>8</v>
      </c>
      <c r="N3" s="41"/>
      <c r="O3" s="42"/>
    </row>
    <row r="4" spans="1:15" ht="21" thickBot="1">
      <c r="F4" s="43"/>
      <c r="G4" s="44" t="s">
        <v>0</v>
      </c>
      <c r="H4" s="44" t="s">
        <v>2</v>
      </c>
      <c r="I4" s="44" t="s">
        <v>1</v>
      </c>
      <c r="J4" s="45" t="s">
        <v>4</v>
      </c>
      <c r="K4" s="45" t="s">
        <v>5</v>
      </c>
      <c r="L4" s="45" t="s">
        <v>1</v>
      </c>
      <c r="M4" s="46" t="s">
        <v>4</v>
      </c>
      <c r="N4" s="46" t="s">
        <v>5</v>
      </c>
      <c r="O4" s="47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36">
        <v>81.859028776157601</v>
      </c>
      <c r="G5" s="36">
        <v>82.870530111133974</v>
      </c>
      <c r="H5" s="36">
        <v>82.86435727162781</v>
      </c>
      <c r="I5" s="36">
        <v>82.86435727162781</v>
      </c>
      <c r="J5" s="36">
        <v>81.686417471075558</v>
      </c>
      <c r="K5" s="36">
        <v>81.729604527509693</v>
      </c>
      <c r="L5" s="36">
        <v>81.711086008991174</v>
      </c>
      <c r="M5" s="36">
        <v>70.639077154788851</v>
      </c>
      <c r="N5" s="36">
        <v>70.620570046324872</v>
      </c>
      <c r="O5" s="36">
        <v>70.639077154788851</v>
      </c>
    </row>
    <row r="6" spans="1:15">
      <c r="D6" t="s">
        <v>25</v>
      </c>
      <c r="E6" t="s">
        <v>27</v>
      </c>
      <c r="F6" s="36">
        <v>81.859028776157601</v>
      </c>
      <c r="G6" s="36">
        <v>82.802571826293374</v>
      </c>
      <c r="H6" s="36">
        <v>82.777891878323231</v>
      </c>
      <c r="I6" s="36">
        <v>82.790214737226492</v>
      </c>
      <c r="J6" s="36">
        <v>82.118299445471393</v>
      </c>
      <c r="K6" s="36">
        <v>82.149106592729567</v>
      </c>
      <c r="L6" s="36">
        <v>82.112126605965216</v>
      </c>
      <c r="M6" s="36">
        <v>70.620570046324872</v>
      </c>
      <c r="N6" s="36">
        <v>70.626720065721969</v>
      </c>
      <c r="O6" s="36">
        <v>70.626731475776509</v>
      </c>
    </row>
    <row r="7" spans="1:15">
      <c r="D7" t="s">
        <v>31</v>
      </c>
      <c r="E7" t="s">
        <v>29</v>
      </c>
      <c r="F7" s="36">
        <v>83.032451985950175</v>
      </c>
      <c r="G7" s="36">
        <v>83.957717783044941</v>
      </c>
      <c r="H7" s="36">
        <v>83.957717501199568</v>
      </c>
      <c r="I7" s="36">
        <v>83.956347028087166</v>
      </c>
      <c r="J7" s="36">
        <v>82.549289400178992</v>
      </c>
      <c r="K7" s="36">
        <v>82.611656707378728</v>
      </c>
      <c r="L7" s="36">
        <v>82.599321885676346</v>
      </c>
      <c r="M7" s="36">
        <v>70.641774590895849</v>
      </c>
      <c r="N7" s="36">
        <v>70.641089424800995</v>
      </c>
      <c r="O7" s="36">
        <v>70.642459897913383</v>
      </c>
    </row>
    <row r="8" spans="1:15">
      <c r="D8" t="s">
        <v>31</v>
      </c>
      <c r="E8" t="s">
        <v>27</v>
      </c>
      <c r="F8" s="36">
        <v>83.032451985950175</v>
      </c>
      <c r="G8" s="36">
        <v>83.970052604747309</v>
      </c>
      <c r="H8" s="36">
        <v>83.969367297729761</v>
      </c>
      <c r="I8" s="36">
        <v>83.970052604747309</v>
      </c>
      <c r="J8" s="36">
        <v>82.928983450265378</v>
      </c>
      <c r="K8" s="36">
        <v>82.967365152773766</v>
      </c>
      <c r="L8" s="36">
        <v>82.970792674320279</v>
      </c>
      <c r="M8" s="36">
        <v>70.641089142955607</v>
      </c>
      <c r="N8" s="36">
        <v>70.642460179758757</v>
      </c>
      <c r="O8" s="36">
        <v>70.641774590895849</v>
      </c>
    </row>
    <row r="9" spans="1:15">
      <c r="C9" t="s">
        <v>33</v>
      </c>
      <c r="D9" t="s">
        <v>25</v>
      </c>
      <c r="E9" t="s">
        <v>29</v>
      </c>
      <c r="F9" s="36">
        <v>83.522252703908038</v>
      </c>
      <c r="G9" s="36">
        <v>85.749760922693568</v>
      </c>
      <c r="H9" s="36">
        <v>85.791136591224543</v>
      </c>
      <c r="I9" s="36">
        <v>85.760064591121505</v>
      </c>
      <c r="J9" s="36">
        <v>83.004267972656692</v>
      </c>
      <c r="K9" s="36">
        <v>83.625965566428135</v>
      </c>
      <c r="L9" s="36">
        <v>83.511965134961997</v>
      </c>
      <c r="M9" s="36">
        <v>28.054828395622266</v>
      </c>
      <c r="N9" s="36">
        <v>28.127284113997248</v>
      </c>
      <c r="O9" s="36">
        <v>28.127276064256293</v>
      </c>
    </row>
    <row r="10" spans="1:15">
      <c r="D10" t="s">
        <v>25</v>
      </c>
      <c r="E10" t="s">
        <v>27</v>
      </c>
      <c r="F10" s="36">
        <v>83.522252703908038</v>
      </c>
      <c r="G10" s="36">
        <v>85.86367280700911</v>
      </c>
      <c r="H10" s="36">
        <v>85.858545122018015</v>
      </c>
      <c r="I10" s="36">
        <v>85.837760690861018</v>
      </c>
      <c r="J10" s="36">
        <v>83.465316886102656</v>
      </c>
      <c r="K10" s="36">
        <v>84.128406247886986</v>
      </c>
      <c r="L10" s="36">
        <v>84.024773882776515</v>
      </c>
      <c r="M10" s="36">
        <v>27.95642836213537</v>
      </c>
      <c r="N10" s="36">
        <v>27.920188428336417</v>
      </c>
      <c r="O10" s="36">
        <v>27.909820361980792</v>
      </c>
    </row>
    <row r="11" spans="1:15">
      <c r="D11" t="s">
        <v>31</v>
      </c>
      <c r="E11" t="s">
        <v>29</v>
      </c>
      <c r="F11" s="36">
        <v>84.504312452357539</v>
      </c>
      <c r="G11" s="36">
        <v>86.529684703958978</v>
      </c>
      <c r="H11" s="36">
        <v>86.589543833973707</v>
      </c>
      <c r="I11" s="36">
        <v>86.5751532908276</v>
      </c>
      <c r="J11" s="36">
        <v>83.306570246330736</v>
      </c>
      <c r="K11" s="36">
        <v>83.971911449404132</v>
      </c>
      <c r="L11" s="36">
        <v>83.874068496457213</v>
      </c>
      <c r="M11" s="36">
        <v>30.498146394211162</v>
      </c>
      <c r="N11" s="36">
        <v>30.658170080708885</v>
      </c>
      <c r="O11" s="36">
        <v>30.636295568662035</v>
      </c>
    </row>
    <row r="12" spans="1:15">
      <c r="D12" t="s">
        <v>31</v>
      </c>
      <c r="E12" t="s">
        <v>27</v>
      </c>
      <c r="F12" s="36">
        <v>84.504312452357539</v>
      </c>
      <c r="G12" s="36">
        <v>86.521057473764671</v>
      </c>
      <c r="H12" s="36">
        <v>86.611417451605433</v>
      </c>
      <c r="I12" s="36">
        <v>86.549258184017731</v>
      </c>
      <c r="J12" s="36">
        <v>83.889037626812211</v>
      </c>
      <c r="K12" s="36">
        <v>84.677543072647538</v>
      </c>
      <c r="L12" s="36">
        <v>84.569915715088513</v>
      </c>
      <c r="M12" s="36">
        <v>30.103319158642407</v>
      </c>
      <c r="N12" s="36">
        <v>29.913391099830122</v>
      </c>
      <c r="O12" s="36">
        <v>29.94849679425721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36">
        <v>82.716540015061312</v>
      </c>
      <c r="G13" s="36">
        <v>82.642568631478113</v>
      </c>
      <c r="H13" s="36">
        <v>82.648730060929736</v>
      </c>
      <c r="I13" s="36">
        <v>82.636395791971935</v>
      </c>
      <c r="J13" s="36">
        <v>81.347276419981341</v>
      </c>
      <c r="K13" s="36">
        <v>81.501506127199349</v>
      </c>
      <c r="L13" s="36">
        <v>81.575420460509861</v>
      </c>
      <c r="M13" s="36">
        <v>70.645238584240474</v>
      </c>
      <c r="N13" s="36">
        <v>70.645249994295028</v>
      </c>
      <c r="O13" s="36">
        <v>70.657584263252829</v>
      </c>
    </row>
    <row r="14" spans="1:15">
      <c r="D14" t="s">
        <v>25</v>
      </c>
      <c r="E14" t="s">
        <v>27</v>
      </c>
      <c r="F14" s="36">
        <v>82.716540015061312</v>
      </c>
      <c r="G14" s="36">
        <v>82.685721457748627</v>
      </c>
      <c r="H14" s="36">
        <v>82.698078546815509</v>
      </c>
      <c r="I14" s="36">
        <v>82.691905707309331</v>
      </c>
      <c r="J14" s="36">
        <v>81.051139864448601</v>
      </c>
      <c r="K14" s="36">
        <v>81.341035120147922</v>
      </c>
      <c r="L14" s="36">
        <v>81.32868944113558</v>
      </c>
      <c r="M14" s="36">
        <v>70.626720065721969</v>
      </c>
      <c r="N14" s="36">
        <v>70.645249994295014</v>
      </c>
      <c r="O14" s="36">
        <v>70.632915725337213</v>
      </c>
    </row>
    <row r="15" spans="1:15">
      <c r="D15" t="s">
        <v>31</v>
      </c>
      <c r="E15" t="s">
        <v>29</v>
      </c>
      <c r="F15" s="36">
        <v>83.680801888409121</v>
      </c>
      <c r="G15" s="36">
        <v>83.575255729578203</v>
      </c>
      <c r="H15" s="36">
        <v>83.574570422560654</v>
      </c>
      <c r="I15" s="36">
        <v>83.572514219662665</v>
      </c>
      <c r="J15" s="36">
        <v>81.982459888894354</v>
      </c>
      <c r="K15" s="36">
        <v>82.083887159485755</v>
      </c>
      <c r="L15" s="36">
        <v>82.105826707712424</v>
      </c>
      <c r="M15" s="36">
        <v>70.641774731818529</v>
      </c>
      <c r="N15" s="36">
        <v>70.639718387997846</v>
      </c>
      <c r="O15" s="36">
        <v>70.642460038836077</v>
      </c>
    </row>
    <row r="16" spans="1:15">
      <c r="D16" t="s">
        <v>31</v>
      </c>
      <c r="E16" t="s">
        <v>27</v>
      </c>
      <c r="F16" s="36">
        <v>83.680801888409121</v>
      </c>
      <c r="G16" s="36">
        <v>83.597872834074749</v>
      </c>
      <c r="H16" s="36">
        <v>83.595131746927251</v>
      </c>
      <c r="I16" s="36">
        <v>83.591705070916845</v>
      </c>
      <c r="J16" s="36">
        <v>81.794675760576681</v>
      </c>
      <c r="K16" s="36">
        <v>82.023587047153455</v>
      </c>
      <c r="L16" s="36">
        <v>82.017419565840939</v>
      </c>
      <c r="M16" s="36">
        <v>70.641089002032928</v>
      </c>
      <c r="N16" s="36">
        <v>70.643145204930931</v>
      </c>
      <c r="O16" s="36">
        <v>70.643145345853625</v>
      </c>
    </row>
    <row r="17" spans="1:15">
      <c r="C17" t="s">
        <v>33</v>
      </c>
      <c r="D17" t="s">
        <v>25</v>
      </c>
      <c r="E17" t="s">
        <v>29</v>
      </c>
      <c r="F17" s="36">
        <v>85.423504921611681</v>
      </c>
      <c r="G17" s="36">
        <v>85.485648921817756</v>
      </c>
      <c r="H17" s="36">
        <v>85.506360905306124</v>
      </c>
      <c r="I17" s="36">
        <v>85.496000888691455</v>
      </c>
      <c r="J17" s="36">
        <v>80.067521227166964</v>
      </c>
      <c r="K17" s="36">
        <v>83.180500951479431</v>
      </c>
      <c r="L17" s="36">
        <v>83.175333017783544</v>
      </c>
      <c r="M17" s="36">
        <v>26.889016611445484</v>
      </c>
      <c r="N17" s="36">
        <v>27.427616729293689</v>
      </c>
      <c r="O17" s="36">
        <v>27.448336762523027</v>
      </c>
    </row>
    <row r="18" spans="1:15">
      <c r="D18" t="s">
        <v>25</v>
      </c>
      <c r="E18" t="s">
        <v>27</v>
      </c>
      <c r="F18" s="36">
        <v>85.423504921611681</v>
      </c>
      <c r="G18" s="36">
        <v>85.480464888639929</v>
      </c>
      <c r="H18" s="36">
        <v>85.459744855410605</v>
      </c>
      <c r="I18" s="36">
        <v>85.470088772543349</v>
      </c>
      <c r="J18" s="36">
        <v>78.663662503340689</v>
      </c>
      <c r="K18" s="36">
        <v>82.175603489079776</v>
      </c>
      <c r="L18" s="36">
        <v>82.13417147236207</v>
      </c>
      <c r="M18" s="36">
        <v>26.987505192082963</v>
      </c>
      <c r="N18" s="36">
        <v>27.427616729293689</v>
      </c>
      <c r="O18" s="36">
        <v>27.463888862056436</v>
      </c>
    </row>
    <row r="19" spans="1:15">
      <c r="D19" t="s">
        <v>31</v>
      </c>
      <c r="E19" t="s">
        <v>29</v>
      </c>
      <c r="F19" s="36">
        <v>86.543497454931881</v>
      </c>
      <c r="G19" s="36">
        <v>86.64191601370392</v>
      </c>
      <c r="H19" s="36">
        <v>86.641340805396638</v>
      </c>
      <c r="I19" s="36">
        <v>86.638462875650433</v>
      </c>
      <c r="J19" s="36">
        <v>80.592239660799677</v>
      </c>
      <c r="K19" s="36">
        <v>83.808451916878738</v>
      </c>
      <c r="L19" s="36">
        <v>83.799242124297194</v>
      </c>
      <c r="M19" s="36">
        <v>26.851460186362772</v>
      </c>
      <c r="N19" s="36">
        <v>28.680004065812454</v>
      </c>
      <c r="O19" s="36">
        <v>28.655830608746129</v>
      </c>
    </row>
    <row r="20" spans="1:15">
      <c r="D20" t="s">
        <v>31</v>
      </c>
      <c r="E20" t="s">
        <v>27</v>
      </c>
      <c r="F20" s="36">
        <v>86.543497454931881</v>
      </c>
      <c r="G20" s="36">
        <v>86.606808033549285</v>
      </c>
      <c r="H20" s="36">
        <v>86.614866018203827</v>
      </c>
      <c r="I20" s="36">
        <v>86.611412482632488</v>
      </c>
      <c r="J20" s="36">
        <v>79.118807805056022</v>
      </c>
      <c r="K20" s="36">
        <v>82.922096760293286</v>
      </c>
      <c r="L20" s="36">
        <v>82.901375149347487</v>
      </c>
      <c r="M20" s="36">
        <v>26.858920403572867</v>
      </c>
      <c r="N20" s="36">
        <v>28.681144643860648</v>
      </c>
      <c r="O20" s="36">
        <v>28.663300465763726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36">
        <v>82.111944045092585</v>
      </c>
      <c r="G21" s="36">
        <v>83.246628328883475</v>
      </c>
      <c r="H21" s="36">
        <v>83.240466899431837</v>
      </c>
      <c r="I21" s="36">
        <v>83.246639738938015</v>
      </c>
      <c r="J21" s="36">
        <v>82.364790853700313</v>
      </c>
      <c r="K21" s="36">
        <v>82.500490632345262</v>
      </c>
      <c r="L21" s="36">
        <v>82.48814495333292</v>
      </c>
      <c r="M21" s="36">
        <v>70.620558636270331</v>
      </c>
      <c r="N21" s="36">
        <v>70.60822436731253</v>
      </c>
      <c r="O21" s="36">
        <v>70.614385796764154</v>
      </c>
    </row>
    <row r="22" spans="1:15">
      <c r="D22" t="s">
        <v>25</v>
      </c>
      <c r="E22" t="s">
        <v>27</v>
      </c>
      <c r="F22" s="36">
        <v>82.111944045092585</v>
      </c>
      <c r="G22" s="36">
        <v>83.123171538760005</v>
      </c>
      <c r="H22" s="36">
        <v>83.129344378266183</v>
      </c>
      <c r="I22" s="36">
        <v>83.129344378266183</v>
      </c>
      <c r="J22" s="36">
        <v>82.759555920677343</v>
      </c>
      <c r="K22" s="36">
        <v>82.845964263709234</v>
      </c>
      <c r="L22" s="36">
        <v>82.77194723990786</v>
      </c>
      <c r="M22" s="36">
        <v>70.632881495173592</v>
      </c>
      <c r="N22" s="36">
        <v>70.632892905228132</v>
      </c>
      <c r="O22" s="36">
        <v>70.63905433467977</v>
      </c>
    </row>
    <row r="23" spans="1:15">
      <c r="D23" t="s">
        <v>31</v>
      </c>
      <c r="E23" t="s">
        <v>29</v>
      </c>
      <c r="F23" s="36">
        <v>83.598549262963118</v>
      </c>
      <c r="G23" s="36">
        <v>84.619074285646036</v>
      </c>
      <c r="H23" s="36">
        <v>84.614962302618096</v>
      </c>
      <c r="I23" s="36">
        <v>84.614276995600548</v>
      </c>
      <c r="J23" s="36">
        <v>83.071526182533034</v>
      </c>
      <c r="K23" s="36">
        <v>83.151027997166253</v>
      </c>
      <c r="L23" s="36">
        <v>83.128411456360453</v>
      </c>
      <c r="M23" s="36">
        <v>70.643145627698985</v>
      </c>
      <c r="N23" s="36">
        <v>70.641774731818529</v>
      </c>
      <c r="O23" s="36">
        <v>70.641089283878301</v>
      </c>
    </row>
    <row r="24" spans="1:15">
      <c r="D24" t="s">
        <v>31</v>
      </c>
      <c r="E24" t="s">
        <v>27</v>
      </c>
      <c r="F24" s="36">
        <v>83.598549262963118</v>
      </c>
      <c r="G24" s="36">
        <v>84.562874036990792</v>
      </c>
      <c r="H24" s="36">
        <v>84.564244510103194</v>
      </c>
      <c r="I24" s="36">
        <v>84.56355934400834</v>
      </c>
      <c r="J24" s="36">
        <v>83.465603224626747</v>
      </c>
      <c r="K24" s="36">
        <v>83.538937135179395</v>
      </c>
      <c r="L24" s="36">
        <v>83.499185664172046</v>
      </c>
      <c r="M24" s="36">
        <v>70.641089424800995</v>
      </c>
      <c r="N24" s="36">
        <v>70.641774590895849</v>
      </c>
      <c r="O24" s="36">
        <v>70.640403976860753</v>
      </c>
    </row>
    <row r="25" spans="1:15">
      <c r="C25" t="s">
        <v>33</v>
      </c>
      <c r="D25" t="s">
        <v>25</v>
      </c>
      <c r="E25" t="s">
        <v>29</v>
      </c>
      <c r="F25" s="36">
        <v>83.952414761293028</v>
      </c>
      <c r="G25" s="36">
        <v>85.739215762036821</v>
      </c>
      <c r="H25" s="36">
        <v>85.765111778703016</v>
      </c>
      <c r="I25" s="36">
        <v>85.734047828340934</v>
      </c>
      <c r="J25" s="36">
        <v>83.294243791234848</v>
      </c>
      <c r="K25" s="36">
        <v>83.936556771603136</v>
      </c>
      <c r="L25" s="36">
        <v>83.884732539306924</v>
      </c>
      <c r="M25" s="36">
        <v>27.661091416078293</v>
      </c>
      <c r="N25" s="36">
        <v>27.593868029326856</v>
      </c>
      <c r="O25" s="36">
        <v>27.578315929793419</v>
      </c>
    </row>
    <row r="26" spans="1:15">
      <c r="D26" t="s">
        <v>25</v>
      </c>
      <c r="E26" t="s">
        <v>27</v>
      </c>
      <c r="F26" s="36">
        <v>83.952414761293028</v>
      </c>
      <c r="G26" s="36">
        <v>85.884231845419251</v>
      </c>
      <c r="H26" s="36">
        <v>85.884231845419265</v>
      </c>
      <c r="I26" s="36">
        <v>85.853135696093346</v>
      </c>
      <c r="J26" s="36">
        <v>84.060876970979123</v>
      </c>
      <c r="K26" s="36">
        <v>84.796446200361316</v>
      </c>
      <c r="L26" s="36">
        <v>84.615125785252275</v>
      </c>
      <c r="M26" s="36">
        <v>27.485099929484321</v>
      </c>
      <c r="N26" s="36">
        <v>27.412595912663576</v>
      </c>
      <c r="O26" s="36">
        <v>27.464404045477849</v>
      </c>
    </row>
    <row r="27" spans="1:15">
      <c r="D27" t="s">
        <v>31</v>
      </c>
      <c r="E27" t="s">
        <v>29</v>
      </c>
      <c r="F27" s="36">
        <v>85.072944721487929</v>
      </c>
      <c r="G27" s="36">
        <v>86.754739326884689</v>
      </c>
      <c r="H27" s="36">
        <v>86.841069765811156</v>
      </c>
      <c r="I27" s="36">
        <v>86.842799763429241</v>
      </c>
      <c r="J27" s="36">
        <v>84.020270686589669</v>
      </c>
      <c r="K27" s="36">
        <v>84.744323087549688</v>
      </c>
      <c r="L27" s="36">
        <v>84.638421056774192</v>
      </c>
      <c r="M27" s="36">
        <v>29.446594949679067</v>
      </c>
      <c r="N27" s="36">
        <v>29.44312710346567</v>
      </c>
      <c r="O27" s="36">
        <v>29.475363812297857</v>
      </c>
    </row>
    <row r="28" spans="1:15">
      <c r="D28" t="s">
        <v>31</v>
      </c>
      <c r="E28" t="s">
        <v>27</v>
      </c>
      <c r="F28" s="36">
        <v>85.072944721487929</v>
      </c>
      <c r="G28" s="36">
        <v>86.776040618213415</v>
      </c>
      <c r="H28" s="36">
        <v>86.843375568013286</v>
      </c>
      <c r="I28" s="36">
        <v>86.843377257464084</v>
      </c>
      <c r="J28" s="36">
        <v>84.710365722768557</v>
      </c>
      <c r="K28" s="36">
        <v>85.40678695715367</v>
      </c>
      <c r="L28" s="36">
        <v>85.311823524024291</v>
      </c>
      <c r="M28" s="36">
        <v>28.987288433057884</v>
      </c>
      <c r="N28" s="36">
        <v>28.880231513592122</v>
      </c>
      <c r="O28" s="36">
        <v>28.924550478881827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36">
        <v>82.944878026517017</v>
      </c>
      <c r="G29" s="36">
        <v>82.80295976814773</v>
      </c>
      <c r="H29" s="36">
        <v>82.802971178202284</v>
      </c>
      <c r="I29" s="36">
        <v>82.796798338696107</v>
      </c>
      <c r="J29" s="36">
        <v>81.828267269117589</v>
      </c>
      <c r="K29" s="36">
        <v>81.846808607745189</v>
      </c>
      <c r="L29" s="36">
        <v>81.840647178293551</v>
      </c>
      <c r="M29" s="36">
        <v>70.614397206818694</v>
      </c>
      <c r="N29" s="36">
        <v>70.620570046324872</v>
      </c>
      <c r="O29" s="36">
        <v>70.614385796764154</v>
      </c>
    </row>
    <row r="30" spans="1:15">
      <c r="D30" t="s">
        <v>25</v>
      </c>
      <c r="E30" t="s">
        <v>27</v>
      </c>
      <c r="F30" s="36">
        <v>82.944878026517017</v>
      </c>
      <c r="G30" s="36">
        <v>82.790648319299009</v>
      </c>
      <c r="H30" s="36">
        <v>82.778325460395749</v>
      </c>
      <c r="I30" s="36">
        <v>82.784486889847372</v>
      </c>
      <c r="J30" s="36">
        <v>81.119132379452822</v>
      </c>
      <c r="K30" s="36">
        <v>81.544522032815365</v>
      </c>
      <c r="L30" s="36">
        <v>81.550717692430624</v>
      </c>
      <c r="M30" s="36">
        <v>70.620570046324872</v>
      </c>
      <c r="N30" s="36">
        <v>70.632904315282673</v>
      </c>
      <c r="O30" s="36">
        <v>70.620570046324872</v>
      </c>
    </row>
    <row r="31" spans="1:15">
      <c r="D31" t="s">
        <v>31</v>
      </c>
      <c r="E31" t="s">
        <v>29</v>
      </c>
      <c r="F31" s="36">
        <v>84.000845761586831</v>
      </c>
      <c r="G31" s="36">
        <v>83.956295450384445</v>
      </c>
      <c r="H31" s="36">
        <v>83.958351794205129</v>
      </c>
      <c r="I31" s="36">
        <v>83.958351089591702</v>
      </c>
      <c r="J31" s="36">
        <v>82.890556511575085</v>
      </c>
      <c r="K31" s="36">
        <v>82.935789170418644</v>
      </c>
      <c r="L31" s="36">
        <v>82.928934409170978</v>
      </c>
      <c r="M31" s="36">
        <v>70.641774590895849</v>
      </c>
      <c r="N31" s="36">
        <v>70.642460038836077</v>
      </c>
      <c r="O31" s="36">
        <v>70.642460179758757</v>
      </c>
    </row>
    <row r="32" spans="1:15">
      <c r="D32" t="s">
        <v>31</v>
      </c>
      <c r="E32" t="s">
        <v>27</v>
      </c>
      <c r="F32" s="36">
        <v>84.000845761586831</v>
      </c>
      <c r="G32" s="36">
        <v>83.942586914347913</v>
      </c>
      <c r="H32" s="36">
        <v>83.938475072242653</v>
      </c>
      <c r="I32" s="36">
        <v>83.945328424263451</v>
      </c>
      <c r="J32" s="36">
        <v>82.176378522616218</v>
      </c>
      <c r="K32" s="36">
        <v>82.580075792729602</v>
      </c>
      <c r="L32" s="36">
        <v>82.608173380448903</v>
      </c>
      <c r="M32" s="36">
        <v>70.643145204930931</v>
      </c>
      <c r="N32" s="36">
        <v>70.641774590895849</v>
      </c>
      <c r="O32" s="36">
        <v>70.641774872741209</v>
      </c>
    </row>
    <row r="33" spans="1:15">
      <c r="C33" t="s">
        <v>33</v>
      </c>
      <c r="D33" t="s">
        <v>25</v>
      </c>
      <c r="E33" t="s">
        <v>29</v>
      </c>
      <c r="F33" s="36">
        <v>85.687439828186371</v>
      </c>
      <c r="G33" s="36">
        <v>85.822224690809492</v>
      </c>
      <c r="H33" s="36">
        <v>85.842944724038816</v>
      </c>
      <c r="I33" s="36">
        <v>85.842952773779786</v>
      </c>
      <c r="J33" s="36">
        <v>80.844176334405617</v>
      </c>
      <c r="K33" s="36">
        <v>83.563411029433126</v>
      </c>
      <c r="L33" s="36">
        <v>83.584131062662451</v>
      </c>
      <c r="M33" s="36">
        <v>26.293537023978601</v>
      </c>
      <c r="N33" s="36">
        <v>26.459345588259012</v>
      </c>
      <c r="O33" s="36">
        <v>26.449001671126283</v>
      </c>
    </row>
    <row r="34" spans="1:15">
      <c r="D34" t="s">
        <v>25</v>
      </c>
      <c r="E34" t="s">
        <v>27</v>
      </c>
      <c r="F34" s="36">
        <v>85.687439828186371</v>
      </c>
      <c r="G34" s="36">
        <v>85.775632790136854</v>
      </c>
      <c r="H34" s="36">
        <v>85.786000856492478</v>
      </c>
      <c r="I34" s="36">
        <v>85.791176839929335</v>
      </c>
      <c r="J34" s="36">
        <v>78.398608682772633</v>
      </c>
      <c r="K34" s="36">
        <v>82.496353467345457</v>
      </c>
      <c r="L34" s="36">
        <v>82.496337367863532</v>
      </c>
      <c r="M34" s="36">
        <v>26.780650998650898</v>
      </c>
      <c r="N34" s="36">
        <v>27.184699696363808</v>
      </c>
      <c r="O34" s="36">
        <v>27.174347729490094</v>
      </c>
    </row>
    <row r="35" spans="1:15">
      <c r="D35" t="s">
        <v>31</v>
      </c>
      <c r="E35" t="s">
        <v>29</v>
      </c>
      <c r="F35" s="36">
        <v>87.003949419194697</v>
      </c>
      <c r="G35" s="36">
        <v>87.028123075019934</v>
      </c>
      <c r="H35" s="36">
        <v>87.029273789772901</v>
      </c>
      <c r="I35" s="36">
        <v>87.031575815555584</v>
      </c>
      <c r="J35" s="36">
        <v>81.456152550490373</v>
      </c>
      <c r="K35" s="36">
        <v>84.452537642553921</v>
      </c>
      <c r="L35" s="36">
        <v>84.45426505630607</v>
      </c>
      <c r="M35" s="36">
        <v>25.958138430338863</v>
      </c>
      <c r="N35" s="36">
        <v>27.646787435765134</v>
      </c>
      <c r="O35" s="36">
        <v>27.638155634115734</v>
      </c>
    </row>
    <row r="36" spans="1:15">
      <c r="D36" t="s">
        <v>31</v>
      </c>
      <c r="E36" t="s">
        <v>27</v>
      </c>
      <c r="F36" s="36">
        <v>87.003949419194697</v>
      </c>
      <c r="G36" s="36">
        <v>87.00567534225496</v>
      </c>
      <c r="H36" s="36">
        <v>87.003373018333889</v>
      </c>
      <c r="I36" s="36">
        <v>87.006826752664139</v>
      </c>
      <c r="J36" s="36">
        <v>78.876582995522725</v>
      </c>
      <c r="K36" s="36">
        <v>83.195521154627158</v>
      </c>
      <c r="L36" s="36">
        <v>83.242144630186019</v>
      </c>
      <c r="M36" s="36">
        <v>26.274685857555724</v>
      </c>
      <c r="N36" s="36">
        <v>28.384650202591033</v>
      </c>
      <c r="O36" s="36">
        <v>28.369109640348157</v>
      </c>
    </row>
    <row r="37" spans="1:15">
      <c r="A37" s="48" t="s">
        <v>37</v>
      </c>
      <c r="B37" s="48" t="s">
        <v>22</v>
      </c>
      <c r="C37" s="48" t="s">
        <v>20</v>
      </c>
      <c r="D37" s="48" t="s">
        <v>24</v>
      </c>
      <c r="E37" s="48" t="s">
        <v>28</v>
      </c>
      <c r="F37" s="36">
        <v>82.913648707240881</v>
      </c>
      <c r="G37" s="36">
        <v>83.734579311289139</v>
      </c>
      <c r="H37" s="36">
        <v>83.734579311289139</v>
      </c>
      <c r="I37" s="36">
        <v>83.734579311289139</v>
      </c>
      <c r="J37" s="36">
        <v>82.901805070628285</v>
      </c>
      <c r="K37" s="36">
        <v>82.889527851943186</v>
      </c>
      <c r="L37" s="36">
        <v>82.864836493918489</v>
      </c>
      <c r="M37" s="36">
        <v>70.608235777367071</v>
      </c>
      <c r="N37" s="36">
        <v>70.620570046324872</v>
      </c>
      <c r="O37" s="36">
        <v>70.614397206818694</v>
      </c>
    </row>
    <row r="38" spans="1:15">
      <c r="A38" s="48"/>
      <c r="B38" s="48"/>
      <c r="C38" s="48"/>
      <c r="D38" s="48" t="s">
        <v>24</v>
      </c>
      <c r="E38" s="48" t="s">
        <v>26</v>
      </c>
      <c r="F38" s="36">
        <v>82.913648707240881</v>
      </c>
      <c r="G38" s="36">
        <v>83.685287875676096</v>
      </c>
      <c r="H38" s="36">
        <v>83.685287875676096</v>
      </c>
      <c r="I38" s="36">
        <v>83.685287875676096</v>
      </c>
      <c r="J38" s="36">
        <v>83.222598754022087</v>
      </c>
      <c r="K38" s="36">
        <v>83.241117272540606</v>
      </c>
      <c r="L38" s="36">
        <v>83.247301522101324</v>
      </c>
      <c r="M38" s="36">
        <v>70.626731475776509</v>
      </c>
      <c r="N38" s="36">
        <v>70.62674288583105</v>
      </c>
      <c r="O38" s="36">
        <v>70.632904315282673</v>
      </c>
    </row>
    <row r="39" spans="1:15">
      <c r="A39" s="48"/>
      <c r="B39" s="48"/>
      <c r="C39" s="48"/>
      <c r="D39" s="48" t="s">
        <v>30</v>
      </c>
      <c r="E39" s="48" t="s">
        <v>28</v>
      </c>
      <c r="F39" s="36">
        <v>84.562870795769044</v>
      </c>
      <c r="G39" s="36">
        <v>85.396246828675942</v>
      </c>
      <c r="H39" s="36">
        <v>85.397617583633718</v>
      </c>
      <c r="I39" s="36">
        <v>85.396246969598621</v>
      </c>
      <c r="J39" s="36">
        <v>83.846642240819563</v>
      </c>
      <c r="K39" s="36">
        <v>83.933681587109646</v>
      </c>
      <c r="L39" s="36">
        <v>83.90146919790871</v>
      </c>
      <c r="M39" s="36">
        <v>70.641774590895849</v>
      </c>
      <c r="N39" s="36">
        <v>70.639718387997846</v>
      </c>
      <c r="O39" s="36">
        <v>70.639718387997846</v>
      </c>
    </row>
    <row r="40" spans="1:15">
      <c r="A40" s="48"/>
      <c r="B40" s="48"/>
      <c r="C40" s="48"/>
      <c r="D40" s="48" t="s">
        <v>30</v>
      </c>
      <c r="E40" s="48" t="s">
        <v>26</v>
      </c>
      <c r="F40" s="36">
        <v>84.562870795769044</v>
      </c>
      <c r="G40" s="36">
        <v>85.360611568377095</v>
      </c>
      <c r="H40" s="36">
        <v>85.362667489429725</v>
      </c>
      <c r="I40" s="36">
        <v>85.361296875394629</v>
      </c>
      <c r="J40" s="36">
        <v>84.339420686007159</v>
      </c>
      <c r="K40" s="36">
        <v>84.412751919028807</v>
      </c>
      <c r="L40" s="36">
        <v>84.394247643096321</v>
      </c>
      <c r="M40" s="36">
        <v>70.641089424800995</v>
      </c>
      <c r="N40" s="36">
        <v>70.642460038836077</v>
      </c>
      <c r="O40" s="36">
        <v>70.640403976860753</v>
      </c>
    </row>
    <row r="41" spans="1:15">
      <c r="A41" s="48"/>
      <c r="B41" s="48"/>
      <c r="C41" s="48" t="s">
        <v>32</v>
      </c>
      <c r="D41" s="48" t="s">
        <v>24</v>
      </c>
      <c r="E41" s="48" t="s">
        <v>28</v>
      </c>
      <c r="F41" s="36">
        <v>84.967913732536147</v>
      </c>
      <c r="G41" s="36">
        <v>85.946689785522764</v>
      </c>
      <c r="H41" s="36">
        <v>86.003649752551013</v>
      </c>
      <c r="I41" s="36">
        <v>86.024401984744173</v>
      </c>
      <c r="J41" s="36">
        <v>84.118070380495197</v>
      </c>
      <c r="K41" s="36">
        <v>84.605063609053119</v>
      </c>
      <c r="L41" s="36">
        <v>84.594679443215568</v>
      </c>
      <c r="M41" s="36">
        <v>27.417627000763147</v>
      </c>
      <c r="N41" s="36">
        <v>27.42796286815495</v>
      </c>
      <c r="O41" s="36">
        <v>27.412418818362468</v>
      </c>
    </row>
    <row r="42" spans="1:15">
      <c r="A42" s="48"/>
      <c r="B42" s="48"/>
      <c r="C42" s="48"/>
      <c r="D42" s="48" t="s">
        <v>24</v>
      </c>
      <c r="E42" s="48" t="s">
        <v>26</v>
      </c>
      <c r="F42" s="36">
        <v>84.967913732536147</v>
      </c>
      <c r="G42" s="36">
        <v>85.905233619582162</v>
      </c>
      <c r="H42" s="36">
        <v>85.998457669632231</v>
      </c>
      <c r="I42" s="36">
        <v>85.993281686195388</v>
      </c>
      <c r="J42" s="36">
        <v>84.563575244148694</v>
      </c>
      <c r="K42" s="36">
        <v>85.060807743206865</v>
      </c>
      <c r="L42" s="36">
        <v>84.952055742846241</v>
      </c>
      <c r="M42" s="36">
        <v>27.293202154754695</v>
      </c>
      <c r="N42" s="36">
        <v>27.194745773081067</v>
      </c>
      <c r="O42" s="36">
        <v>27.246594154600146</v>
      </c>
    </row>
    <row r="43" spans="1:15">
      <c r="A43" s="48"/>
      <c r="B43" s="48"/>
      <c r="C43" s="48"/>
      <c r="D43" s="48" t="s">
        <v>30</v>
      </c>
      <c r="E43" s="48" t="s">
        <v>28</v>
      </c>
      <c r="F43" s="36">
        <v>86.291389656363378</v>
      </c>
      <c r="G43" s="36">
        <v>87.032715101670789</v>
      </c>
      <c r="H43" s="36">
        <v>87.112717652940276</v>
      </c>
      <c r="I43" s="36">
        <v>87.147246151470895</v>
      </c>
      <c r="J43" s="36">
        <v>84.820279404155798</v>
      </c>
      <c r="K43" s="36">
        <v>85.375685261119969</v>
      </c>
      <c r="L43" s="36">
        <v>85.319281057988988</v>
      </c>
      <c r="M43" s="36">
        <v>28.979809134991697</v>
      </c>
      <c r="N43" s="36">
        <v>28.846857009336631</v>
      </c>
      <c r="O43" s="36">
        <v>28.846854425470696</v>
      </c>
    </row>
    <row r="44" spans="1:15">
      <c r="A44" s="48"/>
      <c r="B44" s="48"/>
      <c r="C44" s="48"/>
      <c r="D44" s="48" t="s">
        <v>30</v>
      </c>
      <c r="E44" s="48" t="s">
        <v>26</v>
      </c>
      <c r="F44" s="36">
        <v>86.291389656363378</v>
      </c>
      <c r="G44" s="36">
        <v>87.026383735732736</v>
      </c>
      <c r="H44" s="36">
        <v>87.137463336930139</v>
      </c>
      <c r="I44" s="36">
        <v>87.1570295622884</v>
      </c>
      <c r="J44" s="36">
        <v>85.251934878310294</v>
      </c>
      <c r="K44" s="36">
        <v>85.832095462795095</v>
      </c>
      <c r="L44" s="36">
        <v>85.741731112258122</v>
      </c>
      <c r="M44" s="36">
        <v>28.542981357526628</v>
      </c>
      <c r="N44" s="36">
        <v>28.446861346256227</v>
      </c>
      <c r="O44" s="36">
        <v>28.434203483973576</v>
      </c>
    </row>
    <row r="45" spans="1:15">
      <c r="A45" s="48"/>
      <c r="B45" s="48" t="s">
        <v>34</v>
      </c>
      <c r="C45" s="48" t="s">
        <v>20</v>
      </c>
      <c r="D45" s="48" t="s">
        <v>24</v>
      </c>
      <c r="E45" s="48" t="s">
        <v>28</v>
      </c>
      <c r="F45" s="36">
        <v>83.814495333287738</v>
      </c>
      <c r="G45" s="36">
        <v>83.839129641039733</v>
      </c>
      <c r="H45" s="36">
        <v>83.826818192190999</v>
      </c>
      <c r="I45" s="36">
        <v>83.839141051094273</v>
      </c>
      <c r="J45" s="36">
        <v>83.203852034412776</v>
      </c>
      <c r="K45" s="36">
        <v>83.228497752219312</v>
      </c>
      <c r="L45" s="36">
        <v>83.234670591725489</v>
      </c>
      <c r="M45" s="36">
        <v>70.614420026927775</v>
      </c>
      <c r="N45" s="36">
        <v>70.620581456379412</v>
      </c>
      <c r="O45" s="36">
        <v>70.620581456379412</v>
      </c>
    </row>
    <row r="46" spans="1:15">
      <c r="A46" s="48"/>
      <c r="B46" s="48"/>
      <c r="C46" s="48"/>
      <c r="D46" s="48" t="s">
        <v>24</v>
      </c>
      <c r="E46" s="48" t="s">
        <v>26</v>
      </c>
      <c r="F46" s="36">
        <v>83.814495333287738</v>
      </c>
      <c r="G46" s="36">
        <v>83.820645352684821</v>
      </c>
      <c r="H46" s="36">
        <v>83.832968211588096</v>
      </c>
      <c r="I46" s="36">
        <v>83.826795372081918</v>
      </c>
      <c r="J46" s="36">
        <v>82.963236804271972</v>
      </c>
      <c r="K46" s="36">
        <v>83.111293671983788</v>
      </c>
      <c r="L46" s="36">
        <v>83.117455101435425</v>
      </c>
      <c r="M46" s="36">
        <v>70.632915725337213</v>
      </c>
      <c r="N46" s="36">
        <v>70.620581456379412</v>
      </c>
      <c r="O46" s="36">
        <v>70.614408616873234</v>
      </c>
    </row>
    <row r="47" spans="1:15">
      <c r="A47" s="48"/>
      <c r="B47" s="48"/>
      <c r="C47" s="48"/>
      <c r="D47" s="48" t="s">
        <v>30</v>
      </c>
      <c r="E47" s="48" t="s">
        <v>28</v>
      </c>
      <c r="F47" s="36">
        <v>84.952841914510273</v>
      </c>
      <c r="G47" s="36">
        <v>84.922680654990657</v>
      </c>
      <c r="H47" s="36">
        <v>84.923366666621618</v>
      </c>
      <c r="I47" s="36">
        <v>84.92268107775871</v>
      </c>
      <c r="J47" s="36">
        <v>83.811701165667401</v>
      </c>
      <c r="K47" s="36">
        <v>83.874754484498098</v>
      </c>
      <c r="L47" s="36">
        <v>83.863789572217399</v>
      </c>
      <c r="M47" s="36">
        <v>70.643145204930931</v>
      </c>
      <c r="N47" s="36">
        <v>70.645201407828935</v>
      </c>
      <c r="O47" s="36">
        <v>70.64383051194848</v>
      </c>
    </row>
    <row r="48" spans="1:15">
      <c r="A48" s="48"/>
      <c r="B48" s="48"/>
      <c r="C48" s="48"/>
      <c r="D48" s="48" t="s">
        <v>30</v>
      </c>
      <c r="E48" s="48" t="s">
        <v>26</v>
      </c>
      <c r="F48" s="36">
        <v>84.952841914510273</v>
      </c>
      <c r="G48" s="36">
        <v>84.912400204191385</v>
      </c>
      <c r="H48" s="36">
        <v>84.913770959149161</v>
      </c>
      <c r="I48" s="36">
        <v>84.909658835198528</v>
      </c>
      <c r="J48" s="36">
        <v>83.638304116114924</v>
      </c>
      <c r="K48" s="36">
        <v>83.764412303925852</v>
      </c>
      <c r="L48" s="36">
        <v>83.770581053542543</v>
      </c>
      <c r="M48" s="36">
        <v>70.645201407828935</v>
      </c>
      <c r="N48" s="36">
        <v>70.644516100811387</v>
      </c>
      <c r="O48" s="36">
        <v>70.644516100811387</v>
      </c>
    </row>
    <row r="49" spans="1:15">
      <c r="A49" s="48"/>
      <c r="B49" s="48"/>
      <c r="C49" s="48" t="s">
        <v>32</v>
      </c>
      <c r="D49" s="48" t="s">
        <v>24</v>
      </c>
      <c r="E49" s="48" t="s">
        <v>28</v>
      </c>
      <c r="F49" s="36">
        <v>86.039551597229647</v>
      </c>
      <c r="G49" s="36">
        <v>86.060295779681866</v>
      </c>
      <c r="H49" s="36">
        <v>86.049927713326241</v>
      </c>
      <c r="I49" s="36">
        <v>86.049927713326241</v>
      </c>
      <c r="J49" s="36">
        <v>83.330556172702401</v>
      </c>
      <c r="K49" s="36">
        <v>84.812070747563396</v>
      </c>
      <c r="L49" s="36">
        <v>84.801710730948727</v>
      </c>
      <c r="M49" s="36">
        <v>25.547639976945575</v>
      </c>
      <c r="N49" s="36">
        <v>25.661962398050079</v>
      </c>
      <c r="O49" s="36">
        <v>25.65159433169444</v>
      </c>
    </row>
    <row r="50" spans="1:15">
      <c r="A50" s="48"/>
      <c r="B50" s="48"/>
      <c r="C50" s="48"/>
      <c r="D50" s="48" t="s">
        <v>24</v>
      </c>
      <c r="E50" s="48" t="s">
        <v>26</v>
      </c>
      <c r="F50" s="36">
        <v>86.039551597229647</v>
      </c>
      <c r="G50" s="36">
        <v>86.034415862497596</v>
      </c>
      <c r="H50" s="36">
        <v>86.034423912238552</v>
      </c>
      <c r="I50" s="36">
        <v>86.039599895675408</v>
      </c>
      <c r="J50" s="36">
        <v>81.439502976794245</v>
      </c>
      <c r="K50" s="36">
        <v>84.081516506798863</v>
      </c>
      <c r="L50" s="36">
        <v>84.024508241324838</v>
      </c>
      <c r="M50" s="36">
        <v>25.899824193657494</v>
      </c>
      <c r="N50" s="36">
        <v>26.086715029510401</v>
      </c>
      <c r="O50" s="36">
        <v>26.09191516217011</v>
      </c>
    </row>
    <row r="51" spans="1:15">
      <c r="A51" s="48"/>
      <c r="B51" s="48"/>
      <c r="C51" s="48"/>
      <c r="D51" s="48" t="s">
        <v>30</v>
      </c>
      <c r="E51" s="48" t="s">
        <v>28</v>
      </c>
      <c r="F51" s="36">
        <v>87.411454492317304</v>
      </c>
      <c r="G51" s="36">
        <v>86.060295779681866</v>
      </c>
      <c r="H51" s="36">
        <v>86.049927713326241</v>
      </c>
      <c r="I51" s="36">
        <v>86.049927713326241</v>
      </c>
      <c r="J51" s="36">
        <v>83.330556172702401</v>
      </c>
      <c r="K51" s="36">
        <v>84.812070747563396</v>
      </c>
      <c r="L51" s="36">
        <v>84.801710730948727</v>
      </c>
      <c r="M51" s="36">
        <v>25.547639976945575</v>
      </c>
      <c r="N51" s="36">
        <v>25.661962398050079</v>
      </c>
      <c r="O51" s="36">
        <v>25.65159433169444</v>
      </c>
    </row>
    <row r="52" spans="1:15">
      <c r="A52" s="48"/>
      <c r="B52" s="48"/>
      <c r="C52" s="48"/>
      <c r="D52" s="48" t="s">
        <v>30</v>
      </c>
      <c r="E52" s="48" t="s">
        <v>26</v>
      </c>
      <c r="F52" s="36">
        <v>87.411454492317304</v>
      </c>
      <c r="G52" s="36">
        <v>87.402819609904668</v>
      </c>
      <c r="H52" s="36">
        <v>87.401668597013312</v>
      </c>
      <c r="I52" s="36">
        <v>87.404546328000606</v>
      </c>
      <c r="J52" s="36">
        <v>82.30573909616534</v>
      </c>
      <c r="K52" s="36">
        <v>85.363639278164911</v>
      </c>
      <c r="L52" s="36">
        <v>85.325656449027292</v>
      </c>
      <c r="M52" s="36">
        <v>25.710700870055277</v>
      </c>
      <c r="N52" s="36">
        <v>26.396095555973275</v>
      </c>
      <c r="O52" s="36">
        <v>26.401850719809445</v>
      </c>
    </row>
    <row r="53" spans="1:15">
      <c r="A53" s="48" t="s">
        <v>38</v>
      </c>
      <c r="B53" s="48" t="s">
        <v>22</v>
      </c>
      <c r="C53" s="48" t="s">
        <v>20</v>
      </c>
      <c r="D53" s="48" t="s">
        <v>24</v>
      </c>
      <c r="E53" s="48" t="s">
        <v>28</v>
      </c>
    </row>
    <row r="54" spans="1:15">
      <c r="A54" s="48"/>
      <c r="B54" s="48"/>
      <c r="C54" s="48"/>
      <c r="D54" s="48" t="s">
        <v>24</v>
      </c>
      <c r="E54" s="48" t="s">
        <v>26</v>
      </c>
    </row>
    <row r="55" spans="1:15">
      <c r="A55" s="48"/>
      <c r="B55" s="48"/>
      <c r="C55" s="48"/>
      <c r="D55" s="48" t="s">
        <v>30</v>
      </c>
      <c r="E55" s="48" t="s">
        <v>28</v>
      </c>
    </row>
    <row r="56" spans="1:15">
      <c r="A56" s="48"/>
      <c r="B56" s="48"/>
      <c r="C56" s="48"/>
      <c r="D56" s="48" t="s">
        <v>30</v>
      </c>
      <c r="E56" s="48" t="s">
        <v>26</v>
      </c>
    </row>
    <row r="57" spans="1:15">
      <c r="A57" s="48"/>
      <c r="B57" s="48"/>
      <c r="C57" s="48" t="s">
        <v>32</v>
      </c>
      <c r="D57" s="48" t="s">
        <v>24</v>
      </c>
      <c r="E57" s="48" t="s">
        <v>28</v>
      </c>
    </row>
    <row r="58" spans="1:15">
      <c r="A58" s="48"/>
      <c r="B58" s="48"/>
      <c r="C58" s="48"/>
      <c r="D58" s="48" t="s">
        <v>24</v>
      </c>
      <c r="E58" s="48" t="s">
        <v>26</v>
      </c>
    </row>
    <row r="59" spans="1:15">
      <c r="A59" s="48"/>
      <c r="B59" s="48"/>
      <c r="C59" s="48"/>
      <c r="D59" s="48" t="s">
        <v>30</v>
      </c>
      <c r="E59" s="48" t="s">
        <v>28</v>
      </c>
    </row>
    <row r="60" spans="1:15">
      <c r="A60" s="48"/>
      <c r="B60" s="48"/>
      <c r="C60" s="48"/>
      <c r="D60" s="48" t="s">
        <v>30</v>
      </c>
      <c r="E60" s="48" t="s">
        <v>26</v>
      </c>
    </row>
    <row r="61" spans="1:15">
      <c r="A61" s="48"/>
      <c r="B61" s="48" t="s">
        <v>34</v>
      </c>
      <c r="C61" s="48" t="s">
        <v>20</v>
      </c>
      <c r="D61" s="48" t="s">
        <v>24</v>
      </c>
      <c r="E61" s="48" t="s">
        <v>28</v>
      </c>
    </row>
    <row r="62" spans="1:15">
      <c r="A62" s="48"/>
      <c r="B62" s="48"/>
      <c r="C62" s="48"/>
      <c r="D62" s="48" t="s">
        <v>24</v>
      </c>
      <c r="E62" s="48" t="s">
        <v>26</v>
      </c>
    </row>
    <row r="63" spans="1:15">
      <c r="A63" s="48"/>
      <c r="B63" s="48"/>
      <c r="C63" s="48"/>
      <c r="D63" s="48" t="s">
        <v>30</v>
      </c>
      <c r="E63" s="48" t="s">
        <v>28</v>
      </c>
    </row>
    <row r="64" spans="1:15">
      <c r="A64" s="48"/>
      <c r="B64" s="48"/>
      <c r="C64" s="48"/>
      <c r="D64" s="48" t="s">
        <v>30</v>
      </c>
      <c r="E64" s="48" t="s">
        <v>26</v>
      </c>
    </row>
    <row r="65" spans="1:5">
      <c r="A65" s="48"/>
      <c r="B65" s="48"/>
      <c r="C65" s="48" t="s">
        <v>32</v>
      </c>
      <c r="D65" s="48" t="s">
        <v>24</v>
      </c>
      <c r="E65" s="48" t="s">
        <v>28</v>
      </c>
    </row>
    <row r="66" spans="1:5">
      <c r="A66" s="48"/>
      <c r="B66" s="48"/>
      <c r="C66" s="48"/>
      <c r="D66" s="48" t="s">
        <v>24</v>
      </c>
      <c r="E66" s="48" t="s">
        <v>26</v>
      </c>
    </row>
    <row r="67" spans="1:5">
      <c r="A67" s="48"/>
      <c r="B67" s="48"/>
      <c r="C67" s="48"/>
      <c r="D67" s="48" t="s">
        <v>30</v>
      </c>
      <c r="E67" s="48" t="s">
        <v>28</v>
      </c>
    </row>
    <row r="68" spans="1:5">
      <c r="A68" s="48"/>
      <c r="B68" s="48"/>
      <c r="C68" s="48"/>
      <c r="D68" s="48" t="s">
        <v>30</v>
      </c>
      <c r="E68" s="48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0753-C5BE-F04D-A8E4-9AC5287C1F9B}">
  <dimension ref="A1:O68"/>
  <sheetViews>
    <sheetView tabSelected="1" workbookViewId="0">
      <selection activeCell="G6" sqref="G6"/>
    </sheetView>
  </sheetViews>
  <sheetFormatPr baseColWidth="10" defaultRowHeight="20"/>
  <cols>
    <col min="6" max="15" width="10.7109375" style="36"/>
  </cols>
  <sheetData>
    <row r="1" spans="1:15" ht="21" thickBot="1"/>
    <row r="2" spans="1:15">
      <c r="F2" s="37" t="s">
        <v>15</v>
      </c>
      <c r="G2" s="38" t="s">
        <v>3</v>
      </c>
      <c r="H2" s="38"/>
      <c r="I2" s="38"/>
      <c r="J2" s="38" t="s">
        <v>6</v>
      </c>
      <c r="K2" s="38"/>
      <c r="L2" s="38"/>
      <c r="M2" s="38"/>
      <c r="N2" s="38"/>
      <c r="O2" s="39"/>
    </row>
    <row r="3" spans="1:15">
      <c r="F3" s="40"/>
      <c r="G3" s="41"/>
      <c r="H3" s="41"/>
      <c r="I3" s="41"/>
      <c r="J3" s="41" t="s">
        <v>7</v>
      </c>
      <c r="K3" s="41"/>
      <c r="L3" s="41"/>
      <c r="M3" s="41" t="s">
        <v>8</v>
      </c>
      <c r="N3" s="41"/>
      <c r="O3" s="42"/>
    </row>
    <row r="4" spans="1:15" ht="21" thickBot="1">
      <c r="F4" s="43"/>
      <c r="G4" s="44" t="s">
        <v>0</v>
      </c>
      <c r="H4" s="44" t="s">
        <v>2</v>
      </c>
      <c r="I4" s="44" t="s">
        <v>1</v>
      </c>
      <c r="J4" s="45" t="s">
        <v>4</v>
      </c>
      <c r="K4" s="45" t="s">
        <v>5</v>
      </c>
      <c r="L4" s="45" t="s">
        <v>1</v>
      </c>
      <c r="M4" s="46" t="s">
        <v>4</v>
      </c>
      <c r="N4" s="46" t="s">
        <v>5</v>
      </c>
      <c r="O4" s="47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36">
        <f>0</f>
        <v>0</v>
      </c>
      <c r="G5" s="36">
        <f xml:space="preserve"> '3x10CV平均'!G5 - '3x10CV平均'!F5</f>
        <v>1.0115013349763728</v>
      </c>
      <c r="H5" s="36">
        <v>82.86435727162781</v>
      </c>
      <c r="I5" s="36">
        <v>82.86435727162781</v>
      </c>
      <c r="J5" s="36">
        <v>81.686417471075558</v>
      </c>
      <c r="K5" s="36">
        <v>81.729604527509693</v>
      </c>
      <c r="L5" s="36">
        <v>81.711086008991174</v>
      </c>
      <c r="M5" s="36">
        <v>70.639077154788851</v>
      </c>
      <c r="N5" s="36">
        <v>70.620570046324872</v>
      </c>
      <c r="O5" s="36">
        <v>70.639077154788851</v>
      </c>
    </row>
    <row r="6" spans="1:15">
      <c r="D6" t="s">
        <v>25</v>
      </c>
      <c r="E6" t="s">
        <v>27</v>
      </c>
      <c r="F6" s="36">
        <v>81.859028776157601</v>
      </c>
      <c r="G6" s="36">
        <v>82.802571826293374</v>
      </c>
      <c r="H6" s="36">
        <v>82.777891878323231</v>
      </c>
      <c r="I6" s="36">
        <v>82.790214737226492</v>
      </c>
      <c r="J6" s="36">
        <v>82.118299445471393</v>
      </c>
      <c r="K6" s="36">
        <v>82.149106592729567</v>
      </c>
      <c r="L6" s="36">
        <v>82.112126605965216</v>
      </c>
      <c r="M6" s="36">
        <v>70.620570046324872</v>
      </c>
      <c r="N6" s="36">
        <v>70.626720065721969</v>
      </c>
      <c r="O6" s="36">
        <v>70.626731475776509</v>
      </c>
    </row>
    <row r="7" spans="1:15">
      <c r="D7" t="s">
        <v>31</v>
      </c>
      <c r="E7" t="s">
        <v>29</v>
      </c>
      <c r="F7" s="36">
        <v>83.032451985950175</v>
      </c>
      <c r="G7" s="36">
        <v>83.957717783044941</v>
      </c>
      <c r="H7" s="36">
        <v>83.957717501199568</v>
      </c>
      <c r="I7" s="36">
        <v>83.956347028087166</v>
      </c>
      <c r="J7" s="36">
        <v>82.549289400178992</v>
      </c>
      <c r="K7" s="36">
        <v>82.611656707378728</v>
      </c>
      <c r="L7" s="36">
        <v>82.599321885676346</v>
      </c>
      <c r="M7" s="36">
        <v>70.641774590895849</v>
      </c>
      <c r="N7" s="36">
        <v>70.641089424800995</v>
      </c>
      <c r="O7" s="36">
        <v>70.642459897913383</v>
      </c>
    </row>
    <row r="8" spans="1:15">
      <c r="D8" t="s">
        <v>31</v>
      </c>
      <c r="E8" t="s">
        <v>27</v>
      </c>
      <c r="F8" s="36">
        <v>83.032451985950175</v>
      </c>
      <c r="G8" s="36">
        <v>83.970052604747309</v>
      </c>
      <c r="H8" s="36">
        <v>83.969367297729761</v>
      </c>
      <c r="I8" s="36">
        <v>83.970052604747309</v>
      </c>
      <c r="J8" s="36">
        <v>82.928983450265378</v>
      </c>
      <c r="K8" s="36">
        <v>82.967365152773766</v>
      </c>
      <c r="L8" s="36">
        <v>82.970792674320279</v>
      </c>
      <c r="M8" s="36">
        <v>70.641089142955607</v>
      </c>
      <c r="N8" s="36">
        <v>70.642460179758757</v>
      </c>
      <c r="O8" s="36">
        <v>70.641774590895849</v>
      </c>
    </row>
    <row r="9" spans="1:15">
      <c r="C9" t="s">
        <v>33</v>
      </c>
      <c r="D9" t="s">
        <v>25</v>
      </c>
      <c r="E9" t="s">
        <v>29</v>
      </c>
      <c r="F9" s="36">
        <v>83.522252703908038</v>
      </c>
      <c r="G9" s="36">
        <v>85.749760922693568</v>
      </c>
      <c r="H9" s="36">
        <v>85.791136591224543</v>
      </c>
      <c r="I9" s="36">
        <v>85.760064591121505</v>
      </c>
      <c r="J9" s="36">
        <v>83.004267972656692</v>
      </c>
      <c r="K9" s="36">
        <v>83.625965566428135</v>
      </c>
      <c r="L9" s="36">
        <v>83.511965134961997</v>
      </c>
      <c r="M9" s="36">
        <v>28.054828395622266</v>
      </c>
      <c r="N9" s="36">
        <v>28.127284113997248</v>
      </c>
      <c r="O9" s="36">
        <v>28.127276064256293</v>
      </c>
    </row>
    <row r="10" spans="1:15">
      <c r="D10" t="s">
        <v>25</v>
      </c>
      <c r="E10" t="s">
        <v>27</v>
      </c>
      <c r="F10" s="36">
        <v>83.522252703908038</v>
      </c>
      <c r="G10" s="36">
        <v>85.86367280700911</v>
      </c>
      <c r="H10" s="36">
        <v>85.858545122018015</v>
      </c>
      <c r="I10" s="36">
        <v>85.837760690861018</v>
      </c>
      <c r="J10" s="36">
        <v>83.465316886102656</v>
      </c>
      <c r="K10" s="36">
        <v>84.128406247886986</v>
      </c>
      <c r="L10" s="36">
        <v>84.024773882776515</v>
      </c>
      <c r="M10" s="36">
        <v>27.95642836213537</v>
      </c>
      <c r="N10" s="36">
        <v>27.920188428336417</v>
      </c>
      <c r="O10" s="36">
        <v>27.909820361980792</v>
      </c>
    </row>
    <row r="11" spans="1:15">
      <c r="D11" t="s">
        <v>31</v>
      </c>
      <c r="E11" t="s">
        <v>29</v>
      </c>
      <c r="F11" s="36">
        <v>84.504312452357539</v>
      </c>
      <c r="G11" s="36">
        <v>86.529684703958978</v>
      </c>
      <c r="H11" s="36">
        <v>86.589543833973707</v>
      </c>
      <c r="I11" s="36">
        <v>86.5751532908276</v>
      </c>
      <c r="J11" s="36">
        <v>83.306570246330736</v>
      </c>
      <c r="K11" s="36">
        <v>83.971911449404132</v>
      </c>
      <c r="L11" s="36">
        <v>83.874068496457213</v>
      </c>
      <c r="M11" s="36">
        <v>30.498146394211162</v>
      </c>
      <c r="N11" s="36">
        <v>30.658170080708885</v>
      </c>
      <c r="O11" s="36">
        <v>30.636295568662035</v>
      </c>
    </row>
    <row r="12" spans="1:15">
      <c r="D12" t="s">
        <v>31</v>
      </c>
      <c r="E12" t="s">
        <v>27</v>
      </c>
      <c r="F12" s="36">
        <v>84.504312452357539</v>
      </c>
      <c r="G12" s="36">
        <v>86.521057473764671</v>
      </c>
      <c r="H12" s="36">
        <v>86.611417451605433</v>
      </c>
      <c r="I12" s="36">
        <v>86.549258184017731</v>
      </c>
      <c r="J12" s="36">
        <v>83.889037626812211</v>
      </c>
      <c r="K12" s="36">
        <v>84.677543072647538</v>
      </c>
      <c r="L12" s="36">
        <v>84.569915715088513</v>
      </c>
      <c r="M12" s="36">
        <v>30.103319158642407</v>
      </c>
      <c r="N12" s="36">
        <v>29.913391099830122</v>
      </c>
      <c r="O12" s="36">
        <v>29.94849679425721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36">
        <v>82.716540015061312</v>
      </c>
      <c r="G13" s="36">
        <v>82.642568631478113</v>
      </c>
      <c r="H13" s="36">
        <v>82.648730060929736</v>
      </c>
      <c r="I13" s="36">
        <v>82.636395791971935</v>
      </c>
      <c r="J13" s="36">
        <v>81.347276419981341</v>
      </c>
      <c r="K13" s="36">
        <v>81.501506127199349</v>
      </c>
      <c r="L13" s="36">
        <v>81.575420460509861</v>
      </c>
      <c r="M13" s="36">
        <v>70.645238584240474</v>
      </c>
      <c r="N13" s="36">
        <v>70.645249994295028</v>
      </c>
      <c r="O13" s="36">
        <v>70.657584263252829</v>
      </c>
    </row>
    <row r="14" spans="1:15">
      <c r="D14" t="s">
        <v>25</v>
      </c>
      <c r="E14" t="s">
        <v>27</v>
      </c>
      <c r="F14" s="36">
        <v>82.716540015061312</v>
      </c>
      <c r="G14" s="36">
        <v>82.685721457748627</v>
      </c>
      <c r="H14" s="36">
        <v>82.698078546815509</v>
      </c>
      <c r="I14" s="36">
        <v>82.691905707309331</v>
      </c>
      <c r="J14" s="36">
        <v>81.051139864448601</v>
      </c>
      <c r="K14" s="36">
        <v>81.341035120147922</v>
      </c>
      <c r="L14" s="36">
        <v>81.32868944113558</v>
      </c>
      <c r="M14" s="36">
        <v>70.626720065721969</v>
      </c>
      <c r="N14" s="36">
        <v>70.645249994295014</v>
      </c>
      <c r="O14" s="36">
        <v>70.632915725337213</v>
      </c>
    </row>
    <row r="15" spans="1:15">
      <c r="D15" t="s">
        <v>31</v>
      </c>
      <c r="E15" t="s">
        <v>29</v>
      </c>
      <c r="F15" s="36">
        <v>83.680801888409121</v>
      </c>
      <c r="G15" s="36">
        <v>83.575255729578203</v>
      </c>
      <c r="H15" s="36">
        <v>83.574570422560654</v>
      </c>
      <c r="I15" s="36">
        <v>83.572514219662665</v>
      </c>
      <c r="J15" s="36">
        <v>81.982459888894354</v>
      </c>
      <c r="K15" s="36">
        <v>82.083887159485755</v>
      </c>
      <c r="L15" s="36">
        <v>82.105826707712424</v>
      </c>
      <c r="M15" s="36">
        <v>70.641774731818529</v>
      </c>
      <c r="N15" s="36">
        <v>70.639718387997846</v>
      </c>
      <c r="O15" s="36">
        <v>70.642460038836077</v>
      </c>
    </row>
    <row r="16" spans="1:15">
      <c r="D16" t="s">
        <v>31</v>
      </c>
      <c r="E16" t="s">
        <v>27</v>
      </c>
      <c r="F16" s="36">
        <v>83.680801888409121</v>
      </c>
      <c r="G16" s="36">
        <v>83.597872834074749</v>
      </c>
      <c r="H16" s="36">
        <v>83.595131746927251</v>
      </c>
      <c r="I16" s="36">
        <v>83.591705070916845</v>
      </c>
      <c r="J16" s="36">
        <v>81.794675760576681</v>
      </c>
      <c r="K16" s="36">
        <v>82.023587047153455</v>
      </c>
      <c r="L16" s="36">
        <v>82.017419565840939</v>
      </c>
      <c r="M16" s="36">
        <v>70.641089002032928</v>
      </c>
      <c r="N16" s="36">
        <v>70.643145204930931</v>
      </c>
      <c r="O16" s="36">
        <v>70.643145345853625</v>
      </c>
    </row>
    <row r="17" spans="1:15">
      <c r="C17" t="s">
        <v>33</v>
      </c>
      <c r="D17" t="s">
        <v>25</v>
      </c>
      <c r="E17" t="s">
        <v>29</v>
      </c>
      <c r="F17" s="36">
        <v>85.423504921611681</v>
      </c>
      <c r="G17" s="36">
        <v>85.485648921817756</v>
      </c>
      <c r="H17" s="36">
        <v>85.506360905306124</v>
      </c>
      <c r="I17" s="36">
        <v>85.496000888691455</v>
      </c>
      <c r="J17" s="36">
        <v>80.067521227166964</v>
      </c>
      <c r="K17" s="36">
        <v>83.180500951479431</v>
      </c>
      <c r="L17" s="36">
        <v>83.175333017783544</v>
      </c>
      <c r="M17" s="36">
        <v>26.889016611445484</v>
      </c>
      <c r="N17" s="36">
        <v>27.427616729293689</v>
      </c>
      <c r="O17" s="36">
        <v>27.448336762523027</v>
      </c>
    </row>
    <row r="18" spans="1:15">
      <c r="D18" t="s">
        <v>25</v>
      </c>
      <c r="E18" t="s">
        <v>27</v>
      </c>
      <c r="F18" s="36">
        <v>85.423504921611681</v>
      </c>
      <c r="G18" s="36">
        <v>85.480464888639929</v>
      </c>
      <c r="H18" s="36">
        <v>85.459744855410605</v>
      </c>
      <c r="I18" s="36">
        <v>85.470088772543349</v>
      </c>
      <c r="J18" s="36">
        <v>78.663662503340689</v>
      </c>
      <c r="K18" s="36">
        <v>82.175603489079776</v>
      </c>
      <c r="L18" s="36">
        <v>82.13417147236207</v>
      </c>
      <c r="M18" s="36">
        <v>26.987505192082963</v>
      </c>
      <c r="N18" s="36">
        <v>27.427616729293689</v>
      </c>
      <c r="O18" s="36">
        <v>27.463888862056436</v>
      </c>
    </row>
    <row r="19" spans="1:15">
      <c r="D19" t="s">
        <v>31</v>
      </c>
      <c r="E19" t="s">
        <v>29</v>
      </c>
      <c r="F19" s="36">
        <v>86.543497454931881</v>
      </c>
      <c r="G19" s="36">
        <v>86.64191601370392</v>
      </c>
      <c r="H19" s="36">
        <v>86.641340805396638</v>
      </c>
      <c r="I19" s="36">
        <v>86.638462875650433</v>
      </c>
      <c r="J19" s="36">
        <v>80.592239660799677</v>
      </c>
      <c r="K19" s="36">
        <v>83.808451916878738</v>
      </c>
      <c r="L19" s="36">
        <v>83.799242124297194</v>
      </c>
      <c r="M19" s="36">
        <v>26.851460186362772</v>
      </c>
      <c r="N19" s="36">
        <v>28.680004065812454</v>
      </c>
      <c r="O19" s="36">
        <v>28.655830608746129</v>
      </c>
    </row>
    <row r="20" spans="1:15">
      <c r="D20" t="s">
        <v>31</v>
      </c>
      <c r="E20" t="s">
        <v>27</v>
      </c>
      <c r="F20" s="36">
        <v>86.543497454931881</v>
      </c>
      <c r="G20" s="36">
        <v>86.606808033549285</v>
      </c>
      <c r="H20" s="36">
        <v>86.614866018203827</v>
      </c>
      <c r="I20" s="36">
        <v>86.611412482632488</v>
      </c>
      <c r="J20" s="36">
        <v>79.118807805056022</v>
      </c>
      <c r="K20" s="36">
        <v>82.922096760293286</v>
      </c>
      <c r="L20" s="36">
        <v>82.901375149347487</v>
      </c>
      <c r="M20" s="36">
        <v>26.858920403572867</v>
      </c>
      <c r="N20" s="36">
        <v>28.681144643860648</v>
      </c>
      <c r="O20" s="36">
        <v>28.663300465763726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36">
        <v>82.111944045092585</v>
      </c>
      <c r="G21" s="36">
        <v>83.246628328883475</v>
      </c>
      <c r="H21" s="36">
        <v>83.240466899431837</v>
      </c>
      <c r="I21" s="36">
        <v>83.246639738938015</v>
      </c>
      <c r="J21" s="36">
        <v>82.364790853700313</v>
      </c>
      <c r="K21" s="36">
        <v>82.500490632345262</v>
      </c>
      <c r="L21" s="36">
        <v>82.48814495333292</v>
      </c>
      <c r="M21" s="36">
        <v>70.620558636270331</v>
      </c>
      <c r="N21" s="36">
        <v>70.60822436731253</v>
      </c>
      <c r="O21" s="36">
        <v>70.614385796764154</v>
      </c>
    </row>
    <row r="22" spans="1:15">
      <c r="D22" t="s">
        <v>25</v>
      </c>
      <c r="E22" t="s">
        <v>27</v>
      </c>
      <c r="F22" s="36">
        <v>82.111944045092585</v>
      </c>
      <c r="G22" s="36">
        <v>83.123171538760005</v>
      </c>
      <c r="H22" s="36">
        <v>83.129344378266183</v>
      </c>
      <c r="I22" s="36">
        <v>83.129344378266183</v>
      </c>
      <c r="J22" s="36">
        <v>82.759555920677343</v>
      </c>
      <c r="K22" s="36">
        <v>82.845964263709234</v>
      </c>
      <c r="L22" s="36">
        <v>82.77194723990786</v>
      </c>
      <c r="M22" s="36">
        <v>70.632881495173592</v>
      </c>
      <c r="N22" s="36">
        <v>70.632892905228132</v>
      </c>
      <c r="O22" s="36">
        <v>70.63905433467977</v>
      </c>
    </row>
    <row r="23" spans="1:15">
      <c r="D23" t="s">
        <v>31</v>
      </c>
      <c r="E23" t="s">
        <v>29</v>
      </c>
      <c r="F23" s="36">
        <v>83.598549262963118</v>
      </c>
      <c r="G23" s="36">
        <v>84.619074285646036</v>
      </c>
      <c r="H23" s="36">
        <v>84.614962302618096</v>
      </c>
      <c r="I23" s="36">
        <v>84.614276995600548</v>
      </c>
      <c r="J23" s="36">
        <v>83.071526182533034</v>
      </c>
      <c r="K23" s="36">
        <v>83.151027997166253</v>
      </c>
      <c r="L23" s="36">
        <v>83.128411456360453</v>
      </c>
      <c r="M23" s="36">
        <v>70.643145627698985</v>
      </c>
      <c r="N23" s="36">
        <v>70.641774731818529</v>
      </c>
      <c r="O23" s="36">
        <v>70.641089283878301</v>
      </c>
    </row>
    <row r="24" spans="1:15">
      <c r="D24" t="s">
        <v>31</v>
      </c>
      <c r="E24" t="s">
        <v>27</v>
      </c>
      <c r="F24" s="36">
        <v>83.598549262963118</v>
      </c>
      <c r="G24" s="36">
        <v>84.562874036990792</v>
      </c>
      <c r="H24" s="36">
        <v>84.564244510103194</v>
      </c>
      <c r="I24" s="36">
        <v>84.56355934400834</v>
      </c>
      <c r="J24" s="36">
        <v>83.465603224626747</v>
      </c>
      <c r="K24" s="36">
        <v>83.538937135179395</v>
      </c>
      <c r="L24" s="36">
        <v>83.499185664172046</v>
      </c>
      <c r="M24" s="36">
        <v>70.641089424800995</v>
      </c>
      <c r="N24" s="36">
        <v>70.641774590895849</v>
      </c>
      <c r="O24" s="36">
        <v>70.640403976860753</v>
      </c>
    </row>
    <row r="25" spans="1:15">
      <c r="C25" t="s">
        <v>33</v>
      </c>
      <c r="D25" t="s">
        <v>25</v>
      </c>
      <c r="E25" t="s">
        <v>29</v>
      </c>
      <c r="F25" s="36">
        <v>83.952414761293028</v>
      </c>
      <c r="G25" s="36">
        <v>85.739215762036821</v>
      </c>
      <c r="H25" s="36">
        <v>85.765111778703016</v>
      </c>
      <c r="I25" s="36">
        <v>85.734047828340934</v>
      </c>
      <c r="J25" s="36">
        <v>83.294243791234848</v>
      </c>
      <c r="K25" s="36">
        <v>83.936556771603136</v>
      </c>
      <c r="L25" s="36">
        <v>83.884732539306924</v>
      </c>
      <c r="M25" s="36">
        <v>27.661091416078293</v>
      </c>
      <c r="N25" s="36">
        <v>27.593868029326856</v>
      </c>
      <c r="O25" s="36">
        <v>27.578315929793419</v>
      </c>
    </row>
    <row r="26" spans="1:15">
      <c r="D26" t="s">
        <v>25</v>
      </c>
      <c r="E26" t="s">
        <v>27</v>
      </c>
      <c r="F26" s="36">
        <v>83.952414761293028</v>
      </c>
      <c r="G26" s="36">
        <v>85.884231845419251</v>
      </c>
      <c r="H26" s="36">
        <v>85.884231845419265</v>
      </c>
      <c r="I26" s="36">
        <v>85.853135696093346</v>
      </c>
      <c r="J26" s="36">
        <v>84.060876970979123</v>
      </c>
      <c r="K26" s="36">
        <v>84.796446200361316</v>
      </c>
      <c r="L26" s="36">
        <v>84.615125785252275</v>
      </c>
      <c r="M26" s="36">
        <v>27.485099929484321</v>
      </c>
      <c r="N26" s="36">
        <v>27.412595912663576</v>
      </c>
      <c r="O26" s="36">
        <v>27.464404045477849</v>
      </c>
    </row>
    <row r="27" spans="1:15">
      <c r="D27" t="s">
        <v>31</v>
      </c>
      <c r="E27" t="s">
        <v>29</v>
      </c>
      <c r="F27" s="36">
        <v>85.072944721487929</v>
      </c>
      <c r="G27" s="36">
        <v>86.754739326884689</v>
      </c>
      <c r="H27" s="36">
        <v>86.841069765811156</v>
      </c>
      <c r="I27" s="36">
        <v>86.842799763429241</v>
      </c>
      <c r="J27" s="36">
        <v>84.020270686589669</v>
      </c>
      <c r="K27" s="36">
        <v>84.744323087549688</v>
      </c>
      <c r="L27" s="36">
        <v>84.638421056774192</v>
      </c>
      <c r="M27" s="36">
        <v>29.446594949679067</v>
      </c>
      <c r="N27" s="36">
        <v>29.44312710346567</v>
      </c>
      <c r="O27" s="36">
        <v>29.475363812297857</v>
      </c>
    </row>
    <row r="28" spans="1:15">
      <c r="D28" t="s">
        <v>31</v>
      </c>
      <c r="E28" t="s">
        <v>27</v>
      </c>
      <c r="F28" s="36">
        <v>85.072944721487929</v>
      </c>
      <c r="G28" s="36">
        <v>86.776040618213415</v>
      </c>
      <c r="H28" s="36">
        <v>86.843375568013286</v>
      </c>
      <c r="I28" s="36">
        <v>86.843377257464084</v>
      </c>
      <c r="J28" s="36">
        <v>84.710365722768557</v>
      </c>
      <c r="K28" s="36">
        <v>85.40678695715367</v>
      </c>
      <c r="L28" s="36">
        <v>85.311823524024291</v>
      </c>
      <c r="M28" s="36">
        <v>28.987288433057884</v>
      </c>
      <c r="N28" s="36">
        <v>28.880231513592122</v>
      </c>
      <c r="O28" s="36">
        <v>28.924550478881827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36">
        <v>82.944878026517017</v>
      </c>
      <c r="G29" s="36">
        <v>82.80295976814773</v>
      </c>
      <c r="H29" s="36">
        <v>82.802971178202284</v>
      </c>
      <c r="I29" s="36">
        <v>82.796798338696107</v>
      </c>
      <c r="J29" s="36">
        <v>81.828267269117589</v>
      </c>
      <c r="K29" s="36">
        <v>81.846808607745189</v>
      </c>
      <c r="L29" s="36">
        <v>81.840647178293551</v>
      </c>
      <c r="M29" s="36">
        <v>70.614397206818694</v>
      </c>
      <c r="N29" s="36">
        <v>70.620570046324872</v>
      </c>
      <c r="O29" s="36">
        <v>70.614385796764154</v>
      </c>
    </row>
    <row r="30" spans="1:15">
      <c r="D30" t="s">
        <v>25</v>
      </c>
      <c r="E30" t="s">
        <v>27</v>
      </c>
      <c r="F30" s="36">
        <v>82.944878026517017</v>
      </c>
      <c r="G30" s="36">
        <v>82.790648319299009</v>
      </c>
      <c r="H30" s="36">
        <v>82.778325460395749</v>
      </c>
      <c r="I30" s="36">
        <v>82.784486889847372</v>
      </c>
      <c r="J30" s="36">
        <v>81.119132379452822</v>
      </c>
      <c r="K30" s="36">
        <v>81.544522032815365</v>
      </c>
      <c r="L30" s="36">
        <v>81.550717692430624</v>
      </c>
      <c r="M30" s="36">
        <v>70.620570046324872</v>
      </c>
      <c r="N30" s="36">
        <v>70.632904315282673</v>
      </c>
      <c r="O30" s="36">
        <v>70.620570046324872</v>
      </c>
    </row>
    <row r="31" spans="1:15">
      <c r="D31" t="s">
        <v>31</v>
      </c>
      <c r="E31" t="s">
        <v>29</v>
      </c>
      <c r="F31" s="36">
        <v>84.000845761586831</v>
      </c>
      <c r="G31" s="36">
        <v>83.956295450384445</v>
      </c>
      <c r="H31" s="36">
        <v>83.958351794205129</v>
      </c>
      <c r="I31" s="36">
        <v>83.958351089591702</v>
      </c>
      <c r="J31" s="36">
        <v>82.890556511575085</v>
      </c>
      <c r="K31" s="36">
        <v>82.935789170418644</v>
      </c>
      <c r="L31" s="36">
        <v>82.928934409170978</v>
      </c>
      <c r="M31" s="36">
        <v>70.641774590895849</v>
      </c>
      <c r="N31" s="36">
        <v>70.642460038836077</v>
      </c>
      <c r="O31" s="36">
        <v>70.642460179758757</v>
      </c>
    </row>
    <row r="32" spans="1:15">
      <c r="D32" t="s">
        <v>31</v>
      </c>
      <c r="E32" t="s">
        <v>27</v>
      </c>
      <c r="F32" s="36">
        <v>84.000845761586831</v>
      </c>
      <c r="G32" s="36">
        <v>83.942586914347913</v>
      </c>
      <c r="H32" s="36">
        <v>83.938475072242653</v>
      </c>
      <c r="I32" s="36">
        <v>83.945328424263451</v>
      </c>
      <c r="J32" s="36">
        <v>82.176378522616218</v>
      </c>
      <c r="K32" s="36">
        <v>82.580075792729602</v>
      </c>
      <c r="L32" s="36">
        <v>82.608173380448903</v>
      </c>
      <c r="M32" s="36">
        <v>70.643145204930931</v>
      </c>
      <c r="N32" s="36">
        <v>70.641774590895849</v>
      </c>
      <c r="O32" s="36">
        <v>70.641774872741209</v>
      </c>
    </row>
    <row r="33" spans="1:15">
      <c r="C33" t="s">
        <v>33</v>
      </c>
      <c r="D33" t="s">
        <v>25</v>
      </c>
      <c r="E33" t="s">
        <v>29</v>
      </c>
      <c r="F33" s="36">
        <v>85.687439828186371</v>
      </c>
      <c r="G33" s="36">
        <v>85.822224690809492</v>
      </c>
      <c r="H33" s="36">
        <v>85.842944724038816</v>
      </c>
      <c r="I33" s="36">
        <v>85.842952773779786</v>
      </c>
      <c r="J33" s="36">
        <v>80.844176334405617</v>
      </c>
      <c r="K33" s="36">
        <v>83.563411029433126</v>
      </c>
      <c r="L33" s="36">
        <v>83.584131062662451</v>
      </c>
      <c r="M33" s="36">
        <v>26.293537023978601</v>
      </c>
      <c r="N33" s="36">
        <v>26.459345588259012</v>
      </c>
      <c r="O33" s="36">
        <v>26.449001671126283</v>
      </c>
    </row>
    <row r="34" spans="1:15">
      <c r="D34" t="s">
        <v>25</v>
      </c>
      <c r="E34" t="s">
        <v>27</v>
      </c>
      <c r="F34" s="36">
        <v>85.687439828186371</v>
      </c>
      <c r="G34" s="36">
        <v>85.775632790136854</v>
      </c>
      <c r="H34" s="36">
        <v>85.786000856492478</v>
      </c>
      <c r="I34" s="36">
        <v>85.791176839929335</v>
      </c>
      <c r="J34" s="36">
        <v>78.398608682772633</v>
      </c>
      <c r="K34" s="36">
        <v>82.496353467345457</v>
      </c>
      <c r="L34" s="36">
        <v>82.496337367863532</v>
      </c>
      <c r="M34" s="36">
        <v>26.780650998650898</v>
      </c>
      <c r="N34" s="36">
        <v>27.184699696363808</v>
      </c>
      <c r="O34" s="36">
        <v>27.174347729490094</v>
      </c>
    </row>
    <row r="35" spans="1:15">
      <c r="D35" t="s">
        <v>31</v>
      </c>
      <c r="E35" t="s">
        <v>29</v>
      </c>
      <c r="F35" s="36">
        <v>87.003949419194697</v>
      </c>
      <c r="G35" s="36">
        <v>87.028123075019934</v>
      </c>
      <c r="H35" s="36">
        <v>87.029273789772901</v>
      </c>
      <c r="I35" s="36">
        <v>87.031575815555584</v>
      </c>
      <c r="J35" s="36">
        <v>81.456152550490373</v>
      </c>
      <c r="K35" s="36">
        <v>84.452537642553921</v>
      </c>
      <c r="L35" s="36">
        <v>84.45426505630607</v>
      </c>
      <c r="M35" s="36">
        <v>25.958138430338863</v>
      </c>
      <c r="N35" s="36">
        <v>27.646787435765134</v>
      </c>
      <c r="O35" s="36">
        <v>27.638155634115734</v>
      </c>
    </row>
    <row r="36" spans="1:15">
      <c r="D36" t="s">
        <v>31</v>
      </c>
      <c r="E36" t="s">
        <v>27</v>
      </c>
      <c r="F36" s="36">
        <v>87.003949419194697</v>
      </c>
      <c r="G36" s="36">
        <v>87.00567534225496</v>
      </c>
      <c r="H36" s="36">
        <v>87.003373018333889</v>
      </c>
      <c r="I36" s="36">
        <v>87.006826752664139</v>
      </c>
      <c r="J36" s="36">
        <v>78.876582995522725</v>
      </c>
      <c r="K36" s="36">
        <v>83.195521154627158</v>
      </c>
      <c r="L36" s="36">
        <v>83.242144630186019</v>
      </c>
      <c r="M36" s="36">
        <v>26.274685857555724</v>
      </c>
      <c r="N36" s="36">
        <v>28.384650202591033</v>
      </c>
      <c r="O36" s="36">
        <v>28.369109640348157</v>
      </c>
    </row>
    <row r="37" spans="1:15">
      <c r="A37" s="48" t="s">
        <v>37</v>
      </c>
      <c r="B37" s="48" t="s">
        <v>22</v>
      </c>
      <c r="C37" s="48" t="s">
        <v>20</v>
      </c>
      <c r="D37" s="48" t="s">
        <v>24</v>
      </c>
      <c r="E37" s="48" t="s">
        <v>28</v>
      </c>
      <c r="F37" s="36">
        <v>82.913648707240881</v>
      </c>
      <c r="G37" s="36">
        <v>83.734579311289139</v>
      </c>
      <c r="H37" s="36">
        <v>83.734579311289139</v>
      </c>
      <c r="I37" s="36">
        <v>83.734579311289139</v>
      </c>
      <c r="J37" s="36">
        <v>82.901805070628285</v>
      </c>
      <c r="K37" s="36">
        <v>82.889527851943186</v>
      </c>
      <c r="L37" s="36">
        <v>82.864836493918489</v>
      </c>
      <c r="M37" s="36">
        <v>70.608235777367071</v>
      </c>
      <c r="N37" s="36">
        <v>70.620570046324872</v>
      </c>
      <c r="O37" s="36">
        <v>70.614397206818694</v>
      </c>
    </row>
    <row r="38" spans="1:15">
      <c r="A38" s="48"/>
      <c r="B38" s="48"/>
      <c r="C38" s="48"/>
      <c r="D38" s="48" t="s">
        <v>24</v>
      </c>
      <c r="E38" s="48" t="s">
        <v>26</v>
      </c>
      <c r="F38" s="36">
        <v>82.913648707240881</v>
      </c>
      <c r="G38" s="36">
        <v>83.685287875676096</v>
      </c>
      <c r="H38" s="36">
        <v>83.685287875676096</v>
      </c>
      <c r="I38" s="36">
        <v>83.685287875676096</v>
      </c>
      <c r="J38" s="36">
        <v>83.222598754022087</v>
      </c>
      <c r="K38" s="36">
        <v>83.241117272540606</v>
      </c>
      <c r="L38" s="36">
        <v>83.247301522101324</v>
      </c>
      <c r="M38" s="36">
        <v>70.626731475776509</v>
      </c>
      <c r="N38" s="36">
        <v>70.62674288583105</v>
      </c>
      <c r="O38" s="36">
        <v>70.632904315282673</v>
      </c>
    </row>
    <row r="39" spans="1:15">
      <c r="A39" s="48"/>
      <c r="B39" s="48"/>
      <c r="C39" s="48"/>
      <c r="D39" s="48" t="s">
        <v>30</v>
      </c>
      <c r="E39" s="48" t="s">
        <v>28</v>
      </c>
      <c r="F39" s="36">
        <v>84.562870795769044</v>
      </c>
      <c r="G39" s="36">
        <v>85.396246828675942</v>
      </c>
      <c r="H39" s="36">
        <v>85.397617583633718</v>
      </c>
      <c r="I39" s="36">
        <v>85.396246969598621</v>
      </c>
      <c r="J39" s="36">
        <v>83.846642240819563</v>
      </c>
      <c r="K39" s="36">
        <v>83.933681587109646</v>
      </c>
      <c r="L39" s="36">
        <v>83.90146919790871</v>
      </c>
      <c r="M39" s="36">
        <v>70.641774590895849</v>
      </c>
      <c r="N39" s="36">
        <v>70.639718387997846</v>
      </c>
      <c r="O39" s="36">
        <v>70.639718387997846</v>
      </c>
    </row>
    <row r="40" spans="1:15">
      <c r="A40" s="48"/>
      <c r="B40" s="48"/>
      <c r="C40" s="48"/>
      <c r="D40" s="48" t="s">
        <v>30</v>
      </c>
      <c r="E40" s="48" t="s">
        <v>26</v>
      </c>
      <c r="F40" s="36">
        <v>84.562870795769044</v>
      </c>
      <c r="G40" s="36">
        <v>85.360611568377095</v>
      </c>
      <c r="H40" s="36">
        <v>85.362667489429725</v>
      </c>
      <c r="I40" s="36">
        <v>85.361296875394629</v>
      </c>
      <c r="J40" s="36">
        <v>84.339420686007159</v>
      </c>
      <c r="K40" s="36">
        <v>84.412751919028807</v>
      </c>
      <c r="L40" s="36">
        <v>84.394247643096321</v>
      </c>
      <c r="M40" s="36">
        <v>70.641089424800995</v>
      </c>
      <c r="N40" s="36">
        <v>70.642460038836077</v>
      </c>
      <c r="O40" s="36">
        <v>70.640403976860753</v>
      </c>
    </row>
    <row r="41" spans="1:15">
      <c r="A41" s="48"/>
      <c r="B41" s="48"/>
      <c r="C41" s="48" t="s">
        <v>32</v>
      </c>
      <c r="D41" s="48" t="s">
        <v>24</v>
      </c>
      <c r="E41" s="48" t="s">
        <v>28</v>
      </c>
      <c r="F41" s="36">
        <v>84.967913732536147</v>
      </c>
      <c r="G41" s="36">
        <v>85.946689785522764</v>
      </c>
      <c r="H41" s="36">
        <v>86.003649752551013</v>
      </c>
      <c r="I41" s="36">
        <v>86.024401984744173</v>
      </c>
      <c r="J41" s="36">
        <v>84.118070380495197</v>
      </c>
      <c r="K41" s="36">
        <v>84.605063609053119</v>
      </c>
      <c r="L41" s="36">
        <v>84.594679443215568</v>
      </c>
      <c r="M41" s="36">
        <v>27.417627000763147</v>
      </c>
      <c r="N41" s="36">
        <v>27.42796286815495</v>
      </c>
      <c r="O41" s="36">
        <v>27.412418818362468</v>
      </c>
    </row>
    <row r="42" spans="1:15">
      <c r="A42" s="48"/>
      <c r="B42" s="48"/>
      <c r="C42" s="48"/>
      <c r="D42" s="48" t="s">
        <v>24</v>
      </c>
      <c r="E42" s="48" t="s">
        <v>26</v>
      </c>
      <c r="F42" s="36">
        <v>84.967913732536147</v>
      </c>
      <c r="G42" s="36">
        <v>85.905233619582162</v>
      </c>
      <c r="H42" s="36">
        <v>85.998457669632231</v>
      </c>
      <c r="I42" s="36">
        <v>85.993281686195388</v>
      </c>
      <c r="J42" s="36">
        <v>84.563575244148694</v>
      </c>
      <c r="K42" s="36">
        <v>85.060807743206865</v>
      </c>
      <c r="L42" s="36">
        <v>84.952055742846241</v>
      </c>
      <c r="M42" s="36">
        <v>27.293202154754695</v>
      </c>
      <c r="N42" s="36">
        <v>27.194745773081067</v>
      </c>
      <c r="O42" s="36">
        <v>27.246594154600146</v>
      </c>
    </row>
    <row r="43" spans="1:15">
      <c r="A43" s="48"/>
      <c r="B43" s="48"/>
      <c r="C43" s="48"/>
      <c r="D43" s="48" t="s">
        <v>30</v>
      </c>
      <c r="E43" s="48" t="s">
        <v>28</v>
      </c>
      <c r="F43" s="36">
        <v>86.291389656363378</v>
      </c>
      <c r="G43" s="36">
        <v>87.032715101670789</v>
      </c>
      <c r="H43" s="36">
        <v>87.112717652940276</v>
      </c>
      <c r="I43" s="36">
        <v>87.147246151470895</v>
      </c>
      <c r="J43" s="36">
        <v>84.820279404155798</v>
      </c>
      <c r="K43" s="36">
        <v>85.375685261119969</v>
      </c>
      <c r="L43" s="36">
        <v>85.319281057988988</v>
      </c>
      <c r="M43" s="36">
        <v>28.979809134991697</v>
      </c>
      <c r="N43" s="36">
        <v>28.846857009336631</v>
      </c>
      <c r="O43" s="36">
        <v>28.846854425470696</v>
      </c>
    </row>
    <row r="44" spans="1:15">
      <c r="A44" s="48"/>
      <c r="B44" s="48"/>
      <c r="C44" s="48"/>
      <c r="D44" s="48" t="s">
        <v>30</v>
      </c>
      <c r="E44" s="48" t="s">
        <v>26</v>
      </c>
      <c r="F44" s="36">
        <v>86.291389656363378</v>
      </c>
      <c r="G44" s="36">
        <v>87.026383735732736</v>
      </c>
      <c r="H44" s="36">
        <v>87.137463336930139</v>
      </c>
      <c r="I44" s="36">
        <v>87.1570295622884</v>
      </c>
      <c r="J44" s="36">
        <v>85.251934878310294</v>
      </c>
      <c r="K44" s="36">
        <v>85.832095462795095</v>
      </c>
      <c r="L44" s="36">
        <v>85.741731112258122</v>
      </c>
      <c r="M44" s="36">
        <v>28.542981357526628</v>
      </c>
      <c r="N44" s="36">
        <v>28.446861346256227</v>
      </c>
      <c r="O44" s="36">
        <v>28.434203483973576</v>
      </c>
    </row>
    <row r="45" spans="1:15">
      <c r="A45" s="48"/>
      <c r="B45" s="48" t="s">
        <v>34</v>
      </c>
      <c r="C45" s="48" t="s">
        <v>20</v>
      </c>
      <c r="D45" s="48" t="s">
        <v>24</v>
      </c>
      <c r="E45" s="48" t="s">
        <v>28</v>
      </c>
      <c r="F45" s="36">
        <v>83.814495333287738</v>
      </c>
      <c r="G45" s="36">
        <v>83.839129641039733</v>
      </c>
      <c r="H45" s="36">
        <v>83.826818192190999</v>
      </c>
      <c r="I45" s="36">
        <v>83.839141051094273</v>
      </c>
      <c r="J45" s="36">
        <v>83.203852034412776</v>
      </c>
      <c r="K45" s="36">
        <v>83.228497752219312</v>
      </c>
      <c r="L45" s="36">
        <v>83.234670591725489</v>
      </c>
      <c r="M45" s="36">
        <v>70.614420026927775</v>
      </c>
      <c r="N45" s="36">
        <v>70.620581456379412</v>
      </c>
      <c r="O45" s="36">
        <v>70.620581456379412</v>
      </c>
    </row>
    <row r="46" spans="1:15">
      <c r="A46" s="48"/>
      <c r="B46" s="48"/>
      <c r="C46" s="48"/>
      <c r="D46" s="48" t="s">
        <v>24</v>
      </c>
      <c r="E46" s="48" t="s">
        <v>26</v>
      </c>
      <c r="F46" s="36">
        <v>83.814495333287738</v>
      </c>
      <c r="G46" s="36">
        <v>83.820645352684821</v>
      </c>
      <c r="H46" s="36">
        <v>83.832968211588096</v>
      </c>
      <c r="I46" s="36">
        <v>83.826795372081918</v>
      </c>
      <c r="J46" s="36">
        <v>82.963236804271972</v>
      </c>
      <c r="K46" s="36">
        <v>83.111293671983788</v>
      </c>
      <c r="L46" s="36">
        <v>83.117455101435425</v>
      </c>
      <c r="M46" s="36">
        <v>70.632915725337213</v>
      </c>
      <c r="N46" s="36">
        <v>70.620581456379412</v>
      </c>
      <c r="O46" s="36">
        <v>70.614408616873234</v>
      </c>
    </row>
    <row r="47" spans="1:15">
      <c r="A47" s="48"/>
      <c r="B47" s="48"/>
      <c r="C47" s="48"/>
      <c r="D47" s="48" t="s">
        <v>30</v>
      </c>
      <c r="E47" s="48" t="s">
        <v>28</v>
      </c>
      <c r="F47" s="36">
        <v>84.952841914510273</v>
      </c>
      <c r="G47" s="36">
        <v>84.922680654990657</v>
      </c>
      <c r="H47" s="36">
        <v>84.923366666621618</v>
      </c>
      <c r="I47" s="36">
        <v>84.92268107775871</v>
      </c>
      <c r="J47" s="36">
        <v>83.811701165667401</v>
      </c>
      <c r="K47" s="36">
        <v>83.874754484498098</v>
      </c>
      <c r="L47" s="36">
        <v>83.863789572217399</v>
      </c>
      <c r="M47" s="36">
        <v>70.643145204930931</v>
      </c>
      <c r="N47" s="36">
        <v>70.645201407828935</v>
      </c>
      <c r="O47" s="36">
        <v>70.64383051194848</v>
      </c>
    </row>
    <row r="48" spans="1:15">
      <c r="A48" s="48"/>
      <c r="B48" s="48"/>
      <c r="C48" s="48"/>
      <c r="D48" s="48" t="s">
        <v>30</v>
      </c>
      <c r="E48" s="48" t="s">
        <v>26</v>
      </c>
      <c r="F48" s="36">
        <v>84.952841914510273</v>
      </c>
      <c r="G48" s="36">
        <v>84.912400204191385</v>
      </c>
      <c r="H48" s="36">
        <v>84.913770959149161</v>
      </c>
      <c r="I48" s="36">
        <v>84.909658835198528</v>
      </c>
      <c r="J48" s="36">
        <v>83.638304116114924</v>
      </c>
      <c r="K48" s="36">
        <v>83.764412303925852</v>
      </c>
      <c r="L48" s="36">
        <v>83.770581053542543</v>
      </c>
      <c r="M48" s="36">
        <v>70.645201407828935</v>
      </c>
      <c r="N48" s="36">
        <v>70.644516100811387</v>
      </c>
      <c r="O48" s="36">
        <v>70.644516100811387</v>
      </c>
    </row>
    <row r="49" spans="1:15">
      <c r="A49" s="48"/>
      <c r="B49" s="48"/>
      <c r="C49" s="48" t="s">
        <v>32</v>
      </c>
      <c r="D49" s="48" t="s">
        <v>24</v>
      </c>
      <c r="E49" s="48" t="s">
        <v>28</v>
      </c>
      <c r="F49" s="36">
        <v>86.039551597229647</v>
      </c>
      <c r="G49" s="36">
        <v>86.060295779681866</v>
      </c>
      <c r="H49" s="36">
        <v>86.049927713326241</v>
      </c>
      <c r="I49" s="36">
        <v>86.049927713326241</v>
      </c>
      <c r="J49" s="36">
        <v>83.330556172702401</v>
      </c>
      <c r="K49" s="36">
        <v>84.812070747563396</v>
      </c>
      <c r="L49" s="36">
        <v>84.801710730948727</v>
      </c>
      <c r="M49" s="36">
        <v>25.547639976945575</v>
      </c>
      <c r="N49" s="36">
        <v>25.661962398050079</v>
      </c>
      <c r="O49" s="36">
        <v>25.65159433169444</v>
      </c>
    </row>
    <row r="50" spans="1:15">
      <c r="A50" s="48"/>
      <c r="B50" s="48"/>
      <c r="C50" s="48"/>
      <c r="D50" s="48" t="s">
        <v>24</v>
      </c>
      <c r="E50" s="48" t="s">
        <v>26</v>
      </c>
      <c r="F50" s="36">
        <v>86.039551597229647</v>
      </c>
      <c r="G50" s="36">
        <v>86.034415862497596</v>
      </c>
      <c r="H50" s="36">
        <v>86.034423912238552</v>
      </c>
      <c r="I50" s="36">
        <v>86.039599895675408</v>
      </c>
      <c r="J50" s="36">
        <v>81.439502976794245</v>
      </c>
      <c r="K50" s="36">
        <v>84.081516506798863</v>
      </c>
      <c r="L50" s="36">
        <v>84.024508241324838</v>
      </c>
      <c r="M50" s="36">
        <v>25.899824193657494</v>
      </c>
      <c r="N50" s="36">
        <v>26.086715029510401</v>
      </c>
      <c r="O50" s="36">
        <v>26.09191516217011</v>
      </c>
    </row>
    <row r="51" spans="1:15">
      <c r="A51" s="48"/>
      <c r="B51" s="48"/>
      <c r="C51" s="48"/>
      <c r="D51" s="48" t="s">
        <v>30</v>
      </c>
      <c r="E51" s="48" t="s">
        <v>28</v>
      </c>
      <c r="F51" s="36">
        <v>87.411454492317304</v>
      </c>
      <c r="G51" s="36">
        <v>86.060295779681866</v>
      </c>
      <c r="H51" s="36">
        <v>86.049927713326241</v>
      </c>
      <c r="I51" s="36">
        <v>86.049927713326241</v>
      </c>
      <c r="J51" s="36">
        <v>83.330556172702401</v>
      </c>
      <c r="K51" s="36">
        <v>84.812070747563396</v>
      </c>
      <c r="L51" s="36">
        <v>84.801710730948727</v>
      </c>
      <c r="M51" s="36">
        <v>25.547639976945575</v>
      </c>
      <c r="N51" s="36">
        <v>25.661962398050079</v>
      </c>
      <c r="O51" s="36">
        <v>25.65159433169444</v>
      </c>
    </row>
    <row r="52" spans="1:15">
      <c r="A52" s="48"/>
      <c r="B52" s="48"/>
      <c r="C52" s="48"/>
      <c r="D52" s="48" t="s">
        <v>30</v>
      </c>
      <c r="E52" s="48" t="s">
        <v>26</v>
      </c>
      <c r="F52" s="36">
        <v>87.411454492317304</v>
      </c>
      <c r="G52" s="36">
        <v>87.402819609904668</v>
      </c>
      <c r="H52" s="36">
        <v>87.401668597013312</v>
      </c>
      <c r="I52" s="36">
        <v>87.404546328000606</v>
      </c>
      <c r="J52" s="36">
        <v>82.30573909616534</v>
      </c>
      <c r="K52" s="36">
        <v>85.363639278164911</v>
      </c>
      <c r="L52" s="36">
        <v>85.325656449027292</v>
      </c>
      <c r="M52" s="36">
        <v>25.710700870055277</v>
      </c>
      <c r="N52" s="36">
        <v>26.396095555973275</v>
      </c>
      <c r="O52" s="36">
        <v>26.401850719809445</v>
      </c>
    </row>
    <row r="53" spans="1:15">
      <c r="A53" s="48" t="s">
        <v>38</v>
      </c>
      <c r="B53" s="48" t="s">
        <v>22</v>
      </c>
      <c r="C53" s="48" t="s">
        <v>20</v>
      </c>
      <c r="D53" s="48" t="s">
        <v>24</v>
      </c>
      <c r="E53" s="48" t="s">
        <v>28</v>
      </c>
    </row>
    <row r="54" spans="1:15">
      <c r="A54" s="48"/>
      <c r="B54" s="48"/>
      <c r="C54" s="48"/>
      <c r="D54" s="48" t="s">
        <v>24</v>
      </c>
      <c r="E54" s="48" t="s">
        <v>26</v>
      </c>
    </row>
    <row r="55" spans="1:15">
      <c r="A55" s="48"/>
      <c r="B55" s="48"/>
      <c r="C55" s="48"/>
      <c r="D55" s="48" t="s">
        <v>30</v>
      </c>
      <c r="E55" s="48" t="s">
        <v>28</v>
      </c>
    </row>
    <row r="56" spans="1:15">
      <c r="A56" s="48"/>
      <c r="B56" s="48"/>
      <c r="C56" s="48"/>
      <c r="D56" s="48" t="s">
        <v>30</v>
      </c>
      <c r="E56" s="48" t="s">
        <v>26</v>
      </c>
    </row>
    <row r="57" spans="1:15">
      <c r="A57" s="48"/>
      <c r="B57" s="48"/>
      <c r="C57" s="48" t="s">
        <v>32</v>
      </c>
      <c r="D57" s="48" t="s">
        <v>24</v>
      </c>
      <c r="E57" s="48" t="s">
        <v>28</v>
      </c>
    </row>
    <row r="58" spans="1:15">
      <c r="A58" s="48"/>
      <c r="B58" s="48"/>
      <c r="C58" s="48"/>
      <c r="D58" s="48" t="s">
        <v>24</v>
      </c>
      <c r="E58" s="48" t="s">
        <v>26</v>
      </c>
    </row>
    <row r="59" spans="1:15">
      <c r="A59" s="48"/>
      <c r="B59" s="48"/>
      <c r="C59" s="48"/>
      <c r="D59" s="48" t="s">
        <v>30</v>
      </c>
      <c r="E59" s="48" t="s">
        <v>28</v>
      </c>
    </row>
    <row r="60" spans="1:15">
      <c r="A60" s="48"/>
      <c r="B60" s="48"/>
      <c r="C60" s="48"/>
      <c r="D60" s="48" t="s">
        <v>30</v>
      </c>
      <c r="E60" s="48" t="s">
        <v>26</v>
      </c>
    </row>
    <row r="61" spans="1:15">
      <c r="A61" s="48"/>
      <c r="B61" s="48" t="s">
        <v>34</v>
      </c>
      <c r="C61" s="48" t="s">
        <v>20</v>
      </c>
      <c r="D61" s="48" t="s">
        <v>24</v>
      </c>
      <c r="E61" s="48" t="s">
        <v>28</v>
      </c>
    </row>
    <row r="62" spans="1:15">
      <c r="A62" s="48"/>
      <c r="B62" s="48"/>
      <c r="C62" s="48"/>
      <c r="D62" s="48" t="s">
        <v>24</v>
      </c>
      <c r="E62" s="48" t="s">
        <v>26</v>
      </c>
    </row>
    <row r="63" spans="1:15">
      <c r="A63" s="48"/>
      <c r="B63" s="48"/>
      <c r="C63" s="48"/>
      <c r="D63" s="48" t="s">
        <v>30</v>
      </c>
      <c r="E63" s="48" t="s">
        <v>28</v>
      </c>
    </row>
    <row r="64" spans="1:15">
      <c r="A64" s="48"/>
      <c r="B64" s="48"/>
      <c r="C64" s="48"/>
      <c r="D64" s="48" t="s">
        <v>30</v>
      </c>
      <c r="E64" s="48" t="s">
        <v>26</v>
      </c>
    </row>
    <row r="65" spans="1:5">
      <c r="A65" s="48"/>
      <c r="B65" s="48"/>
      <c r="C65" s="48" t="s">
        <v>32</v>
      </c>
      <c r="D65" s="48" t="s">
        <v>24</v>
      </c>
      <c r="E65" s="48" t="s">
        <v>28</v>
      </c>
    </row>
    <row r="66" spans="1:5">
      <c r="A66" s="48"/>
      <c r="B66" s="48"/>
      <c r="C66" s="48"/>
      <c r="D66" s="48" t="s">
        <v>24</v>
      </c>
      <c r="E66" s="48" t="s">
        <v>26</v>
      </c>
    </row>
    <row r="67" spans="1:5">
      <c r="A67" s="48"/>
      <c r="B67" s="48"/>
      <c r="C67" s="48"/>
      <c r="D67" s="48" t="s">
        <v>30</v>
      </c>
      <c r="E67" s="48" t="s">
        <v>28</v>
      </c>
    </row>
    <row r="68" spans="1:5">
      <c r="A68" s="48"/>
      <c r="B68" s="48"/>
      <c r="C68" s="48"/>
      <c r="D68" s="48" t="s">
        <v>30</v>
      </c>
      <c r="E68" s="48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3x10CV平均従来手法で正規化</vt:lpstr>
      <vt:lpstr>アンサンブルimport!tra_missRates_ensembleLocal_1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2019-01-18T04:29:22Z</dcterms:modified>
</cp:coreProperties>
</file>