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inm\Downloads\"/>
    </mc:Choice>
  </mc:AlternateContent>
  <xr:revisionPtr revIDLastSave="0" documentId="13_ncr:1_{CA37ADB5-F1DB-456F-855B-77915E6B13BA}" xr6:coauthVersionLast="47" xr6:coauthVersionMax="47" xr10:uidLastSave="{00000000-0000-0000-0000-000000000000}"/>
  <bookViews>
    <workbookView xWindow="-108" yWindow="-108" windowWidth="23256" windowHeight="13896" activeTab="1" xr2:uid="{507431CE-CC5A-4857-AFDE-80BE4ED695B3}"/>
  </bookViews>
  <sheets>
    <sheet name="Sources" sheetId="1" r:id="rId1"/>
    <sheet name="Insect Predator Database" sheetId="2" r:id="rId2"/>
    <sheet name="Dipterocarps" sheetId="3" r:id="rId3"/>
  </sheets>
  <definedNames>
    <definedName name="_xlnm._FilterDatabase" localSheetId="2" hidden="1">Dipterocarps!$A$1:$D$143</definedName>
    <definedName name="_xlnm._FilterDatabase" localSheetId="1" hidden="1">'Insect Predator Database'!$A$1:$M$404</definedName>
    <definedName name="_xlnm._FilterDatabase" localSheetId="0" hidden="1">Sources!$A$1:$O$81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N18" i="1"/>
  <c r="N10" i="1"/>
  <c r="N37" i="1"/>
  <c r="N36" i="1"/>
  <c r="N79" i="1"/>
  <c r="N34" i="1"/>
  <c r="N80" i="1"/>
  <c r="N13" i="1"/>
  <c r="N6" i="1"/>
  <c r="N33" i="1"/>
  <c r="N9" i="1"/>
  <c r="N19" i="1"/>
  <c r="N7" i="1"/>
  <c r="N35" i="1"/>
  <c r="N32" i="1"/>
  <c r="N55" i="1"/>
  <c r="N38" i="1"/>
  <c r="N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tc={DEABAD5A-0838-4173-B47B-6B81F1402BAF}</author>
    <author>tc={5260F00C-24FE-4596-98FA-F755D8A17094}</author>
    <author>tc={E8720D59-B638-4132-A959-E0A71EFC38CD}</author>
    <author>tc={0025E661-FD8E-4BAE-ADF4-CC7D2D325032}</author>
    <author>tc={1E2CA273-BE84-4711-A7C1-3DD4F0C44716}</author>
    <author>tc={D73981C5-6AF8-40E5-BFF4-D6551F1C7747}</author>
    <author>tc={8F986A44-D613-4B55-BC74-A5091D98676D}</author>
    <author>tc={23B53FBA-C17A-46D5-8527-0FDACC499728}</author>
    <author>tc={B3D2DDA1-1641-4B62-B605-4D8B8D8A0E6E}</author>
    <author>tc={D1BF1A5B-6EA0-45F2-AF5C-A405B46E328B}</author>
    <author>tc={0F3B959D-6DC0-41AB-962F-823A8B329C01}</author>
    <author>tc={F298CC8B-1BE6-40E0-AF7B-8BA2994C96CC}</author>
    <author>tc={72A6F721-6194-48E7-8A12-345410961781}</author>
    <author>tc={14053148-2B69-449F-80FC-B74B889E1C70}</author>
    <author>tc={7792F85B-5E1B-4007-BC54-ED28C5E80B2A}</author>
    <author>tc={32F9FE8E-F35D-482F-B4DC-F2935ACBF1CF}</author>
    <author>tc={40218371-F342-466E-9D6D-29C5C91510F3}</author>
    <author>tc={E9C7C5CF-A229-425C-AC69-C27FB3173C8C}</author>
    <author>tc={000E6E25-56CC-4AC5-9194-86CC12604817}</author>
  </authors>
  <commentList>
    <comment ref="D63" authorId="0" shapeId="0" xr:uid="{DEABAD5A-0838-4173-B47B-6B81F1402BAF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described as a subspecies of Platypus shoreanus</t>
      </text>
    </comment>
    <comment ref="D64" authorId="1" shapeId="0" xr:uid="{5260F00C-24FE-4596-98FA-F755D8A170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Probably misidentified by Morimoto &amp; Raros (1977) as Xyleborus perforatus </t>
      </text>
    </comment>
    <comment ref="D85" authorId="2" shapeId="0" xr:uid="{E8720D59-B638-4132-A959-E0A71EFC38CD}">
      <text>
        <t>[Threaded comment]
Your version of Excel allows you to read this threaded comment; however, any edits to it will get removed if the file is opened in a newer version of Excel. Learn more: https://go.microsoft.com/fwlink/?linkid=870924
Comment:
    Synonym Hermagoras herberti</t>
      </text>
    </comment>
    <comment ref="D86" authorId="3" shapeId="0" xr:uid="{0025E661-FD8E-4BAE-ADF4-CC7D2D325032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M. dubius by Chey (1996)</t>
      </text>
    </comment>
    <comment ref="D91" authorId="4" shapeId="0" xr:uid="{1E2CA273-BE84-4711-A7C1-3DD4F0C44716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Aeolesthes holosericea</t>
      </text>
    </comment>
    <comment ref="D92" authorId="5" shapeId="0" xr:uid="{D73981C5-6AF8-40E5-BFF4-D6551F1C77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Probably misidentified by Morimoto &amp; Raros (1977) as Aeolesthes indica Newm. </t>
      </text>
    </comment>
    <comment ref="D101" authorId="6" shapeId="0" xr:uid="{8F986A44-D613-4B55-BC74-A5091D98676D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Xyleborinus similis</t>
      </text>
    </comment>
    <comment ref="D106" authorId="7" shapeId="0" xr:uid="{23B53FBA-C17A-46D5-8527-0FDACC499728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 Platypus solidus</t>
      </text>
    </comment>
    <comment ref="D169" authorId="8" shapeId="0" xr:uid="{B3D2DDA1-1641-4B62-B605-4D8B8D8A0E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Mecocerus allectus which is an ambiguous synonym.</t>
      </text>
    </comment>
    <comment ref="D175" authorId="9" shapeId="0" xr:uid="{D1BF1A5B-6EA0-45F2-AF5C-A405B46E328B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Batocera albofasciata.</t>
      </text>
    </comment>
    <comment ref="D180" authorId="10" shapeId="0" xr:uid="{0F3B959D-6DC0-41AB-962F-823A8B329C01}">
      <text>
        <t>[Threaded comment]
Your version of Excel allows you to read this threaded comment; however, any edits to it will get removed if the file is opened in a newer version of Excel. Learn more: https://go.microsoft.com/fwlink/?linkid=870924
Comment:
    Identified as Diochares ambigenus by Morimoto &amp; Raros (1977)</t>
      </text>
    </comment>
    <comment ref="D199" authorId="11" shapeId="0" xr:uid="{F298CC8B-1BE6-40E0-AF7B-8BA2994C96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Recorded as Platypus cavus.
</t>
      </text>
    </comment>
    <comment ref="D201" authorId="12" shapeId="0" xr:uid="{72A6F721-6194-48E7-8A12-345410961781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Ozopemon dipterocarpi.</t>
      </text>
    </comment>
    <comment ref="D205" authorId="13" shapeId="0" xr:uid="{14053148-2B69-449F-80FC-B74B889E1C70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Hypocryphalus rotundatus.</t>
      </text>
    </comment>
    <comment ref="D220" authorId="14" shapeId="0" xr:uid="{7792F85B-5E1B-4007-BC54-ED28C5E80B2A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Xyleborus dipterocarpi</t>
      </text>
    </comment>
    <comment ref="D221" authorId="15" shapeId="0" xr:uid="{32F9FE8E-F35D-482F-B4DC-F2935ACBF1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Xyleborus macropterus</t>
      </text>
    </comment>
    <comment ref="D230" authorId="16" shapeId="0" xr:uid="{40218371-F342-466E-9D6D-29C5C91510F3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Poecilips subcribrosus.</t>
      </text>
    </comment>
    <comment ref="D231" authorId="17" shapeId="0" xr:uid="{E9C7C5CF-A229-425C-AC69-C27FB3173C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Recorded as Xyleborinus subdentatus</t>
      </text>
    </comment>
    <comment ref="D245" authorId="18" shapeId="0" xr:uid="{000E6E25-56CC-4AC5-9194-86CC12604817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recorded under Pediris.</t>
      </text>
    </comment>
  </commentList>
</comments>
</file>

<file path=xl/sharedStrings.xml><?xml version="1.0" encoding="utf-8"?>
<sst xmlns="http://schemas.openxmlformats.org/spreadsheetml/2006/main" count="5303" uniqueCount="1794">
  <si>
    <t>Authors</t>
  </si>
  <si>
    <t>Article Title</t>
  </si>
  <si>
    <t>Language</t>
  </si>
  <si>
    <t>Publisher</t>
  </si>
  <si>
    <t>Publication Year</t>
  </si>
  <si>
    <t>Volume</t>
  </si>
  <si>
    <t>Issue</t>
  </si>
  <si>
    <t>Start Page</t>
  </si>
  <si>
    <t>End Page</t>
  </si>
  <si>
    <t>Journal Article</t>
  </si>
  <si>
    <t>Chung, AYC; Maycock, CR; Khoo, E; Hastie, A; Nilus, R; Majapun, R; Kimjus, K; Chey, VK</t>
  </si>
  <si>
    <t>NEW RECORDS OF INSECTS ASSOCIATED WITH BORNEAN ENDEMIC DIPTEROCARP SEEDLINGS</t>
  </si>
  <si>
    <t>JOURNAL OF TROPICAL FOREST SCIENCE</t>
  </si>
  <si>
    <t>English</t>
  </si>
  <si>
    <t/>
  </si>
  <si>
    <t>FOREST RESEARCH INST MALAYSIA</t>
  </si>
  <si>
    <t>Nakagawa, M; Itioka, T; Momose, K; Yumoto, T; Komai, F; Morimoto, K; Jordal, BH; Kato, M; Kaliang, H; Hamid, AA; Inoue, T; Nakashizuka, T</t>
  </si>
  <si>
    <t>Resource use of insect seed predators during general flowering and seeding events in a Bornean dipterocarp rain forest</t>
  </si>
  <si>
    <t>BULLETIN OF ENTOMOLOGICAL RESEARCH</t>
  </si>
  <si>
    <t>CAMBRIDGE UNIV PRESS</t>
  </si>
  <si>
    <t>Iku, A; Itioka, T; Shimizu-Kaya, U; Kishimoto-Yamada, K; Meleng, P</t>
  </si>
  <si>
    <t>Differences in the fruit maturation stages at which oviposition occurs among insect seed predators feeding on the fruits of five dipterocarp tree species</t>
  </si>
  <si>
    <t>ENTOMOLOGICAL SCIENCE</t>
  </si>
  <si>
    <t>WILEY</t>
  </si>
  <si>
    <t>Nakagawa, M; Takeuchi, Y; Kenta, T; Nakashizuka, T</t>
  </si>
  <si>
    <t>Predispersal seed predation by insects vs. vertebrates in six dipterocarp species in Sarawak, Malaysia</t>
  </si>
  <si>
    <t>BIOTROPICA</t>
  </si>
  <si>
    <t>Hosaka, T; Takagi, S; Okuda, T</t>
  </si>
  <si>
    <t>A preliminary survey of insect galls on dipterocarps in a lowland rainforest at Pasoh, Peninsular Malaysia</t>
  </si>
  <si>
    <t>TROPICS</t>
  </si>
  <si>
    <t>JAPAN SOC TROPICAL ECOLOGY</t>
  </si>
  <si>
    <t>Junker, RR; Itioka, T; Bragg, PE; Blüthgen, N</t>
  </si>
  <si>
    <t>Feeding preferences of phasmids (Insecta: Phasmida) in a Bornean dipterocarp forest</t>
  </si>
  <si>
    <t>RAFFLES BULLETIN OF ZOOLOGY</t>
  </si>
  <si>
    <t>NATL UNIV SINGAPORE, SCHOOL BIOLOGICAL SCIENCES</t>
  </si>
  <si>
    <t>Hosaka, T; Yumoto, T; Kojima, H; Komai, F; Noor, NSM</t>
  </si>
  <si>
    <t>Community structure of pre-dispersal seed predatory insects on eleven Shorea (Dipterocarpaceae) species</t>
  </si>
  <si>
    <t>JOURNAL OF TROPICAL ECOLOGY</t>
  </si>
  <si>
    <t>Basset, Y; Ctvrtecka, R; Dahl, C; Miller, SE; Quicke, DLJ; Segar, ST; Barrios, H; Beaver, RA; Brown, JW; Bunyavejchewin, S; Gripenberg, S; Knízek, M; Kongnoo, P; Lewis, OT; Pongpattananurak, N; Pramual, P; Sakchoowong, W; Schutze, M</t>
  </si>
  <si>
    <t>Insect assemblages attacking seeds and fruits in a rainforest in Thailand</t>
  </si>
  <si>
    <t>Iku, A; Itioka, T; Kawakita, A; Goto, H; Ueda, A; Shimizu-kaya, U; Meleng, P</t>
  </si>
  <si>
    <t>High degree of polyphagy in a seed-eating bark beetle, Coccotrypes gedeanus (Coleoptera: Curculionidae: Scolytinae), during a community-wide fruiting event in a Bornean tropical rainforest</t>
  </si>
  <si>
    <t>Chui, SX; Wahab, RBHA; Leonhardt, SD</t>
  </si>
  <si>
    <t>Stingless bee (Apidae: Meliponini) foraging and predation at trunk resin sources: Rare observations captured with microcontroller-based camera traps in a lowland dipterocarp forest</t>
  </si>
  <si>
    <t>INSECTES SOCIAUX</t>
  </si>
  <si>
    <t>SPRINGER BASEL AG</t>
  </si>
  <si>
    <t>Blüthgen, N; Metzner, A; Ruf, D</t>
  </si>
  <si>
    <t>Food plant selection by stick insects (Phasmida) in a Bornean rain forest</t>
  </si>
  <si>
    <t>Insect_GenusNames</t>
  </si>
  <si>
    <t>Insect_SpeciesNames</t>
  </si>
  <si>
    <t>Number_PlantGenus</t>
  </si>
  <si>
    <t>Plant_GenusNames</t>
  </si>
  <si>
    <t>Number_PlantSpecies</t>
  </si>
  <si>
    <t>Plant_SpeciesNames</t>
  </si>
  <si>
    <t xml:space="preserve">Plant Part/s </t>
  </si>
  <si>
    <t>Lepidoptera</t>
  </si>
  <si>
    <t>Andrioplecta</t>
  </si>
  <si>
    <t>Andrioplecta subpulverula</t>
  </si>
  <si>
    <t>Dipterocarpus / Shorea</t>
  </si>
  <si>
    <t>Andrioplecta shoreae</t>
  </si>
  <si>
    <t>Dipterocarpus</t>
  </si>
  <si>
    <t>Pyralidae</t>
  </si>
  <si>
    <t>Assara</t>
  </si>
  <si>
    <t>Assara albicostalis</t>
  </si>
  <si>
    <t>Coleoptera</t>
  </si>
  <si>
    <t>Ctenomerus</t>
  </si>
  <si>
    <t>Manoja</t>
  </si>
  <si>
    <t>Shorea</t>
  </si>
  <si>
    <t>Nanophyes</t>
  </si>
  <si>
    <t>Nanophyes shoreae</t>
  </si>
  <si>
    <t>Meregallia</t>
  </si>
  <si>
    <t>Dipterocarpus geniculatus</t>
  </si>
  <si>
    <t>Curculionidae</t>
  </si>
  <si>
    <t>Endaenidius</t>
  </si>
  <si>
    <t>Endaenidius spinipes</t>
  </si>
  <si>
    <t>Niphades</t>
  </si>
  <si>
    <t>Idotasia</t>
  </si>
  <si>
    <t>Orchestes</t>
  </si>
  <si>
    <t>Attelabidae</t>
  </si>
  <si>
    <t>Involvulus</t>
  </si>
  <si>
    <t>Anthribidae</t>
  </si>
  <si>
    <t>Araecerus</t>
  </si>
  <si>
    <t>Phloeobius</t>
  </si>
  <si>
    <t>Coccotrypes</t>
  </si>
  <si>
    <t>Coccotrypes advena</t>
  </si>
  <si>
    <t xml:space="preserve">Coccotrypes cardamomi </t>
  </si>
  <si>
    <t>Coccotrypes gedeanus</t>
  </si>
  <si>
    <t>Coccotrypes myristicae</t>
  </si>
  <si>
    <t>Coccotrypes nitidus</t>
  </si>
  <si>
    <t>Coccotrypes papuanus</t>
  </si>
  <si>
    <t>Hypothenemus</t>
  </si>
  <si>
    <t xml:space="preserve">Hypothenemus areccae </t>
  </si>
  <si>
    <t>Xyleborinus</t>
  </si>
  <si>
    <t>Xyleborinus exiguus</t>
  </si>
  <si>
    <t xml:space="preserve">Xyleborinus ferrugineus </t>
  </si>
  <si>
    <t>Lamoria</t>
  </si>
  <si>
    <t>Lamoria adaptella</t>
  </si>
  <si>
    <t>Imathia</t>
  </si>
  <si>
    <t>Ochyromera</t>
  </si>
  <si>
    <t>Dryocoetiops</t>
  </si>
  <si>
    <t>Dryocoetiops malaccensis</t>
  </si>
  <si>
    <t>Sesiidae</t>
  </si>
  <si>
    <t>Immidae</t>
  </si>
  <si>
    <t>Imma</t>
  </si>
  <si>
    <t>Imma homocrossa</t>
  </si>
  <si>
    <t>Nanophyidae</t>
  </si>
  <si>
    <t>Alcidodes</t>
  </si>
  <si>
    <t>Alcidodes toyi</t>
  </si>
  <si>
    <t>Alcidodes dipterocarpi</t>
  </si>
  <si>
    <t>Alcidodes shoreaphilus</t>
  </si>
  <si>
    <t>Alcidodes hoplomachus</t>
  </si>
  <si>
    <t>Alcidodes humeralis</t>
  </si>
  <si>
    <t>Oecophoridae</t>
  </si>
  <si>
    <t>Hieromantis</t>
  </si>
  <si>
    <t>Hieromantis sp.</t>
  </si>
  <si>
    <t>Damnux tindaleorum</t>
  </si>
  <si>
    <t>Damnux tenebriosa</t>
  </si>
  <si>
    <t>Damnux cf. conviva</t>
  </si>
  <si>
    <t>Alcidodes caviventris</t>
  </si>
  <si>
    <t>Alcidodes curranae</t>
  </si>
  <si>
    <t>Synanthedon nautica</t>
  </si>
  <si>
    <t>Neobalanocarpus heimii</t>
  </si>
  <si>
    <t>Scarabaeidae</t>
  </si>
  <si>
    <t>Exopholis hypoleuca</t>
  </si>
  <si>
    <t>Exopholis</t>
  </si>
  <si>
    <t>Dryobalanops lanceolata</t>
  </si>
  <si>
    <t>Hypomeces squamosus</t>
  </si>
  <si>
    <t>Hypomeces</t>
  </si>
  <si>
    <t>Parashorea tomentella</t>
  </si>
  <si>
    <t>Capila</t>
  </si>
  <si>
    <t>Hesperiidae</t>
  </si>
  <si>
    <t>Setora sp.</t>
  </si>
  <si>
    <t>Setora</t>
  </si>
  <si>
    <t>Limacodidae</t>
  </si>
  <si>
    <t>Shorea kudatensis</t>
  </si>
  <si>
    <t>Calliteara horsfieldii</t>
  </si>
  <si>
    <t>Calliteara</t>
  </si>
  <si>
    <t>Lymantria ganara</t>
  </si>
  <si>
    <t>Lymantria</t>
  </si>
  <si>
    <t>Olene inclusa</t>
  </si>
  <si>
    <t>Olene</t>
  </si>
  <si>
    <t>Olene mendosa</t>
  </si>
  <si>
    <t>Orgyia</t>
  </si>
  <si>
    <t>Acria sp.</t>
  </si>
  <si>
    <t>Acria</t>
  </si>
  <si>
    <t xml:space="preserve">Orgyia basinigra </t>
  </si>
  <si>
    <t>Homona nr. eductana</t>
  </si>
  <si>
    <t>Homona</t>
  </si>
  <si>
    <t>Haaniella echinata</t>
  </si>
  <si>
    <t>Haaniella</t>
  </si>
  <si>
    <t>Parashorea malaanonan</t>
  </si>
  <si>
    <t>Lonchodes</t>
  </si>
  <si>
    <t>Lepidotrigona ventralis</t>
  </si>
  <si>
    <t>Hymenoptera</t>
  </si>
  <si>
    <t>Lepidotrigona</t>
  </si>
  <si>
    <t>Tetragonula (Tetragonilla) collina</t>
  </si>
  <si>
    <t>Tetragonula</t>
  </si>
  <si>
    <t>Shorea exelliptica</t>
  </si>
  <si>
    <t>Resin</t>
  </si>
  <si>
    <t>Tetragonula melina</t>
  </si>
  <si>
    <t>Tetragonula melanocephala</t>
  </si>
  <si>
    <t>Shorea obscura</t>
  </si>
  <si>
    <t>Epsilon</t>
  </si>
  <si>
    <t>Vespidae</t>
  </si>
  <si>
    <t>Liris</t>
  </si>
  <si>
    <t>Crabronidae</t>
  </si>
  <si>
    <t>Dipterocarpus sp.</t>
  </si>
  <si>
    <t>Dipterocarpus dyeri</t>
  </si>
  <si>
    <t>Dipterocarpus grandiflorus</t>
  </si>
  <si>
    <t>Parashorea stellata</t>
  </si>
  <si>
    <t>Danmux wagneri</t>
  </si>
  <si>
    <t>Diptera</t>
  </si>
  <si>
    <t>Stratiomyidae</t>
  </si>
  <si>
    <t>Ptecticus sp.</t>
  </si>
  <si>
    <t>Ptecticus</t>
  </si>
  <si>
    <t>Tephritidae</t>
  </si>
  <si>
    <t>Bactrocera</t>
  </si>
  <si>
    <t xml:space="preserve">Parashorea stellata </t>
  </si>
  <si>
    <t>Erebidae</t>
  </si>
  <si>
    <t>Hydrillodes</t>
  </si>
  <si>
    <t>Tirathaba ruptilinea</t>
  </si>
  <si>
    <t>Tirathaba</t>
  </si>
  <si>
    <t>Mussidia</t>
  </si>
  <si>
    <t>Endotricha</t>
  </si>
  <si>
    <t>Hoplitendemis</t>
  </si>
  <si>
    <t>Dryobalanops aromatica</t>
  </si>
  <si>
    <t>Heteropterygidae</t>
  </si>
  <si>
    <t>Dares</t>
  </si>
  <si>
    <t>Dares validispinus</t>
  </si>
  <si>
    <t xml:space="preserve">Dryobalanops lanceolata </t>
  </si>
  <si>
    <t>Hoploclonia</t>
  </si>
  <si>
    <t>Hoploclonia cuspidata</t>
  </si>
  <si>
    <t>Lonchodes jejunus</t>
  </si>
  <si>
    <t>Lonchodes sp.</t>
  </si>
  <si>
    <t>Necroscia sp.</t>
  </si>
  <si>
    <t>Asceles</t>
  </si>
  <si>
    <t>Asceles moricula</t>
  </si>
  <si>
    <t>Coptotermes sp. Termite Attacks in Some Locations of Red Meranti</t>
  </si>
  <si>
    <t>KNE LIFE SCIENCES</t>
  </si>
  <si>
    <t>Blattodea</t>
  </si>
  <si>
    <t>Termitidae</t>
  </si>
  <si>
    <t>Coptotermes</t>
  </si>
  <si>
    <t>Coptotermes sp.</t>
  </si>
  <si>
    <t>Wood</t>
  </si>
  <si>
    <t>Dipterocarpus sublamellatus</t>
  </si>
  <si>
    <t>Gallacoccus longisetosus</t>
  </si>
  <si>
    <t>Xyleborus perforans</t>
  </si>
  <si>
    <t>Hopea odorata</t>
  </si>
  <si>
    <t>Xyleborinus perexiguus</t>
  </si>
  <si>
    <t>Platypodidae</t>
  </si>
  <si>
    <t>Belionota prasina</t>
  </si>
  <si>
    <t>Buprestidae</t>
  </si>
  <si>
    <t>Anomala pagana</t>
  </si>
  <si>
    <t>Defoliator</t>
  </si>
  <si>
    <t>Stem borer insects on Hopea odorata in Bogor, West Java, Indonesia</t>
  </si>
  <si>
    <t>Hoplocerambyx spinicornis</t>
  </si>
  <si>
    <t>Cerambycidae</t>
  </si>
  <si>
    <t>Cyriopalus wallacei</t>
  </si>
  <si>
    <t>Minthea rugicollis</t>
  </si>
  <si>
    <t>Lyctidae</t>
  </si>
  <si>
    <t>Sapwood</t>
  </si>
  <si>
    <t xml:space="preserve">Coptotermes curvignathus </t>
  </si>
  <si>
    <t xml:space="preserve">Coptotermes travians </t>
  </si>
  <si>
    <t xml:space="preserve">Burgess, P.F. </t>
  </si>
  <si>
    <t>Timbers of Sabah</t>
  </si>
  <si>
    <t>Sabah Forest Record No. 6.</t>
  </si>
  <si>
    <t>Sabah Forest 
Department</t>
  </si>
  <si>
    <t>Pages</t>
  </si>
  <si>
    <t xml:space="preserve">Chey, V.K. </t>
  </si>
  <si>
    <t>Forest pest insects in Sabah</t>
  </si>
  <si>
    <t>Sabah Forest Record No. 15.</t>
  </si>
  <si>
    <t xml:space="preserve">Thapa, R.S. </t>
  </si>
  <si>
    <t>THE MALAYAN FORESTER</t>
  </si>
  <si>
    <t xml:space="preserve">The biology and ecology of the borer Cyriopalus wallacei Pasc. </t>
  </si>
  <si>
    <t>A guide to plantation forestry in Sabah</t>
  </si>
  <si>
    <t>Sabah Forest Record No. 16.</t>
  </si>
  <si>
    <t>Ying Fah, L., Mohammad, A., &amp; Chung , A.Y.C.</t>
  </si>
  <si>
    <t>Hemiptera</t>
  </si>
  <si>
    <t>Pentatomidae</t>
  </si>
  <si>
    <t>Mucanum sp.</t>
  </si>
  <si>
    <t>Mucanum</t>
  </si>
  <si>
    <t>Cicadidae</t>
  </si>
  <si>
    <t>Lawana</t>
  </si>
  <si>
    <t>Lawana candida</t>
  </si>
  <si>
    <t>Feeding Guild</t>
  </si>
  <si>
    <t>Calliteara cerigoides</t>
  </si>
  <si>
    <t>Microcerotermes</t>
  </si>
  <si>
    <t>Chung, A.Y.C., Maycook, C.R., Khoo, E., Chey, V.K. &amp; Kendrick, R.C.</t>
  </si>
  <si>
    <t>New records of florivory on dipterocarp flowers</t>
  </si>
  <si>
    <t>MALAYAN NATURE JOURNAL</t>
  </si>
  <si>
    <t>Geometridae</t>
  </si>
  <si>
    <t>Comibaena</t>
  </si>
  <si>
    <t>Comibaena attenuata</t>
  </si>
  <si>
    <t>Hemithea</t>
  </si>
  <si>
    <t>Hemithea marina</t>
  </si>
  <si>
    <t>Ornithospila submontrans</t>
  </si>
  <si>
    <t>Ornithospila</t>
  </si>
  <si>
    <t>Mesotrophe intortaria</t>
  </si>
  <si>
    <t>Mesotrophe</t>
  </si>
  <si>
    <t>Lycaenidae</t>
  </si>
  <si>
    <t>Rapala</t>
  </si>
  <si>
    <t>Rapala manea ingana</t>
  </si>
  <si>
    <t>Noctuidae</t>
  </si>
  <si>
    <t>Prometopus</t>
  </si>
  <si>
    <t>Eublemma comoda</t>
  </si>
  <si>
    <t>Eublemma</t>
  </si>
  <si>
    <t>Penicillaria</t>
  </si>
  <si>
    <t>Penicillaria meeki</t>
  </si>
  <si>
    <t>Nolidae</t>
  </si>
  <si>
    <t>Etanna breviuscula</t>
  </si>
  <si>
    <t>Etanna</t>
  </si>
  <si>
    <t>Nola fasciata</t>
  </si>
  <si>
    <t>Nola</t>
  </si>
  <si>
    <t>Sphingidae</t>
  </si>
  <si>
    <t>Cypa</t>
  </si>
  <si>
    <t>Cypa decolor</t>
  </si>
  <si>
    <t>Dudua</t>
  </si>
  <si>
    <t>Dudua aprobola</t>
  </si>
  <si>
    <t>Homona sp.</t>
  </si>
  <si>
    <t xml:space="preserve">Chloridolum accensum </t>
  </si>
  <si>
    <t>Eoporis elegans</t>
  </si>
  <si>
    <t xml:space="preserve">Mecocerus basalis </t>
  </si>
  <si>
    <t xml:space="preserve">Cyphagogus planifrons </t>
  </si>
  <si>
    <t xml:space="preserve">Colobodes billbergi </t>
  </si>
  <si>
    <t>Zeugenia figurata</t>
  </si>
  <si>
    <t>Zeugenia rosacea</t>
  </si>
  <si>
    <t>Arixyleborus granulifer</t>
  </si>
  <si>
    <t>Arixyleborus imitator</t>
  </si>
  <si>
    <t>Arixyleborus rugosipes</t>
  </si>
  <si>
    <t>Coptodryas confusa</t>
  </si>
  <si>
    <t xml:space="preserve">Hypocryphalus kalambanganus </t>
  </si>
  <si>
    <t>Cyrtogenius elongatus</t>
  </si>
  <si>
    <t xml:space="preserve">Ozopemon brownei </t>
  </si>
  <si>
    <t>Ips bicaudatus</t>
  </si>
  <si>
    <t>Scolytomimus philippinensis</t>
  </si>
  <si>
    <t>Sphaerotrypes palawanus</t>
  </si>
  <si>
    <t>Webbia dipterocarpi</t>
  </si>
  <si>
    <t>Xyleborus bidentatus</t>
  </si>
  <si>
    <t>Xyleborus obliquesectus</t>
  </si>
  <si>
    <t>Xyleborus subcostatus</t>
  </si>
  <si>
    <t>Xyleborus sublongus</t>
  </si>
  <si>
    <t>Xyleborus torquatus</t>
  </si>
  <si>
    <t>Crossotarsus laratensis</t>
  </si>
  <si>
    <t>Diapus pussilimus</t>
  </si>
  <si>
    <t>Diapus quinquespinatus</t>
  </si>
  <si>
    <t>Platypus curtus</t>
  </si>
  <si>
    <t>Platypus spectabilis</t>
  </si>
  <si>
    <t>Hypothenemus dipterocarpi</t>
  </si>
  <si>
    <t xml:space="preserve">Dipterocarpus verniciftuus </t>
  </si>
  <si>
    <t xml:space="preserve">Poecilips incognitus </t>
  </si>
  <si>
    <t>Poecilips sannio</t>
  </si>
  <si>
    <t>Sphaerotrypes philippinensis</t>
  </si>
  <si>
    <t>Hopea sp.</t>
  </si>
  <si>
    <t>Sphaerotrypes moseri</t>
  </si>
  <si>
    <t>Crossotarsus lecontei</t>
  </si>
  <si>
    <t>Crossotarsus palatus</t>
  </si>
  <si>
    <t>Platypus turbatus</t>
  </si>
  <si>
    <t>Xyleborus obtusicollis</t>
  </si>
  <si>
    <t>Vatica mangachapoi</t>
  </si>
  <si>
    <t>Hosaka, T; Yumoto, T; Chen, YY; Sun, IF; Wright, SJ; Noor, NSM</t>
  </si>
  <si>
    <t>Abundance of insect seed predators and intensity of seed predation on Shorea (Dipterocarpaceae) in two consecutive masting events in Peninsular Malaysia</t>
  </si>
  <si>
    <t>Document Type</t>
  </si>
  <si>
    <t>Bagworm infestation on Shorea balangeran in the degraded peatland restoration plot</t>
  </si>
  <si>
    <t>IOP PUBLISHING LTD</t>
  </si>
  <si>
    <t>Proceedings Paper</t>
  </si>
  <si>
    <t>Burckhardt, D; Vu, NT</t>
  </si>
  <si>
    <t>Trioza hopeae sp nov (Hemiptera: Triozidae): A pest on Hopea odorata (Malvales: Dipterocarpaceae) in Vietnam</t>
  </si>
  <si>
    <t>WILEY-BLACKWELL</t>
  </si>
  <si>
    <t>Vu, NT; Eastwood, R; Burckhardt, D</t>
  </si>
  <si>
    <t>Life history, damage assessment and control of Trioza hopeae (Hemiptera: Psylloidea), a serious pest on Hopea odorata (Malvales: Dipterocarpaceae) in Vietnam</t>
  </si>
  <si>
    <t>ENTOMOLOGICAL RESEARCH</t>
  </si>
  <si>
    <t>Hosaka, T; Yumoto, T; Chen, YY; Sun, IF; Wright, SJ; Numata, S; Supardi, NMN</t>
  </si>
  <si>
    <t>Responses of pre-dispersal seed predators to sequential flowering of Dipterocarps in Malaysia</t>
  </si>
  <si>
    <t>TOY, RJ; MARSHALL, AG; PONG, TY</t>
  </si>
  <si>
    <t>FRUITING PHENOLOGY AND THE SURVIVAL OF INSECT FRUIT PREDATORS - A CASE-STUDY FROM THE SOUTH-EAST ASIAN DIPTEROCARPACEAE</t>
  </si>
  <si>
    <t>PHILOSOPHICAL TRANSACTIONS OF THE ROYAL SOCIETY B-BIOLOGICAL SCIENCES</t>
  </si>
  <si>
    <t>ROYAL SOC</t>
  </si>
  <si>
    <t>Iku, A; Itioka, T; Kishimoto-Yamada, K; Shimizu-kaya, U; Mohammad, FB; Hossman, MY; Bunyok, A; Abd Rahman, MY; Sakai, S; Meleng, P</t>
  </si>
  <si>
    <t>Increased seed predation in the second fruiting event during an exceptionally long period of community-level masting in Borneo</t>
  </si>
  <si>
    <t>ECOLOGICAL RESEARCH</t>
  </si>
  <si>
    <t>Brown, JW; Basset, Y; Panmeng, M; Putnaul, S; Miller, SE</t>
  </si>
  <si>
    <t>HOST RECORDS FOR TORTRICIDAE (LEPIDOPTERA) REARED FROM SEEDS AND FRUITS IN A THAILAND RAINFOREST</t>
  </si>
  <si>
    <t>PROCEEDINGS OF THE ENTOMOLOGICAL SOCIETY OF WASHINGTON</t>
  </si>
  <si>
    <t>ENTOMOL SOC WASHINGTON</t>
  </si>
  <si>
    <t>Kirton, LG; Cheng, S</t>
  </si>
  <si>
    <t>Ring-barking and root debarking of dipterocarp saplings by termites in an enrichment planting site in Malaysia</t>
  </si>
  <si>
    <t>Chong, KY; Chong, R; Tan, LWA; Yee, ATK; Chua, MAH; Wong, KM; Tan, HTW</t>
  </si>
  <si>
    <t>Seed production and survival of four dipterocarp species in degraded forests in Singapore</t>
  </si>
  <si>
    <t>PLANT ECOLOGY &amp; DIVERSITY</t>
  </si>
  <si>
    <t>TAYLOR &amp; FRANCIS LTD</t>
  </si>
  <si>
    <t>5-6</t>
  </si>
  <si>
    <t>ITOH, A; YAMAKURA, T; OGINO, K; LEE, HS</t>
  </si>
  <si>
    <t>SURVIVORSHIP AND GROWTH OF SEEDLINGS OF 4 DIPTEROCARP SPECIES IN A TROPICAL RAIN-FOREST OF SARAWAK, EAST MALAYSIA</t>
  </si>
  <si>
    <t>BLACKWELL SCIENCE PUBL AUSTR</t>
  </si>
  <si>
    <t>Takagi, S; Hosaka, T; Okuda, T.</t>
  </si>
  <si>
    <t>Material of Dipterocarp-Associated gall-inhabiting coccoids collected in negeri Sembilan, Malaya (Homoptera: Coccoidea)</t>
  </si>
  <si>
    <t>Ngatiman; Fernandes, A.</t>
  </si>
  <si>
    <t>Haneda, N.F.; Furqan, M; Suheri, M.</t>
  </si>
  <si>
    <t>Mondal, H.; Rojo, MJA</t>
  </si>
  <si>
    <t>Arthropods associated with Dipterocarp saplings at Eco-park conservation area, Los Banos, Laguna, Philippines</t>
  </si>
  <si>
    <t>JOURNAL OF ENTOMOLOGY AND ZOOLOGY STUDIES</t>
  </si>
  <si>
    <t>Longatang, KJG; Ceniza, MJC; Galgo, CR Jr.; Pogosa, JO; Peque, JO; Longatang, L.P</t>
  </si>
  <si>
    <t>Assessment of Insect damage and Growth Performance of Dipterocarps Planted at rainforestation Demonstration farm at VSU, Baybay City, Leyte</t>
  </si>
  <si>
    <t>INTERNATIONAL JOURNAL OF ENVIRONMENTAL AND RURAL DEVELOPMENT</t>
  </si>
  <si>
    <t>Country</t>
  </si>
  <si>
    <t>Natawiria, D., Kosasih, A.S. and Mulyana, A.D</t>
  </si>
  <si>
    <t>Some insect pests of dipterocarp seeds (in East Kalimantan and Java).</t>
  </si>
  <si>
    <t xml:space="preserve">Buletin Penelitian Hutan, Pusat Penelitian dan Pengembangan Hutan </t>
  </si>
  <si>
    <t>Phloebius pallipes</t>
  </si>
  <si>
    <t>Dipterocarpus cornutus</t>
  </si>
  <si>
    <t>Dryobalanops lanceolata / Dipterocarpus pachyphyllus</t>
  </si>
  <si>
    <t>Idotasia sp.</t>
  </si>
  <si>
    <t>Imathia sp.</t>
  </si>
  <si>
    <t>Curculio sp.</t>
  </si>
  <si>
    <t>Dermatoxenus hians</t>
  </si>
  <si>
    <t>Alcidodes confusus</t>
  </si>
  <si>
    <t>Alcidodes crassus</t>
  </si>
  <si>
    <t>Alcidodes curvirostris</t>
  </si>
  <si>
    <t>Alcidodes fugitus</t>
  </si>
  <si>
    <t>Hopea ferruginea / Hopea sangal</t>
  </si>
  <si>
    <t>Alcidodes gonzoi</t>
  </si>
  <si>
    <t>Alcidodes hopeae</t>
  </si>
  <si>
    <t xml:space="preserve">Alcidodes micranthiphilus  </t>
  </si>
  <si>
    <t xml:space="preserve">Alcidodes ramezei  </t>
  </si>
  <si>
    <t>Dipterocarpus obtusifolius</t>
  </si>
  <si>
    <t>Alcidodes sterryorum</t>
  </si>
  <si>
    <t>Alcidodes vaticus</t>
  </si>
  <si>
    <t xml:space="preserve">Alcidodes walliorum </t>
  </si>
  <si>
    <t>Seed feeding beetles of the weevil tribe Mecysolobini (Insecta: Coleoptera: Curculionidae) developing in seeds of trees in the Dipterocarpaceae</t>
  </si>
  <si>
    <t>Journal of Natural History</t>
  </si>
  <si>
    <t>Coccotrypes graniceps</t>
  </si>
  <si>
    <t>Coccotrypes medius</t>
  </si>
  <si>
    <t>Coccotrypes variabilis</t>
  </si>
  <si>
    <t>Fruits</t>
  </si>
  <si>
    <t>Seeds</t>
  </si>
  <si>
    <t>Fruits / Seeds</t>
  </si>
  <si>
    <t>Trochorhopalus</t>
  </si>
  <si>
    <t>Trochorhopalus sp.</t>
  </si>
  <si>
    <t xml:space="preserve">Dipterocarpus sublamellatus </t>
  </si>
  <si>
    <t>Ctenomerus spp.</t>
  </si>
  <si>
    <t>Damnux borneensis</t>
  </si>
  <si>
    <t>Damnux confusa</t>
  </si>
  <si>
    <t>Damnux dipterocarpi</t>
  </si>
  <si>
    <t>Damnux grandis</t>
  </si>
  <si>
    <t>Dipterocarpus caudiferus / Dipterocarpus hasseltii / Dipterocarpus tempehes</t>
  </si>
  <si>
    <t>Damnux seminivorax</t>
  </si>
  <si>
    <t xml:space="preserve">Dipterocarpus stellatus / Dipterocarpus sublamellatus / Dipterocarpus tempehes  / Dipterocarpus cornutus </t>
  </si>
  <si>
    <t>Diplophyes</t>
  </si>
  <si>
    <t>Diplophyes sp.</t>
  </si>
  <si>
    <t>Nitidulidae</t>
  </si>
  <si>
    <t>Carpophiulus</t>
  </si>
  <si>
    <t>Carpophilus mutilatus</t>
  </si>
  <si>
    <t>Tenebrionidae</t>
  </si>
  <si>
    <t>Tribolium</t>
  </si>
  <si>
    <t>Shorea sp.</t>
  </si>
  <si>
    <t>Lophophleps</t>
  </si>
  <si>
    <t>Lophophleps purpurea</t>
  </si>
  <si>
    <t>Moca</t>
  </si>
  <si>
    <t>Moca auxobathra</t>
  </si>
  <si>
    <t>Dryobalanops oblongifolia</t>
  </si>
  <si>
    <t>Rapala pheretima sequeira</t>
  </si>
  <si>
    <t>Shorea sumatrana</t>
  </si>
  <si>
    <t xml:space="preserve">Hydrillodes toresalis </t>
  </si>
  <si>
    <t>Elusa</t>
  </si>
  <si>
    <t>Elusa ceneusalis</t>
  </si>
  <si>
    <t>Naarda</t>
  </si>
  <si>
    <t>Spodoptera</t>
  </si>
  <si>
    <t>Nola pumila</t>
  </si>
  <si>
    <t>Enzophera</t>
  </si>
  <si>
    <t>Doloessa viridis</t>
  </si>
  <si>
    <t>Metaraphia</t>
  </si>
  <si>
    <t>Metaraphia postluteella</t>
  </si>
  <si>
    <t>Tirathaba rufivena</t>
  </si>
  <si>
    <t>Cryptoblabes</t>
  </si>
  <si>
    <t>Culladia</t>
  </si>
  <si>
    <t>Pempelia</t>
  </si>
  <si>
    <t>Salebria</t>
  </si>
  <si>
    <t xml:space="preserve">Pyralis pictalis </t>
  </si>
  <si>
    <t>Endotricha mesenterialis</t>
  </si>
  <si>
    <t>Stericta</t>
  </si>
  <si>
    <t>Seeds / Seed wings</t>
  </si>
  <si>
    <t>Canopia</t>
  </si>
  <si>
    <t>Parashorea densiflora</t>
  </si>
  <si>
    <t>Tineidae</t>
  </si>
  <si>
    <t>Erechthias zebrina</t>
  </si>
  <si>
    <t>Opogona icterica</t>
  </si>
  <si>
    <t>Andrioplecta pulverula</t>
  </si>
  <si>
    <t>Cydia leucostoma</t>
  </si>
  <si>
    <t>Cydia magnetica</t>
  </si>
  <si>
    <t>Eucosma rhymogramma</t>
  </si>
  <si>
    <t>Eucosma</t>
  </si>
  <si>
    <t>Lobesia</t>
  </si>
  <si>
    <t>Dryobalanops aromatica / Dipterocarpus pachyphyllus / Dipterocarpus palembanicus / Dryobalanops lanceolata</t>
  </si>
  <si>
    <t>Dipterocarpus pachyphyllus</t>
  </si>
  <si>
    <t>Dipterocarpus crinitus / Dipterocarpus sublamellatus / Dipterocarpus tempehes</t>
  </si>
  <si>
    <t>Dipterocarpus crinitus</t>
  </si>
  <si>
    <t>Dipterocarpus alatus</t>
  </si>
  <si>
    <t>Dipterocarpus grandiflorus / Vatica mangachapoi</t>
  </si>
  <si>
    <t>Hopea</t>
  </si>
  <si>
    <t>Phloebius sp.</t>
  </si>
  <si>
    <t>Dipterocarpus / Dryobalanops</t>
  </si>
  <si>
    <t>Dryobalanops</t>
  </si>
  <si>
    <t>Anisoptera</t>
  </si>
  <si>
    <t>Wood Feeder</t>
  </si>
  <si>
    <t>Wood Borer</t>
  </si>
  <si>
    <t>Belionota</t>
  </si>
  <si>
    <t>Acalolepta</t>
  </si>
  <si>
    <t>Conservation Status</t>
  </si>
  <si>
    <t>Anancylus</t>
  </si>
  <si>
    <t>Cyriopalus</t>
  </si>
  <si>
    <t>Hoplocerambyx</t>
  </si>
  <si>
    <t>Shorea obtusa</t>
  </si>
  <si>
    <t>Dipterocarpus baudii</t>
  </si>
  <si>
    <t>Dipterocarpus tuberculatus</t>
  </si>
  <si>
    <t>Vatica</t>
  </si>
  <si>
    <t>Parashorea</t>
  </si>
  <si>
    <t>Parashorea / Shorea</t>
  </si>
  <si>
    <t>Alcidodes spp.</t>
  </si>
  <si>
    <t>Hopea / Vatica</t>
  </si>
  <si>
    <t>Hopea dryobalanoides / Vatica bella / Vatica granulata / Vatica umbonata / Vatica oblongifolia</t>
  </si>
  <si>
    <t>Curculio</t>
  </si>
  <si>
    <t>Dermatoxenus</t>
  </si>
  <si>
    <t>Ochyromera sp.</t>
  </si>
  <si>
    <t>Niphades sp.</t>
  </si>
  <si>
    <t>Neobalanocarpus</t>
  </si>
  <si>
    <t>Dryobalanops aromatica / Dipterocarpus tempehes</t>
  </si>
  <si>
    <t>Platypus</t>
  </si>
  <si>
    <t>Anomala</t>
  </si>
  <si>
    <t>Gallacoccus spp.</t>
  </si>
  <si>
    <t>Gallacoccus</t>
  </si>
  <si>
    <t>Liris sp.</t>
  </si>
  <si>
    <t>Epsilon sp.</t>
  </si>
  <si>
    <t>Florivore</t>
  </si>
  <si>
    <t>Vatica odorata</t>
  </si>
  <si>
    <t>Pyralis</t>
  </si>
  <si>
    <t>Doloessa</t>
  </si>
  <si>
    <t>Cydia</t>
  </si>
  <si>
    <t xml:space="preserve">Hoplitendemis sp. </t>
  </si>
  <si>
    <t>Dryobalanops / Shorea</t>
  </si>
  <si>
    <t>Beesoniidae</t>
  </si>
  <si>
    <t>Apidae</t>
  </si>
  <si>
    <t>Stathmopoda</t>
  </si>
  <si>
    <t>Synanthedon</t>
  </si>
  <si>
    <t>Erechthias</t>
  </si>
  <si>
    <t>Opogona</t>
  </si>
  <si>
    <t>Heteronemiidae</t>
  </si>
  <si>
    <t>Lonchodidae</t>
  </si>
  <si>
    <t>Necroscia</t>
  </si>
  <si>
    <t>Chloridolum</t>
  </si>
  <si>
    <t>Arixyleborus</t>
  </si>
  <si>
    <t>Batocera</t>
  </si>
  <si>
    <t>Brentidae</t>
  </si>
  <si>
    <t>Anomophysis absurda</t>
  </si>
  <si>
    <t>Indonesia</t>
  </si>
  <si>
    <t>Number Insect Feeder</t>
  </si>
  <si>
    <t>Dipterocarpus / Vatica</t>
  </si>
  <si>
    <t>Sabah Forest Department</t>
  </si>
  <si>
    <t>Thailand</t>
  </si>
  <si>
    <t>Vietnam</t>
  </si>
  <si>
    <t>Singapore</t>
  </si>
  <si>
    <t>Malaysia</t>
  </si>
  <si>
    <t>Report</t>
  </si>
  <si>
    <t>Philippines</t>
  </si>
  <si>
    <t>Observations on the cerambycid borer Cyriopalus wallacei Pasc. (Coleoptera, Cerambycidae) in dipterocarp forests of Sabah, East Malaysia</t>
  </si>
  <si>
    <t>More than black and white: a new genus of nanophyine seed predators of Dipterocarpaceae and a review of Meregallia Alonso-Zarazaga (Coleoptera: Curculionoidea: Nanophyidae)</t>
  </si>
  <si>
    <t xml:space="preserve">Toy, R. J. </t>
  </si>
  <si>
    <t>Lyal, C. H. C.; Curran L. M.</t>
  </si>
  <si>
    <t>Notes on the habits and ecology of Indonesian forest insects of minor importance III. Curculionidae</t>
  </si>
  <si>
    <t xml:space="preserve">Kalshoven, L. G. E. </t>
  </si>
  <si>
    <t>Interspecific flowering patterns in the Dipterocarpaceae in West Malaysia: implications for predator satiation.</t>
  </si>
  <si>
    <t>Journal of Tropical Ecology</t>
  </si>
  <si>
    <t xml:space="preserve">SUN, I.-F., CHEN, Y.-Y., HUBBELL, S.P., WRIGHT, S.J. and NOOR, N.S.M. </t>
  </si>
  <si>
    <t>Seed predation during general flowering events of varying magnitude in a Malaysian rain forest</t>
  </si>
  <si>
    <t>Journal of Ecology</t>
  </si>
  <si>
    <t>https://doi.org/10.1111/j.1365-2745.2007.01235.x</t>
  </si>
  <si>
    <t>MORIMOTO, K.; RAROS RS</t>
  </si>
  <si>
    <t>Forest and forest pest Products pest problems in the Philippines</t>
  </si>
  <si>
    <t>Technical Bulletin 10</t>
  </si>
  <si>
    <t>Okumura Printing Co., Ltd.,</t>
  </si>
  <si>
    <t>Technical Bulletin</t>
  </si>
  <si>
    <t>Psychidae</t>
  </si>
  <si>
    <t>Cryptothelea sp.</t>
  </si>
  <si>
    <t>Metisa plana</t>
  </si>
  <si>
    <t>Colobodes</t>
  </si>
  <si>
    <t>Crossotarsus</t>
  </si>
  <si>
    <t>Cyphagogus</t>
  </si>
  <si>
    <t>Cyrtogenius</t>
  </si>
  <si>
    <t>Diapus</t>
  </si>
  <si>
    <t>Epepeotes</t>
  </si>
  <si>
    <t>Eoporis</t>
  </si>
  <si>
    <t>Hypocryphalus</t>
  </si>
  <si>
    <t>Ips</t>
  </si>
  <si>
    <t>Anomophysis</t>
  </si>
  <si>
    <t>Mecocerus</t>
  </si>
  <si>
    <t>Triozidae</t>
  </si>
  <si>
    <t>Trioza hopeae</t>
  </si>
  <si>
    <t>Odontotermes sp.</t>
  </si>
  <si>
    <t>Odontotermes</t>
  </si>
  <si>
    <t>Nasutitermes</t>
  </si>
  <si>
    <t>Nasutitermes sp.</t>
  </si>
  <si>
    <t>Procapritermes</t>
  </si>
  <si>
    <t>Roots</t>
  </si>
  <si>
    <t>Gallacoccus anthonyae</t>
  </si>
  <si>
    <t>Gallacoccus secundus</t>
  </si>
  <si>
    <t>Leaves</t>
  </si>
  <si>
    <t>Beesonia shoreae</t>
  </si>
  <si>
    <t>Beesonia</t>
  </si>
  <si>
    <t>Danumococcus</t>
  </si>
  <si>
    <t>Danumococcus parashoreae</t>
  </si>
  <si>
    <t xml:space="preserve">Parashorea tomentella </t>
  </si>
  <si>
    <t>Beesonia dipterocarpi</t>
  </si>
  <si>
    <t>Branch</t>
  </si>
  <si>
    <t xml:space="preserve">Beardsley, J. W. </t>
  </si>
  <si>
    <t>A New Genus of Gall-Inhabiting Eriococcidae from Singapore (Homoptera: Coccoidea).</t>
  </si>
  <si>
    <t xml:space="preserve"> The Proceedings of the Hawaiian Entomological Society</t>
  </si>
  <si>
    <t>Green, E. E.</t>
  </si>
  <si>
    <t>On some new genera and species of Coccidae</t>
  </si>
  <si>
    <t>Bulletin of Entomological Research</t>
  </si>
  <si>
    <t>Anthony, M.</t>
  </si>
  <si>
    <t>Contribution to the knowledge of cecidia of Singapore</t>
  </si>
  <si>
    <t>Garden's Bulletin, Singapore</t>
  </si>
  <si>
    <t>Takagi, S. and Hodgson, C. J.</t>
  </si>
  <si>
    <t xml:space="preserve"> Insecta Matsumurana New Series</t>
  </si>
  <si>
    <t>Takagi, S.</t>
  </si>
  <si>
    <t>Gallacoccus spinigalla</t>
  </si>
  <si>
    <t>Gallacoccus heckrothi</t>
  </si>
  <si>
    <t>Echinogalla</t>
  </si>
  <si>
    <t>Echinogalla pustulata</t>
  </si>
  <si>
    <t>Singapore, Malaysia</t>
  </si>
  <si>
    <t>Myanmar</t>
  </si>
  <si>
    <t>A new dipterocarp-associated gall-inhabiting coccoid from Borneo (Homoptera: Coccoidea: Beesoniidae).</t>
  </si>
  <si>
    <t>Four gall-inducing Eriococcidae, with notes on dipterocarp-associated gall-inhabiting cocco ids (Homoptera: Coccoidea: Eriococcidae and Beesoniidae)</t>
  </si>
  <si>
    <t>Brunei</t>
  </si>
  <si>
    <t>Malaysia, Indonesia, Thailand, Laos, Vietnam, Philippines</t>
  </si>
  <si>
    <t>Indonesia, Malaysia</t>
  </si>
  <si>
    <t>Gall-former</t>
  </si>
  <si>
    <t>Pericapritermes</t>
  </si>
  <si>
    <t>Ozopemon</t>
  </si>
  <si>
    <t>Dinoplatypus</t>
  </si>
  <si>
    <t>Treptoplatypus</t>
  </si>
  <si>
    <t>Poecilips</t>
  </si>
  <si>
    <t>Scolytomimus</t>
  </si>
  <si>
    <t>Sphaerotrypes</t>
  </si>
  <si>
    <t>Terminalinus</t>
  </si>
  <si>
    <t>Webbia</t>
  </si>
  <si>
    <t>Xyleborus</t>
  </si>
  <si>
    <t>Zeugenia</t>
  </si>
  <si>
    <t>Minthea</t>
  </si>
  <si>
    <t>Anisodes</t>
  </si>
  <si>
    <t>Malaysia / Indonesia</t>
  </si>
  <si>
    <t>Blastobasidae</t>
  </si>
  <si>
    <t>Blastobasis inana</t>
  </si>
  <si>
    <t>West Malaysia</t>
  </si>
  <si>
    <t>Blastobasis ochromorpha</t>
  </si>
  <si>
    <t>Blastobasis spermologa</t>
  </si>
  <si>
    <t>Cosmopterigidae</t>
  </si>
  <si>
    <t>Cosmopterix spp.</t>
  </si>
  <si>
    <t>Cossidae</t>
  </si>
  <si>
    <t>Xyleutes ceramica</t>
  </si>
  <si>
    <t>Anisodes obliviaria</t>
  </si>
  <si>
    <t>Ectropis dentilineata</t>
  </si>
  <si>
    <t>Anisoptera sp.</t>
  </si>
  <si>
    <t>Hyposidra talaca</t>
  </si>
  <si>
    <t>Pingasa rubicunda</t>
  </si>
  <si>
    <t>Gracillariidae</t>
  </si>
  <si>
    <t>Chrysocercops argentata</t>
  </si>
  <si>
    <t>Chrysocercops azmii</t>
  </si>
  <si>
    <t>Chrysocercops hopeella</t>
  </si>
  <si>
    <t>Hopea nutans</t>
  </si>
  <si>
    <t>Chrysocercops leprosulae</t>
  </si>
  <si>
    <t>Chrysocercops malayana</t>
  </si>
  <si>
    <t>Chrysocercops melastigmata</t>
  </si>
  <si>
    <t>Chrysocercops neobalanocarpi</t>
  </si>
  <si>
    <t>Chrysocercops pectinata</t>
  </si>
  <si>
    <t>Chrysocercops shoreae</t>
  </si>
  <si>
    <t>Shorea materialis</t>
  </si>
  <si>
    <t>Chrysocercops squamosa</t>
  </si>
  <si>
    <t>Chrysocercops vaticae</t>
  </si>
  <si>
    <t>Vatica bella / Vatica pauciflora</t>
  </si>
  <si>
    <t>Lasiocampidae</t>
  </si>
  <si>
    <t>Cyclophragma sp.</t>
  </si>
  <si>
    <t>Trabala sp.</t>
  </si>
  <si>
    <t>Trabala viridana</t>
  </si>
  <si>
    <t>Parasa lepida</t>
  </si>
  <si>
    <t>Setothosea asigna</t>
  </si>
  <si>
    <t>Shorea glauca</t>
  </si>
  <si>
    <t>Arhopala abseus</t>
  </si>
  <si>
    <t>Arhopala aedias</t>
  </si>
  <si>
    <t>Arhopala alaconia</t>
  </si>
  <si>
    <t>Arhopala atosia</t>
  </si>
  <si>
    <t>Thailand / Malaysia</t>
  </si>
  <si>
    <t>Arhopala pseudocentaurus</t>
  </si>
  <si>
    <t>Drupadia ravindra</t>
  </si>
  <si>
    <t>Neomyrina nivea</t>
  </si>
  <si>
    <t>Simiskina phalia</t>
  </si>
  <si>
    <t>Arctornis singaporensis</t>
  </si>
  <si>
    <t>Arctornis diaphana</t>
  </si>
  <si>
    <t>Arctornis sp.</t>
  </si>
  <si>
    <t>Arna bipunctapex</t>
  </si>
  <si>
    <t>Malaysia / Thailand</t>
  </si>
  <si>
    <t>Dasychira</t>
  </si>
  <si>
    <t>Euproctis sp.</t>
  </si>
  <si>
    <t>Lymantria sp.</t>
  </si>
  <si>
    <t>Nygmia fumosa</t>
  </si>
  <si>
    <t>Orgyia osseata</t>
  </si>
  <si>
    <t>Orgyia postica</t>
  </si>
  <si>
    <t>Orvasca bicolor</t>
  </si>
  <si>
    <t>Lyonetiidae</t>
  </si>
  <si>
    <t>Lyonetia eratopa</t>
  </si>
  <si>
    <t>Achaea janata</t>
  </si>
  <si>
    <t>Anuga constricta</t>
  </si>
  <si>
    <t>Sabah</t>
  </si>
  <si>
    <t>Hydrillodes gravatalis</t>
  </si>
  <si>
    <t>Lophoptera illucida</t>
  </si>
  <si>
    <t>Simplicia turpatalis</t>
  </si>
  <si>
    <t>Spodoptera pecten</t>
  </si>
  <si>
    <t>Stictoptera signifera</t>
  </si>
  <si>
    <t>Targalla</t>
  </si>
  <si>
    <t>Blenina chlorophila</t>
  </si>
  <si>
    <t>Maurilia iconica</t>
  </si>
  <si>
    <t>Stathmopoda philaromia</t>
  </si>
  <si>
    <t>Stathmopoda sp.</t>
  </si>
  <si>
    <t>Eumeta minuscula</t>
  </si>
  <si>
    <t>Agrotera sp.</t>
  </si>
  <si>
    <t xml:space="preserve">Indonesia / Malaysia </t>
  </si>
  <si>
    <t>Assara tuberculosa</t>
  </si>
  <si>
    <t>Dipterocarpus turbinatus</t>
  </si>
  <si>
    <t>Cadra cautella</t>
  </si>
  <si>
    <t>Citripestis eutraphera</t>
  </si>
  <si>
    <t>South-East Asia</t>
  </si>
  <si>
    <t>Cydalima conchylalis</t>
  </si>
  <si>
    <t>Dichocrocis</t>
  </si>
  <si>
    <t>Erinothus lollialis</t>
  </si>
  <si>
    <t>Glyphodes sp.</t>
  </si>
  <si>
    <t xml:space="preserve">Lamoria sp. </t>
  </si>
  <si>
    <t>Lista sp.</t>
  </si>
  <si>
    <t>Malaysia / Brunei</t>
  </si>
  <si>
    <t>Lista haraldusalis</t>
  </si>
  <si>
    <t>Nacoleia charesalis</t>
  </si>
  <si>
    <t>Nephopterix sp.</t>
  </si>
  <si>
    <t>Omiodes sp.</t>
  </si>
  <si>
    <t>Pempelia sp.</t>
  </si>
  <si>
    <t>Piletocera sp.</t>
  </si>
  <si>
    <t>Pleuroptya balteata</t>
  </si>
  <si>
    <t>Stericta carneotincta</t>
  </si>
  <si>
    <t>Stericta sp.</t>
  </si>
  <si>
    <t>Saturniidae</t>
  </si>
  <si>
    <t>Antheraea mylitta</t>
  </si>
  <si>
    <t>Antheraea frithii</t>
  </si>
  <si>
    <t>Antheraea larissa</t>
  </si>
  <si>
    <t>Attacus atlas</t>
  </si>
  <si>
    <t>Synanthedon sp.</t>
  </si>
  <si>
    <t>Ambulyx canescens</t>
  </si>
  <si>
    <t>Thyrididae</t>
  </si>
  <si>
    <t>Calindoea atripunctalis</t>
  </si>
  <si>
    <t>Calindoea elongatalis</t>
  </si>
  <si>
    <t>Rhodoneura sp.</t>
  </si>
  <si>
    <t>Striglina scitaria</t>
  </si>
  <si>
    <t>Adoxophyes sp.</t>
  </si>
  <si>
    <t>Archips micaceana</t>
  </si>
  <si>
    <t>Cydia spp.</t>
  </si>
  <si>
    <t>Homona tabescens</t>
  </si>
  <si>
    <t xml:space="preserve">Malaysia </t>
  </si>
  <si>
    <t>Dipterocarpus grandiflorus / Dipterocarpus crinitus</t>
  </si>
  <si>
    <t>Dipterocarpus tuberculatus / Dipterocarpus turbinatus</t>
  </si>
  <si>
    <t>Cryptothelea</t>
  </si>
  <si>
    <t>Metisa</t>
  </si>
  <si>
    <t>Achaea</t>
  </si>
  <si>
    <t>Adoxophyes</t>
  </si>
  <si>
    <t>Agrotera</t>
  </si>
  <si>
    <t>Ambulyx</t>
  </si>
  <si>
    <t>Antheraea</t>
  </si>
  <si>
    <t>Comibaena sp.</t>
  </si>
  <si>
    <t>Etanna sp.</t>
  </si>
  <si>
    <t>Xyleutes</t>
  </si>
  <si>
    <t>Trabala</t>
  </si>
  <si>
    <t>Striglina</t>
  </si>
  <si>
    <t>Stictoptera</t>
  </si>
  <si>
    <t>Simplicia</t>
  </si>
  <si>
    <t>Simiskina</t>
  </si>
  <si>
    <t>Setothosea</t>
  </si>
  <si>
    <t>Stems</t>
  </si>
  <si>
    <t>Twigs</t>
  </si>
  <si>
    <t>Rhodoneura</t>
  </si>
  <si>
    <t>Flowers</t>
  </si>
  <si>
    <t>Pleuroptya</t>
  </si>
  <si>
    <t>Pingasa</t>
  </si>
  <si>
    <t>Piletocera</t>
  </si>
  <si>
    <t>Parasa</t>
  </si>
  <si>
    <t>Orvasca</t>
  </si>
  <si>
    <t>Florivore / Defoliator</t>
  </si>
  <si>
    <t>Omiodes</t>
  </si>
  <si>
    <t>Olethreutes</t>
  </si>
  <si>
    <t>Anuga</t>
  </si>
  <si>
    <t>Archips</t>
  </si>
  <si>
    <t>Arctornis</t>
  </si>
  <si>
    <t>Arna</t>
  </si>
  <si>
    <t>Arhopala</t>
  </si>
  <si>
    <t>Attacus</t>
  </si>
  <si>
    <t>Blastobasis</t>
  </si>
  <si>
    <t>Chrysocercops</t>
  </si>
  <si>
    <t>Citripestis</t>
  </si>
  <si>
    <t>Cosmopterix</t>
  </si>
  <si>
    <t>Blenina</t>
  </si>
  <si>
    <t>Cadra</t>
  </si>
  <si>
    <t>Calindoea</t>
  </si>
  <si>
    <t>Cyclophragma</t>
  </si>
  <si>
    <t>Cydalima</t>
  </si>
  <si>
    <t>Dasychira sp.</t>
  </si>
  <si>
    <t>Dichocrocis sp.</t>
  </si>
  <si>
    <t>Drupadia</t>
  </si>
  <si>
    <t>Ectropis</t>
  </si>
  <si>
    <t>Erinothus</t>
  </si>
  <si>
    <t>Leaves / Fruits / Seeds</t>
  </si>
  <si>
    <t>Eumeta</t>
  </si>
  <si>
    <t>Euproctis</t>
  </si>
  <si>
    <t>Glyphodes</t>
  </si>
  <si>
    <t>Hyposidra</t>
  </si>
  <si>
    <t>Lista</t>
  </si>
  <si>
    <t>Lophoptera</t>
  </si>
  <si>
    <t>Maurilia</t>
  </si>
  <si>
    <t>Nacoleia</t>
  </si>
  <si>
    <t>Neomyrina</t>
  </si>
  <si>
    <t>Anisoptera / Shorea</t>
  </si>
  <si>
    <t>Dipterocarpus / Dryobalanops / Parashorea / Shorea</t>
  </si>
  <si>
    <t>Dipterocarpus / Neobalanocarpus</t>
  </si>
  <si>
    <t>Dipterocarpus / Neobalanocarpus / Parashorea / Shorea</t>
  </si>
  <si>
    <t>Nephopterix</t>
  </si>
  <si>
    <t>Nygmia</t>
  </si>
  <si>
    <t>Flowers / Leaves</t>
  </si>
  <si>
    <t>Defoliator / Florivore</t>
  </si>
  <si>
    <t>Detritivore</t>
  </si>
  <si>
    <t>On Detritus / Pericarp</t>
  </si>
  <si>
    <t>Flowers / Fruits / Seeds</t>
  </si>
  <si>
    <t>Wood/ Twigs</t>
  </si>
  <si>
    <t>Chung, A.Y.</t>
  </si>
  <si>
    <t>A Note on the Defoliation of Dipterocarpus applanatus by Exopholis hypoleuca</t>
  </si>
  <si>
    <t>3 &amp; 4</t>
  </si>
  <si>
    <t>Kumata , T.</t>
  </si>
  <si>
    <t>Descriptions of thirteen new species of the genus Chrysocercops Kumata et Kuroko, 1988, from malaysia and Nepal (Lepidoptera: Gracillariidae)</t>
  </si>
  <si>
    <t>Ong, SP; ng, KSS; Ng, CH; Lee, SL</t>
  </si>
  <si>
    <t>Insect Pest of Shorea leprosula (Dipterocarpaceae; Meranti Tembaga)</t>
  </si>
  <si>
    <t>FRIM Technical Information</t>
  </si>
  <si>
    <t>Phasmatodea</t>
  </si>
  <si>
    <t>Lepidoptera, Hemiptera, Coleoptera</t>
  </si>
  <si>
    <t>Coleoptera, Blattodea</t>
  </si>
  <si>
    <t>Coleoptera, Lepidoptera , Diptera</t>
  </si>
  <si>
    <t>Lepidoptera, Coleoptera</t>
  </si>
  <si>
    <t>Coleoptera, Lepidoptera</t>
  </si>
  <si>
    <t>General</t>
  </si>
  <si>
    <t>Insect Orders</t>
  </si>
  <si>
    <t>Coleoptera, Lepidoptera, Orthoptera, Hymenoptera, Diptera</t>
  </si>
  <si>
    <t>Orthoptera</t>
  </si>
  <si>
    <t>LC</t>
  </si>
  <si>
    <t>Hopea acuminata Merr.</t>
  </si>
  <si>
    <t>VU</t>
  </si>
  <si>
    <t>Hopea dryobalanoides Miq.</t>
  </si>
  <si>
    <t>NT</t>
  </si>
  <si>
    <t>Hopea ferruginea Parijs</t>
  </si>
  <si>
    <t>Hopea dyeri F.Heim</t>
  </si>
  <si>
    <t>Hopea helferi (Dyer) Brandis</t>
  </si>
  <si>
    <t>EN</t>
  </si>
  <si>
    <t>DD</t>
  </si>
  <si>
    <t>Hopea latifolia Symington</t>
  </si>
  <si>
    <t>Hopea dyeri / Hopea ferruginea / Hopea mengarawan</t>
  </si>
  <si>
    <t>Hopea dryobalanoides / Hopea dyeri / Hopea ferruginea / Hopea latifolia / Hopea mengarawan / Hopea sangal</t>
  </si>
  <si>
    <t>Hopea dyeri / Hopea mengarawan</t>
  </si>
  <si>
    <t>Hopea mengarawan  Miq.</t>
  </si>
  <si>
    <t>Hopea nutans Ridl.</t>
  </si>
  <si>
    <t>Hopea odorata Roxb.</t>
  </si>
  <si>
    <t>Hopea ponga (Dennst.) Mabb.</t>
  </si>
  <si>
    <t>Hopea sangal Korth.</t>
  </si>
  <si>
    <t>Dipterocarpus applanatus Slooten</t>
  </si>
  <si>
    <t>Dipterocarpus baudii Korth.</t>
  </si>
  <si>
    <t>Dipterocarpus caudiferus Merr.</t>
  </si>
  <si>
    <t>Dipterocarpus chartaceus Symington</t>
  </si>
  <si>
    <t>Dipterocarpus cornutus Dyer</t>
  </si>
  <si>
    <t>CR</t>
  </si>
  <si>
    <t>Dipterocarpus costulatus Slooten</t>
  </si>
  <si>
    <t>Dipterocarpus crinitus Dyer</t>
  </si>
  <si>
    <t>Dipterocarpus dyeri Pierre ex Laness.</t>
  </si>
  <si>
    <t>Dipterocarpus fagineus Vesque</t>
  </si>
  <si>
    <t>Dipterocarpus geniculatus Vesque</t>
  </si>
  <si>
    <t>Dipterocarpus globosus Vesque</t>
  </si>
  <si>
    <t>Dipterocarpus gracilis Blume</t>
  </si>
  <si>
    <t>Dipterocarpus kerrii King</t>
  </si>
  <si>
    <t>Dipterocarpus hasseltii Blume</t>
  </si>
  <si>
    <t>Dipterocarpus obtusifolius Teijsm. Ex Miq.</t>
  </si>
  <si>
    <t>Dipterocarpus pachyphyllus Meijer</t>
  </si>
  <si>
    <t>Dipterocarpus palembanicus Slooten</t>
  </si>
  <si>
    <t>Dipterocarpus stellatus Vesque</t>
  </si>
  <si>
    <t>Dipterocarpus sublamellatus Foxw.</t>
  </si>
  <si>
    <t>Dipterocarpus tempehes Slooten</t>
  </si>
  <si>
    <t>Dipterocarpus tuberculatus Roxb.</t>
  </si>
  <si>
    <t>Dipterocarpus turbinatus C.F.Gaertn</t>
  </si>
  <si>
    <t>Dipterocarpus validus Blume</t>
  </si>
  <si>
    <t>Dryobalanops aromatica C.F.Gaertn</t>
  </si>
  <si>
    <t>Dryobalanops beccarii Dyer</t>
  </si>
  <si>
    <t>Dryobalanops keithii Symington</t>
  </si>
  <si>
    <t>Dryobalanops lanceolata Burck</t>
  </si>
  <si>
    <t>Dryobalanops oblongifolia Dyer</t>
  </si>
  <si>
    <t>Anisoptera grossivenia V.Sloot.</t>
  </si>
  <si>
    <t>Anisoptera costata Korth.</t>
  </si>
  <si>
    <t>Anisoptera laevis Ridl.</t>
  </si>
  <si>
    <t>Vatica bella Slooten</t>
  </si>
  <si>
    <t>Vatica granulata Slooten</t>
  </si>
  <si>
    <t>Vatica mangachapoi Blanco</t>
  </si>
  <si>
    <t>Vatica micrantha Slooten</t>
  </si>
  <si>
    <t>Vatica oblongifolia Hook.f</t>
  </si>
  <si>
    <t>Vatica odorata (Griff.) Symington</t>
  </si>
  <si>
    <t>Vatica pallida Dyer</t>
  </si>
  <si>
    <t>Vatica umbonata (Hook.f.) Burck</t>
  </si>
  <si>
    <t>Vatica pauciflora Blume</t>
  </si>
  <si>
    <t>Parashorea densiflora Slooten &amp; Symington</t>
  </si>
  <si>
    <t>Parashorea malaanonan (Blanco) Merr.</t>
  </si>
  <si>
    <t>Parashorea stellata Kurz</t>
  </si>
  <si>
    <t>Parashorea tomentella (Symington) Meijer</t>
  </si>
  <si>
    <t>Neobalanocarpus heimii (King) Poopath, Sookch. &amp; Santisuk</t>
  </si>
  <si>
    <t>Shorea atrinervosa Symington</t>
  </si>
  <si>
    <t>Shorea superba Symington</t>
  </si>
  <si>
    <t>Shorea sumatrana (Slooten) Desch</t>
  </si>
  <si>
    <t>Shorea brunnescens P.S.Ashton</t>
  </si>
  <si>
    <t>Shorea crassa P.S.Ashton</t>
  </si>
  <si>
    <t>Shorea domatiosa P.S.Ashton</t>
  </si>
  <si>
    <t>Shorea exelliptica Meijer</t>
  </si>
  <si>
    <t>Shorea falciferoides Foxw.</t>
  </si>
  <si>
    <t>Shorea foxworthyi Symington</t>
  </si>
  <si>
    <t>Shorea glauca King</t>
  </si>
  <si>
    <t>Shorea guiso (Blanco) Blume</t>
  </si>
  <si>
    <t>Shorea havilandii Brandis</t>
  </si>
  <si>
    <t>Shorea laevis Ridl.</t>
  </si>
  <si>
    <t>Shorea materialis Ridl.</t>
  </si>
  <si>
    <t>Shorea maxwelliana King</t>
  </si>
  <si>
    <t>Shorea obtusa Wall. ex Blume</t>
  </si>
  <si>
    <t>Shorea ochrophloia Symington</t>
  </si>
  <si>
    <t>Species</t>
  </si>
  <si>
    <t>Genera</t>
  </si>
  <si>
    <t>Lelana,NE; Utami, S; Darmawan, UW; Nuroniah,HS; Darwo; Asmaliyah; Haneda, NF; Ariana; Darwiati,W; Anggraeni,I.</t>
  </si>
  <si>
    <t>Bagworms in Indonesian Plantation Forest: Species Composition, Pest Status, and Factors that Contribute to Outbreaks</t>
  </si>
  <si>
    <t>Diversity</t>
  </si>
  <si>
    <t>Messer, AC; Wanta, NN; Sunjaya</t>
  </si>
  <si>
    <t>Biological and Ecological Studies of Calliteara cerigoides (Lepidoptera, Lymantriidae), a Polyphagous Defoliator of Southeast Asian Dipterocarpaceae</t>
  </si>
  <si>
    <t>Japan Journal of Entomology</t>
  </si>
  <si>
    <t xml:space="preserve">Anthony, M. </t>
  </si>
  <si>
    <t>Comptes Rendus Hebdomadaires des Seances de l'Academie des Sciences Serie D Sciences Naturelles</t>
  </si>
  <si>
    <t>Morphological and anatomical comparison of normal and cecidial shoots in Shorea curtisii Dyer ex King</t>
  </si>
  <si>
    <t>Marcellia</t>
  </si>
  <si>
    <t>Anuwongse, B.</t>
  </si>
  <si>
    <t>A species of wood-destroying beetle recently found in Thailand</t>
  </si>
  <si>
    <t>Vanasarn</t>
  </si>
  <si>
    <t>Ambrosia beetle attack on logs of Tembusu (Fagraea fragrans) and Meranti Tembaga (Shorea leprosula)</t>
  </si>
  <si>
    <t>Browne, F.G.</t>
  </si>
  <si>
    <t>Malayan Forester</t>
  </si>
  <si>
    <t>Curran, L.M. and Leighton, M.</t>
  </si>
  <si>
    <t>Why mast? The role of generalised insect and vertebrate seed predators on the reproductive biology of Dipterocarpaceae in the Gunung Palung Nature Reserve, West Kalimantan</t>
  </si>
  <si>
    <t>BIOTROP Special Publication no. 41. SEAMEO-BIOTROP, Bogor, Indonesia</t>
  </si>
  <si>
    <t xml:space="preserve">In: Proceedings of the 4th Round Table Conference on Dipterocarps </t>
  </si>
  <si>
    <t>Tho, Y.P. and Norhara, H.</t>
  </si>
  <si>
    <t>On insects associated with kapur (Dryobalanops aromatica) and their status.</t>
  </si>
  <si>
    <t>BIOTROP Special Publication no. 2. SEAMEO-BIOTROP, Bogor, Indonesia</t>
  </si>
  <si>
    <t>Pin-holes and shot-holes in Meranti and Lauan</t>
  </si>
  <si>
    <t>Fougerousse, M.</t>
  </si>
  <si>
    <t>Bois et Forets des Tropiques</t>
  </si>
  <si>
    <t>Daljeet-Singh, K.</t>
  </si>
  <si>
    <t>Seed pests of some dipterocarps</t>
  </si>
  <si>
    <t>Malaysian Forester</t>
  </si>
  <si>
    <t>A preliminary survey of insect attack on seedlings and saplings in Bukit Belata forest reserve.</t>
  </si>
  <si>
    <t>Sabah Forest  Department</t>
  </si>
  <si>
    <t>A preliminary report on insects infesting the fruits of some forest-trees</t>
  </si>
  <si>
    <t>FRC Publication, Sabah</t>
  </si>
  <si>
    <t>Dipterocarp seed predators</t>
  </si>
  <si>
    <t>Malaysian Naturalist</t>
  </si>
  <si>
    <t>Rahayu, S.; Subyanto, S.; Kuswanto, K.</t>
  </si>
  <si>
    <t>The occurrence of pest and disease of Shorea spp.: A preliminary study in Wanariset and Bukit Soeharto Forest Area in East Kalimantan, Indonesi</t>
  </si>
  <si>
    <t xml:space="preserve">Sabarnudin, H.M.S., Suhardi, S., Okimori, Y., Eds.; Gajah Mada University and Kansai Environmental Engineering Center: Yogyakarta, Indonesia, </t>
  </si>
  <si>
    <t>Lepidoptera, Hemiptera</t>
  </si>
  <si>
    <t>Dipterocarpus retusus Blume</t>
  </si>
  <si>
    <t>Anisoptera marginata Korth.</t>
  </si>
  <si>
    <t xml:space="preserve">Acanthopsyche </t>
  </si>
  <si>
    <t>Pteroma</t>
  </si>
  <si>
    <t>Pteroma plagiophleps</t>
  </si>
  <si>
    <t>Hemiptera ?</t>
  </si>
  <si>
    <t>Resin Feeders</t>
  </si>
  <si>
    <t>Sap Suckers</t>
  </si>
  <si>
    <t>Neobalanocarpus heimii / Dipterocarpus baudii</t>
  </si>
  <si>
    <t>Dryobalanops aromatica / Dryobalanops lanceolata / Shorea falciferoides / Dipterocarpus geniculatus / Dipterocarpus tempehes / Dipterocarpus grandiflorus / Parashorea densiflora</t>
  </si>
  <si>
    <t>Journal/Source Title</t>
  </si>
  <si>
    <t>CAMBRIDGE UNIVERSITY PRESS</t>
  </si>
  <si>
    <t>The gall-inducing coccoid family Beesoniidae (Hemiptera): facts, speculations, and perspectives.</t>
  </si>
  <si>
    <t>riental Insects</t>
  </si>
  <si>
    <t>http://dx.doi.org/10.1080/00305316.2007.10417500</t>
  </si>
  <si>
    <t>Malaysia, Myanmar, Singapore</t>
  </si>
  <si>
    <t>Diaspididae</t>
  </si>
  <si>
    <t>Rutherfordia</t>
  </si>
  <si>
    <t>Rutherfordia shoreae</t>
  </si>
  <si>
    <t>Pentalaminaspis minuta</t>
  </si>
  <si>
    <t>Pentalaminaspis</t>
  </si>
  <si>
    <t>Richetia</t>
  </si>
  <si>
    <t>Richetia laxa</t>
  </si>
  <si>
    <t>Rubroshorea</t>
  </si>
  <si>
    <t>Normark, B.B., Okusu, A., Morse, G.E., Peterson, D.A., Itioka, T., &amp; Schneider, S.A.</t>
  </si>
  <si>
    <t xml:space="preserve">Phylogeny and classification of armored scale insects (Hemiptera: Coccomorpha: Diaspididae). </t>
  </si>
  <si>
    <t>Zootaxa</t>
  </si>
  <si>
    <t>Hodgson, C.J., &amp; Williams, D.J.</t>
  </si>
  <si>
    <t>A redescription of the monotypic felt scale insect genus Pedroniopsis Green (Hemiptera: Coccomorpha: Eriococcidae) from India and Burma</t>
  </si>
  <si>
    <t>Eriococcidae</t>
  </si>
  <si>
    <t>Pedroniopsis beesoni</t>
  </si>
  <si>
    <t>Myanmar, Malaysia</t>
  </si>
  <si>
    <t>Pedroniopsis</t>
  </si>
  <si>
    <t>Ng, C.H., Ng, K.K.S., Lee, S.L., Suwa, R., Lee, C,T,, &amp; Tnah, L.H.</t>
  </si>
  <si>
    <t>Growth performance and scale insect infestation of Shorea leprosula in a common garden experimental plot</t>
  </si>
  <si>
    <t>Journal of Forestry Research</t>
  </si>
  <si>
    <t>doi.org/10.1007/s11676-022-01510-4</t>
  </si>
  <si>
    <t>Aspidiotus destructor</t>
  </si>
  <si>
    <t>Aspidiotus</t>
  </si>
  <si>
    <t>Cambodia, Thailand</t>
  </si>
  <si>
    <t>Takahashi, R.</t>
  </si>
  <si>
    <t>Some injurious insects of agricultural plants and forest trees in Thailand and Indo-China. II. Coccidae.</t>
  </si>
  <si>
    <t>Report. Government Research Institute. Department of Agriculture</t>
  </si>
  <si>
    <t xml:space="preserve">Formosa </t>
  </si>
  <si>
    <t>Thailand, Cambodia</t>
  </si>
  <si>
    <t>Takahashi (1942)</t>
  </si>
  <si>
    <t>Aulacaspis</t>
  </si>
  <si>
    <t>Aulacaspis calcarata</t>
  </si>
  <si>
    <t>Dryobalanops / Rubshorea / Shorea</t>
  </si>
  <si>
    <t>Shorea falcifera / Shorea glauca</t>
  </si>
  <si>
    <t>Peterson, D.A., Hardy, N.B., Morse, G.E., Itioka, T., Wei, J., &amp; Normark, B.B</t>
  </si>
  <si>
    <t>Nonadaptive host-use specificity in tropical armored scale insects.</t>
  </si>
  <si>
    <t>Ecol Evol</t>
  </si>
  <si>
    <t>https://doi.org/10.1002/ece3.6867</t>
  </si>
  <si>
    <t>Aulacaspis shoreae</t>
  </si>
  <si>
    <t>Petrson et al. (2020)</t>
  </si>
  <si>
    <t>Takagi (2013)</t>
  </si>
  <si>
    <t>Some species of Aulacaspis related to mangrove-associated Australian species (Sternorrhyncha: Coccoidea: Diaspididae).</t>
  </si>
  <si>
    <t>Aulacaspis tubercularis</t>
  </si>
  <si>
    <t>Diaulacaspis</t>
  </si>
  <si>
    <t>Diaulacaspis siamensis</t>
  </si>
  <si>
    <t>Drosicha burmeisteri</t>
  </si>
  <si>
    <t>Drosicha</t>
  </si>
  <si>
    <t>Monophlebidae</t>
  </si>
  <si>
    <t>Fiorinia macroprocta</t>
  </si>
  <si>
    <t>Fiorinia</t>
  </si>
  <si>
    <t>Dipterocarpus stellatus</t>
  </si>
  <si>
    <t>Kuchingaspis hopeae</t>
  </si>
  <si>
    <t>Kuchingaspis</t>
  </si>
  <si>
    <t>Further material of Cameronaspis, with other forms (Homoptera: Coccoidea: Diaspididae).</t>
  </si>
  <si>
    <t xml:space="preserve">Maconellicoccus multipori </t>
  </si>
  <si>
    <t>Maconellicoccus</t>
  </si>
  <si>
    <t>Pseudococcidae</t>
  </si>
  <si>
    <t>Williams (2005)</t>
  </si>
  <si>
    <t>Williams, D.J.</t>
  </si>
  <si>
    <t xml:space="preserve">Entomologist's Monthly Magazine </t>
  </si>
  <si>
    <t>Lit, I.L.</t>
  </si>
  <si>
    <t xml:space="preserve"> First report of the family Lecanodiaspididae and other new records and notes on Philippine scale insects (Coccoidea, Hemiptera).</t>
  </si>
  <si>
    <t>Philippine Entomologist</t>
  </si>
  <si>
    <t>Mealybugs of Southern Asia: some errors and omissions.</t>
  </si>
  <si>
    <t>Olethreutes sp.</t>
  </si>
  <si>
    <t>ROBINSON, G. S., ACKERY, P. R., KITCHING, I. J., BECALLONI,
 G. W. &amp;HERN´ ANDEZ, M.</t>
  </si>
  <si>
    <t>Database</t>
  </si>
  <si>
    <t>HOSTS - a Database of the World's Lepidopteran Hostplants</t>
  </si>
  <si>
    <t>Southeast Asia</t>
  </si>
  <si>
    <t>Andrioplecta sp.</t>
  </si>
  <si>
    <t>Manoja sp.</t>
  </si>
  <si>
    <t>Dipterocarpus cornutus / Dipterocarpus globosus / Dipterocarpus crinitus / Dipterocarpus tempehes / Dipterocarpus palembanicus</t>
  </si>
  <si>
    <t>Nanophyes sp.</t>
  </si>
  <si>
    <t>Damnux sp.</t>
  </si>
  <si>
    <t>Lyal &amp; Curran (2000)</t>
  </si>
  <si>
    <t>Seed Feeder</t>
  </si>
  <si>
    <t>Fruit Feeder</t>
  </si>
  <si>
    <t>Lobesia sp.</t>
  </si>
  <si>
    <t>Nakagawa et al. (2005)</t>
  </si>
  <si>
    <t>Indonesia / Malaysia / Thailand</t>
  </si>
  <si>
    <t>Indonesia / Malaysia</t>
  </si>
  <si>
    <t>Lyal &amp; Curran (2000), Nakagawa et al. (2005)</t>
  </si>
  <si>
    <t>Lyal &amp; Curran (2000), Toy (1988)</t>
  </si>
  <si>
    <t>Chey (1996)</t>
  </si>
  <si>
    <t>Record_Infestation</t>
  </si>
  <si>
    <t>Ngatiman (2017)</t>
  </si>
  <si>
    <t xml:space="preserve">Kirton &amp; Cheng (2007) </t>
  </si>
  <si>
    <t>Insect_Order</t>
  </si>
  <si>
    <t>Insect_Family</t>
  </si>
  <si>
    <t>Nakagawa et al. (2003)</t>
  </si>
  <si>
    <t>Morimoto &amp; Raros (1977)</t>
  </si>
  <si>
    <t>Involvulus sp.</t>
  </si>
  <si>
    <t>Platypus shoreanus</t>
  </si>
  <si>
    <t>Crossotarsus bifurcus</t>
  </si>
  <si>
    <t>Acalolepta rusticatrix</t>
  </si>
  <si>
    <t>Parashorea malaanonan / Shorea sp.</t>
  </si>
  <si>
    <t>Dipterocarpus grandiflorus / Shorea sp.</t>
  </si>
  <si>
    <t>Batocera rubus</t>
  </si>
  <si>
    <t>Dialeges pauper</t>
  </si>
  <si>
    <t>Dialeges</t>
  </si>
  <si>
    <t>Niphades pardalodus</t>
  </si>
  <si>
    <t>Eccoptopterus spinosus</t>
  </si>
  <si>
    <t>Eccoptopterus</t>
  </si>
  <si>
    <t>Xyleborus cognatus</t>
  </si>
  <si>
    <t>Platypus obliquesectus</t>
  </si>
  <si>
    <t>Xyleborus ursulus</t>
  </si>
  <si>
    <t>Dinoplatypus cupulatus</t>
  </si>
  <si>
    <t>Parastasia canaliculata</t>
  </si>
  <si>
    <t>Parastasia</t>
  </si>
  <si>
    <t xml:space="preserve">Development of the gall of Gallacoccus anthonyae on the leaf of Shorea pauciflora dipterocarpaceae  </t>
  </si>
  <si>
    <t>IOP Conf. Series: Earth and Environmental Science</t>
  </si>
  <si>
    <t>Basset et al. (2019)</t>
  </si>
  <si>
    <t>Indonesia / Thailand</t>
  </si>
  <si>
    <t xml:space="preserve">Mussidia sp. near pectinicornella </t>
  </si>
  <si>
    <t>Endotricha sp.</t>
  </si>
  <si>
    <t>Beardsley (1971)</t>
  </si>
  <si>
    <t>Rubroshorea pauciflora</t>
  </si>
  <si>
    <t>Rubroshorea / Shorea</t>
  </si>
  <si>
    <t>Dipterocarpus / Dryobalanops / Rubroshorea / Shorea</t>
  </si>
  <si>
    <t>Asceles margaritatus</t>
  </si>
  <si>
    <t>Dipterocarpus / Hopea / Parashorea</t>
  </si>
  <si>
    <t>Dryobalanops lanceolata / Hopea nervosa / Parashorea malaanonan</t>
  </si>
  <si>
    <t>Blüthgen et al. (2006)</t>
  </si>
  <si>
    <t>Asceles cf. inquinatus</t>
  </si>
  <si>
    <t>Lonchodes imitator</t>
  </si>
  <si>
    <t>Dryobalanops / Hopea / Parashorea</t>
  </si>
  <si>
    <t>Dryobalanops / Hopea</t>
  </si>
  <si>
    <t>Dryobalanops lanceolata / Hopea nervosa</t>
  </si>
  <si>
    <t>Centrophasma longipennis</t>
  </si>
  <si>
    <t>Marmessoidea rubescens</t>
  </si>
  <si>
    <t>Hopea nervosa</t>
  </si>
  <si>
    <t>Centrophasma</t>
  </si>
  <si>
    <t>Marmessoidea</t>
  </si>
  <si>
    <t>Basset et al. (2019), Brown et al. (2019)</t>
  </si>
  <si>
    <t>Burckhardt &amp; Vu (2012)</t>
  </si>
  <si>
    <t>Dipterocarpus applanatus / Dryobalanops lanceolata</t>
  </si>
  <si>
    <t>Chung (1998), Chung et al. (2013)</t>
  </si>
  <si>
    <t>Chung et al. (2013)</t>
  </si>
  <si>
    <t>Haneda et al. (2020)</t>
  </si>
  <si>
    <t>Hosaka et al. (2009)</t>
  </si>
  <si>
    <t>Lyal &amp; Curran (2000), Hosaka et al. (2009)</t>
  </si>
  <si>
    <t>Basset et al. (2019), Iku et al. (2018)</t>
  </si>
  <si>
    <t>Hosaka et al. (2009), Iku et al. (2018)</t>
  </si>
  <si>
    <t>Junker et al. (2008)</t>
  </si>
  <si>
    <t>Blüthgen et al. (2006), Junker et al. (2008)</t>
  </si>
  <si>
    <t>Kumata (1992)</t>
  </si>
  <si>
    <t>Hopea nutans / Hopea odorata</t>
  </si>
  <si>
    <t>Vatica pallida / Vatica pauciflora</t>
  </si>
  <si>
    <t>Lelana et al. (2022)</t>
  </si>
  <si>
    <t>Asmaliyah et al. (2019), Lelana et al. (2022), Budiman et al. (2020)</t>
  </si>
  <si>
    <t xml:space="preserve">Budiman, I., Bastoni, Sari, E. N. N., Hadi, E. E., Asmaliyah, Siahaan, H., Januar, R., &amp; Hapsari, R. D. </t>
  </si>
  <si>
    <t xml:space="preserve">Progress of paludiculture projects in supporting peatland ecosystem restoration in Indonesia. </t>
  </si>
  <si>
    <t>Global Ecology and Conservation,</t>
  </si>
  <si>
    <t>e01084</t>
  </si>
  <si>
    <t>https://doi.org/10.1016/j.gecco.2020.e01084</t>
  </si>
  <si>
    <t>Eumeta variegatus</t>
  </si>
  <si>
    <t>Rubroshorea selanica</t>
  </si>
  <si>
    <t xml:space="preserve">Manya, M. </t>
  </si>
  <si>
    <t>Inventarisasi Serangan Hama Anakan Meranti Merah (Shorea selanica) di Lokasi CIMTROP Universitas Palangka Raya Kalimantan Tengah.</t>
  </si>
  <si>
    <t>Agrisilvika: Jurnal Ilmu-Ilmu Pertanian</t>
  </si>
  <si>
    <t>Manya (2017)</t>
  </si>
  <si>
    <t>Lelana et al. (2022), Budiman et al. (2020), Oramahi &amp; Wulandari (2017)</t>
  </si>
  <si>
    <t>Oramahi, H. A., &amp; Wulandari, R. S.</t>
  </si>
  <si>
    <t>Identifikasi Morfologi Serangga Berpotensi Sebagai Hama Dan Tingkat Kerusakan Pada Bibit Meranti Merah (Shorea Leprosula) Di Persemaian Pt. Sari Bumi Kusuma</t>
  </si>
  <si>
    <t>Jurnal Hutan Lestari,</t>
  </si>
  <si>
    <t>English (Abstract)</t>
  </si>
  <si>
    <t>Dipterocarpus / Dryobalanops / Hopea / Shorea</t>
  </si>
  <si>
    <t>Nakagawa et al. (2005), Lyal &amp; Curran (2000)</t>
  </si>
  <si>
    <t>Lyal &amp; Curran (2000), Morimoto &amp; Raros (1977)</t>
  </si>
  <si>
    <t>Philippines / Thailand / Laos / Vietnam / Malaysia / Indonesia</t>
  </si>
  <si>
    <t>Thailand / Laos</t>
  </si>
  <si>
    <t xml:space="preserve">Malaysia / Thailand / Singapore / Indonesia / </t>
  </si>
  <si>
    <t>Indonesia / Malaysia / Myanmar / Thailand / Laos / Singapore / Philippines</t>
  </si>
  <si>
    <t>Malaysia / Indonesia / Philippines</t>
  </si>
  <si>
    <t>Indonesia / Thailand / Malaysia</t>
  </si>
  <si>
    <t>Vatica micrantha</t>
  </si>
  <si>
    <t>Lyal &amp; Curran (2003)</t>
  </si>
  <si>
    <t>Hosaka et al. (2009), Lyal &amp; Curran (2003)</t>
  </si>
  <si>
    <t>Basset et al. (2019), Lyal &amp; Curran (2003)</t>
  </si>
  <si>
    <t>Basset et al. (2019), Iku et al. (2018), Nakagawa et al. (2003)</t>
  </si>
  <si>
    <t>Hosaka et al. (2009), Lyal &amp; Curran (2000), Nakagawa et al. (2003)</t>
  </si>
  <si>
    <t>Hosaka et al. (2009), Nakagawa et al. (2003)</t>
  </si>
  <si>
    <t>Toy, RJ &amp; J. S. TOY</t>
  </si>
  <si>
    <t>Oviposition preferences and egg survival in Nanophyes shoreae (Coleoptera, Apionidae), a weevil fruit-predator in South-east Asian rain forest.</t>
  </si>
  <si>
    <t>Malaysia / Thailand / Indonesia</t>
  </si>
  <si>
    <t>Lyal &amp; Curran (2000), Nakagawa et al. (2003), Hosaka et al. (2009), Natawiria et al. (1986)</t>
  </si>
  <si>
    <t>Chung et al. (2013), Ong et al. (2020)</t>
  </si>
  <si>
    <t>Pagodiella heckmeyeri</t>
  </si>
  <si>
    <t>Pagodiella</t>
  </si>
  <si>
    <t>Ong et al. (2020)</t>
  </si>
  <si>
    <t>Aleyrodidae</t>
  </si>
  <si>
    <t>Aleurodicus dispersus</t>
  </si>
  <si>
    <t>Aleurocanthus</t>
  </si>
  <si>
    <t>Aleurodicus</t>
  </si>
  <si>
    <t>Icerya</t>
  </si>
  <si>
    <t>Euryphagus</t>
  </si>
  <si>
    <t>Euryphagus lundii</t>
  </si>
  <si>
    <t>Glenea</t>
  </si>
  <si>
    <t>Beardsley (1971), Takagi (2001)</t>
  </si>
  <si>
    <t>Takagi (2001)</t>
  </si>
  <si>
    <t>Takagi &amp; Hodgson (2005)</t>
  </si>
  <si>
    <t>Basset et al. (2019), Hoasaka et al. (2009), Iku et al. (2018), Nakagawa et al. (2003), Natawiria et al. (1986), Toy (1991)</t>
  </si>
  <si>
    <t>Thapa (1968 &amp; 1974)</t>
  </si>
  <si>
    <t>Philippines / Malaysia</t>
  </si>
  <si>
    <t>Morimoto &amp; Raros (1977), Chung (2008)</t>
  </si>
  <si>
    <t>Chung (2008)</t>
  </si>
  <si>
    <t>Chung et al. (2011)</t>
  </si>
  <si>
    <t>Robinson et al. (2025)</t>
  </si>
  <si>
    <t>Dryobalanops aromatica / Shorea glauca</t>
  </si>
  <si>
    <t>Basset et al. (2019), Brown et al. (2019), Hosaka et al. (2009), Nakagawa et al. (2003), Robinson et al. (2005)</t>
  </si>
  <si>
    <t>Gelechiidae</t>
  </si>
  <si>
    <t>Hypatima</t>
  </si>
  <si>
    <t>Hypatima tricosma</t>
  </si>
  <si>
    <t>Oriental</t>
  </si>
  <si>
    <t>Leaf Miner</t>
  </si>
  <si>
    <t>Lyonetia</t>
  </si>
  <si>
    <t>Daljeet-Singh (1974)</t>
  </si>
  <si>
    <t>Insect of Dipterocarp Database</t>
  </si>
  <si>
    <t>Polyphagozerra</t>
  </si>
  <si>
    <t>Polyphagozerra coffeae</t>
  </si>
  <si>
    <t>Hopea ferruginea / Hopea odorata / Hopea sangal</t>
  </si>
  <si>
    <t xml:space="preserve">Dipterocarpus gracilis or D. validus / Dipterocarpus grandiflorus / Dipterocarpus caudiferus / Dipterocarpus coriaceus / Dipterocarpus hasseltii / Dipterocarpus sublamellatus / Dipterocarpus stellatus / Dipterocarpus tempehes </t>
  </si>
  <si>
    <t>Browne et al. (1961)</t>
  </si>
  <si>
    <t>Stenhomalus v-fuscum</t>
  </si>
  <si>
    <t>Stenhomalus</t>
  </si>
  <si>
    <t>De Mesa A.</t>
  </si>
  <si>
    <t>Forest host plants of injurious insects in the Philippines.</t>
  </si>
  <si>
    <t>Makiling Echo</t>
  </si>
  <si>
    <t>245-250</t>
  </si>
  <si>
    <t xml:space="preserve">Rubroshorea beccariana </t>
  </si>
  <si>
    <t>Rubroshorea fallax / Rubroshorea beccariana</t>
  </si>
  <si>
    <t>Rubroshorea beccariana (Burck) P.S.Ashton &amp; J.Heck.</t>
  </si>
  <si>
    <t>Rubroshorea leprosula (Miq.) P.S.Ashton &amp; J.Heck.</t>
  </si>
  <si>
    <t>Rubroshorea leprosula</t>
  </si>
  <si>
    <t>Dipterocarpus tuberculatus / Rubroshorea leprosula</t>
  </si>
  <si>
    <t>Rubroshorea leprosula / Anisoptera sp.</t>
  </si>
  <si>
    <t>Richetia multiflora</t>
  </si>
  <si>
    <t>Rubroshorea beccariana / Richetia multiflora</t>
  </si>
  <si>
    <t>Richetia multiflora (Burck) P.S.Ashton &amp; J.Heck.</t>
  </si>
  <si>
    <t xml:space="preserve">Dipterocarpus palembanicus / Rubroshorea smithiana </t>
  </si>
  <si>
    <t xml:space="preserve">Dipterocarpus tempehes / Dryobalanops aromatica / Dipterocarpus pachyphyllus / Dipterocarpus geniculatus / Rubroshorea smithiana / Dipterocarpus stellatus / Dipterocarpus validus / Dipterocarpus sublamellatus / Dipterocarpus hasseltii / </t>
  </si>
  <si>
    <t>Dipterocarpus pachyphyllus / Rubroshorea smithiana</t>
  </si>
  <si>
    <t xml:space="preserve">Dryobalanops lanceolata / Rubroshorea smithiana </t>
  </si>
  <si>
    <t>Dryobalanops lanceolata / Rubroshorea smithiana / Hopea nervosa / Parashorea malaanonan</t>
  </si>
  <si>
    <t>Rubroshorea smithiana (Symington) P.S.Ashton &amp; J.Heck.</t>
  </si>
  <si>
    <t>Dipterocarpus pachyphyllus / Dipterocarpus geniculatus / Dipterocarpus palembanicus / Dipterocarpus tempehes / Rubroshorea smithiana / Rubroshorea macrophylla</t>
  </si>
  <si>
    <t>Rubroshorea macrophylla</t>
  </si>
  <si>
    <t>Dipterocarpus baudii / Dipterocarpus chartaceus / Rubroshorea macrophylla</t>
  </si>
  <si>
    <t>Rubroshorea macrophylla (de Vriese) P.S.Ashton &amp; J.Heck.</t>
  </si>
  <si>
    <t>Dipterocarpus grandiflorus (Blanco) Blanco</t>
  </si>
  <si>
    <t>Dipterocarpus tempehes / Dryobalanops aromatica / Dryobalanops lanceolata / Shorea falciferoides / Rubroshorea parvifolia</t>
  </si>
  <si>
    <t>Rubroshorea parvifolia</t>
  </si>
  <si>
    <t>Dipterocarpus crinitus / Dryobalanops aromatica / Shorea falciferoides / Rubroshorea parvifolia / Dipterocarpus pachyphyllus / Rubroshorea smithiana</t>
  </si>
  <si>
    <t>Rubroshorea parvifolia / Dryobalanops beccarii</t>
  </si>
  <si>
    <t>Rubroshorea parvifolia (Dyer) P.S.Ashton &amp; J.Heck.</t>
  </si>
  <si>
    <t>Rubroshorea johorensis (Foxw.) P.S.Ashton &amp; J.Heck.</t>
  </si>
  <si>
    <t>Parashorea malaanonan / Rubroshorea johorensis</t>
  </si>
  <si>
    <t>Rubroshorea johorensis</t>
  </si>
  <si>
    <t>Rubroshorea almon</t>
  </si>
  <si>
    <t>Rubroshorea almon (Foxw.) P.S.Ashton &amp; J.Heck.</t>
  </si>
  <si>
    <t>Richetia acuminatissima (Symington) P.S.Ashton &amp; J.Heck.</t>
  </si>
  <si>
    <t xml:space="preserve">Rubroshorea leprosula / Rubroshorea johorensis / Rubroshorea parvifolia / Richetia acuminatissima </t>
  </si>
  <si>
    <t>Pentacme contorta (S.Vidal) Merr. &amp; Rolfe</t>
  </si>
  <si>
    <t>Pentacme</t>
  </si>
  <si>
    <t>Dryobalanops lanceolata / Parashorea malaanonan / Pentacme contorta</t>
  </si>
  <si>
    <t>Pentacme contorta</t>
  </si>
  <si>
    <t>Parashorea malaanonan / Pentacme contorta</t>
  </si>
  <si>
    <t>Rubroshorea amplexicaulis (P.S.Ashton) P.S.Ashton &amp; J.Heck.</t>
  </si>
  <si>
    <t>Rubroshorea coriacea (Burck) P.S.Ashton &amp; J.Heck.</t>
  </si>
  <si>
    <t>Richetia hopeifolia (F.Heim) P.S.Ashton &amp; J.Heck.</t>
  </si>
  <si>
    <t>Neohopea isoptera (P.S.Ashton) P.S.Ashton &amp; J.Heck.</t>
  </si>
  <si>
    <t>Neohopea</t>
  </si>
  <si>
    <t>Rubroshorea kunstleri (King) P.S.Ashton &amp; J.Heck.</t>
  </si>
  <si>
    <t>Rubroshorea ovalis (Korth.) P.S.Ashton &amp; J.Heck.</t>
  </si>
  <si>
    <t>Rubroshorea ovalis</t>
  </si>
  <si>
    <t>Vatica odorata / Rubroshorea ovalis</t>
  </si>
  <si>
    <t>Rubroshorea parvistipulata (F.Heim) P.S.Ashton &amp; J.Heck.</t>
  </si>
  <si>
    <t>Rubroshorea pinanga (Scheff.) P.S.Ashton &amp; J.Heck.</t>
  </si>
  <si>
    <t>Rubroshorea quadrinervis (Slooten) P.S.Ashton &amp; J.Heck.</t>
  </si>
  <si>
    <t>Shorea maxwelliana / Shorea amplexicaulis / Shorea atrinervosa / Shorea brunnescens / Rubroshorea coriacea / Shorea crassa / Richetia hopeifolia / Neohopea isoptera / Rubroshorea johorensis / Rubroshorea kunstleri / Shorea laevis / Rubroshorea ovalis / Rubroshorea parvistipulata / Rubroshorea pinanga / Rubroshorea quadrinervis / Rubroshorea parvifolia</t>
  </si>
  <si>
    <t>Richetia laxa (Slooten) P.S.Ashton &amp; J.Heck.</t>
  </si>
  <si>
    <t>Dipterocarpus pachyphyllus / Dipterocarpus geniculatus / Dipterocarpus palembanicus / Dipterocarpus tempehes / Dryobalanops aromatica / Dryobalanops lanceolata / Richetia laxa / Dipterocarpus sublamellatus / Dipterocarpus hasseltii / Dipterocarpus costulatus / Dipterocarpus caudiferus / Dipterocarpus stellatus</t>
  </si>
  <si>
    <t>Anthoshorea lamellata (Foxw.) P.S.Ashton &amp; J.Heck.</t>
  </si>
  <si>
    <t>Anthoshorea</t>
  </si>
  <si>
    <t>Rubroshorea macroptera</t>
  </si>
  <si>
    <t>Rubroshorea macroptera (Dyer) P.S.Ashton &amp; J.Heck.</t>
  </si>
  <si>
    <t>Rubroshorea macroptera / Rubroshorea leprosula</t>
  </si>
  <si>
    <t xml:space="preserve">Rubroshorea macroptera / Rubroshorea macrophylla / </t>
  </si>
  <si>
    <t>Dipterocarpus crinitus / Rubroshorea macroptera</t>
  </si>
  <si>
    <t>Rubroshorea macroptera / Rubroshorea leprosula / Shorea foxworthyi</t>
  </si>
  <si>
    <t>Rubroshorea leprosula / Rubroshorea macroptera / Rubroshorea parvifolia</t>
  </si>
  <si>
    <t>Dipterocarpus kerrii / Rubroshorea ovalis / Rubroshorea macroptera</t>
  </si>
  <si>
    <t>Anthoshorea virescens (Parijs) P.S.Ashton &amp; J.Heck.</t>
  </si>
  <si>
    <t>Anthoshorea assamica (Dyer) P.S.Ashton &amp; J.Heck.</t>
  </si>
  <si>
    <t>Anthoshorea gratissima (Wall. ex Kurz) P.S.Ashton &amp; J.Heck.</t>
  </si>
  <si>
    <t>Anthoshorea gratissima</t>
  </si>
  <si>
    <t>Anthoshorea gratissima / Rubroshorea macroptera</t>
  </si>
  <si>
    <t>Anthoshorea ochracea (Symington) P.S.Ashton &amp; J.Heck.</t>
  </si>
  <si>
    <t>Rubroshorea argentifolia (Symington) P.S.Ashton &amp; J.Heck.</t>
  </si>
  <si>
    <t>Richetia acuminatissima / Rubroshorea argentifolia</t>
  </si>
  <si>
    <t>Rubroshorea argentifolia / Rubroshorea johorensis</t>
  </si>
  <si>
    <t>Rubroshorea argentifolia</t>
  </si>
  <si>
    <t>Dipterocarpus pachyphyllus / Rubroshorea smithiana / Rubroshorea macrophylla / Rubroshorea argentifolia / Dipterocarpus geniculatus</t>
  </si>
  <si>
    <t>Rubroshorea acuminata (Dyer) P.S.Ashton &amp; J.Heck.</t>
  </si>
  <si>
    <t>Rubroshorea acuminata</t>
  </si>
  <si>
    <t>Rubroshorea acuminata / Rubroshorea macroptera / Rubroshorea leprosula</t>
  </si>
  <si>
    <t>Richetia faguetiana (F.Heim) P.S.Ashton &amp; J.Heck.</t>
  </si>
  <si>
    <t>Rubroshorea platyclados (Slooten ex Endert) P.S.Ashton &amp; J.Heck.</t>
  </si>
  <si>
    <t>Rubroshorea platyclados</t>
  </si>
  <si>
    <t xml:space="preserve">Rubroshorea macroptera / Shorea maxwelliana / Rubroshorea platyclados / Shorea seminis /  Rubroshorea parvifolia </t>
  </si>
  <si>
    <t>Anthoshorea roxburghii (G.Don) P.S.Ashton &amp; J.Heck.</t>
  </si>
  <si>
    <t>Anthoshorea roxburghii / Anisoptera laevis</t>
  </si>
  <si>
    <t>Anthoshorea roxburghii</t>
  </si>
  <si>
    <t>Hopea odorata / Anthoshorea roxburghii</t>
  </si>
  <si>
    <t>Rubroshorea rubra (G.H.S.Wood ex P.S.Ashton) P.S.Ashton &amp; J.Heck.</t>
  </si>
  <si>
    <t>Anthoshorea bracteolata (Dyer) P.S.Ashton &amp; J.Heck.</t>
  </si>
  <si>
    <t>Rubroshorea acuminata / Anthoshorea bracteolata / Rubroshorea leprosula</t>
  </si>
  <si>
    <t>Anthoshorea bracteolata / Rubroshorea leprosula</t>
  </si>
  <si>
    <t>Anthoshorea bracteolata</t>
  </si>
  <si>
    <t>Rubroshorea curtisii (Dyer ex King) P.S.Ashton &amp; J.Heck.</t>
  </si>
  <si>
    <t>Dryobalanops aromatica / Shorea falciferoides / Rubroshorea parvifolia / Anthoshorea ochracea / Rubroshorea smithiana / Rubroshorea argentifolia / Rubroshorea acuminata / Rubroshorea leprosula / Rubroshorea macroptera / Shorea maxwelliana / Dipterocarpus cornutus / Richetia faguetiana / Hopea ferruginea / Rubroshorea coriacea / Rubroshorea platyclados / Rubroshorea quadrinervis / Anthoshorea roxburghii / Rubroshorea rubra / Dipterocarpus obtusifolius / Dipterocarpus tuberculatus / Rubroshorea almon / Anthoshorea assamica / Anthoshorea bracteolata / Shorea crassa / Rubroshorea curtisii / Neohopea isoptera / Rubroshorea johorensis / Rubroshorea kunstleri / Shorea laevis / Rubroshorea parvistipulata / Rubroshorea pauciflora</t>
  </si>
  <si>
    <t>Dipterocarpus crinitus / Dryobalanops aromatica / Dryobalanops lanceolata / Shorea falciferoides / Rubroshorea curtisii / Parashorea stellata / Anthoshorea gratissima / Anthoshorea roxburghii / Anthoshorea bracteolata / Dipterocarpus grandiflorus</t>
  </si>
  <si>
    <t>Rubroshorea curtisii</t>
  </si>
  <si>
    <t>Rubroshorea curtisii / Rubroshorea pauciflora</t>
  </si>
  <si>
    <t>Anthoshorea agamii (P.S.Ashton) P.S.Ashton &amp; J.Heck.</t>
  </si>
  <si>
    <t>Dipterocarpus tempehes / Dryobalanops aromatica / Dryobalanops lanceolata / Shorea falciferoides / Anthoshorea agamii / Dryobalanops beccarii / Dryobalanops keithii / Dryobalanops oblongifolia</t>
  </si>
  <si>
    <t>Dipterocarpus coriaceus Slooten</t>
  </si>
  <si>
    <t>Rubroshorea dasyphylla (Foxw.) P.S.Ashton &amp; J.Heck.</t>
  </si>
  <si>
    <t>Dryobalanops aromatica / Rubroshorea bullata / Rubroshorea kunstleri / Shorea crassa</t>
  </si>
  <si>
    <t>Rubroshorea lepidota (Korth.) P.S.Ashton &amp; J.Heck.</t>
  </si>
  <si>
    <t>Rubroshorea acuminata / Rubroshorea leprosula / Rubroshorea macroptera / Rubroshorea parvifolia / Rubroshorea lepidota / Shorea maxwelliana</t>
  </si>
  <si>
    <t>Rubroshorea parvifolia / Rubroshorea lepidota / Rubroshorea macroptera</t>
  </si>
  <si>
    <t>Rubroshorea lepidota / Dryobalanops aromatica</t>
  </si>
  <si>
    <t>Rubroshorea lepidota</t>
  </si>
  <si>
    <t>Rubroshorea lepidota / Dryobalanops lanceolata / Rubroshorea macroptera</t>
  </si>
  <si>
    <t>Rubroshorea platycarpa (F.Heim) P.S.Ashton &amp; J.Heck.</t>
  </si>
  <si>
    <t>Richetia gibbosa (Brandis) P.S.Ashton &amp; J.Heck.</t>
  </si>
  <si>
    <t>Richetia gibbosa</t>
  </si>
  <si>
    <t>Rubroshorea acuminata / Rubroshorea dasyphylla / Rubroshorea leprosula / Rubroshorea macroptera /  Rubroshorea parvifolia / Rubroshorea pauciflora / Rubroshorea lepidota /Shorea maxwelliana / Rubroshorea ovalis / Rubroshorea rubra / Rubroshorea quadrinervis / Rubroshorea platyclados / Rubroshorea platycarpa / Rubroshorea parvistipulata / Shorea laevis / Rubroshorea kunstleri / Rubroshorea johorensis / Richetia gibbosa / Rubroshorea curtisii / Shorea crassa / Shorea brunnescens / Shorea atrinervosa</t>
  </si>
  <si>
    <t>Rubroshorea platyclados / Neobalanocarpus heimii</t>
  </si>
  <si>
    <t>Rubroshorea teysmanniana (Dyer ex Brandis) P.S.Ashton &amp; J.Heck.</t>
  </si>
  <si>
    <t>Rubroshorea teysmanniana</t>
  </si>
  <si>
    <t>Hopea nervosa King</t>
  </si>
  <si>
    <t>Rubroshorea stenoptera (Burck) P.S.Ashton &amp; J.Heck.</t>
  </si>
  <si>
    <t>Rubroshorea lepidota / Rubroshorea stenoptera / Shorea sumatrana</t>
  </si>
  <si>
    <t>Rubroshorea stenoptera / Rubroshorea macroptera / Rubroshorea lepidota</t>
  </si>
  <si>
    <t>Anthoshorea symingtonii (G.H.S.Wood) P.S.Ashton &amp; J.Heck.</t>
  </si>
  <si>
    <t>Richetia longisperma (Roxb.) P.S.Ashton &amp; J.Heck.</t>
  </si>
  <si>
    <t>Dipterocarpus crinitus / Richetia longisperma</t>
  </si>
  <si>
    <t>Anthoshorea symingtonii</t>
  </si>
  <si>
    <t>Anthoshorea symingtonii / Parashorea malaanonan</t>
  </si>
  <si>
    <t>Richetia acuminatissima / Shorea aregentifolia / Richetia gibbosa / Rubroshorea parvifolia / Anthoshorea symingtonii</t>
  </si>
  <si>
    <t>Richetia xanthophylla (Symington) P.S.Ashton &amp; J.Heck.</t>
  </si>
  <si>
    <t>Dryobalanops aromatica / Dryobalanops lanceolata / Richetia xanthophylla / Rubroshorea parvifolia / Anthoshorea ochracea /Dipterocarpus geniculatus / Dipterocarpus tempehes / Richetia hopeifolia / Rubroshorea leprosula / Richetia gibbosa / Shorea brunnescens / Rubroshorea acuminata / Rubroshorea rubra / Rubroshorea pauciflora / Richetia multiflora / Richetia longisperma / Richetia laxa</t>
  </si>
  <si>
    <t>Dipterocarpus geniculatus / Dipterocarpus globosus / Dipterocarpus palembanicus / Dipterocarpus tempehes / Dryobalanops aromatica / Shorea falciferoides / Rubroshorea parvifolia / Rubroshorea smithiana / Richetia xanthophylla</t>
  </si>
  <si>
    <t>Richetia xanthophylla</t>
  </si>
  <si>
    <t>Richetia xanthophylla / Rubroshorea parvifolia</t>
  </si>
  <si>
    <t>Parashorea tomentella / Richetia xanthophylla</t>
  </si>
  <si>
    <t>Shorea seminis (de Vriese) Slooten</t>
  </si>
  <si>
    <t>Rubroshorea pilosa (P.S.Ashton) P.S.Ashton &amp; J.Heck.</t>
  </si>
  <si>
    <t>Anthoshorea hypochra (Hance) P.S.Ashton &amp; J.Heck.</t>
  </si>
  <si>
    <t>Rubroshorea scabrida (Symington) P.S.Ashton &amp; J.Heck.</t>
  </si>
  <si>
    <t>Dipterocarpus tempehes / Dryobalanops aromatica / Dryobalanops lanceolata / Shorea falciferoides / Rubroshorea parvifolia / Rubroshorea scabrida / Dipterocarpus geniculatus / Dipterocarpus globosus / Shorea laevis / Rubroshorea platyclados</t>
  </si>
  <si>
    <t xml:space="preserve">Dipterocarpus cornutus / Rubroshorea kunstleri / Dryobalanops oblongifolia / Hopea dryobalanoides / Rubroshorea pauciflora / </t>
  </si>
  <si>
    <t>Dipterocarpus costulatus / Rubroshorea kunstleri</t>
  </si>
  <si>
    <t>Dipterocarpus stellatus / Rubroshorea kunstleri / Dipterocarpus hasselti / Dipterocarpus geniculatus / Dipterocarpus costulatus / Dipterocarpus cornutus / Dipterocarpus retusus</t>
  </si>
  <si>
    <t>Dipterocarpus cornutus / Dipterocarpus costulatus  / Rubroshorea kunstleri</t>
  </si>
  <si>
    <t>Rubroshorea kunstleri / Hopea ponga / Richetia longisperma / Rubroshorea macroptera</t>
  </si>
  <si>
    <t>Dipterocarpus crinitus / Rubroshorea kunstleri</t>
  </si>
  <si>
    <t>Rubroshorea stenoptera / Dipterocarpus cornutus / Dipterocarpus crinitus / Rubroshorea kunstleri / Hopea ponga</t>
  </si>
  <si>
    <t>Rubroshorea singkawang (Miq.) P.S.Ashton &amp; J.Heck.</t>
  </si>
  <si>
    <t>Anthoshorea resinosa (Foxw.) P.S.Ashton &amp; J.Heck.</t>
  </si>
  <si>
    <t>Dipterocarpus crinitus / Dipterocarpus palembanicus / Dipterocarpus tempehes / Dryobalanops aromatica / Dryobalanops lanceolata / Richetia xanthophylla / Richetia laxa / Shorea falciferoides / Dipterocarpus pachyphyllus / Dipterocarpus geniculatus / Dipterocarpus globosus / Rubroshorea smithiana / Rubroshorea macrophylla / Anthoshorea resinosa / Dryobalanops oblongifolia</t>
  </si>
  <si>
    <t>Dryobalanops aromatica / Anthoshorea bracteolata / Rubroshorea leprosula / Rubroshorea macrophylla / Anthoshorea resinosa</t>
  </si>
  <si>
    <t>Rubroshorea pilosa / Rubroshorea quadrinervis</t>
  </si>
  <si>
    <t>Pentacme siamensis (Miq.) Kurz</t>
  </si>
  <si>
    <t>Pentacme siamensis / Anisoptera costata</t>
  </si>
  <si>
    <t>Pentacme siamensis</t>
  </si>
  <si>
    <t>Pentacme siamensis / Anthoshorea roxburghii</t>
  </si>
  <si>
    <t>Pentacme siamensis / Dipterocarpus obtusifolius / Dipterocarpus tuberculatus</t>
  </si>
  <si>
    <t>Pentacme siamensis / Shorea obtusa</t>
  </si>
  <si>
    <t>Dipterocarpus alatus Roxb. ex G.Don</t>
  </si>
  <si>
    <t>Shorea seminis / Rubroshorea lepidota / Dipterocarpus dyeri</t>
  </si>
  <si>
    <t>Richetia maxima (King) P.S.Ashton &amp; J.Heck.</t>
  </si>
  <si>
    <t>Richetia maxima</t>
  </si>
  <si>
    <t>Anthoshorea assamica / Rubroshorea platyclados / Richetia maxima</t>
  </si>
  <si>
    <t>Dipterocarpus gracilis / Dipterocarpus baudii</t>
  </si>
  <si>
    <t>Anthoshorea gratissima / Dipterocarpus cornutus / Dipterocarpus crinitus / Rubroshorea macroptera / Rubroshorea ovalis</t>
  </si>
  <si>
    <t>Dipterocarpus grandiflorus / Dipterocarpus tuberculatus</t>
  </si>
  <si>
    <t>Rubroshorea pauciflora (King) P.S.Ashton &amp; J.Heck.</t>
  </si>
  <si>
    <t>Anthoshorea confusa (P.S.Ashton) P.S.Ashton &amp; J.Heck.</t>
  </si>
  <si>
    <t>Dipterocarpus tempehes / Dryobalanops aromatica / Anthoshorea confusa / Dipterocarpus kerrii</t>
  </si>
  <si>
    <t>Shorea exelliptica / Anthoshorea agamii / Anthoshorea confusa / Rubroshorea argentifolia / Vatica odorata</t>
  </si>
  <si>
    <t>Anthoshorea confusa / Anthoshorea agamii</t>
  </si>
  <si>
    <t>Dipterocarpus globosus / Dipterocarpus tempehes / Dryobalanops aromatica / Dryobalanops lanceolata / Richetia xanthophylla / Shorea domatiosa /Anthoshorea confusa / Rubroshorea pilosa / Dipterocarpus crinitus / Rubroshorea smithiana / Rubroshorea macrophylla / Rubroshorea acuminata / Rubroshorea leprosula / Shorea  macroptera / Rubroshorea parvifolia / Neobalanocarpus heimii / Anthoshorea bracteolata</t>
  </si>
  <si>
    <t>Richetia kudatensis (G.H.S.Wood ex Meijer) P.S.Ashton &amp; J.Heck.</t>
  </si>
  <si>
    <t>Rubroshorea waltonii (G.H.S.Wood ex Meijer) P.S.Ashton &amp; J.Heck.</t>
  </si>
  <si>
    <t>Rubroshorea smithiana / Anthoshorea symingtonii / Rubroshorea waltonii</t>
  </si>
  <si>
    <t>Shorea kudatensis / Rubroshorea waltonii / Rubroshorea leprosula</t>
  </si>
  <si>
    <t>Rubroshorea waltonii / Shorea kudatensis / Rubroshorea ovalis /  Dipterocarpus tuberculatus</t>
  </si>
  <si>
    <t>Rubroshorea mecistopteryx (Ridl.) P.S.Ashton &amp; J.Heck.</t>
  </si>
  <si>
    <t>Rubroshorea balangeran (Korth.) P.S.Ashton &amp; J.Heck.</t>
  </si>
  <si>
    <t>Anthoshorea javanica (Koord. &amp; Valeton) P.S.Ashton &amp; J.Heck.</t>
  </si>
  <si>
    <t>Anthoshorea javanica</t>
  </si>
  <si>
    <t>Anthoshorea javanica / Rubroshorea ovalis</t>
  </si>
  <si>
    <t>Rubroshorea palosapis (Blanco) P.S.Ashton &amp; J.Heck.</t>
  </si>
  <si>
    <t>Rubroshorea palosapis</t>
  </si>
  <si>
    <t>Dipterocarpus grandiflorus / Rubroshorea palosapis</t>
  </si>
  <si>
    <t>Hopea acuminata / Rubroshorea palosapis / Vatica mangachapoi</t>
  </si>
  <si>
    <t>Rubroshorea acuta (P.S.Ashton) P.S.Ashton &amp; J.Heck</t>
  </si>
  <si>
    <t>Rubroshorea hemsleyana (King) P.S.Ashton &amp; J.Heck.</t>
  </si>
  <si>
    <t>Rubroshorea hemsleyana / Shorea sumatrana / Anthoshorea bracteolata / Rubroshorea leprosula / Rubroshorea macroptera</t>
  </si>
  <si>
    <t>Rubroshorea negrosensis (Foxw.) P.S.Ashton &amp; J.Heck.</t>
  </si>
  <si>
    <t>Dipterocarpus grandiflorus / Hopea odorata / Rubroshorea negrosensis</t>
  </si>
  <si>
    <t>Rubroshorea selanica (Blume) P.S.Ashton &amp; J.Heck.</t>
  </si>
  <si>
    <t>Dipterocarpus dyeri / Dryobalanops oblongifolia / Dryobalanops aromatica / Hopea sp. / Shorea guiso / Dipterocarpus cornutus / Dipterocarpus grandiflorus / Dipterocarpus retusus</t>
  </si>
  <si>
    <t>Rubroshorea palembanica (Miq.) P.S.Ashton &amp; J.Heck.</t>
  </si>
  <si>
    <t>Rubroshorea palembanica</t>
  </si>
  <si>
    <t>Anthoshorea polita (S.Vidal) P.S.Ashton &amp; J.Heck.</t>
  </si>
  <si>
    <t>Parashorea malaanonan / Anthoshorea polita / Rubroshorea negrosensis</t>
  </si>
  <si>
    <t xml:space="preserve">Neobalanocarpus heimii / Richetia coriacea / Shorea sumatrana / Rubroshorea ovalis / </t>
  </si>
  <si>
    <t>Richetia coriacea F.Heim</t>
  </si>
  <si>
    <t>Rubroshorea rugosa (F.Heim) P.S.Ashton &amp; J.Heck.</t>
  </si>
  <si>
    <t>Shorea atrinervosa / Rubroshorea rugosa</t>
  </si>
  <si>
    <t>Rubroshorea bullata (P.S.Ashton) P.S.Ashton &amp; J.Heck.</t>
  </si>
  <si>
    <t>Dryobalanops / Rubroshorea</t>
  </si>
  <si>
    <t>Dryobalanops / Hopea / Parashorea / Rubroshorea</t>
  </si>
  <si>
    <t>Dipterocarpus / Hopea / Rubroshorea</t>
  </si>
  <si>
    <t>Dipterocarpus / Richetia</t>
  </si>
  <si>
    <t>Parashorea / Richetia</t>
  </si>
  <si>
    <t>Dipterocarpus / Rubroshorea</t>
  </si>
  <si>
    <t>Hopea / Anthoshorea</t>
  </si>
  <si>
    <t>Dipterocarpus grandiflorus / Dipterocarpus tempehes / Dryobalanops aromatica / Dryobalanops lanceolata / Rubroshorea smithiana / Richetia xanthophylla / Shorea domatiosa / Shorea falciferoides / Rubroshorea parvifolia / Rubroshorea pilosa / Rubroshorea quadrinervis / Anthoshorea agamii / Rubroshorea kunstleri / Dipterocarpus pachyphyllus / Dipterocarpus geniculatus / Rubroshorea macrophylla / Rubroshorea acuminata / Anthoshorea bracteolata / Rubroshorea dasyphylla / Rubroshorea leprosula / Rubroshorea macroptera / Rubroshorea pauciflora / Richetia hopeifolia / Rubroshorea lepidota / Shorea maxwelliana / Rubroshorea ovalis / Neobalanocarpus heimii / Parashorea stellata / Anthoshorea hypochra / Rubroshorea curtisii / Shorea foxworthyi / Shorea ochrophloia / Richetia multiflora / Rubroshorea platyclados / Anthoshorea resinosa / Anthoshorea roxburghii / Rubroshorea singkawang / Shorea sumatrana / Dipterocarpus baudii / Dipterocarpus dyeri / Dipterocarpus kerrii / Hopea latifolia / Hopea mengarawan / Parashorea densiflora / Rubroshorea argentifolia /</t>
  </si>
  <si>
    <t>Anthoshorea / Dipterocarpus / Dryobalanops / Hopea /  Neobalanocarpus / Parashorea /  Richetia / Rubroshorea / Shorea</t>
  </si>
  <si>
    <t>Anthoshorea bracteolata / Rubroshorea curtisii / Shorea laevis / Rubroshorea leprosula / Richetia longisperma / Rubroshorea macrophylla / Rubroshorea ovalis / Rubroshorea pinanga / Rubroshorea platyclados / Rubroshorea singkawang / Dipterocarpus dyeri / Dipterocarpus baudii / Dipterocarpus grandiflorus / Dryobalanops aromatica / Dryobalanops oblongifolia / Parashorea densiflora / Rubroshorea acuminata / Anthoshorea agamii / Anthoshorea assamica / Dipterocarpus retusus /</t>
  </si>
  <si>
    <t xml:space="preserve">Anthoshorea / Dipterocarpus / Dryobalanops / Parashorea / Richetia / Rubroshorea / Shorea </t>
  </si>
  <si>
    <t>Anisoptera / Rubroshorea</t>
  </si>
  <si>
    <t>Rubroshorea / Vatica</t>
  </si>
  <si>
    <t>Neobalanocarpus heimii / Dipterocarpus grandiflorus / Parashorea densiflora / Dipterocarpus baudii / Dipterocarpus gracilis / Shorea sp.</t>
  </si>
  <si>
    <t>Pentacme / Shorea</t>
  </si>
  <si>
    <t>Anthoshorea / Rubroshorea</t>
  </si>
  <si>
    <t>Dipterocarpus / Rubroshorea / Shorea</t>
  </si>
  <si>
    <t xml:space="preserve"> Hopea / Richetia / Rubroshorea</t>
  </si>
  <si>
    <t>Dipterocarpus / Pentacme</t>
  </si>
  <si>
    <t>Dipterocarpus / Dryobalanops / Neobalanocarpus / Rubroshorea / Shorea</t>
  </si>
  <si>
    <t>Anthoshorea / Pentacme</t>
  </si>
  <si>
    <t>Anthoshorea / Dipterocarpus / Rubroshorea</t>
  </si>
  <si>
    <t>Anthoshorea / Dipterocarpus / Dryobalanops / Neobalanocarpus / Richetia / Rubroshorea / Shorea</t>
  </si>
  <si>
    <t>Anisoptera / Rubroshorea / Shorea</t>
  </si>
  <si>
    <t>Anthoshorea / Richetia / Rubroshorea</t>
  </si>
  <si>
    <t>Anthoshorea / Richetia / Rubroshorea / Shorea</t>
  </si>
  <si>
    <t>Anthoshorea / Parashorea</t>
  </si>
  <si>
    <t>Anthorubroshorea / Rubroshorea</t>
  </si>
  <si>
    <t>Anthoshorea / Rubroshorea / Shorea</t>
  </si>
  <si>
    <t>Anthoshorea / Dipterocarpus / Hopea / Parashorea / Rubroshorea</t>
  </si>
  <si>
    <t>Hopea odorata / Anthoshorea javanica / Hopea mengarawan / Rubroshorea stenoptera / Rubroshorea pinanga / Rubroshorea leprosula / Rubroshorea selanica</t>
  </si>
  <si>
    <t>Anthoshorea / Hopea / Rubroshorea</t>
  </si>
  <si>
    <t>Neobalanocarpus / Richetia / Rubroshorea / Shorea</t>
  </si>
  <si>
    <t>Anthoshorea / Anisoptera</t>
  </si>
  <si>
    <t>Neobalanocarpus / Rubroshorea</t>
  </si>
  <si>
    <t>Richetia / Rubroshorea</t>
  </si>
  <si>
    <t>Anisoptera / Penatcme</t>
  </si>
  <si>
    <t>Anthoshorea confusa / Rubroshorea parvifolia / Dipterocarpus sp. / Anthoshorea confusa</t>
  </si>
  <si>
    <t>Anthoshorea / Rubroshorea / Shorea / Vatica</t>
  </si>
  <si>
    <t xml:space="preserve">Shorea falcifera Dyer ex Brandis </t>
  </si>
  <si>
    <t>Hopea / Rubroshorea / Vatica</t>
  </si>
  <si>
    <t>Anthoshorea / Dipterocarpus / Dryobalanops / Hopea / Richetia / Rubroshorea / Shorea</t>
  </si>
  <si>
    <t xml:space="preserve">Anthoshorea hypochra / Dipterocarpus tempehes / Dipterocarpus hasseltii / Dryobalanops aromatica / Dryobalanops lanceolata / Hopea helferi /  Hopea odorata / Hopea latifolia / Parashorea stellata / Richetia hopeifolia / Rubroshorea parvifolia / Rubroshorea scabrida / Rubroshorea smithiana / Rubroshorea acuminata / Rubroshorea dasyphylla / Rubroshorea singkawang / Rubroshorea leprosula/ Rubroshorea pauciflora / Rubroshorea macroptera / Rubroshorea beccariana / Rubroshorea ovalis / Rubroshorea platyclados / Rubroshorea rubra / Rubroshorea macrophylla / Rubroshorea macroptera / Shorea lepidopta / Shorea maxwelliana /  Shorea acuta / Shorea ochrophloia / Shorea falciferoides / Shorea sumatrana / </t>
  </si>
  <si>
    <t>Parashorea / Pentacme</t>
  </si>
  <si>
    <t>Dipterocarpus / Dryobalanops / Richetia / Rubroshorea / Shorea</t>
  </si>
  <si>
    <t>Dipterocarpus / Dryobalanops / Rubroshorea</t>
  </si>
  <si>
    <t>Anthoshorea / Parashorea / Rubroshorea</t>
  </si>
  <si>
    <t>Dipterocarpus / Dryobalanops / Hopea / Rubroshorea</t>
  </si>
  <si>
    <t>Anthoshorea / Dipterocarpus / Dryobalanops</t>
  </si>
  <si>
    <t>Anthoshorea / Dryobalanops / Rubroshorea</t>
  </si>
  <si>
    <t>Anthoshorea / Anisoptera / Dipterocarpus / Dryobalanops / Richetia / Rubroshorea / Shorea</t>
  </si>
  <si>
    <t>Anthoshorea / Dipterocarpus / Dryobalanops / Shorea</t>
  </si>
  <si>
    <t>Anthoshorea / Dipterocarpus / Dryobalanops / Richetia / Rubroshorea / Shorea</t>
  </si>
  <si>
    <t>Anthoshorea / Dipterocarpus / Dryobalanops / Parashorea / Rubroshorea / Shorea</t>
  </si>
  <si>
    <t>Richetia / Rubroshorea / Shorea</t>
  </si>
  <si>
    <t>Anthoshorea / Dipterocarpus / Rubroshorea / Shorea</t>
  </si>
  <si>
    <t>Dipterocarpus / Dryobalanops / Richetia</t>
  </si>
  <si>
    <t>Neohopea / Rubroshorea / Shorea</t>
  </si>
  <si>
    <t>Dryobalanops / Parashorea / Pentacme</t>
  </si>
  <si>
    <t>Parashorea / Rubroshorea</t>
  </si>
  <si>
    <t>Shorea sp.?</t>
  </si>
  <si>
    <t>Rubroshorea fallax (Meijer) P.S.Ashton &amp; J.Heck.</t>
  </si>
  <si>
    <t>Rubroshorea balangeran</t>
  </si>
  <si>
    <t>Rubroshorea balangeran / Anisoptera marginata</t>
  </si>
  <si>
    <t>Rubroshorea leprosula / Rubroshorea balangeran / Rubroshorea macrophylla / Rubroshorea stenoptera / Anisoptera sp.</t>
  </si>
  <si>
    <t>Parashorea tomentella / Anthoshorea symingtonii / Hopea odorata / Dipterocarpus sp. / Rubroshorea argentifolia</t>
  </si>
  <si>
    <t>Anthoshorea lamellata / Rubroshorea macroptera / Shorea obtusa / Anthoshorea virescens / Dipterocarpus baudii / Anthoshorea assamica / Anthoshorea gratissima</t>
  </si>
  <si>
    <t>Epepeotes ambigenus</t>
  </si>
  <si>
    <t>Glenea sp.</t>
  </si>
  <si>
    <t>Heterotermitidae</t>
  </si>
  <si>
    <t>Pericapritermes sp.</t>
  </si>
  <si>
    <t>Author</t>
  </si>
  <si>
    <t>Holmgren, 1913</t>
  </si>
  <si>
    <t>(Haviland, 1898)</t>
  </si>
  <si>
    <t xml:space="preserve">Microcerotermes duplex </t>
  </si>
  <si>
    <t>(Desneux, 1904)</t>
  </si>
  <si>
    <t xml:space="preserve">Odontotermes cf. oblongatus </t>
  </si>
  <si>
    <t xml:space="preserve">Procapritermes setiger </t>
  </si>
  <si>
    <t xml:space="preserve">Araecerus corporaali </t>
  </si>
  <si>
    <t>Jordan, 1924</t>
  </si>
  <si>
    <t xml:space="preserve">Acanthothorax allectus </t>
  </si>
  <si>
    <t>Rheinheimer, J., 2004</t>
  </si>
  <si>
    <t>Jordan, 1894</t>
  </si>
  <si>
    <t xml:space="preserve">Mecocerus gazella </t>
  </si>
  <si>
    <t>Gyllenhal in Schoenherr, 1833</t>
  </si>
  <si>
    <t>Jordan, 1895</t>
  </si>
  <si>
    <t>Kirsch, 1875</t>
  </si>
  <si>
    <t>(Thunberg, 1789)</t>
  </si>
  <si>
    <t xml:space="preserve">(Fabricius, 1801) </t>
  </si>
  <si>
    <t>(Fabricius, 1801)</t>
  </si>
  <si>
    <t xml:space="preserve">Trirachys holosericeus </t>
  </si>
  <si>
    <t>(Fabricius, 1787)</t>
  </si>
  <si>
    <t>Trirachys</t>
  </si>
  <si>
    <t>Anancylus (Paranancylus) socius</t>
  </si>
  <si>
    <t xml:space="preserve">Trirachys indutus </t>
  </si>
  <si>
    <t>(Newman, 1842)</t>
  </si>
  <si>
    <t>Pascoe, 1865</t>
  </si>
  <si>
    <t>Batocera calanus</t>
  </si>
  <si>
    <t>(Parry, 1844)</t>
  </si>
  <si>
    <t>(Linné, 1758)</t>
  </si>
  <si>
    <t>Pascoe, 1866</t>
  </si>
  <si>
    <t>Pascoe, 1857</t>
  </si>
  <si>
    <t>Pascoe, 1864</t>
  </si>
  <si>
    <t>(Chevrolat, 1841)</t>
  </si>
  <si>
    <t>(Fabricius, 1793)</t>
  </si>
  <si>
    <t>Heller, 1924</t>
  </si>
  <si>
    <t>Lyal in Lyal &amp; Curran, 2000</t>
  </si>
  <si>
    <t>Haaf, 1963</t>
  </si>
  <si>
    <t>Heller, 1940</t>
  </si>
  <si>
    <t>(Marshall, 1921)</t>
  </si>
  <si>
    <t>Marshall, 1926</t>
  </si>
  <si>
    <t>Wood &amp; Bright, 1992</t>
  </si>
  <si>
    <t>Schedl, 1936</t>
  </si>
  <si>
    <t>Camptorhinus tibialis</t>
  </si>
  <si>
    <t>Camptorhinus doriae</t>
  </si>
  <si>
    <t>Camptorhinus</t>
  </si>
  <si>
    <t>(Sparrman, A., 1785)</t>
  </si>
  <si>
    <t>Hopkins, 1915</t>
  </si>
  <si>
    <t>Blandford, 1894</t>
  </si>
  <si>
    <t>Schaufuss, C.F.C., 1905</t>
  </si>
  <si>
    <t xml:space="preserve">Coccotrypes cinnamomi </t>
  </si>
  <si>
    <t>(Eggers, 1936)</t>
  </si>
  <si>
    <t>Browne, 1970</t>
  </si>
  <si>
    <t>Schedl, 1938</t>
  </si>
  <si>
    <t>Beeson, 1937</t>
  </si>
  <si>
    <t>Chapuis, 1865</t>
  </si>
  <si>
    <t>Lacord., 1865</t>
  </si>
  <si>
    <t>Hagedorn, 1908</t>
  </si>
  <si>
    <t>Xyleborus amphicranoides</t>
  </si>
  <si>
    <t xml:space="preserve">Xyleborus emarginatus </t>
  </si>
  <si>
    <t>Schedl, 1952</t>
  </si>
  <si>
    <t>Schedl, 1951</t>
  </si>
  <si>
    <t>Marshall, 1932</t>
  </si>
  <si>
    <t xml:space="preserve">Diapus pendleburyi </t>
  </si>
  <si>
    <t>Dinoplatypus cavus</t>
  </si>
  <si>
    <t>Bright &amp; Skidmore, 2002</t>
  </si>
  <si>
    <t>Dryocoetiops laevis</t>
  </si>
  <si>
    <t>Strohmeyer, 1911</t>
  </si>
  <si>
    <t>(Olivier, A.G., 1800)</t>
  </si>
  <si>
    <t>Kojima &amp; Morimoto, 1995</t>
  </si>
  <si>
    <t>Schedl, 1943</t>
  </si>
  <si>
    <t>Hypocryphalus rotundus</t>
  </si>
  <si>
    <t>Voss, E., 1932</t>
  </si>
  <si>
    <t>Eggers, 1927</t>
  </si>
  <si>
    <t>Pascoe, F.P., 1871</t>
  </si>
  <si>
    <t>Schedl, 1953</t>
  </si>
  <si>
    <t>Schedl, 1973</t>
  </si>
  <si>
    <t>Schedl, 1972</t>
  </si>
  <si>
    <t>Schedl, 1935</t>
  </si>
  <si>
    <t>Schedl, 1961</t>
  </si>
  <si>
    <t>Schaufuss, C.F.C., 1897</t>
  </si>
  <si>
    <t xml:space="preserve">Xyleborus subcribrosus </t>
  </si>
  <si>
    <t>Blandford, 1896</t>
  </si>
  <si>
    <t>Strohmeyer, H., 1911</t>
  </si>
  <si>
    <t>Terminalinus dipterocarpi</t>
  </si>
  <si>
    <t>Treptoplatypus solidus</t>
  </si>
  <si>
    <t xml:space="preserve">Euwallacea similis </t>
  </si>
  <si>
    <t>(Ferrari, 1867)</t>
  </si>
  <si>
    <t xml:space="preserve">Xyleborus subdentatus </t>
  </si>
  <si>
    <t>Browne, 1974</t>
  </si>
  <si>
    <t xml:space="preserve">Terminalinus macropterus </t>
  </si>
  <si>
    <t>(Schedl, 1935)</t>
  </si>
  <si>
    <t>Euwallacea</t>
  </si>
  <si>
    <t>Philippines, Indonesia</t>
  </si>
  <si>
    <t>Morimoto &amp; Raros (1977), Haneda et al. (2020)</t>
  </si>
  <si>
    <t>Xyleborus posticepilosus</t>
  </si>
  <si>
    <t>Eichhoff, 1869</t>
  </si>
  <si>
    <t>Eichhoff, 1868</t>
  </si>
  <si>
    <t>Eggers, 1923</t>
  </si>
  <si>
    <t>Pascoe, 1871</t>
  </si>
  <si>
    <t>Heller, 1922</t>
  </si>
  <si>
    <t>(Walker, 1858)</t>
  </si>
  <si>
    <t>Lyal in Lyal &amp; Curran, 2003</t>
  </si>
  <si>
    <t>Damnux</t>
  </si>
  <si>
    <t>Meregallia spp.</t>
  </si>
  <si>
    <t>Dipterocarpus palembanicus / Dipterocarpus tempehes / Dipterocarpus sublamellatus</t>
  </si>
  <si>
    <t>Seeds, Leaves</t>
  </si>
  <si>
    <t>Seed Feeder, Gall-former</t>
  </si>
  <si>
    <t>Westwood, 1841</t>
  </si>
  <si>
    <t>(Wiedemann, 1819)</t>
  </si>
  <si>
    <t>Burmeister, 1844</t>
  </si>
  <si>
    <t>Erichson, 1843</t>
  </si>
  <si>
    <t>Aleurocanthus sp.</t>
  </si>
  <si>
    <t>Drew &amp; Hancock, 1994</t>
  </si>
  <si>
    <t>Russell, 1965</t>
  </si>
  <si>
    <t>Signoret, 1869</t>
  </si>
  <si>
    <t>Takagi, 1999</t>
  </si>
  <si>
    <t>Takagi 2013</t>
  </si>
  <si>
    <t>Newstead, 1906</t>
  </si>
  <si>
    <t>Green, 1926</t>
  </si>
  <si>
    <t>Takagi, 1995</t>
  </si>
  <si>
    <t>Takahashi, 1942</t>
  </si>
  <si>
    <t>(Westwood, 1845)</t>
  </si>
  <si>
    <t>Takagi, 2001</t>
  </si>
  <si>
    <t>Sanders, 1909</t>
  </si>
  <si>
    <t>Beardsley, 1971</t>
  </si>
  <si>
    <t>Icerya sp.</t>
  </si>
  <si>
    <t>(Takahashi, 1951)</t>
  </si>
  <si>
    <t>Takagi, Pong &amp; Ghee, 1989</t>
  </si>
  <si>
    <t>Shorea kudatensis / Rubroshorea mecistopteryx / Anthoshorea symingtonii / Rubroshorea waltonii / Rubroshorea hemsleyana / Hopea odorata</t>
  </si>
  <si>
    <t>Dipterocarpus verrucosus Foxw. ex Slooten</t>
  </si>
  <si>
    <t>Anthoshorea bracteolata / Dipterocarpus palembanicus / Dryobalanops aromatica / Dryobalanops lanceolata / Richetia xanthophylla / Shorea falciferoides / Rubroshorea parvifolia / Rubroshorea scabrida / Dipterocarpus pachyphyllus / Dipterocarpus geniculatus / Dipterocarpus globosus / Dipterocarpus tempehes / Rubroshorea macrophylla / Anisoptera grossivenia / Dipterocarpus crinitus / Dipterocarpus stellatus / Rubroshorea acuta / Rubroshorea beccariana / Rubroshorea curtisii / Richetia faguetiana / Shorea havilandii / Richetia laxa / Rubroshorea macroptera / Rubroshorea smithiana / Shorea superba / Dipterocarpus dyeri / Dryobalanops oblongifolia / Anthoshorea assamica / Dipterocarpus cornutus / Rubroshorea platyclados / Rubroshorea pauciflora / Richetia maxima /</t>
  </si>
  <si>
    <t>Dipterocarpus cornutus / Dipterocarpus grandiflorus / Rubroshorea kunstleri / Dipterocarpus stellatus / Dipterocarpus sublamellatus</t>
  </si>
  <si>
    <t>Dryobalanops aromatica / Dryobalanops lanceolata / Shorea falciferoides / Rubroshorea parvifolia / Rubroshorea scabrida / Dipterocarpus pachyphyllus / Rubroshorea leprosula / Neobalanocarpus heimii / Rubroshorea macroptera / Rubroshorea curtisii / Rubroshorea kunstleri / Dipterocarpus fagineus</t>
  </si>
  <si>
    <t>Shorea obscura Meijer</t>
  </si>
  <si>
    <t>Lepidoptera, Orthoptera</t>
  </si>
  <si>
    <t>Oxya chinensis</t>
  </si>
  <si>
    <t>Acrididae</t>
  </si>
  <si>
    <t>Oxya</t>
  </si>
  <si>
    <t>Fruit Feeder / Seed Feeder</t>
  </si>
  <si>
    <t>Fruit Feeder / Seed Feeder / Defoliator</t>
  </si>
  <si>
    <t>Florivore / Fruit Feeder / Seed Feeder</t>
  </si>
  <si>
    <t>Hermagoras</t>
  </si>
  <si>
    <t>Stheneboea  tuberculata</t>
  </si>
  <si>
    <t xml:space="preserve">Stheneboea </t>
  </si>
  <si>
    <t>Crambidae</t>
  </si>
  <si>
    <t>Trioza</t>
  </si>
  <si>
    <t>Macrotermes</t>
  </si>
  <si>
    <t xml:space="preserve">Macrotermes cf. malaccensis </t>
  </si>
  <si>
    <t>(Pascoe, 1882)</t>
  </si>
  <si>
    <t>Pascoe, 1885</t>
  </si>
  <si>
    <t>Euplatypus parallelus</t>
  </si>
  <si>
    <t>Promethis sulcigera</t>
  </si>
  <si>
    <t>(Boisduval, 1835)</t>
  </si>
  <si>
    <t>Tribolium sp.</t>
  </si>
  <si>
    <t>(Fabricius, 1798)</t>
  </si>
  <si>
    <t>Rahayu et al. (1998)</t>
  </si>
  <si>
    <t>(Kotinsky, 1908)</t>
  </si>
  <si>
    <t>Normark et al. (2019)</t>
  </si>
  <si>
    <t>Green (1926)</t>
  </si>
  <si>
    <t>Takagi (1995)</t>
  </si>
  <si>
    <t>A new species of Beesonia with larval polymorphism, inducing a stem gall on Shorea curtisii in Singapore [Homoptera: Coccoidea: Beesoniidae]</t>
  </si>
  <si>
    <t>Insecta Matsumurana (New Series)</t>
  </si>
  <si>
    <t>Takagi, 2005</t>
  </si>
  <si>
    <t>Takagi (2005)</t>
  </si>
  <si>
    <t>Takagi, Pong &amp; Ghee (1989)</t>
  </si>
  <si>
    <t>Nair (2007)</t>
  </si>
  <si>
    <t>(Smith, 1857)</t>
  </si>
  <si>
    <t>Chui et al. (2023)</t>
  </si>
  <si>
    <t>(Gribodo, 1893)</t>
  </si>
  <si>
    <t>(Thunberg, 1815)</t>
  </si>
  <si>
    <t>Redtenbacher, 1908</t>
  </si>
  <si>
    <t>(Redtenbacher, 1908)</t>
  </si>
  <si>
    <t>(Redtenbacher, 1906)</t>
  </si>
  <si>
    <t>Stål, 1875</t>
  </si>
  <si>
    <t>Redtenbacher, 1906</t>
  </si>
  <si>
    <t>Kirby, 1896</t>
  </si>
  <si>
    <t>Hermagoras hosei</t>
  </si>
  <si>
    <t xml:space="preserve">Hermagoras cultratolobatus </t>
  </si>
  <si>
    <t>(Brunner von Wattenwyl, 1907)</t>
  </si>
  <si>
    <t>(Günther, 1944)</t>
  </si>
  <si>
    <t>Brunner von Wattenwyl, 1907)</t>
  </si>
  <si>
    <t>(Saussure, 1868)</t>
  </si>
  <si>
    <t>(Walker, 1861)</t>
  </si>
  <si>
    <t>(Walker, 1863)</t>
  </si>
  <si>
    <t>Walker, 1861</t>
  </si>
  <si>
    <t>Moore, 1868</t>
  </si>
  <si>
    <t>Warren, 1894</t>
  </si>
  <si>
    <t>(Hewitson, 1867)</t>
  </si>
  <si>
    <t>Capila phanaeus</t>
  </si>
  <si>
    <t>Kumata, 1992</t>
  </si>
  <si>
    <t>Joicey &amp; Talbot, 1917</t>
  </si>
  <si>
    <t>(Cramer, 1799)</t>
  </si>
  <si>
    <t>(van Eecke, 1929)</t>
  </si>
  <si>
    <t>(Hewitson, 1863)</t>
  </si>
  <si>
    <t>(Hewitson, 1874)</t>
  </si>
  <si>
    <t>(Hewitson, 1862)</t>
  </si>
  <si>
    <t>(Nietner, 1861)</t>
  </si>
  <si>
    <t>(Walker, 1865))</t>
  </si>
  <si>
    <t>(Hewitson, [1869])</t>
  </si>
  <si>
    <t>(Doubleday, 1847)</t>
  </si>
  <si>
    <t>(Kumata, 1992)</t>
  </si>
  <si>
    <t>(Horsfield, [1829])</t>
  </si>
  <si>
    <t>(Meyrick, 1886)</t>
  </si>
  <si>
    <t>(Godman &amp; Salvin, 1878)</t>
  </si>
  <si>
    <t>(Moore, 1879)</t>
  </si>
  <si>
    <t>(Strand, 1914)</t>
  </si>
  <si>
    <t>(Guenée, [1858])</t>
  </si>
  <si>
    <t>(Hampson, 1891)</t>
  </si>
  <si>
    <t>(Walker 1862)</t>
  </si>
  <si>
    <t>(Saunders, 1851)</t>
  </si>
  <si>
    <t>(Butler, 1879)</t>
  </si>
  <si>
    <t>Fruhstorfer, 1912</t>
  </si>
  <si>
    <t>(Butler, 1881)</t>
  </si>
  <si>
    <t>Meyrick, 1925</t>
  </si>
  <si>
    <t>Moore, 1859</t>
  </si>
  <si>
    <t>Meyrick, 1916</t>
  </si>
  <si>
    <t>Lymantria bivittata marginalis</t>
  </si>
  <si>
    <t>Walker, 1862</t>
  </si>
  <si>
    <t>(Snellen, 1877)</t>
  </si>
  <si>
    <t>Hübner, 1823</t>
  </si>
  <si>
    <t>(Walker, 1856)</t>
  </si>
  <si>
    <t>(Heylaerts, 1892)</t>
  </si>
  <si>
    <t>(Walker, 1855)</t>
  </si>
  <si>
    <t>(Meyrick, 1928)</t>
  </si>
  <si>
    <t>(Distant, 1885)</t>
  </si>
  <si>
    <t>Prometopus asahana</t>
  </si>
  <si>
    <t>(Kobes, 1985)</t>
  </si>
  <si>
    <t>(Meyrick, 1921)</t>
  </si>
  <si>
    <t>Bethune-Baker, 1906</t>
  </si>
  <si>
    <t>Euteliidae</t>
  </si>
  <si>
    <t>(Meyrick, 1912)</t>
  </si>
  <si>
    <t>Warren, 1897</t>
  </si>
  <si>
    <t>Hypolamprus bipunctatus</t>
  </si>
  <si>
    <t>Hampson, 1897</t>
  </si>
  <si>
    <t>Walker, [1866]</t>
  </si>
  <si>
    <t>Walker, 1863</t>
  </si>
  <si>
    <t>Staudinger, 1870</t>
  </si>
  <si>
    <t>Nola squalida</t>
  </si>
  <si>
    <t>(Walker, 1866)</t>
  </si>
  <si>
    <t>(Obraztsov, 1968)</t>
  </si>
  <si>
    <t>Komai, 1992</t>
  </si>
  <si>
    <t>Walker, [1865]</t>
  </si>
  <si>
    <t>(Meyrick, 1932)</t>
  </si>
  <si>
    <t>Drury, 1773</t>
  </si>
  <si>
    <t xml:space="preserve">Miltochrista lutara </t>
  </si>
  <si>
    <t>(Moore, 1859)</t>
  </si>
  <si>
    <t>Hampson, 1891</t>
  </si>
  <si>
    <t>Meyrick, 1930</t>
  </si>
  <si>
    <t>Meyrick, 1906</t>
  </si>
  <si>
    <t>Meyrick, 1933</t>
  </si>
  <si>
    <t>Walker, 1859</t>
  </si>
  <si>
    <t>(Walker, 1859)</t>
  </si>
  <si>
    <t xml:space="preserve">Hydrillodes hemusalis  </t>
  </si>
  <si>
    <t>Naarda sp.</t>
  </si>
  <si>
    <t>Guenée, 1852</t>
  </si>
  <si>
    <t>Snellen, 1875</t>
  </si>
  <si>
    <t>Meyrick, 1936</t>
  </si>
  <si>
    <t>Hampson, 1901</t>
  </si>
  <si>
    <t>Hampson, 1903</t>
  </si>
  <si>
    <t>Dichocrocis leptalis</t>
  </si>
  <si>
    <t xml:space="preserve">Dichocrocis </t>
  </si>
  <si>
    <t>Meyrick, 1915</t>
  </si>
  <si>
    <t>(Linnaeus, 1758)</t>
  </si>
  <si>
    <t>(Walker, 1865)</t>
  </si>
  <si>
    <t>(Walker, 1857)</t>
  </si>
  <si>
    <t>Targalla sp.</t>
  </si>
  <si>
    <t>(Swinhoe, 1886)</t>
  </si>
  <si>
    <t>Cyclophora subdolaria</t>
  </si>
  <si>
    <t>Cyclophora</t>
  </si>
  <si>
    <t>Hampson, 1905</t>
  </si>
  <si>
    <t>(Walker)</t>
  </si>
  <si>
    <t>(Hampson, 1892)</t>
  </si>
  <si>
    <t>Eumeta cramerii</t>
  </si>
  <si>
    <t>(Westwood, 1854)</t>
  </si>
  <si>
    <t>Walker, 1883</t>
  </si>
  <si>
    <t>(Snellen, 1879)</t>
  </si>
  <si>
    <t>(Heylaerts, 1885)</t>
  </si>
  <si>
    <t>Dichocrocis evaxalis</t>
  </si>
  <si>
    <t>Guenée, 1854</t>
  </si>
  <si>
    <t>Dichocrocis nilusalis</t>
  </si>
  <si>
    <t>(Warren, 1896)</t>
  </si>
  <si>
    <t>Dichocrocis  clioalis</t>
  </si>
  <si>
    <t>Cryptoblabes sp.</t>
  </si>
  <si>
    <t xml:space="preserve">Eoophyla </t>
  </si>
  <si>
    <t>Eoophyla  lobophoralis</t>
  </si>
  <si>
    <t>Hampson, 1896</t>
  </si>
  <si>
    <t>Walker, 1858</t>
  </si>
  <si>
    <t>Walker, 1856</t>
  </si>
  <si>
    <t>Zeller, 1848</t>
  </si>
  <si>
    <t>Enzophera sp.</t>
  </si>
  <si>
    <t xml:space="preserve">Autoba </t>
  </si>
  <si>
    <t>Autoba abrupta</t>
  </si>
  <si>
    <t>(Walker, 1864)</t>
  </si>
  <si>
    <t>(Butler, 1878)</t>
  </si>
  <si>
    <t>Lamprosema camphorae</t>
  </si>
  <si>
    <t>Tams, 1928</t>
  </si>
  <si>
    <t>Moore, 1858</t>
  </si>
  <si>
    <t>(Meyrick, 1933)</t>
  </si>
  <si>
    <t>(Walker, 1860)</t>
  </si>
  <si>
    <t>(Curtis, 1834)</t>
  </si>
  <si>
    <t>Westwood, 1847</t>
  </si>
  <si>
    <t>Acanthothorax</t>
  </si>
  <si>
    <t>Coptodryas</t>
  </si>
  <si>
    <t>Promethis</t>
  </si>
  <si>
    <t>Bactrocera lateritaenia</t>
  </si>
  <si>
    <t>Miltochrista</t>
  </si>
  <si>
    <t>Hypolamprus</t>
  </si>
  <si>
    <t>Lamprosema</t>
  </si>
  <si>
    <t>Marshall, 1935</t>
  </si>
  <si>
    <t>(Marshall 1932)</t>
  </si>
  <si>
    <t xml:space="preserve">Orgyia </t>
  </si>
  <si>
    <t>Orgyia turbata</t>
  </si>
  <si>
    <t>Stathmophodidae</t>
  </si>
  <si>
    <t>Tortricidae</t>
  </si>
  <si>
    <t>?</t>
  </si>
  <si>
    <t>Nakagawa M, Itioka T, Momose K, Nakashizuka T.</t>
  </si>
  <si>
    <t>Book Chapter</t>
  </si>
  <si>
    <t>Insect Predators of Dipterocarp Seeds</t>
  </si>
  <si>
    <t>SPRINGER</t>
  </si>
  <si>
    <t>https://doi.org/10.1007/0-387-27161-9_13</t>
  </si>
  <si>
    <t>Dipterocarpus pachyphyllus / Dipterocarpus globosus / Dipterocarpus palembanicus / Rubroshorea macrophylla / Dryobalanops lanceolata / Dryobalanops aromatica</t>
  </si>
  <si>
    <t>Orchestes sp.</t>
  </si>
  <si>
    <t>Malaysia?</t>
  </si>
  <si>
    <t>Seeds (pre-dispersal)</t>
  </si>
  <si>
    <t>Hopea dryobalanoides / Hopea dyeri / Hopea ferruginea / Hopea latifolia / Hopea sangal / Hopea mengarawan / Anthoshorea agamii / Anthoshorea assamica</t>
  </si>
  <si>
    <t>Lyal &amp; Curran (2000), Nakagawa et al. (2003), Daljeet-Singh (1974)</t>
  </si>
  <si>
    <t>Fruits / Seeds (pre-dispersal)</t>
  </si>
  <si>
    <t>Fruits (post-dispersal) / Seeds</t>
  </si>
  <si>
    <t>Nakagawa et al. (2003, 2005)</t>
  </si>
  <si>
    <t>Anthoshorea bracteolata / Dipterocarpus palembanicus / Dryobalanops aromatica / Dryobalanops lanceolata / Dryobalanops oblongifolia / Rubroshorea acuminata / Rubroshorea parvifolia / Rubroshorea macrophylla / Rubroshorea platyclados</t>
  </si>
  <si>
    <t>Anthoshorea / Dipterocarpus / Dryobalanops / Rubroshorea</t>
  </si>
  <si>
    <t>Fruits (post-dispersal)</t>
  </si>
  <si>
    <t>DSP website</t>
  </si>
  <si>
    <t>Lyal &amp; Curran (2003), Toy (1998), Nakagawa et al. (2003), Kalshoven</t>
  </si>
  <si>
    <t>Kalshoven (1956)</t>
  </si>
  <si>
    <t>Fruit wings</t>
  </si>
  <si>
    <t>Leaves / Fruits</t>
  </si>
  <si>
    <t>Seeds / Fruits</t>
  </si>
  <si>
    <t>Literature</t>
  </si>
  <si>
    <t>DOI</t>
  </si>
  <si>
    <t>https://biostor.org/reference/177725</t>
  </si>
  <si>
    <t>Asmaliyah, A.; Hadi, E.E.W.; Irianto, S.B.; Imanullah, A.; Bastoni, B.; Siahaan, H.; Purwanto, P.</t>
  </si>
  <si>
    <t>Biodiversitas</t>
  </si>
  <si>
    <t>Entomologische Berichten</t>
  </si>
  <si>
    <t>Insecta Matsumurana New Series</t>
  </si>
  <si>
    <t>In: Proceedings of the Seminar on Ecological Approach for Productivity and Sustainability of Dipterocarp Forests, Yogyakarta, Indonesia, 7–8 July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</si>
</sst>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7" fillId="0" borderId="0" xfId="2" applyFont="1" applyFill="1"/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horizontal="center" vertical="top"/>
    </xf>
    <xf numFmtId="0" fontId="8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0" fontId="9" fillId="0" borderId="0" xfId="0" applyFont="1" applyFill="1" applyAlignment="1">
      <alignment horizontal="center" vertical="top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horizontal="center" vertical="center"/>
    </xf>
    <xf numFmtId="0" fontId="9" fillId="0" borderId="0" xfId="1" applyFont="1" applyFill="1" applyAlignment="1">
      <alignment horizontal="left" vertical="top"/>
    </xf>
    <xf numFmtId="0" fontId="6" fillId="0" borderId="0" xfId="0" applyFont="1" applyFill="1"/>
    <xf numFmtId="0" fontId="3" fillId="0" borderId="0" xfId="0" applyFont="1" applyFill="1"/>
    <xf numFmtId="0" fontId="1" fillId="0" borderId="0" xfId="0" applyFont="1" applyFill="1"/>
    <xf numFmtId="0" fontId="1" fillId="0" borderId="0" xfId="2" applyFont="1" applyFill="1"/>
    <xf numFmtId="2" fontId="3" fillId="0" borderId="0" xfId="0" applyNumberFormat="1" applyFont="1" applyFill="1"/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top"/>
    </xf>
    <xf numFmtId="0" fontId="0" fillId="0" borderId="0" xfId="0" applyFill="1"/>
    <xf numFmtId="0" fontId="3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horizontal="left" vertical="top"/>
    </xf>
  </cellXfs>
  <cellStyles count="3">
    <cellStyle name="Hyperlink" xfId="2" builtinId="8"/>
    <cellStyle name="Normal" xfId="0" builtinId="0"/>
    <cellStyle name="Normal_SE Or PU Or PA, n=277" xfId="1" xr:uid="{1B2BBDAA-F8BA-43E0-A7C8-880DF57A98D5}"/>
  </cellStyles>
  <dxfs count="0"/>
  <tableStyles count="0" defaultTableStyle="TableStyleMedium2" defaultPivotStyle="PivotStyleLight16"/>
  <colors>
    <mruColors>
      <color rgb="FFF2F2F2"/>
      <color rgb="FF568550"/>
      <color rgb="FF05734A"/>
      <color rgb="FF055F3D"/>
      <color rgb="FF333F50"/>
      <color rgb="FFFFAA02"/>
      <color rgb="FFFE9801"/>
      <color rgb="FFFF5050"/>
      <color rgb="FFFDFD96"/>
      <color rgb="FFFEE7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in Mape" id="{81D23315-C37A-4706-9F9C-8B1682B931ED}" userId="2ddaf222e31bdd2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3" dT="2025-02-08T10:47:40.93" personId="{81D23315-C37A-4706-9F9C-8B1682B931ED}" id="{DEABAD5A-0838-4173-B47B-6B81F1402BAF}">
    <text>Originally described as a subspecies of Platypus shoreanus</text>
  </threadedComment>
  <threadedComment ref="D64" dT="2025-02-08T11:11:56.83" personId="{81D23315-C37A-4706-9F9C-8B1682B931ED}" id="{5260F00C-24FE-4596-98FA-F755D8A17094}">
    <text xml:space="preserve">Probably misidentified by Morimoto &amp; Raros (1977) as Xyleborus perforatus </text>
  </threadedComment>
  <threadedComment ref="D85" dT="2025-08-11T03:16:01.82" personId="{81D23315-C37A-4706-9F9C-8B1682B931ED}" id="{E8720D59-B638-4132-A959-E0A71EFC38CD}">
    <text>Synonym Hermagoras herberti</text>
  </threadedComment>
  <threadedComment ref="D86" dT="2025-03-12T04:00:16.86" personId="{81D23315-C37A-4706-9F9C-8B1682B931ED}" id="{0025E661-FD8E-4BAE-ADF4-CC7D2D325032}">
    <text>Recorded as M. dubius by Chey (1996)</text>
  </threadedComment>
  <threadedComment ref="D91" dT="2025-03-12T04:11:11.52" personId="{81D23315-C37A-4706-9F9C-8B1682B931ED}" id="{1E2CA273-BE84-4711-A7C1-3DD4F0C44716}">
    <text>Recorded as Aeolesthes holosericea</text>
  </threadedComment>
  <threadedComment ref="D92" dT="2025-02-08T11:20:56.82" personId="{81D23315-C37A-4706-9F9C-8B1682B931ED}" id="{D73981C5-6AF8-40E5-BFF4-D6551F1C7747}">
    <text xml:space="preserve">Probably misidentified by Morimoto &amp; Raros (1977) as Aeolesthes indica Newm. </text>
  </threadedComment>
  <threadedComment ref="D101" dT="2025-03-12T05:28:33.48" personId="{81D23315-C37A-4706-9F9C-8B1682B931ED}" id="{8F986A44-D613-4B55-BC74-A5091D98676D}">
    <text>Recorded as Xyleborinus similis</text>
  </threadedComment>
  <threadedComment ref="D106" dT="2025-03-12T05:23:26.81" personId="{81D23315-C37A-4706-9F9C-8B1682B931ED}" id="{23B53FBA-C17A-46D5-8527-0FDACC499728}">
    <text>Recorded as  Platypus solidus</text>
  </threadedComment>
  <threadedComment ref="D169" dT="2025-03-12T04:00:43.40" personId="{81D23315-C37A-4706-9F9C-8B1682B931ED}" id="{B3D2DDA1-1641-4B62-B605-4D8B8D8A0E6E}">
    <text>Recorded as Mecocerus allectus which is an ambiguous synonym.</text>
  </threadedComment>
  <threadedComment ref="D175" dT="2025-03-12T04:15:09.72" personId="{81D23315-C37A-4706-9F9C-8B1682B931ED}" id="{D1BF1A5B-6EA0-45F2-AF5C-A405B46E328B}">
    <text>Recorded as Batocera albofasciata.</text>
  </threadedComment>
  <threadedComment ref="D180" dT="2025-03-12T03:35:09.40" personId="{81D23315-C37A-4706-9F9C-8B1682B931ED}" id="{0F3B959D-6DC0-41AB-962F-823A8B329C01}">
    <text>Identified as Diochares ambigenus by Morimoto &amp; Raros (1977)</text>
  </threadedComment>
  <threadedComment ref="D199" dT="2025-03-12T05:10:19.84" personId="{81D23315-C37A-4706-9F9C-8B1682B931ED}" id="{F298CC8B-1BE6-40E0-AF7B-8BA2994C96CC}">
    <text xml:space="preserve">Recorded as Platypus cavus.
</text>
  </threadedComment>
  <threadedComment ref="D201" dT="2025-03-12T05:11:08.65" personId="{81D23315-C37A-4706-9F9C-8B1682B931ED}" id="{72A6F721-6194-48E7-8A12-345410961781}">
    <text>Recorded as Ozopemon dipterocarpi.</text>
  </threadedComment>
  <threadedComment ref="D205" dT="2025-03-12T05:16:30.54" personId="{81D23315-C37A-4706-9F9C-8B1682B931ED}" id="{14053148-2B69-449F-80FC-B74B889E1C70}">
    <text>Recorded as Hypocryphalus rotundatus.</text>
  </threadedComment>
  <threadedComment ref="D220" dT="2025-03-12T05:23:00.79" personId="{81D23315-C37A-4706-9F9C-8B1682B931ED}" id="{7792F85B-5E1B-4007-BC54-ED28C5E80B2A}">
    <text>Recorded as Xyleborus dipterocarpi</text>
  </threadedComment>
  <threadedComment ref="D221" dT="2025-03-12T05:33:39.48" personId="{81D23315-C37A-4706-9F9C-8B1682B931ED}" id="{32F9FE8E-F35D-482F-B4DC-F2935ACBF1CF}">
    <text>Recorded as Xyleborus macropterus</text>
  </threadedComment>
  <threadedComment ref="D230" dT="2025-03-12T05:22:51.88" personId="{81D23315-C37A-4706-9F9C-8B1682B931ED}" id="{40218371-F342-466E-9D6D-29C5C91510F3}">
    <text>Recorded as Poecilips subcribrosus.</text>
  </threadedComment>
  <threadedComment ref="D231" dT="2025-03-12T05:30:55.69" personId="{81D23315-C37A-4706-9F9C-8B1682B931ED}" id="{E9C7C5CF-A229-425C-AC69-C27FB3173C8C}">
    <text>Recorded as Xyleborinus subdentatus</text>
  </threadedComment>
  <threadedComment ref="D245" dT="2025-08-11T02:27:11.79" personId="{81D23315-C37A-4706-9F9C-8B1682B931ED}" id="{000E6E25-56CC-4AC5-9194-86CC12604817}">
    <text>Originally recorded under Pediris.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11/j.1365-2745.2007.01235.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A46A-B352-430F-AA3A-201B43EC5A99}">
  <dimension ref="A1:O149"/>
  <sheetViews>
    <sheetView topLeftCell="B41" zoomScaleNormal="100" workbookViewId="0">
      <selection activeCell="C32" sqref="C32"/>
    </sheetView>
  </sheetViews>
  <sheetFormatPr defaultRowHeight="13.2" x14ac:dyDescent="0.25"/>
  <cols>
    <col min="1" max="1" width="17.77734375" style="16" customWidth="1"/>
    <col min="2" max="2" width="19.109375" style="16" customWidth="1"/>
    <col min="3" max="3" width="77.88671875" style="16" customWidth="1"/>
    <col min="4" max="4" width="22.109375" style="16" customWidth="1"/>
    <col min="5" max="5" width="10.77734375" style="16" customWidth="1"/>
    <col min="6" max="6" width="10.33203125" style="16" customWidth="1"/>
    <col min="7" max="7" width="13.88671875" style="16" customWidth="1"/>
    <col min="8" max="8" width="14" style="16" customWidth="1"/>
    <col min="9" max="9" width="7.6640625" style="16" hidden="1" customWidth="1"/>
    <col min="10" max="10" width="5.88671875" style="16" bestFit="1" customWidth="1"/>
    <col min="11" max="11" width="9.6640625" style="16" bestFit="1" customWidth="1"/>
    <col min="12" max="12" width="8.88671875" style="16" bestFit="1" customWidth="1"/>
    <col min="13" max="13" width="7.109375" style="16" customWidth="1"/>
    <col min="14" max="14" width="12.109375" style="16" customWidth="1"/>
    <col min="15" max="15" width="25.6640625" style="16" customWidth="1"/>
    <col min="16" max="16" width="16" style="16" customWidth="1"/>
    <col min="17" max="17" width="13.33203125" style="16" customWidth="1"/>
    <col min="18" max="18" width="15.44140625" style="16" customWidth="1"/>
    <col min="19" max="16384" width="8.88671875" style="16"/>
  </cols>
  <sheetData>
    <row r="1" spans="1:15" x14ac:dyDescent="0.25">
      <c r="A1" s="15" t="s">
        <v>321</v>
      </c>
      <c r="B1" s="15" t="s">
        <v>0</v>
      </c>
      <c r="C1" s="15" t="s">
        <v>1</v>
      </c>
      <c r="D1" s="15" t="s">
        <v>946</v>
      </c>
      <c r="E1" s="15" t="s">
        <v>4</v>
      </c>
      <c r="F1" s="15" t="s">
        <v>2</v>
      </c>
      <c r="G1" s="15" t="s">
        <v>3</v>
      </c>
      <c r="H1" s="15" t="s">
        <v>364</v>
      </c>
      <c r="I1" s="15" t="s">
        <v>5</v>
      </c>
      <c r="J1" s="15" t="s">
        <v>6</v>
      </c>
      <c r="K1" s="15" t="s">
        <v>7</v>
      </c>
      <c r="L1" s="15" t="s">
        <v>8</v>
      </c>
      <c r="M1" s="15" t="s">
        <v>227</v>
      </c>
      <c r="N1" s="15" t="s">
        <v>1787</v>
      </c>
      <c r="O1" s="15" t="s">
        <v>810</v>
      </c>
    </row>
    <row r="2" spans="1:15" ht="14.4" x14ac:dyDescent="0.3">
      <c r="A2" s="16" t="s">
        <v>9</v>
      </c>
      <c r="B2" s="16" t="s">
        <v>578</v>
      </c>
      <c r="C2" s="16" t="s">
        <v>579</v>
      </c>
      <c r="D2" s="16" t="s">
        <v>580</v>
      </c>
      <c r="E2" s="16">
        <v>1974</v>
      </c>
      <c r="F2" s="16" t="s">
        <v>13</v>
      </c>
      <c r="H2" s="16" t="s">
        <v>519</v>
      </c>
      <c r="I2" s="16">
        <v>27</v>
      </c>
      <c r="J2" s="16">
        <v>17</v>
      </c>
      <c r="K2" s="16">
        <v>17</v>
      </c>
      <c r="L2" s="16">
        <v>65</v>
      </c>
      <c r="N2" s="22" t="s">
        <v>1788</v>
      </c>
      <c r="O2" s="16" t="s">
        <v>237</v>
      </c>
    </row>
    <row r="3" spans="1:15" x14ac:dyDescent="0.25">
      <c r="A3" s="16" t="s">
        <v>9</v>
      </c>
      <c r="B3" s="16" t="s">
        <v>903</v>
      </c>
      <c r="C3" s="16" t="s">
        <v>1061</v>
      </c>
      <c r="D3" s="16" t="s">
        <v>904</v>
      </c>
      <c r="E3" s="16">
        <v>1972</v>
      </c>
      <c r="F3" s="16" t="s">
        <v>13</v>
      </c>
      <c r="H3" s="16" t="s">
        <v>519</v>
      </c>
      <c r="I3" s="16">
        <v>275</v>
      </c>
      <c r="J3" s="16">
        <v>20</v>
      </c>
      <c r="K3" s="16">
        <v>2263</v>
      </c>
      <c r="L3" s="16">
        <v>2266</v>
      </c>
      <c r="O3" s="16" t="s">
        <v>237</v>
      </c>
    </row>
    <row r="4" spans="1:15" x14ac:dyDescent="0.25">
      <c r="A4" s="16" t="s">
        <v>9</v>
      </c>
      <c r="B4" s="16" t="s">
        <v>903</v>
      </c>
      <c r="C4" s="16" t="s">
        <v>905</v>
      </c>
      <c r="D4" s="16" t="s">
        <v>906</v>
      </c>
      <c r="E4" s="16">
        <v>1977</v>
      </c>
      <c r="F4" s="16" t="s">
        <v>13</v>
      </c>
      <c r="H4" s="16" t="s">
        <v>519</v>
      </c>
      <c r="I4" s="16">
        <v>40</v>
      </c>
      <c r="K4" s="16">
        <v>181</v>
      </c>
      <c r="L4" s="16">
        <v>192</v>
      </c>
      <c r="O4" s="16" t="s">
        <v>237</v>
      </c>
    </row>
    <row r="5" spans="1:15" x14ac:dyDescent="0.25">
      <c r="A5" s="16" t="s">
        <v>9</v>
      </c>
      <c r="B5" s="16" t="s">
        <v>907</v>
      </c>
      <c r="C5" s="16" t="s">
        <v>908</v>
      </c>
      <c r="D5" s="16" t="s">
        <v>909</v>
      </c>
      <c r="E5" s="16">
        <v>1972</v>
      </c>
      <c r="F5" s="16" t="s">
        <v>13</v>
      </c>
      <c r="H5" s="16" t="s">
        <v>517</v>
      </c>
      <c r="I5" s="16">
        <v>30</v>
      </c>
      <c r="K5" s="16">
        <v>205</v>
      </c>
      <c r="L5" s="16">
        <v>215</v>
      </c>
      <c r="O5" s="16" t="s">
        <v>64</v>
      </c>
    </row>
    <row r="6" spans="1:15" x14ac:dyDescent="0.25">
      <c r="A6" s="16" t="s">
        <v>324</v>
      </c>
      <c r="B6" s="16" t="s">
        <v>1789</v>
      </c>
      <c r="C6" s="16" t="s">
        <v>322</v>
      </c>
      <c r="D6" s="16" t="s">
        <v>1062</v>
      </c>
      <c r="E6" s="16">
        <v>2020</v>
      </c>
      <c r="F6" s="16" t="s">
        <v>13</v>
      </c>
      <c r="G6" s="16" t="s">
        <v>323</v>
      </c>
      <c r="H6" s="16" t="s">
        <v>513</v>
      </c>
      <c r="I6" s="16">
        <v>533</v>
      </c>
      <c r="J6" s="16" t="s">
        <v>14</v>
      </c>
      <c r="K6" s="16" t="s">
        <v>14</v>
      </c>
      <c r="L6" s="16" t="s">
        <v>14</v>
      </c>
      <c r="M6" s="16">
        <v>12041</v>
      </c>
      <c r="N6" s="16" t="str">
        <f>HYPERLINK("http://dx.doi.org/10.1088/1755-1315/533/1/012041","http://dx.doi.org/10.1088/1755-1315/533/1/012041")</f>
        <v>http://dx.doi.org/10.1088/1755-1315/533/1/012041</v>
      </c>
      <c r="O6" s="16" t="s">
        <v>55</v>
      </c>
    </row>
    <row r="7" spans="1:15" x14ac:dyDescent="0.25">
      <c r="A7" s="16" t="s">
        <v>9</v>
      </c>
      <c r="B7" s="16" t="s">
        <v>38</v>
      </c>
      <c r="C7" s="16" t="s">
        <v>39</v>
      </c>
      <c r="D7" s="16" t="s">
        <v>22</v>
      </c>
      <c r="E7" s="16">
        <v>2019</v>
      </c>
      <c r="F7" s="16" t="s">
        <v>13</v>
      </c>
      <c r="G7" s="16" t="s">
        <v>23</v>
      </c>
      <c r="H7" s="16" t="s">
        <v>517</v>
      </c>
      <c r="I7" s="16">
        <v>22</v>
      </c>
      <c r="J7" s="16">
        <v>2</v>
      </c>
      <c r="K7" s="16">
        <v>137</v>
      </c>
      <c r="L7" s="16">
        <v>150</v>
      </c>
      <c r="N7" s="16" t="str">
        <f>HYPERLINK("http://dx.doi.org/10.1111/ens.12346","http://dx.doi.org/10.1111/ens.12346")</f>
        <v>http://dx.doi.org/10.1111/ens.12346</v>
      </c>
      <c r="O7" s="16" t="s">
        <v>806</v>
      </c>
    </row>
    <row r="8" spans="1:15" x14ac:dyDescent="0.25">
      <c r="A8" s="16" t="s">
        <v>9</v>
      </c>
      <c r="B8" s="16" t="s">
        <v>572</v>
      </c>
      <c r="C8" s="16" t="s">
        <v>573</v>
      </c>
      <c r="D8" s="16" t="s">
        <v>574</v>
      </c>
      <c r="E8" s="16">
        <v>1971</v>
      </c>
      <c r="F8" s="16" t="s">
        <v>13</v>
      </c>
      <c r="H8" s="16" t="s">
        <v>519</v>
      </c>
      <c r="I8" s="16">
        <v>21</v>
      </c>
      <c r="J8" s="16">
        <v>1</v>
      </c>
      <c r="K8" s="16">
        <v>31</v>
      </c>
      <c r="L8" s="16">
        <v>39</v>
      </c>
      <c r="O8" s="16" t="s">
        <v>237</v>
      </c>
    </row>
    <row r="9" spans="1:15" x14ac:dyDescent="0.25">
      <c r="A9" s="16" t="s">
        <v>9</v>
      </c>
      <c r="B9" s="16" t="s">
        <v>46</v>
      </c>
      <c r="C9" s="16" t="s">
        <v>47</v>
      </c>
      <c r="D9" s="16" t="s">
        <v>37</v>
      </c>
      <c r="E9" s="16">
        <v>2006</v>
      </c>
      <c r="F9" s="16" t="s">
        <v>13</v>
      </c>
      <c r="G9" s="16" t="s">
        <v>19</v>
      </c>
      <c r="H9" s="16" t="s">
        <v>520</v>
      </c>
      <c r="I9" s="16">
        <v>22</v>
      </c>
      <c r="J9" s="16" t="s">
        <v>14</v>
      </c>
      <c r="K9" s="16">
        <v>35</v>
      </c>
      <c r="L9" s="16">
        <v>40</v>
      </c>
      <c r="N9" s="16" t="str">
        <f>HYPERLINK("http://dx.doi.org/10.1017/S0266467405002749","http://dx.doi.org/10.1017/S0266467405002749")</f>
        <v>http://dx.doi.org/10.1017/S0266467405002749</v>
      </c>
      <c r="O9" s="16" t="s">
        <v>803</v>
      </c>
    </row>
    <row r="10" spans="1:15" x14ac:dyDescent="0.25">
      <c r="A10" s="16" t="s">
        <v>9</v>
      </c>
      <c r="B10" s="16" t="s">
        <v>340</v>
      </c>
      <c r="C10" s="16" t="s">
        <v>341</v>
      </c>
      <c r="D10" s="16" t="s">
        <v>342</v>
      </c>
      <c r="E10" s="16">
        <v>2019</v>
      </c>
      <c r="F10" s="16" t="s">
        <v>13</v>
      </c>
      <c r="G10" s="16" t="s">
        <v>343</v>
      </c>
      <c r="H10" s="16" t="s">
        <v>517</v>
      </c>
      <c r="I10" s="16">
        <v>121</v>
      </c>
      <c r="J10" s="16">
        <v>4</v>
      </c>
      <c r="K10" s="16">
        <v>544</v>
      </c>
      <c r="L10" s="16">
        <v>556</v>
      </c>
      <c r="M10" s="16" t="s">
        <v>14</v>
      </c>
      <c r="N10" s="16" t="str">
        <f>HYPERLINK("http://dx.doi.org/10.4289/0013-8797.121.4.544","http://dx.doi.org/10.4289/0013-8797.121.4.544")</f>
        <v>http://dx.doi.org/10.4289/0013-8797.121.4.544</v>
      </c>
      <c r="O10" s="16" t="s">
        <v>55</v>
      </c>
    </row>
    <row r="11" spans="1:15" x14ac:dyDescent="0.25">
      <c r="A11" s="16" t="s">
        <v>9</v>
      </c>
      <c r="B11" s="16" t="s">
        <v>911</v>
      </c>
      <c r="C11" s="16" t="s">
        <v>910</v>
      </c>
      <c r="D11" s="16" t="s">
        <v>912</v>
      </c>
      <c r="E11" s="16">
        <v>1950</v>
      </c>
      <c r="F11" s="16" t="s">
        <v>13</v>
      </c>
      <c r="H11" s="16" t="s">
        <v>520</v>
      </c>
      <c r="I11" s="16">
        <v>13</v>
      </c>
      <c r="K11" s="16">
        <v>167</v>
      </c>
      <c r="L11" s="16">
        <v>168</v>
      </c>
      <c r="O11" s="16" t="s">
        <v>64</v>
      </c>
    </row>
    <row r="12" spans="1:15" ht="14.4" x14ac:dyDescent="0.3">
      <c r="A12" s="16" t="s">
        <v>9</v>
      </c>
      <c r="B12" s="16" t="s">
        <v>1102</v>
      </c>
      <c r="C12" s="16" t="s">
        <v>1103</v>
      </c>
      <c r="D12" s="16" t="s">
        <v>1104</v>
      </c>
      <c r="E12" s="16">
        <v>2020</v>
      </c>
      <c r="F12" s="16" t="s">
        <v>13</v>
      </c>
      <c r="H12" s="16" t="s">
        <v>513</v>
      </c>
      <c r="I12" s="16">
        <v>23</v>
      </c>
      <c r="M12" s="16" t="s">
        <v>1105</v>
      </c>
      <c r="N12" s="22" t="s">
        <v>1106</v>
      </c>
      <c r="O12" s="16" t="s">
        <v>55</v>
      </c>
    </row>
    <row r="13" spans="1:15" x14ac:dyDescent="0.25">
      <c r="A13" s="16" t="s">
        <v>9</v>
      </c>
      <c r="B13" s="16" t="s">
        <v>325</v>
      </c>
      <c r="C13" s="16" t="s">
        <v>326</v>
      </c>
      <c r="D13" s="16" t="s">
        <v>22</v>
      </c>
      <c r="E13" s="16">
        <v>2012</v>
      </c>
      <c r="F13" s="16" t="s">
        <v>13</v>
      </c>
      <c r="G13" s="16" t="s">
        <v>327</v>
      </c>
      <c r="H13" s="16" t="s">
        <v>518</v>
      </c>
      <c r="I13" s="16">
        <v>15</v>
      </c>
      <c r="J13" s="16">
        <v>1</v>
      </c>
      <c r="K13" s="16">
        <v>74</v>
      </c>
      <c r="L13" s="16">
        <v>80</v>
      </c>
      <c r="M13" s="16" t="s">
        <v>14</v>
      </c>
      <c r="N13" s="16" t="str">
        <f>HYPERLINK("http://dx.doi.org/10.1111/j.1479-8298.2011.00474.x","http://dx.doi.org/10.1111/j.1479-8298.2011.00474.x")</f>
        <v>http://dx.doi.org/10.1111/j.1479-8298.2011.00474.x</v>
      </c>
      <c r="O13" s="16" t="s">
        <v>237</v>
      </c>
    </row>
    <row r="14" spans="1:15" x14ac:dyDescent="0.25">
      <c r="A14" s="16" t="s">
        <v>521</v>
      </c>
      <c r="B14" s="16" t="s">
        <v>223</v>
      </c>
      <c r="C14" s="16" t="s">
        <v>224</v>
      </c>
      <c r="D14" s="16" t="s">
        <v>225</v>
      </c>
      <c r="E14" s="16">
        <v>1966</v>
      </c>
      <c r="F14" s="16" t="s">
        <v>13</v>
      </c>
      <c r="G14" s="16" t="s">
        <v>516</v>
      </c>
      <c r="H14" s="16" t="s">
        <v>520</v>
      </c>
      <c r="M14" s="16">
        <v>501</v>
      </c>
      <c r="O14" s="16" t="s">
        <v>64</v>
      </c>
    </row>
    <row r="15" spans="1:15" x14ac:dyDescent="0.25">
      <c r="A15" s="16" t="s">
        <v>521</v>
      </c>
      <c r="B15" s="16" t="s">
        <v>228</v>
      </c>
      <c r="C15" s="16" t="s">
        <v>928</v>
      </c>
      <c r="D15" s="16" t="s">
        <v>929</v>
      </c>
      <c r="E15" s="16">
        <v>1986</v>
      </c>
      <c r="F15" s="16" t="s">
        <v>13</v>
      </c>
      <c r="H15" s="16" t="s">
        <v>520</v>
      </c>
      <c r="I15" s="16">
        <v>27</v>
      </c>
      <c r="L15" s="16">
        <v>48</v>
      </c>
      <c r="O15" s="16" t="s">
        <v>808</v>
      </c>
    </row>
    <row r="16" spans="1:15" x14ac:dyDescent="0.25">
      <c r="A16" s="16" t="s">
        <v>521</v>
      </c>
      <c r="B16" s="16" t="s">
        <v>228</v>
      </c>
      <c r="C16" s="16" t="s">
        <v>229</v>
      </c>
      <c r="D16" s="16" t="s">
        <v>230</v>
      </c>
      <c r="E16" s="16">
        <v>1996</v>
      </c>
      <c r="F16" s="16" t="s">
        <v>13</v>
      </c>
      <c r="G16" s="16" t="s">
        <v>516</v>
      </c>
      <c r="H16" s="16" t="s">
        <v>520</v>
      </c>
      <c r="M16" s="16">
        <v>111</v>
      </c>
      <c r="O16" s="16" t="s">
        <v>199</v>
      </c>
    </row>
    <row r="17" spans="1:15" x14ac:dyDescent="0.25">
      <c r="A17" s="16" t="s">
        <v>9</v>
      </c>
      <c r="B17" s="16" t="s">
        <v>228</v>
      </c>
      <c r="C17" s="16" t="s">
        <v>930</v>
      </c>
      <c r="D17" s="16" t="s">
        <v>931</v>
      </c>
      <c r="E17" s="16">
        <v>2002</v>
      </c>
      <c r="F17" s="16" t="s">
        <v>13</v>
      </c>
      <c r="H17" s="16" t="s">
        <v>520</v>
      </c>
      <c r="I17" s="16">
        <v>55</v>
      </c>
      <c r="K17" s="16">
        <v>46</v>
      </c>
      <c r="L17" s="16">
        <v>49</v>
      </c>
      <c r="O17" s="16" t="s">
        <v>808</v>
      </c>
    </row>
    <row r="18" spans="1:15" x14ac:dyDescent="0.25">
      <c r="A18" s="16" t="s">
        <v>9</v>
      </c>
      <c r="B18" s="16" t="s">
        <v>346</v>
      </c>
      <c r="C18" s="16" t="s">
        <v>347</v>
      </c>
      <c r="D18" s="16" t="s">
        <v>348</v>
      </c>
      <c r="E18" s="16">
        <v>2016</v>
      </c>
      <c r="F18" s="16" t="s">
        <v>13</v>
      </c>
      <c r="G18" s="16" t="s">
        <v>349</v>
      </c>
      <c r="H18" s="16" t="s">
        <v>519</v>
      </c>
      <c r="I18" s="16">
        <v>9</v>
      </c>
      <c r="J18" s="16" t="s">
        <v>350</v>
      </c>
      <c r="K18" s="16">
        <v>483</v>
      </c>
      <c r="L18" s="16">
        <v>490</v>
      </c>
      <c r="M18" s="16" t="s">
        <v>14</v>
      </c>
      <c r="N18" s="16" t="str">
        <f>HYPERLINK("http://dx.doi.org/10.1080/17550874.2016.1266404","http://dx.doi.org/10.1080/17550874.2016.1266404")</f>
        <v>http://dx.doi.org/10.1080/17550874.2016.1266404</v>
      </c>
      <c r="O18" s="16" t="s">
        <v>55</v>
      </c>
    </row>
    <row r="19" spans="1:15" x14ac:dyDescent="0.25">
      <c r="A19" s="16" t="s">
        <v>9</v>
      </c>
      <c r="B19" s="16" t="s">
        <v>42</v>
      </c>
      <c r="C19" s="16" t="s">
        <v>43</v>
      </c>
      <c r="D19" s="16" t="s">
        <v>44</v>
      </c>
      <c r="E19" s="16">
        <v>2023</v>
      </c>
      <c r="F19" s="16" t="s">
        <v>13</v>
      </c>
      <c r="G19" s="16" t="s">
        <v>45</v>
      </c>
      <c r="H19" s="16" t="s">
        <v>592</v>
      </c>
      <c r="I19" s="16">
        <v>70</v>
      </c>
      <c r="J19" s="16">
        <v>1</v>
      </c>
      <c r="K19" s="16">
        <v>29</v>
      </c>
      <c r="L19" s="16">
        <v>41</v>
      </c>
      <c r="N19" s="16" t="str">
        <f>HYPERLINK("http://dx.doi.org/10.1007/s00040-022-00889-x","http://dx.doi.org/10.1007/s00040-022-00889-x")</f>
        <v>http://dx.doi.org/10.1007/s00040-022-00889-x</v>
      </c>
      <c r="O19" s="16" t="s">
        <v>153</v>
      </c>
    </row>
    <row r="20" spans="1:15" x14ac:dyDescent="0.25">
      <c r="A20" s="16" t="s">
        <v>9</v>
      </c>
      <c r="B20" s="16" t="s">
        <v>795</v>
      </c>
      <c r="C20" s="16" t="s">
        <v>796</v>
      </c>
      <c r="D20" s="16" t="s">
        <v>249</v>
      </c>
      <c r="E20" s="16">
        <v>1998</v>
      </c>
      <c r="F20" s="16" t="s">
        <v>13</v>
      </c>
      <c r="H20" s="16" t="s">
        <v>520</v>
      </c>
      <c r="I20" s="16">
        <v>52</v>
      </c>
      <c r="J20" s="16" t="s">
        <v>797</v>
      </c>
      <c r="K20" s="16">
        <v>177</v>
      </c>
      <c r="L20" s="16">
        <v>179</v>
      </c>
      <c r="O20" s="16" t="s">
        <v>64</v>
      </c>
    </row>
    <row r="21" spans="1:15" x14ac:dyDescent="0.25">
      <c r="A21" s="16" t="s">
        <v>9</v>
      </c>
      <c r="B21" s="16" t="s">
        <v>247</v>
      </c>
      <c r="C21" s="16" t="s">
        <v>248</v>
      </c>
      <c r="D21" s="16" t="s">
        <v>249</v>
      </c>
      <c r="E21" s="16">
        <v>2011</v>
      </c>
      <c r="F21" s="16" t="s">
        <v>13</v>
      </c>
      <c r="H21" s="16" t="s">
        <v>520</v>
      </c>
      <c r="I21" s="16">
        <v>63</v>
      </c>
      <c r="J21" s="16">
        <v>3</v>
      </c>
      <c r="K21" s="16">
        <v>557</v>
      </c>
      <c r="L21" s="16">
        <v>590</v>
      </c>
      <c r="O21" s="16" t="s">
        <v>55</v>
      </c>
    </row>
    <row r="22" spans="1:15" x14ac:dyDescent="0.25">
      <c r="A22" s="16" t="s">
        <v>9</v>
      </c>
      <c r="B22" s="16" t="s">
        <v>10</v>
      </c>
      <c r="C22" s="16" t="s">
        <v>11</v>
      </c>
      <c r="D22" s="16" t="s">
        <v>12</v>
      </c>
      <c r="E22" s="16">
        <v>2013</v>
      </c>
      <c r="F22" s="16" t="s">
        <v>13</v>
      </c>
      <c r="G22" s="16" t="s">
        <v>15</v>
      </c>
      <c r="H22" s="16" t="s">
        <v>520</v>
      </c>
      <c r="I22" s="16">
        <v>25</v>
      </c>
      <c r="J22" s="16">
        <v>1</v>
      </c>
      <c r="K22" s="16">
        <v>5</v>
      </c>
      <c r="L22" s="16">
        <v>11</v>
      </c>
      <c r="N22" s="16" t="s">
        <v>14</v>
      </c>
      <c r="O22" s="16" t="s">
        <v>807</v>
      </c>
    </row>
    <row r="23" spans="1:15" x14ac:dyDescent="0.25">
      <c r="A23" s="16" t="s">
        <v>324</v>
      </c>
      <c r="B23" s="16" t="s">
        <v>913</v>
      </c>
      <c r="C23" s="16" t="s">
        <v>914</v>
      </c>
      <c r="D23" s="16" t="s">
        <v>916</v>
      </c>
      <c r="E23" s="16">
        <v>1991</v>
      </c>
      <c r="F23" s="16" t="s">
        <v>13</v>
      </c>
      <c r="G23" s="16" t="s">
        <v>915</v>
      </c>
      <c r="H23" s="16" t="s">
        <v>513</v>
      </c>
      <c r="K23" s="16">
        <v>541</v>
      </c>
      <c r="L23" s="16">
        <v>542</v>
      </c>
      <c r="O23" s="16" t="s">
        <v>808</v>
      </c>
    </row>
    <row r="24" spans="1:15" x14ac:dyDescent="0.25">
      <c r="A24" s="16" t="s">
        <v>9</v>
      </c>
      <c r="B24" s="16" t="s">
        <v>923</v>
      </c>
      <c r="C24" s="16" t="s">
        <v>924</v>
      </c>
      <c r="D24" s="16" t="s">
        <v>925</v>
      </c>
      <c r="E24" s="16">
        <v>1974</v>
      </c>
      <c r="F24" s="16" t="s">
        <v>13</v>
      </c>
      <c r="H24" s="16" t="s">
        <v>520</v>
      </c>
      <c r="I24" s="16">
        <v>37</v>
      </c>
      <c r="K24" s="16">
        <v>24</v>
      </c>
      <c r="L24" s="16">
        <v>26</v>
      </c>
      <c r="O24" s="16" t="s">
        <v>808</v>
      </c>
    </row>
    <row r="25" spans="1:15" x14ac:dyDescent="0.25">
      <c r="A25" s="16" t="s">
        <v>9</v>
      </c>
      <c r="B25" s="16" t="s">
        <v>923</v>
      </c>
      <c r="C25" s="16" t="s">
        <v>926</v>
      </c>
      <c r="D25" s="16" t="s">
        <v>925</v>
      </c>
      <c r="E25" s="16">
        <v>1975</v>
      </c>
      <c r="F25" s="16" t="s">
        <v>13</v>
      </c>
      <c r="H25" s="16" t="s">
        <v>520</v>
      </c>
      <c r="I25" s="16">
        <v>38</v>
      </c>
      <c r="K25" s="16">
        <v>14</v>
      </c>
      <c r="L25" s="16">
        <v>16</v>
      </c>
      <c r="O25" s="16" t="s">
        <v>64</v>
      </c>
    </row>
    <row r="26" spans="1:15" x14ac:dyDescent="0.25">
      <c r="A26" s="16" t="s">
        <v>9</v>
      </c>
      <c r="B26" s="16" t="s">
        <v>1177</v>
      </c>
      <c r="C26" s="16" t="s">
        <v>1178</v>
      </c>
      <c r="D26" s="16" t="s">
        <v>1179</v>
      </c>
      <c r="E26" s="16">
        <v>1934</v>
      </c>
      <c r="F26" s="16" t="s">
        <v>13</v>
      </c>
      <c r="H26" s="16" t="s">
        <v>522</v>
      </c>
      <c r="I26" s="16">
        <v>13</v>
      </c>
      <c r="J26" s="16">
        <v>4</v>
      </c>
      <c r="K26" s="16" t="s">
        <v>1180</v>
      </c>
      <c r="N26" s="6"/>
      <c r="O26" s="16" t="s">
        <v>64</v>
      </c>
    </row>
    <row r="27" spans="1:15" x14ac:dyDescent="0.25">
      <c r="A27" s="16" t="s">
        <v>9</v>
      </c>
      <c r="B27" s="16" t="s">
        <v>1177</v>
      </c>
      <c r="C27" s="16" t="s">
        <v>1178</v>
      </c>
      <c r="D27" s="16" t="s">
        <v>1179</v>
      </c>
      <c r="E27" s="16">
        <v>1935</v>
      </c>
      <c r="F27" s="16" t="s">
        <v>13</v>
      </c>
      <c r="H27" s="16" t="s">
        <v>522</v>
      </c>
      <c r="I27" s="16">
        <v>14</v>
      </c>
      <c r="J27" s="16">
        <v>2</v>
      </c>
      <c r="K27" s="16">
        <v>93</v>
      </c>
      <c r="L27" s="16">
        <v>99</v>
      </c>
      <c r="N27" s="6"/>
      <c r="O27" s="16" t="s">
        <v>64</v>
      </c>
    </row>
    <row r="28" spans="1:15" x14ac:dyDescent="0.25">
      <c r="A28" s="16" t="s">
        <v>9</v>
      </c>
      <c r="B28" s="16" t="s">
        <v>921</v>
      </c>
      <c r="C28" s="16" t="s">
        <v>920</v>
      </c>
      <c r="D28" s="16" t="s">
        <v>922</v>
      </c>
      <c r="E28" s="16">
        <v>1974</v>
      </c>
      <c r="F28" s="16" t="s">
        <v>13</v>
      </c>
      <c r="H28" s="16" t="s">
        <v>520</v>
      </c>
      <c r="I28" s="16">
        <v>158</v>
      </c>
      <c r="K28" s="16">
        <v>63</v>
      </c>
      <c r="L28" s="16">
        <v>66</v>
      </c>
      <c r="O28" s="16" t="s">
        <v>64</v>
      </c>
    </row>
    <row r="29" spans="1:15" x14ac:dyDescent="0.25">
      <c r="A29" s="16" t="s">
        <v>9</v>
      </c>
      <c r="B29" s="16" t="s">
        <v>575</v>
      </c>
      <c r="C29" s="16" t="s">
        <v>576</v>
      </c>
      <c r="D29" s="16" t="s">
        <v>577</v>
      </c>
      <c r="E29" s="16">
        <v>1926</v>
      </c>
      <c r="F29" s="16" t="s">
        <v>13</v>
      </c>
      <c r="H29" s="16" t="s">
        <v>589</v>
      </c>
      <c r="I29" s="16">
        <v>17</v>
      </c>
      <c r="K29" s="16">
        <v>55</v>
      </c>
      <c r="L29" s="16">
        <v>65</v>
      </c>
      <c r="O29" s="16" t="s">
        <v>237</v>
      </c>
    </row>
    <row r="30" spans="1:15" x14ac:dyDescent="0.25">
      <c r="A30" s="16" t="s">
        <v>9</v>
      </c>
      <c r="B30" s="16" t="s">
        <v>357</v>
      </c>
      <c r="C30" s="16" t="s">
        <v>214</v>
      </c>
      <c r="D30" s="16" t="s">
        <v>1790</v>
      </c>
      <c r="E30" s="16">
        <v>2020</v>
      </c>
      <c r="F30" s="16" t="s">
        <v>13</v>
      </c>
      <c r="H30" s="16" t="s">
        <v>513</v>
      </c>
      <c r="I30" s="16">
        <v>21</v>
      </c>
      <c r="J30" s="16">
        <v>11</v>
      </c>
      <c r="K30" s="16">
        <v>5308</v>
      </c>
      <c r="L30" s="16">
        <v>5316</v>
      </c>
      <c r="O30" s="16" t="s">
        <v>64</v>
      </c>
    </row>
    <row r="31" spans="1:15" x14ac:dyDescent="0.25">
      <c r="A31" s="16" t="s">
        <v>9</v>
      </c>
      <c r="B31" s="16" t="s">
        <v>963</v>
      </c>
      <c r="C31" s="16" t="s">
        <v>964</v>
      </c>
      <c r="D31" s="16" t="s">
        <v>962</v>
      </c>
      <c r="E31" s="16">
        <v>2016</v>
      </c>
      <c r="F31" s="16" t="s">
        <v>13</v>
      </c>
      <c r="H31" s="16" t="s">
        <v>589</v>
      </c>
      <c r="I31" s="16">
        <v>4137</v>
      </c>
      <c r="J31" s="16">
        <v>1</v>
      </c>
      <c r="K31" s="16">
        <v>146</v>
      </c>
      <c r="L31" s="16">
        <v>150</v>
      </c>
      <c r="O31" s="16" t="s">
        <v>237</v>
      </c>
    </row>
    <row r="32" spans="1:15" x14ac:dyDescent="0.25">
      <c r="A32" s="16" t="s">
        <v>9</v>
      </c>
      <c r="B32" s="16" t="s">
        <v>27</v>
      </c>
      <c r="C32" s="16" t="s">
        <v>28</v>
      </c>
      <c r="D32" s="16" t="s">
        <v>29</v>
      </c>
      <c r="E32" s="16">
        <v>2009</v>
      </c>
      <c r="F32" s="16" t="s">
        <v>13</v>
      </c>
      <c r="G32" s="16" t="s">
        <v>30</v>
      </c>
      <c r="H32" s="16" t="s">
        <v>520</v>
      </c>
      <c r="I32" s="16">
        <v>18</v>
      </c>
      <c r="J32" s="16">
        <v>3</v>
      </c>
      <c r="K32" s="16">
        <v>93</v>
      </c>
      <c r="L32" s="16">
        <v>102</v>
      </c>
      <c r="N32" s="16" t="str">
        <f>HYPERLINK("http://dx.doi.org/10.3759/tropics.18.93","http://dx.doi.org/10.3759/tropics.18.93")</f>
        <v>http://dx.doi.org/10.3759/tropics.18.93</v>
      </c>
      <c r="O32" s="16" t="s">
        <v>237</v>
      </c>
    </row>
    <row r="33" spans="1:15" x14ac:dyDescent="0.25">
      <c r="A33" s="16" t="s">
        <v>9</v>
      </c>
      <c r="B33" s="16" t="s">
        <v>319</v>
      </c>
      <c r="C33" s="16" t="s">
        <v>320</v>
      </c>
      <c r="D33" s="16" t="s">
        <v>530</v>
      </c>
      <c r="E33" s="16">
        <v>2011</v>
      </c>
      <c r="F33" s="16" t="s">
        <v>13</v>
      </c>
      <c r="G33" s="16" t="s">
        <v>947</v>
      </c>
      <c r="H33" s="16" t="s">
        <v>520</v>
      </c>
      <c r="I33" s="16">
        <v>27</v>
      </c>
      <c r="J33" s="16" t="s">
        <v>14</v>
      </c>
      <c r="K33" s="16">
        <v>651</v>
      </c>
      <c r="L33" s="16">
        <v>655</v>
      </c>
      <c r="M33" s="16" t="s">
        <v>14</v>
      </c>
      <c r="N33" s="16" t="str">
        <f>HYPERLINK("http://dx.doi.org/10.1017/S0266467411000393","http://dx.doi.org/10.1017/S0266467411000393")</f>
        <v>http://dx.doi.org/10.1017/S0266467411000393</v>
      </c>
      <c r="O33" s="16" t="s">
        <v>64</v>
      </c>
    </row>
    <row r="34" spans="1:15" x14ac:dyDescent="0.25">
      <c r="A34" s="16" t="s">
        <v>9</v>
      </c>
      <c r="B34" s="16" t="s">
        <v>331</v>
      </c>
      <c r="C34" s="16" t="s">
        <v>332</v>
      </c>
      <c r="D34" s="16" t="s">
        <v>26</v>
      </c>
      <c r="E34" s="16">
        <v>2017</v>
      </c>
      <c r="F34" s="16" t="s">
        <v>13</v>
      </c>
      <c r="G34" s="16" t="s">
        <v>23</v>
      </c>
      <c r="H34" s="16" t="s">
        <v>520</v>
      </c>
      <c r="I34" s="16">
        <v>49</v>
      </c>
      <c r="J34" s="16">
        <v>2</v>
      </c>
      <c r="K34" s="16">
        <v>177</v>
      </c>
      <c r="L34" s="16">
        <v>185</v>
      </c>
      <c r="M34" s="16" t="s">
        <v>14</v>
      </c>
      <c r="N34" s="16" t="str">
        <f>HYPERLINK("http://dx.doi.org/10.1111/btp.12371","http://dx.doi.org/10.1111/btp.12371")</f>
        <v>http://dx.doi.org/10.1111/btp.12371</v>
      </c>
      <c r="O34" s="16" t="s">
        <v>64</v>
      </c>
    </row>
    <row r="35" spans="1:15" x14ac:dyDescent="0.25">
      <c r="A35" s="16" t="s">
        <v>9</v>
      </c>
      <c r="B35" s="16" t="s">
        <v>35</v>
      </c>
      <c r="C35" s="16" t="s">
        <v>36</v>
      </c>
      <c r="D35" s="16" t="s">
        <v>37</v>
      </c>
      <c r="E35" s="16">
        <v>2009</v>
      </c>
      <c r="F35" s="16" t="s">
        <v>13</v>
      </c>
      <c r="G35" s="16" t="s">
        <v>19</v>
      </c>
      <c r="H35" s="16" t="s">
        <v>520</v>
      </c>
      <c r="I35" s="16">
        <v>25</v>
      </c>
      <c r="J35" s="16" t="s">
        <v>14</v>
      </c>
      <c r="K35" s="16">
        <v>625</v>
      </c>
      <c r="L35" s="16">
        <v>636</v>
      </c>
      <c r="N35" s="16" t="str">
        <f>HYPERLINK("http://dx.doi.org/10.1017/S0266467409990265","http://dx.doi.org/10.1017/S0266467409990265")</f>
        <v>http://dx.doi.org/10.1017/S0266467409990265</v>
      </c>
      <c r="O35" s="16" t="s">
        <v>811</v>
      </c>
    </row>
    <row r="36" spans="1:15" x14ac:dyDescent="0.25">
      <c r="A36" s="16" t="s">
        <v>9</v>
      </c>
      <c r="B36" s="16" t="s">
        <v>40</v>
      </c>
      <c r="C36" s="16" t="s">
        <v>41</v>
      </c>
      <c r="D36" s="16" t="s">
        <v>29</v>
      </c>
      <c r="E36" s="16">
        <v>2018</v>
      </c>
      <c r="F36" s="16" t="s">
        <v>13</v>
      </c>
      <c r="G36" s="16" t="s">
        <v>30</v>
      </c>
      <c r="H36" s="16" t="s">
        <v>520</v>
      </c>
      <c r="I36" s="16">
        <v>27</v>
      </c>
      <c r="J36" s="16">
        <v>3</v>
      </c>
      <c r="K36" s="16">
        <v>59</v>
      </c>
      <c r="L36" s="16">
        <v>66</v>
      </c>
      <c r="M36" s="16" t="s">
        <v>14</v>
      </c>
      <c r="N36" s="16" t="str">
        <f>HYPERLINK("http://dx.doi.org/10.3759/tropics.MS18-07","http://dx.doi.org/10.3759/tropics.MS18-07")</f>
        <v>http://dx.doi.org/10.3759/tropics.MS18-07</v>
      </c>
      <c r="O36" s="16" t="s">
        <v>64</v>
      </c>
    </row>
    <row r="37" spans="1:15" x14ac:dyDescent="0.25">
      <c r="A37" s="16" t="s">
        <v>9</v>
      </c>
      <c r="B37" s="16" t="s">
        <v>337</v>
      </c>
      <c r="C37" s="16" t="s">
        <v>338</v>
      </c>
      <c r="D37" s="16" t="s">
        <v>339</v>
      </c>
      <c r="E37" s="16">
        <v>2017</v>
      </c>
      <c r="F37" s="16" t="s">
        <v>13</v>
      </c>
      <c r="G37" s="16" t="s">
        <v>23</v>
      </c>
      <c r="H37" s="16" t="s">
        <v>520</v>
      </c>
      <c r="I37" s="16">
        <v>32</v>
      </c>
      <c r="J37" s="16">
        <v>4</v>
      </c>
      <c r="K37" s="16">
        <v>537</v>
      </c>
      <c r="L37" s="16">
        <v>545</v>
      </c>
      <c r="M37" s="16" t="s">
        <v>14</v>
      </c>
      <c r="N37" s="16" t="str">
        <f>HYPERLINK("http://dx.doi.org/10.1007/s11284-017-1465-0","http://dx.doi.org/10.1007/s11284-017-1465-0")</f>
        <v>http://dx.doi.org/10.1007/s11284-017-1465-0</v>
      </c>
      <c r="O37" s="16" t="s">
        <v>64</v>
      </c>
    </row>
    <row r="38" spans="1:15" x14ac:dyDescent="0.25">
      <c r="A38" s="17" t="s">
        <v>9</v>
      </c>
      <c r="B38" s="17" t="s">
        <v>20</v>
      </c>
      <c r="C38" s="17" t="s">
        <v>21</v>
      </c>
      <c r="D38" s="17" t="s">
        <v>22</v>
      </c>
      <c r="E38" s="17">
        <v>2018</v>
      </c>
      <c r="F38" s="17" t="s">
        <v>13</v>
      </c>
      <c r="G38" s="17" t="s">
        <v>23</v>
      </c>
      <c r="H38" s="17" t="s">
        <v>520</v>
      </c>
      <c r="I38" s="17">
        <v>21</v>
      </c>
      <c r="J38" s="17">
        <v>4</v>
      </c>
      <c r="K38" s="17">
        <v>412</v>
      </c>
      <c r="L38" s="17">
        <v>422</v>
      </c>
      <c r="M38" s="17"/>
      <c r="N38" s="17" t="str">
        <f>HYPERLINK("http://dx.doi.org/10.1111/ens.12320","http://dx.doi.org/10.1111/ens.12320")</f>
        <v>http://dx.doi.org/10.1111/ens.12320</v>
      </c>
      <c r="O38" s="17" t="s">
        <v>64</v>
      </c>
    </row>
    <row r="39" spans="1:15" x14ac:dyDescent="0.25">
      <c r="A39" s="16" t="s">
        <v>9</v>
      </c>
      <c r="B39" s="16" t="s">
        <v>351</v>
      </c>
      <c r="C39" s="16" t="s">
        <v>352</v>
      </c>
      <c r="D39" s="16" t="s">
        <v>339</v>
      </c>
      <c r="E39" s="16">
        <v>1995</v>
      </c>
      <c r="F39" s="16" t="s">
        <v>13</v>
      </c>
      <c r="G39" s="16" t="s">
        <v>353</v>
      </c>
      <c r="H39" s="16" t="s">
        <v>520</v>
      </c>
      <c r="I39" s="16">
        <v>10</v>
      </c>
      <c r="J39" s="16">
        <v>3</v>
      </c>
      <c r="K39" s="16">
        <v>327</v>
      </c>
      <c r="L39" s="16">
        <v>338</v>
      </c>
      <c r="M39" s="16" t="s">
        <v>14</v>
      </c>
      <c r="N39" s="16" t="str">
        <f>HYPERLINK("http://dx.doi.org/10.1007/BF02347859","http://dx.doi.org/10.1007/BF02347859")</f>
        <v>http://dx.doi.org/10.1007/BF02347859</v>
      </c>
      <c r="O39" s="16" t="s">
        <v>808</v>
      </c>
    </row>
    <row r="40" spans="1:15" x14ac:dyDescent="0.25">
      <c r="A40" s="16" t="s">
        <v>9</v>
      </c>
      <c r="B40" s="16" t="s">
        <v>31</v>
      </c>
      <c r="C40" s="16" t="s">
        <v>32</v>
      </c>
      <c r="D40" s="16" t="s">
        <v>33</v>
      </c>
      <c r="E40" s="16">
        <v>2008</v>
      </c>
      <c r="F40" s="16" t="s">
        <v>13</v>
      </c>
      <c r="G40" s="16" t="s">
        <v>34</v>
      </c>
      <c r="H40" s="16" t="s">
        <v>520</v>
      </c>
      <c r="I40" s="16">
        <v>56</v>
      </c>
      <c r="J40" s="16">
        <v>2</v>
      </c>
      <c r="K40" s="16">
        <v>445</v>
      </c>
      <c r="L40" s="16">
        <v>452</v>
      </c>
      <c r="N40" s="16" t="s">
        <v>14</v>
      </c>
      <c r="O40" s="16" t="s">
        <v>803</v>
      </c>
    </row>
    <row r="41" spans="1:15" x14ac:dyDescent="0.25">
      <c r="A41" s="16" t="s">
        <v>9</v>
      </c>
      <c r="B41" s="16" t="s">
        <v>528</v>
      </c>
      <c r="C41" s="16" t="s">
        <v>527</v>
      </c>
      <c r="D41" s="16" t="s">
        <v>1791</v>
      </c>
      <c r="E41" s="16">
        <v>1956</v>
      </c>
      <c r="F41" s="16" t="s">
        <v>13</v>
      </c>
      <c r="H41" s="16" t="s">
        <v>513</v>
      </c>
      <c r="I41" s="16">
        <v>16</v>
      </c>
      <c r="O41" s="16" t="s">
        <v>64</v>
      </c>
    </row>
    <row r="42" spans="1:15" x14ac:dyDescent="0.25">
      <c r="A42" s="16" t="s">
        <v>9</v>
      </c>
      <c r="B42" s="16" t="s">
        <v>344</v>
      </c>
      <c r="C42" s="16" t="s">
        <v>345</v>
      </c>
      <c r="D42" s="16" t="s">
        <v>12</v>
      </c>
      <c r="E42" s="16">
        <v>2007</v>
      </c>
      <c r="F42" s="16" t="s">
        <v>13</v>
      </c>
      <c r="G42" s="16" t="s">
        <v>15</v>
      </c>
      <c r="H42" s="16" t="s">
        <v>520</v>
      </c>
      <c r="I42" s="16">
        <v>19</v>
      </c>
      <c r="J42" s="16">
        <v>2</v>
      </c>
      <c r="K42" s="16">
        <v>67</v>
      </c>
      <c r="L42" s="16">
        <v>72</v>
      </c>
      <c r="M42" s="16" t="s">
        <v>14</v>
      </c>
      <c r="N42" s="16" t="s">
        <v>14</v>
      </c>
      <c r="O42" s="16" t="s">
        <v>199</v>
      </c>
    </row>
    <row r="43" spans="1:15" x14ac:dyDescent="0.25">
      <c r="A43" s="16" t="s">
        <v>9</v>
      </c>
      <c r="B43" s="16" t="s">
        <v>798</v>
      </c>
      <c r="C43" s="16" t="s">
        <v>799</v>
      </c>
      <c r="D43" s="16" t="s">
        <v>1792</v>
      </c>
      <c r="E43" s="16">
        <v>1992</v>
      </c>
      <c r="F43" s="16" t="s">
        <v>13</v>
      </c>
      <c r="H43" s="16" t="s">
        <v>520</v>
      </c>
      <c r="I43" s="16">
        <v>46</v>
      </c>
      <c r="K43" s="16">
        <v>73</v>
      </c>
      <c r="L43" s="16">
        <v>131</v>
      </c>
      <c r="O43" s="16" t="s">
        <v>55</v>
      </c>
    </row>
    <row r="44" spans="1:15" x14ac:dyDescent="0.25">
      <c r="A44" s="16" t="s">
        <v>9</v>
      </c>
      <c r="B44" s="16" t="s">
        <v>897</v>
      </c>
      <c r="C44" s="16" t="s">
        <v>898</v>
      </c>
      <c r="D44" s="16" t="s">
        <v>899</v>
      </c>
      <c r="E44" s="16">
        <v>2022</v>
      </c>
      <c r="F44" s="16" t="s">
        <v>13</v>
      </c>
      <c r="H44" s="16" t="s">
        <v>513</v>
      </c>
      <c r="I44" s="16">
        <v>14</v>
      </c>
      <c r="M44" s="16">
        <v>471</v>
      </c>
      <c r="O44" s="16" t="s">
        <v>55</v>
      </c>
    </row>
    <row r="45" spans="1:15" x14ac:dyDescent="0.25">
      <c r="A45" s="16" t="s">
        <v>9</v>
      </c>
      <c r="B45" s="16" t="s">
        <v>1012</v>
      </c>
      <c r="C45" s="16" t="s">
        <v>1013</v>
      </c>
      <c r="D45" s="16" t="s">
        <v>1014</v>
      </c>
      <c r="E45" s="16">
        <v>1997</v>
      </c>
      <c r="F45" s="16" t="s">
        <v>13</v>
      </c>
      <c r="H45" s="16" t="s">
        <v>522</v>
      </c>
      <c r="I45" s="16">
        <v>11</v>
      </c>
      <c r="K45" s="16">
        <v>87</v>
      </c>
      <c r="L45" s="16">
        <v>95</v>
      </c>
      <c r="N45" s="6"/>
      <c r="O45" s="16" t="s">
        <v>237</v>
      </c>
    </row>
    <row r="46" spans="1:15" x14ac:dyDescent="0.25">
      <c r="A46" s="16" t="s">
        <v>9</v>
      </c>
      <c r="B46" s="16" t="s">
        <v>361</v>
      </c>
      <c r="C46" s="16" t="s">
        <v>362</v>
      </c>
      <c r="D46" s="16" t="s">
        <v>363</v>
      </c>
      <c r="E46" s="16">
        <v>2021</v>
      </c>
      <c r="F46" s="16" t="s">
        <v>13</v>
      </c>
      <c r="H46" s="16" t="s">
        <v>522</v>
      </c>
      <c r="I46" s="16">
        <v>12</v>
      </c>
      <c r="J46" s="16">
        <v>1</v>
      </c>
      <c r="O46" s="16" t="s">
        <v>809</v>
      </c>
    </row>
    <row r="47" spans="1:15" x14ac:dyDescent="0.25">
      <c r="A47" s="16" t="s">
        <v>9</v>
      </c>
      <c r="B47" s="16" t="s">
        <v>526</v>
      </c>
      <c r="C47" s="16" t="s">
        <v>388</v>
      </c>
      <c r="D47" s="16" t="s">
        <v>389</v>
      </c>
      <c r="E47" s="16">
        <v>2000</v>
      </c>
      <c r="F47" s="16" t="s">
        <v>13</v>
      </c>
      <c r="H47" s="16" t="s">
        <v>593</v>
      </c>
      <c r="I47" s="16">
        <v>34</v>
      </c>
      <c r="K47" s="16">
        <v>1743</v>
      </c>
      <c r="L47" s="16">
        <v>1847</v>
      </c>
      <c r="O47" s="16" t="s">
        <v>64</v>
      </c>
    </row>
    <row r="48" spans="1:15" x14ac:dyDescent="0.25">
      <c r="A48" s="16" t="s">
        <v>9</v>
      </c>
      <c r="B48" s="16" t="s">
        <v>526</v>
      </c>
      <c r="C48" s="16" t="s">
        <v>524</v>
      </c>
      <c r="D48" s="16" t="s">
        <v>389</v>
      </c>
      <c r="E48" s="16">
        <v>2003</v>
      </c>
      <c r="F48" s="16" t="s">
        <v>13</v>
      </c>
      <c r="H48" s="16" t="s">
        <v>594</v>
      </c>
      <c r="I48" s="16">
        <v>37</v>
      </c>
      <c r="O48" s="16" t="s">
        <v>64</v>
      </c>
    </row>
    <row r="49" spans="1:15" x14ac:dyDescent="0.25">
      <c r="A49" s="16" t="s">
        <v>9</v>
      </c>
      <c r="B49" s="16" t="s">
        <v>1109</v>
      </c>
      <c r="C49" s="16" t="s">
        <v>1110</v>
      </c>
      <c r="D49" s="16" t="s">
        <v>1111</v>
      </c>
      <c r="E49" s="16">
        <v>2017</v>
      </c>
      <c r="F49" s="16" t="s">
        <v>1117</v>
      </c>
      <c r="H49" s="16" t="s">
        <v>513</v>
      </c>
      <c r="I49" s="16">
        <v>1</v>
      </c>
      <c r="J49" s="16">
        <v>1</v>
      </c>
      <c r="K49" s="16">
        <v>6</v>
      </c>
      <c r="L49" s="16">
        <v>13</v>
      </c>
      <c r="N49" s="6"/>
      <c r="O49" s="16" t="s">
        <v>1582</v>
      </c>
    </row>
    <row r="50" spans="1:15" x14ac:dyDescent="0.25">
      <c r="A50" s="16" t="s">
        <v>9</v>
      </c>
      <c r="B50" s="16" t="s">
        <v>900</v>
      </c>
      <c r="C50" s="16" t="s">
        <v>901</v>
      </c>
      <c r="D50" s="16" t="s">
        <v>902</v>
      </c>
      <c r="E50" s="16">
        <v>1992</v>
      </c>
      <c r="F50" s="16" t="s">
        <v>13</v>
      </c>
      <c r="H50" s="16" t="s">
        <v>513</v>
      </c>
      <c r="I50" s="16">
        <v>60</v>
      </c>
      <c r="J50" s="16">
        <v>1</v>
      </c>
      <c r="K50" s="16">
        <v>191</v>
      </c>
      <c r="L50" s="16">
        <v>202</v>
      </c>
      <c r="O50" s="16" t="s">
        <v>55</v>
      </c>
    </row>
    <row r="51" spans="1:15" x14ac:dyDescent="0.25">
      <c r="A51" s="16" t="s">
        <v>9</v>
      </c>
      <c r="B51" s="16" t="s">
        <v>358</v>
      </c>
      <c r="C51" s="16" t="s">
        <v>359</v>
      </c>
      <c r="D51" s="16" t="s">
        <v>360</v>
      </c>
      <c r="E51" s="16">
        <v>2017</v>
      </c>
      <c r="F51" s="16" t="s">
        <v>13</v>
      </c>
      <c r="H51" s="16" t="s">
        <v>522</v>
      </c>
      <c r="I51" s="16">
        <v>5</v>
      </c>
      <c r="J51" s="16">
        <v>6</v>
      </c>
      <c r="K51" s="16">
        <v>929</v>
      </c>
      <c r="L51" s="16">
        <v>934</v>
      </c>
      <c r="O51" s="16" t="s">
        <v>809</v>
      </c>
    </row>
    <row r="52" spans="1:15" x14ac:dyDescent="0.25">
      <c r="A52" s="16" t="s">
        <v>539</v>
      </c>
      <c r="B52" s="16" t="s">
        <v>535</v>
      </c>
      <c r="C52" s="16" t="s">
        <v>536</v>
      </c>
      <c r="D52" s="16" t="s">
        <v>537</v>
      </c>
      <c r="E52" s="16">
        <v>1977</v>
      </c>
      <c r="F52" s="16" t="s">
        <v>13</v>
      </c>
      <c r="G52" s="16" t="s">
        <v>538</v>
      </c>
      <c r="H52" s="16" t="s">
        <v>522</v>
      </c>
      <c r="M52" s="16">
        <v>30</v>
      </c>
      <c r="O52" s="16" t="s">
        <v>64</v>
      </c>
    </row>
    <row r="53" spans="1:15" x14ac:dyDescent="0.25">
      <c r="A53" s="16" t="s">
        <v>9</v>
      </c>
      <c r="B53" s="16" t="s">
        <v>16</v>
      </c>
      <c r="C53" s="16" t="s">
        <v>17</v>
      </c>
      <c r="D53" s="16" t="s">
        <v>18</v>
      </c>
      <c r="E53" s="16">
        <v>2003</v>
      </c>
      <c r="F53" s="16" t="s">
        <v>13</v>
      </c>
      <c r="G53" s="16" t="s">
        <v>19</v>
      </c>
      <c r="H53" s="16" t="s">
        <v>520</v>
      </c>
      <c r="I53" s="16">
        <v>93</v>
      </c>
      <c r="J53" s="16">
        <v>5</v>
      </c>
      <c r="K53" s="16">
        <v>455</v>
      </c>
      <c r="L53" s="16">
        <v>466</v>
      </c>
      <c r="N53" s="16" t="str">
        <f>HYPERLINK("http://dx.doi.org/10.1079/BER2003257","http://dx.doi.org/10.1079/BER2003257")</f>
        <v>http://dx.doi.org/10.1079/BER2003257</v>
      </c>
      <c r="O53" s="16" t="s">
        <v>808</v>
      </c>
    </row>
    <row r="54" spans="1:15" x14ac:dyDescent="0.25">
      <c r="A54" s="16" t="s">
        <v>1764</v>
      </c>
      <c r="B54" s="16" t="s">
        <v>1763</v>
      </c>
      <c r="C54" s="16" t="s">
        <v>1765</v>
      </c>
      <c r="E54" s="16">
        <v>2005</v>
      </c>
      <c r="F54" s="16" t="s">
        <v>13</v>
      </c>
      <c r="G54" s="16" t="s">
        <v>1766</v>
      </c>
      <c r="H54" s="16" t="s">
        <v>520</v>
      </c>
      <c r="N54" s="16" t="s">
        <v>1767</v>
      </c>
    </row>
    <row r="55" spans="1:15" x14ac:dyDescent="0.25">
      <c r="A55" s="16" t="s">
        <v>9</v>
      </c>
      <c r="B55" s="16" t="s">
        <v>24</v>
      </c>
      <c r="C55" s="16" t="s">
        <v>25</v>
      </c>
      <c r="D55" s="16" t="s">
        <v>26</v>
      </c>
      <c r="E55" s="16">
        <v>2005</v>
      </c>
      <c r="F55" s="16" t="s">
        <v>13</v>
      </c>
      <c r="G55" s="16" t="s">
        <v>23</v>
      </c>
      <c r="H55" s="16" t="s">
        <v>520</v>
      </c>
      <c r="I55" s="16">
        <v>37</v>
      </c>
      <c r="J55" s="16">
        <v>3</v>
      </c>
      <c r="K55" s="16">
        <v>389</v>
      </c>
      <c r="L55" s="16">
        <v>396</v>
      </c>
      <c r="N55" s="16" t="str">
        <f>HYPERLINK("http://dx.doi.org/10.1111/j.1744-7429.2005.00051.x","http://dx.doi.org/10.1111/j.1744-7429.2005.00051.x")</f>
        <v>http://dx.doi.org/10.1111/j.1744-7429.2005.00051.x</v>
      </c>
      <c r="O55" s="16" t="s">
        <v>808</v>
      </c>
    </row>
    <row r="56" spans="1:15" x14ac:dyDescent="0.25">
      <c r="A56" s="16" t="s">
        <v>9</v>
      </c>
      <c r="B56" s="16" t="s">
        <v>365</v>
      </c>
      <c r="C56" s="16" t="s">
        <v>366</v>
      </c>
      <c r="D56" s="16" t="s">
        <v>367</v>
      </c>
      <c r="E56" s="16">
        <v>1986</v>
      </c>
      <c r="F56" s="16" t="s">
        <v>13</v>
      </c>
      <c r="H56" s="16" t="s">
        <v>513</v>
      </c>
      <c r="I56" s="16">
        <v>472</v>
      </c>
      <c r="K56" s="16">
        <v>1</v>
      </c>
      <c r="L56" s="16">
        <v>8</v>
      </c>
      <c r="O56" s="16" t="s">
        <v>808</v>
      </c>
    </row>
    <row r="57" spans="1:15" x14ac:dyDescent="0.25">
      <c r="A57" s="16" t="s">
        <v>9</v>
      </c>
      <c r="B57" s="16" t="s">
        <v>969</v>
      </c>
      <c r="C57" s="16" t="s">
        <v>970</v>
      </c>
      <c r="D57" s="16" t="s">
        <v>971</v>
      </c>
      <c r="E57" s="16">
        <v>2022</v>
      </c>
      <c r="F57" s="16" t="s">
        <v>13</v>
      </c>
      <c r="H57" s="16" t="s">
        <v>520</v>
      </c>
      <c r="N57" s="16" t="s">
        <v>972</v>
      </c>
      <c r="O57" s="16" t="s">
        <v>237</v>
      </c>
    </row>
    <row r="58" spans="1:15" x14ac:dyDescent="0.25">
      <c r="A58" s="16" t="s">
        <v>9</v>
      </c>
      <c r="B58" s="16" t="s">
        <v>356</v>
      </c>
      <c r="C58" s="16" t="s">
        <v>197</v>
      </c>
      <c r="D58" s="16" t="s">
        <v>198</v>
      </c>
      <c r="E58" s="16">
        <v>2017</v>
      </c>
      <c r="F58" s="16" t="s">
        <v>13</v>
      </c>
      <c r="H58" s="16" t="s">
        <v>513</v>
      </c>
      <c r="K58" s="16">
        <v>141</v>
      </c>
      <c r="L58" s="16">
        <v>146</v>
      </c>
      <c r="O58" s="16" t="s">
        <v>199</v>
      </c>
    </row>
    <row r="59" spans="1:15" x14ac:dyDescent="0.25">
      <c r="A59" s="16" t="s">
        <v>9</v>
      </c>
      <c r="B59" s="16" t="s">
        <v>960</v>
      </c>
      <c r="C59" s="16" t="s">
        <v>961</v>
      </c>
      <c r="D59" s="16" t="s">
        <v>962</v>
      </c>
      <c r="E59" s="16">
        <v>2019</v>
      </c>
      <c r="F59" s="16" t="s">
        <v>13</v>
      </c>
      <c r="H59" s="16" t="s">
        <v>520</v>
      </c>
      <c r="I59" s="16">
        <v>4616</v>
      </c>
      <c r="J59" s="16">
        <v>1</v>
      </c>
      <c r="K59" s="16">
        <v>1</v>
      </c>
      <c r="L59" s="16">
        <v>98</v>
      </c>
      <c r="O59" s="16" t="s">
        <v>237</v>
      </c>
    </row>
    <row r="60" spans="1:15" x14ac:dyDescent="0.25">
      <c r="A60" s="16" t="s">
        <v>521</v>
      </c>
      <c r="B60" s="16" t="s">
        <v>800</v>
      </c>
      <c r="C60" s="16" t="s">
        <v>801</v>
      </c>
      <c r="D60" s="16" t="s">
        <v>802</v>
      </c>
      <c r="E60" s="16">
        <v>2020</v>
      </c>
      <c r="F60" s="16" t="s">
        <v>13</v>
      </c>
      <c r="H60" s="16" t="s">
        <v>520</v>
      </c>
      <c r="I60" s="16">
        <v>85</v>
      </c>
      <c r="M60" s="16">
        <v>8</v>
      </c>
      <c r="O60" s="16" t="s">
        <v>804</v>
      </c>
    </row>
    <row r="61" spans="1:15" x14ac:dyDescent="0.25">
      <c r="A61" s="16" t="s">
        <v>9</v>
      </c>
      <c r="B61" s="16" t="s">
        <v>1114</v>
      </c>
      <c r="C61" s="16" t="s">
        <v>1115</v>
      </c>
      <c r="D61" s="16" t="s">
        <v>1116</v>
      </c>
      <c r="E61" s="16">
        <v>2017</v>
      </c>
      <c r="F61" s="16" t="s">
        <v>1117</v>
      </c>
      <c r="H61" s="16" t="s">
        <v>513</v>
      </c>
      <c r="I61" s="16">
        <v>5</v>
      </c>
      <c r="J61" s="16">
        <v>3</v>
      </c>
      <c r="K61" s="16">
        <v>644</v>
      </c>
      <c r="L61" s="16">
        <v>652</v>
      </c>
      <c r="N61" s="6"/>
      <c r="O61" s="16" t="s">
        <v>55</v>
      </c>
    </row>
    <row r="62" spans="1:15" x14ac:dyDescent="0.25">
      <c r="A62" s="16" t="s">
        <v>9</v>
      </c>
      <c r="B62" s="16" t="s">
        <v>986</v>
      </c>
      <c r="C62" s="16" t="s">
        <v>987</v>
      </c>
      <c r="D62" s="16" t="s">
        <v>988</v>
      </c>
      <c r="E62" s="16">
        <v>2020</v>
      </c>
      <c r="F62" s="16" t="s">
        <v>13</v>
      </c>
      <c r="H62" s="16" t="s">
        <v>520</v>
      </c>
      <c r="I62" s="16">
        <v>10</v>
      </c>
      <c r="K62" s="16">
        <v>12910</v>
      </c>
      <c r="L62" s="16">
        <v>12919</v>
      </c>
      <c r="N62" s="16" t="s">
        <v>989</v>
      </c>
      <c r="O62" s="16" t="s">
        <v>237</v>
      </c>
    </row>
    <row r="63" spans="1:15" x14ac:dyDescent="0.25">
      <c r="A63" s="16" t="s">
        <v>324</v>
      </c>
      <c r="B63" s="16" t="s">
        <v>932</v>
      </c>
      <c r="C63" s="16" t="s">
        <v>933</v>
      </c>
      <c r="D63" s="16" t="s">
        <v>1793</v>
      </c>
      <c r="E63" s="16">
        <v>1998</v>
      </c>
      <c r="F63" s="16" t="s">
        <v>13</v>
      </c>
      <c r="G63" s="16" t="s">
        <v>934</v>
      </c>
      <c r="H63" s="16" t="s">
        <v>513</v>
      </c>
      <c r="K63" s="16">
        <v>53</v>
      </c>
      <c r="L63" s="16">
        <v>57</v>
      </c>
      <c r="O63" s="16" t="s">
        <v>935</v>
      </c>
    </row>
    <row r="64" spans="1:15" x14ac:dyDescent="0.25">
      <c r="A64" s="16" t="s">
        <v>1018</v>
      </c>
      <c r="B64" s="16" t="s">
        <v>1017</v>
      </c>
      <c r="C64" s="16" t="s">
        <v>1019</v>
      </c>
      <c r="E64" s="16">
        <v>2025</v>
      </c>
      <c r="F64" s="16" t="s">
        <v>13</v>
      </c>
      <c r="H64" s="16" t="s">
        <v>1020</v>
      </c>
      <c r="N64" s="6"/>
      <c r="O64" s="16" t="s">
        <v>55</v>
      </c>
    </row>
    <row r="65" spans="1:15" x14ac:dyDescent="0.25">
      <c r="A65" s="16" t="s">
        <v>9</v>
      </c>
      <c r="B65" s="16" t="s">
        <v>531</v>
      </c>
      <c r="C65" s="16" t="s">
        <v>532</v>
      </c>
      <c r="D65" s="16" t="s">
        <v>533</v>
      </c>
      <c r="E65" s="16">
        <v>2007</v>
      </c>
      <c r="F65" s="16" t="s">
        <v>13</v>
      </c>
      <c r="H65" s="16" t="s">
        <v>520</v>
      </c>
      <c r="I65" s="16">
        <v>95</v>
      </c>
      <c r="K65" s="16">
        <v>818</v>
      </c>
      <c r="L65" s="16">
        <v>827</v>
      </c>
      <c r="N65" s="18" t="s">
        <v>534</v>
      </c>
      <c r="O65" s="16" t="s">
        <v>64</v>
      </c>
    </row>
    <row r="66" spans="1:15" x14ac:dyDescent="0.25">
      <c r="A66" s="16" t="s">
        <v>9</v>
      </c>
      <c r="B66" s="16" t="s">
        <v>583</v>
      </c>
      <c r="C66" s="16" t="s">
        <v>591</v>
      </c>
      <c r="D66" s="16" t="s">
        <v>582</v>
      </c>
      <c r="E66" s="16">
        <v>2001</v>
      </c>
      <c r="F66" s="16" t="s">
        <v>13</v>
      </c>
      <c r="H66" s="16" t="s">
        <v>588</v>
      </c>
      <c r="I66" s="16">
        <v>58</v>
      </c>
      <c r="K66" s="16">
        <v>51</v>
      </c>
      <c r="L66" s="16">
        <v>113</v>
      </c>
      <c r="O66" s="16" t="s">
        <v>237</v>
      </c>
    </row>
    <row r="67" spans="1:15" x14ac:dyDescent="0.25">
      <c r="A67" s="16" t="s">
        <v>9</v>
      </c>
      <c r="B67" s="16" t="s">
        <v>583</v>
      </c>
      <c r="C67" s="16" t="s">
        <v>1005</v>
      </c>
      <c r="D67" s="16" t="s">
        <v>582</v>
      </c>
      <c r="E67" s="16">
        <v>2005</v>
      </c>
      <c r="F67" s="16" t="s">
        <v>13</v>
      </c>
      <c r="H67" s="16" t="s">
        <v>520</v>
      </c>
      <c r="I67" s="16">
        <v>62</v>
      </c>
      <c r="K67" s="16">
        <v>153</v>
      </c>
      <c r="L67" s="16">
        <v>174</v>
      </c>
      <c r="N67" s="6"/>
      <c r="O67" s="16" t="s">
        <v>237</v>
      </c>
    </row>
    <row r="68" spans="1:15" x14ac:dyDescent="0.25">
      <c r="A68" s="16" t="s">
        <v>9</v>
      </c>
      <c r="B68" s="16" t="s">
        <v>583</v>
      </c>
      <c r="C68" s="16" t="s">
        <v>948</v>
      </c>
      <c r="D68" s="16" t="s">
        <v>949</v>
      </c>
      <c r="E68" s="16">
        <v>2007</v>
      </c>
      <c r="F68" s="16" t="s">
        <v>13</v>
      </c>
      <c r="H68" s="16" t="s">
        <v>951</v>
      </c>
      <c r="I68" s="16">
        <v>41</v>
      </c>
      <c r="J68" s="16">
        <v>1</v>
      </c>
      <c r="K68" s="16">
        <v>67</v>
      </c>
      <c r="L68" s="16">
        <v>91</v>
      </c>
      <c r="N68" s="16" t="s">
        <v>950</v>
      </c>
      <c r="O68" s="16" t="s">
        <v>237</v>
      </c>
    </row>
    <row r="69" spans="1:15" x14ac:dyDescent="0.25">
      <c r="A69" s="16" t="s">
        <v>9</v>
      </c>
      <c r="B69" s="16" t="s">
        <v>583</v>
      </c>
      <c r="C69" s="16" t="s">
        <v>993</v>
      </c>
      <c r="D69" s="16" t="s">
        <v>582</v>
      </c>
      <c r="E69" s="16">
        <v>2013</v>
      </c>
      <c r="F69" s="16" t="s">
        <v>13</v>
      </c>
      <c r="H69" s="16" t="s">
        <v>520</v>
      </c>
      <c r="I69" s="16">
        <v>69</v>
      </c>
      <c r="K69" s="16">
        <v>41</v>
      </c>
      <c r="L69" s="16">
        <v>95</v>
      </c>
      <c r="N69" s="6"/>
      <c r="O69" s="16" t="s">
        <v>237</v>
      </c>
    </row>
    <row r="70" spans="1:15" x14ac:dyDescent="0.25">
      <c r="A70" s="16" t="s">
        <v>9</v>
      </c>
      <c r="B70" s="16" t="s">
        <v>583</v>
      </c>
      <c r="C70" s="16" t="s">
        <v>1608</v>
      </c>
      <c r="D70" s="16" t="s">
        <v>1609</v>
      </c>
      <c r="E70" s="16">
        <v>1995</v>
      </c>
      <c r="F70" s="16" t="s">
        <v>13</v>
      </c>
      <c r="H70" s="16" t="s">
        <v>519</v>
      </c>
      <c r="I70" s="16">
        <v>52</v>
      </c>
      <c r="K70" s="16">
        <v>1</v>
      </c>
      <c r="L70" s="16">
        <v>19</v>
      </c>
      <c r="N70" s="6"/>
      <c r="O70" s="16" t="s">
        <v>237</v>
      </c>
    </row>
    <row r="71" spans="1:15" x14ac:dyDescent="0.25">
      <c r="A71" s="16" t="s">
        <v>9</v>
      </c>
      <c r="B71" s="16" t="s">
        <v>581</v>
      </c>
      <c r="C71" s="16" t="s">
        <v>590</v>
      </c>
      <c r="D71" s="16" t="s">
        <v>582</v>
      </c>
      <c r="E71" s="16">
        <v>2005</v>
      </c>
      <c r="F71" s="16" t="s">
        <v>13</v>
      </c>
      <c r="H71" s="16" t="s">
        <v>520</v>
      </c>
      <c r="I71" s="16">
        <v>61</v>
      </c>
      <c r="K71" s="16">
        <v>11</v>
      </c>
      <c r="L71" s="16">
        <v>41</v>
      </c>
      <c r="O71" s="16" t="s">
        <v>237</v>
      </c>
    </row>
    <row r="72" spans="1:15" x14ac:dyDescent="0.25">
      <c r="A72" s="16" t="s">
        <v>9</v>
      </c>
      <c r="B72" s="16" t="s">
        <v>354</v>
      </c>
      <c r="C72" s="16" t="s">
        <v>355</v>
      </c>
      <c r="D72" s="16" t="s">
        <v>582</v>
      </c>
      <c r="E72" s="16">
        <v>2005</v>
      </c>
      <c r="F72" s="16" t="s">
        <v>13</v>
      </c>
      <c r="H72" s="16" t="s">
        <v>520</v>
      </c>
      <c r="I72" s="16">
        <v>62</v>
      </c>
      <c r="K72" s="16">
        <v>123</v>
      </c>
      <c r="L72" s="16">
        <v>151</v>
      </c>
      <c r="O72" s="16" t="s">
        <v>237</v>
      </c>
    </row>
    <row r="73" spans="1:15" x14ac:dyDescent="0.25">
      <c r="A73" s="16" t="s">
        <v>9</v>
      </c>
      <c r="B73" s="16" t="s">
        <v>976</v>
      </c>
      <c r="C73" s="16" t="s">
        <v>977</v>
      </c>
      <c r="D73" s="16" t="s">
        <v>979</v>
      </c>
      <c r="E73" s="16">
        <v>1942</v>
      </c>
      <c r="F73" s="16" t="s">
        <v>13</v>
      </c>
      <c r="G73" s="16" t="s">
        <v>978</v>
      </c>
      <c r="H73" s="16" t="s">
        <v>980</v>
      </c>
      <c r="I73" s="16">
        <v>81</v>
      </c>
      <c r="K73" s="16">
        <v>1</v>
      </c>
      <c r="L73" s="16">
        <v>56</v>
      </c>
      <c r="O73" s="16" t="s">
        <v>237</v>
      </c>
    </row>
    <row r="74" spans="1:15" x14ac:dyDescent="0.25">
      <c r="A74" s="16" t="s">
        <v>9</v>
      </c>
      <c r="B74" s="16" t="s">
        <v>231</v>
      </c>
      <c r="C74" s="16" t="s">
        <v>523</v>
      </c>
      <c r="D74" s="16" t="s">
        <v>232</v>
      </c>
      <c r="E74" s="16">
        <v>1968</v>
      </c>
      <c r="F74" s="16" t="s">
        <v>13</v>
      </c>
      <c r="H74" s="16" t="s">
        <v>520</v>
      </c>
      <c r="I74" s="16">
        <v>31</v>
      </c>
      <c r="J74" s="16">
        <v>4</v>
      </c>
      <c r="K74" s="16">
        <v>348</v>
      </c>
      <c r="L74" s="16">
        <v>355</v>
      </c>
      <c r="O74" s="16" t="s">
        <v>64</v>
      </c>
    </row>
    <row r="75" spans="1:15" x14ac:dyDescent="0.25">
      <c r="A75" s="16" t="s">
        <v>521</v>
      </c>
      <c r="B75" s="16" t="s">
        <v>231</v>
      </c>
      <c r="C75" s="16" t="s">
        <v>233</v>
      </c>
      <c r="D75" s="16" t="s">
        <v>230</v>
      </c>
      <c r="E75" s="16">
        <v>1974</v>
      </c>
      <c r="F75" s="16" t="s">
        <v>13</v>
      </c>
      <c r="G75" s="16" t="s">
        <v>226</v>
      </c>
      <c r="H75" s="16" t="s">
        <v>520</v>
      </c>
      <c r="M75" s="16">
        <v>33</v>
      </c>
      <c r="O75" s="16" t="s">
        <v>64</v>
      </c>
    </row>
    <row r="76" spans="1:15" x14ac:dyDescent="0.25">
      <c r="A76" s="16" t="s">
        <v>324</v>
      </c>
      <c r="B76" s="16" t="s">
        <v>917</v>
      </c>
      <c r="C76" s="16" t="s">
        <v>918</v>
      </c>
      <c r="E76" s="16">
        <v>1983</v>
      </c>
      <c r="F76" s="16" t="s">
        <v>13</v>
      </c>
      <c r="G76" s="16" t="s">
        <v>919</v>
      </c>
      <c r="H76" s="16" t="s">
        <v>520</v>
      </c>
      <c r="K76" s="16">
        <v>181</v>
      </c>
      <c r="L76" s="16">
        <v>192</v>
      </c>
      <c r="O76" s="16" t="s">
        <v>941</v>
      </c>
    </row>
    <row r="77" spans="1:15" x14ac:dyDescent="0.25">
      <c r="A77" s="16" t="s">
        <v>9</v>
      </c>
      <c r="B77" s="16" t="s">
        <v>525</v>
      </c>
      <c r="C77" s="16" t="s">
        <v>529</v>
      </c>
      <c r="D77" s="16" t="s">
        <v>530</v>
      </c>
      <c r="E77" s="16">
        <v>1991</v>
      </c>
      <c r="F77" s="16" t="s">
        <v>13</v>
      </c>
      <c r="H77" s="16" t="s">
        <v>520</v>
      </c>
      <c r="J77" s="16">
        <v>7</v>
      </c>
      <c r="K77" s="16">
        <v>49</v>
      </c>
      <c r="L77" s="16">
        <v>57</v>
      </c>
      <c r="O77" s="16" t="s">
        <v>64</v>
      </c>
    </row>
    <row r="78" spans="1:15" x14ac:dyDescent="0.25">
      <c r="A78" s="16" t="s">
        <v>9</v>
      </c>
      <c r="B78" s="16" t="s">
        <v>1134</v>
      </c>
      <c r="C78" s="16" t="s">
        <v>1135</v>
      </c>
      <c r="D78" s="16" t="s">
        <v>530</v>
      </c>
      <c r="E78" s="16">
        <v>1992</v>
      </c>
      <c r="F78" s="16" t="s">
        <v>13</v>
      </c>
      <c r="H78" s="16" t="s">
        <v>520</v>
      </c>
      <c r="I78" s="16">
        <v>8</v>
      </c>
      <c r="K78" s="16">
        <v>195</v>
      </c>
      <c r="L78" s="16">
        <v>203</v>
      </c>
      <c r="O78" s="16" t="s">
        <v>64</v>
      </c>
    </row>
    <row r="79" spans="1:15" x14ac:dyDescent="0.25">
      <c r="A79" s="16" t="s">
        <v>9</v>
      </c>
      <c r="B79" s="16" t="s">
        <v>333</v>
      </c>
      <c r="C79" s="16" t="s">
        <v>334</v>
      </c>
      <c r="D79" s="16" t="s">
        <v>335</v>
      </c>
      <c r="E79" s="16">
        <v>1992</v>
      </c>
      <c r="F79" s="16" t="s">
        <v>13</v>
      </c>
      <c r="G79" s="16" t="s">
        <v>336</v>
      </c>
      <c r="H79" s="16" t="s">
        <v>520</v>
      </c>
      <c r="I79" s="16">
        <v>335</v>
      </c>
      <c r="J79" s="16">
        <v>1275</v>
      </c>
      <c r="K79" s="16">
        <v>417</v>
      </c>
      <c r="L79" s="16">
        <v>423</v>
      </c>
      <c r="M79" s="16" t="s">
        <v>14</v>
      </c>
      <c r="N79" s="16" t="str">
        <f>HYPERLINK("http://dx.doi.org/10.1098/rstb.1992.0033","http://dx.doi.org/10.1098/rstb.1992.0033")</f>
        <v>http://dx.doi.org/10.1098/rstb.1992.0033</v>
      </c>
      <c r="O79" s="16" t="s">
        <v>64</v>
      </c>
    </row>
    <row r="80" spans="1:15" x14ac:dyDescent="0.25">
      <c r="A80" s="16" t="s">
        <v>9</v>
      </c>
      <c r="B80" s="16" t="s">
        <v>328</v>
      </c>
      <c r="C80" s="16" t="s">
        <v>329</v>
      </c>
      <c r="D80" s="16" t="s">
        <v>330</v>
      </c>
      <c r="E80" s="16">
        <v>2012</v>
      </c>
      <c r="F80" s="16" t="s">
        <v>13</v>
      </c>
      <c r="G80" s="16" t="s">
        <v>327</v>
      </c>
      <c r="H80" s="16" t="s">
        <v>518</v>
      </c>
      <c r="I80" s="16">
        <v>42</v>
      </c>
      <c r="J80" s="16">
        <v>1</v>
      </c>
      <c r="K80" s="16">
        <v>11</v>
      </c>
      <c r="L80" s="16">
        <v>18</v>
      </c>
      <c r="M80" s="16" t="s">
        <v>14</v>
      </c>
      <c r="N80" s="16" t="str">
        <f>HYPERLINK("http://dx.doi.org/10.1111/j.1748-5967.2011.00354.x","http://dx.doi.org/10.1111/j.1748-5967.2011.00354.x")</f>
        <v>http://dx.doi.org/10.1111/j.1748-5967.2011.00354.x</v>
      </c>
      <c r="O80" s="16" t="s">
        <v>237</v>
      </c>
    </row>
    <row r="81" spans="1:15" x14ac:dyDescent="0.25">
      <c r="A81" s="16" t="s">
        <v>9</v>
      </c>
      <c r="B81" s="16" t="s">
        <v>1010</v>
      </c>
      <c r="C81" s="16" t="s">
        <v>1015</v>
      </c>
      <c r="D81" s="16" t="s">
        <v>1011</v>
      </c>
      <c r="E81" s="16">
        <v>2005</v>
      </c>
      <c r="F81" s="16" t="s">
        <v>13</v>
      </c>
      <c r="H81" s="16" t="s">
        <v>519</v>
      </c>
      <c r="I81" s="16">
        <v>141</v>
      </c>
      <c r="K81" s="16">
        <v>167</v>
      </c>
      <c r="L81" s="16">
        <v>168</v>
      </c>
      <c r="N81" s="6"/>
      <c r="O81" s="16" t="s">
        <v>237</v>
      </c>
    </row>
    <row r="82" spans="1:15" x14ac:dyDescent="0.25">
      <c r="A82" s="16" t="s">
        <v>521</v>
      </c>
      <c r="B82" s="16" t="s">
        <v>236</v>
      </c>
      <c r="C82" s="16" t="s">
        <v>234</v>
      </c>
      <c r="D82" s="16" t="s">
        <v>235</v>
      </c>
      <c r="E82" s="16">
        <v>2008</v>
      </c>
      <c r="F82" s="16" t="s">
        <v>13</v>
      </c>
      <c r="G82" s="16" t="s">
        <v>927</v>
      </c>
      <c r="H82" s="16" t="s">
        <v>520</v>
      </c>
      <c r="M82" s="16">
        <v>23</v>
      </c>
      <c r="O82" s="16" t="s">
        <v>805</v>
      </c>
    </row>
    <row r="83" spans="1:15" x14ac:dyDescent="0.25">
      <c r="N83" s="6"/>
    </row>
    <row r="84" spans="1:15" x14ac:dyDescent="0.25">
      <c r="N84" s="6"/>
    </row>
    <row r="85" spans="1:15" x14ac:dyDescent="0.25">
      <c r="N85" s="6"/>
    </row>
    <row r="87" spans="1:15" x14ac:dyDescent="0.25">
      <c r="E87" s="15"/>
      <c r="F87" s="15"/>
      <c r="G87" s="15"/>
      <c r="H87" s="15"/>
    </row>
    <row r="113" spans="2:4" x14ac:dyDescent="0.25">
      <c r="B113" s="15"/>
      <c r="C113" s="15"/>
      <c r="D113" s="15"/>
    </row>
    <row r="114" spans="2:4" x14ac:dyDescent="0.25">
      <c r="D114" s="19"/>
    </row>
    <row r="115" spans="2:4" x14ac:dyDescent="0.25">
      <c r="D115" s="19"/>
    </row>
    <row r="116" spans="2:4" x14ac:dyDescent="0.25">
      <c r="D116" s="19"/>
    </row>
    <row r="117" spans="2:4" x14ac:dyDescent="0.25">
      <c r="D117" s="19"/>
    </row>
    <row r="118" spans="2:4" x14ac:dyDescent="0.25">
      <c r="D118" s="19"/>
    </row>
    <row r="119" spans="2:4" x14ac:dyDescent="0.25">
      <c r="D119" s="19"/>
    </row>
    <row r="120" spans="2:4" x14ac:dyDescent="0.25">
      <c r="D120" s="19"/>
    </row>
    <row r="121" spans="2:4" x14ac:dyDescent="0.25">
      <c r="D121" s="19"/>
    </row>
    <row r="122" spans="2:4" x14ac:dyDescent="0.25">
      <c r="D122" s="19"/>
    </row>
    <row r="124" spans="2:4" x14ac:dyDescent="0.25">
      <c r="D124" s="19"/>
    </row>
    <row r="130" spans="4:4" x14ac:dyDescent="0.25">
      <c r="D130" s="20"/>
    </row>
    <row r="131" spans="4:4" x14ac:dyDescent="0.25">
      <c r="D131" s="20"/>
    </row>
    <row r="132" spans="4:4" x14ac:dyDescent="0.25">
      <c r="D132" s="20"/>
    </row>
    <row r="133" spans="4:4" x14ac:dyDescent="0.25">
      <c r="D133" s="20"/>
    </row>
    <row r="134" spans="4:4" x14ac:dyDescent="0.25">
      <c r="D134" s="20"/>
    </row>
    <row r="135" spans="4:4" x14ac:dyDescent="0.25">
      <c r="D135" s="20"/>
    </row>
    <row r="136" spans="4:4" x14ac:dyDescent="0.25">
      <c r="D136" s="20"/>
    </row>
    <row r="137" spans="4:4" x14ac:dyDescent="0.25">
      <c r="D137" s="20"/>
    </row>
    <row r="138" spans="4:4" x14ac:dyDescent="0.25">
      <c r="D138" s="20"/>
    </row>
    <row r="139" spans="4:4" x14ac:dyDescent="0.25">
      <c r="D139" s="20"/>
    </row>
    <row r="140" spans="4:4" x14ac:dyDescent="0.25">
      <c r="D140" s="20"/>
    </row>
    <row r="141" spans="4:4" x14ac:dyDescent="0.25">
      <c r="D141" s="20"/>
    </row>
    <row r="142" spans="4:4" x14ac:dyDescent="0.25">
      <c r="D142" s="20"/>
    </row>
    <row r="143" spans="4:4" x14ac:dyDescent="0.25">
      <c r="D143" s="20"/>
    </row>
    <row r="144" spans="4:4" x14ac:dyDescent="0.25">
      <c r="D144" s="20"/>
    </row>
    <row r="145" spans="4:4" x14ac:dyDescent="0.25">
      <c r="D145" s="20"/>
    </row>
    <row r="146" spans="4:4" x14ac:dyDescent="0.25">
      <c r="D146" s="20"/>
    </row>
    <row r="147" spans="4:4" x14ac:dyDescent="0.25">
      <c r="D147" s="20"/>
    </row>
    <row r="148" spans="4:4" x14ac:dyDescent="0.25">
      <c r="D148" s="20"/>
    </row>
    <row r="149" spans="4:4" x14ac:dyDescent="0.25">
      <c r="D149" s="20"/>
    </row>
  </sheetData>
  <autoFilter ref="A1:O81" xr:uid="{8DABA46A-B352-430F-AA3A-201B43EC5A99}">
    <sortState xmlns:xlrd2="http://schemas.microsoft.com/office/spreadsheetml/2017/richdata2" ref="A2:O82">
      <sortCondition ref="B1:B81"/>
    </sortState>
  </autoFilter>
  <phoneticPr fontId="2" type="noConversion"/>
  <hyperlinks>
    <hyperlink ref="N65" r:id="rId1" xr:uid="{B2DB9AFA-113B-4CA2-9F16-DB58E0C5D15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B562-5772-42C0-B755-9F1332C4A12B}">
  <dimension ref="A1:N391"/>
  <sheetViews>
    <sheetView tabSelected="1" topLeftCell="A221" zoomScale="70" zoomScaleNormal="70" workbookViewId="0">
      <selection activeCell="M53" sqref="M53"/>
    </sheetView>
  </sheetViews>
  <sheetFormatPr defaultRowHeight="13.2" x14ac:dyDescent="0.3"/>
  <cols>
    <col min="1" max="1" width="15.5546875" style="3" bestFit="1" customWidth="1"/>
    <col min="2" max="2" width="15.88671875" style="3" bestFit="1" customWidth="1"/>
    <col min="3" max="3" width="22.5546875" style="3" bestFit="1" customWidth="1"/>
    <col min="4" max="4" width="30" style="3" customWidth="1"/>
    <col min="5" max="5" width="26.33203125" style="3" customWidth="1"/>
    <col min="6" max="6" width="8.44140625" style="5" customWidth="1"/>
    <col min="7" max="7" width="27.21875" style="3" customWidth="1"/>
    <col min="8" max="8" width="7.5546875" style="4" customWidth="1"/>
    <col min="9" max="9" width="54.109375" style="1" customWidth="1"/>
    <col min="10" max="10" width="28.33203125" style="3" customWidth="1"/>
    <col min="11" max="11" width="27.77734375" style="3" bestFit="1" customWidth="1"/>
    <col min="12" max="12" width="25.88671875" style="3" customWidth="1"/>
    <col min="13" max="13" width="32.44140625" style="3" customWidth="1"/>
    <col min="14" max="16384" width="8.88671875" style="3"/>
  </cols>
  <sheetData>
    <row r="1" spans="1:14" ht="13.8" x14ac:dyDescent="0.3">
      <c r="A1" s="7" t="s">
        <v>1039</v>
      </c>
      <c r="B1" s="7" t="s">
        <v>1040</v>
      </c>
      <c r="C1" s="7" t="s">
        <v>48</v>
      </c>
      <c r="D1" s="7" t="s">
        <v>49</v>
      </c>
      <c r="E1" s="7" t="s">
        <v>1448</v>
      </c>
      <c r="F1" s="8" t="s">
        <v>50</v>
      </c>
      <c r="G1" s="7" t="s">
        <v>51</v>
      </c>
      <c r="H1" s="8" t="s">
        <v>52</v>
      </c>
      <c r="I1" s="9" t="s">
        <v>53</v>
      </c>
      <c r="J1" s="7" t="s">
        <v>54</v>
      </c>
      <c r="K1" s="7" t="s">
        <v>244</v>
      </c>
      <c r="L1" s="7" t="s">
        <v>1036</v>
      </c>
      <c r="M1" s="7" t="s">
        <v>1786</v>
      </c>
      <c r="N1" s="10"/>
    </row>
    <row r="2" spans="1:14" s="2" customFormat="1" ht="13.8" x14ac:dyDescent="0.3">
      <c r="A2" s="10" t="s">
        <v>55</v>
      </c>
      <c r="B2" s="10" t="s">
        <v>1761</v>
      </c>
      <c r="C2" s="10" t="s">
        <v>56</v>
      </c>
      <c r="D2" s="10" t="s">
        <v>59</v>
      </c>
      <c r="E2" s="10" t="s">
        <v>1688</v>
      </c>
      <c r="F2" s="11">
        <v>9</v>
      </c>
      <c r="G2" s="10" t="s">
        <v>1385</v>
      </c>
      <c r="H2" s="11">
        <v>45</v>
      </c>
      <c r="I2" s="12" t="s">
        <v>1384</v>
      </c>
      <c r="J2" s="10" t="s">
        <v>395</v>
      </c>
      <c r="K2" s="10" t="s">
        <v>1586</v>
      </c>
      <c r="L2" s="10" t="s">
        <v>650</v>
      </c>
      <c r="M2" s="10" t="s">
        <v>1161</v>
      </c>
      <c r="N2" s="10"/>
    </row>
    <row r="3" spans="1:14" s="2" customFormat="1" ht="13.8" x14ac:dyDescent="0.3">
      <c r="A3" s="10" t="s">
        <v>64</v>
      </c>
      <c r="B3" s="10" t="s">
        <v>72</v>
      </c>
      <c r="C3" s="10" t="s">
        <v>83</v>
      </c>
      <c r="D3" s="10" t="s">
        <v>86</v>
      </c>
      <c r="E3" s="10" t="s">
        <v>1488</v>
      </c>
      <c r="F3" s="11">
        <v>7</v>
      </c>
      <c r="G3" s="10" t="s">
        <v>1427</v>
      </c>
      <c r="H3" s="11">
        <v>32</v>
      </c>
      <c r="I3" s="12" t="s">
        <v>1578</v>
      </c>
      <c r="J3" s="10" t="s">
        <v>1775</v>
      </c>
      <c r="K3" s="10" t="s">
        <v>1586</v>
      </c>
      <c r="L3" s="10" t="s">
        <v>650</v>
      </c>
      <c r="M3" s="10" t="s">
        <v>1131</v>
      </c>
      <c r="N3" s="10"/>
    </row>
    <row r="4" spans="1:14" s="2" customFormat="1" ht="13.2" customHeight="1" x14ac:dyDescent="0.3">
      <c r="A4" s="10" t="s">
        <v>64</v>
      </c>
      <c r="B4" s="10" t="s">
        <v>511</v>
      </c>
      <c r="C4" s="10" t="s">
        <v>68</v>
      </c>
      <c r="D4" s="10" t="s">
        <v>69</v>
      </c>
      <c r="E4" s="10" t="s">
        <v>1756</v>
      </c>
      <c r="F4" s="11">
        <v>7</v>
      </c>
      <c r="G4" s="10" t="s">
        <v>1418</v>
      </c>
      <c r="H4" s="11">
        <v>31</v>
      </c>
      <c r="I4" s="12" t="s">
        <v>1419</v>
      </c>
      <c r="J4" s="10" t="s">
        <v>1774</v>
      </c>
      <c r="K4" s="10" t="s">
        <v>1586</v>
      </c>
      <c r="L4" s="10" t="s">
        <v>1136</v>
      </c>
      <c r="M4" s="10" t="s">
        <v>1153</v>
      </c>
      <c r="N4" s="10"/>
    </row>
    <row r="5" spans="1:14" s="2" customFormat="1" ht="13.8" x14ac:dyDescent="0.3">
      <c r="A5" s="10" t="s">
        <v>64</v>
      </c>
      <c r="B5" s="10" t="s">
        <v>72</v>
      </c>
      <c r="C5" s="10" t="s">
        <v>106</v>
      </c>
      <c r="D5" s="10" t="s">
        <v>108</v>
      </c>
      <c r="E5" s="10" t="s">
        <v>1486</v>
      </c>
      <c r="F5" s="11">
        <v>7</v>
      </c>
      <c r="G5" s="10" t="s">
        <v>1418</v>
      </c>
      <c r="H5" s="11">
        <v>31</v>
      </c>
      <c r="I5" s="12" t="s">
        <v>1272</v>
      </c>
      <c r="J5" s="10" t="s">
        <v>395</v>
      </c>
      <c r="K5" s="10" t="s">
        <v>1586</v>
      </c>
      <c r="L5" s="10" t="s">
        <v>1124</v>
      </c>
      <c r="M5" s="10" t="s">
        <v>1137</v>
      </c>
      <c r="N5" s="10"/>
    </row>
    <row r="6" spans="1:14" s="2" customFormat="1" ht="13.8" x14ac:dyDescent="0.3">
      <c r="A6" s="10" t="s">
        <v>64</v>
      </c>
      <c r="B6" s="10" t="s">
        <v>72</v>
      </c>
      <c r="C6" s="10" t="s">
        <v>106</v>
      </c>
      <c r="D6" s="10" t="s">
        <v>111</v>
      </c>
      <c r="E6" s="10" t="s">
        <v>1485</v>
      </c>
      <c r="F6" s="11">
        <v>3</v>
      </c>
      <c r="G6" s="10" t="s">
        <v>1431</v>
      </c>
      <c r="H6" s="11">
        <v>22</v>
      </c>
      <c r="I6" s="12" t="s">
        <v>1290</v>
      </c>
      <c r="J6" s="10" t="s">
        <v>395</v>
      </c>
      <c r="K6" s="10" t="s">
        <v>1586</v>
      </c>
      <c r="L6" s="10" t="s">
        <v>1123</v>
      </c>
      <c r="M6" s="10" t="s">
        <v>1091</v>
      </c>
      <c r="N6" s="10"/>
    </row>
    <row r="7" spans="1:14" s="2" customFormat="1" ht="13.8" x14ac:dyDescent="0.3">
      <c r="A7" s="10" t="s">
        <v>55</v>
      </c>
      <c r="B7" s="10" t="s">
        <v>1761</v>
      </c>
      <c r="C7" s="10" t="s">
        <v>56</v>
      </c>
      <c r="D7" s="10" t="s">
        <v>446</v>
      </c>
      <c r="E7" s="10" t="s">
        <v>1678</v>
      </c>
      <c r="F7" s="11">
        <v>7</v>
      </c>
      <c r="G7" s="10" t="s">
        <v>1387</v>
      </c>
      <c r="H7" s="11">
        <v>20</v>
      </c>
      <c r="I7" s="12" t="s">
        <v>1386</v>
      </c>
      <c r="J7" s="10" t="s">
        <v>395</v>
      </c>
      <c r="K7" s="10" t="s">
        <v>1586</v>
      </c>
      <c r="L7" s="10" t="s">
        <v>609</v>
      </c>
      <c r="M7" s="10" t="s">
        <v>1159</v>
      </c>
      <c r="N7" s="10"/>
    </row>
    <row r="8" spans="1:14" s="2" customFormat="1" ht="13.8" x14ac:dyDescent="0.3">
      <c r="A8" s="10" t="s">
        <v>64</v>
      </c>
      <c r="B8" s="10" t="s">
        <v>72</v>
      </c>
      <c r="C8" s="10" t="s">
        <v>106</v>
      </c>
      <c r="D8" s="10" t="s">
        <v>109</v>
      </c>
      <c r="E8" s="10" t="s">
        <v>1483</v>
      </c>
      <c r="F8" s="11">
        <v>6</v>
      </c>
      <c r="G8" s="10" t="s">
        <v>1429</v>
      </c>
      <c r="H8" s="11">
        <v>17</v>
      </c>
      <c r="I8" s="12" t="s">
        <v>1305</v>
      </c>
      <c r="J8" s="10" t="s">
        <v>1774</v>
      </c>
      <c r="K8" s="10" t="s">
        <v>1586</v>
      </c>
      <c r="L8" s="10" t="s">
        <v>520</v>
      </c>
      <c r="M8" s="10" t="s">
        <v>1132</v>
      </c>
      <c r="N8" s="10"/>
    </row>
    <row r="9" spans="1:14" s="2" customFormat="1" ht="13.8" x14ac:dyDescent="0.3">
      <c r="A9" s="10" t="s">
        <v>55</v>
      </c>
      <c r="B9" s="10" t="s">
        <v>61</v>
      </c>
      <c r="C9" s="10" t="s">
        <v>62</v>
      </c>
      <c r="D9" s="10" t="s">
        <v>63</v>
      </c>
      <c r="E9" s="10" t="s">
        <v>1683</v>
      </c>
      <c r="F9" s="11">
        <v>7</v>
      </c>
      <c r="G9" s="10" t="s">
        <v>1399</v>
      </c>
      <c r="H9" s="11">
        <v>17</v>
      </c>
      <c r="I9" s="12" t="s">
        <v>1346</v>
      </c>
      <c r="J9" s="10" t="s">
        <v>395</v>
      </c>
      <c r="K9" s="10" t="s">
        <v>1586</v>
      </c>
      <c r="L9" s="10" t="s">
        <v>684</v>
      </c>
      <c r="M9" s="10" t="s">
        <v>1133</v>
      </c>
      <c r="N9" s="10"/>
    </row>
    <row r="10" spans="1:14" s="2" customFormat="1" ht="13.8" x14ac:dyDescent="0.3">
      <c r="A10" s="10" t="s">
        <v>64</v>
      </c>
      <c r="B10" s="10" t="s">
        <v>72</v>
      </c>
      <c r="C10" s="10" t="s">
        <v>106</v>
      </c>
      <c r="D10" s="10" t="s">
        <v>118</v>
      </c>
      <c r="E10" s="10" t="s">
        <v>1483</v>
      </c>
      <c r="F10" s="11">
        <v>3</v>
      </c>
      <c r="G10" s="10" t="s">
        <v>1434</v>
      </c>
      <c r="H10" s="11">
        <v>16</v>
      </c>
      <c r="I10" s="12" t="s">
        <v>1231</v>
      </c>
      <c r="J10" s="10" t="s">
        <v>1774</v>
      </c>
      <c r="K10" s="10" t="s">
        <v>1586</v>
      </c>
      <c r="L10" s="10" t="s">
        <v>594</v>
      </c>
      <c r="M10" s="10" t="s">
        <v>1092</v>
      </c>
      <c r="N10" s="10"/>
    </row>
    <row r="11" spans="1:14" s="2" customFormat="1" ht="13.8" x14ac:dyDescent="0.3">
      <c r="A11" s="10" t="s">
        <v>64</v>
      </c>
      <c r="B11" s="10" t="s">
        <v>72</v>
      </c>
      <c r="C11" s="10" t="s">
        <v>83</v>
      </c>
      <c r="D11" s="10" t="s">
        <v>84</v>
      </c>
      <c r="E11" s="10" t="s">
        <v>1495</v>
      </c>
      <c r="F11" s="11">
        <v>6</v>
      </c>
      <c r="G11" s="10" t="s">
        <v>1429</v>
      </c>
      <c r="H11" s="11">
        <v>15</v>
      </c>
      <c r="I11" s="12" t="s">
        <v>1324</v>
      </c>
      <c r="J11" s="10" t="s">
        <v>395</v>
      </c>
      <c r="K11" s="10" t="s">
        <v>1586</v>
      </c>
      <c r="L11" s="10" t="s">
        <v>520</v>
      </c>
      <c r="M11" s="10" t="s">
        <v>1041</v>
      </c>
      <c r="N11" s="10"/>
    </row>
    <row r="12" spans="1:14" s="2" customFormat="1" ht="13.2" customHeight="1" x14ac:dyDescent="0.3">
      <c r="A12" s="10" t="s">
        <v>64</v>
      </c>
      <c r="B12" s="10" t="s">
        <v>72</v>
      </c>
      <c r="C12" s="10" t="s">
        <v>106</v>
      </c>
      <c r="D12" s="10" t="s">
        <v>119</v>
      </c>
      <c r="E12" s="10" t="s">
        <v>1483</v>
      </c>
      <c r="F12" s="11">
        <v>3</v>
      </c>
      <c r="G12" s="10" t="s">
        <v>1433</v>
      </c>
      <c r="H12" s="11">
        <v>12</v>
      </c>
      <c r="I12" s="12" t="s">
        <v>1233</v>
      </c>
      <c r="J12" s="10" t="s">
        <v>1771</v>
      </c>
      <c r="K12" s="10" t="s">
        <v>1027</v>
      </c>
      <c r="L12" s="10" t="s">
        <v>684</v>
      </c>
      <c r="M12" s="10" t="s">
        <v>1026</v>
      </c>
      <c r="N12" s="10"/>
    </row>
    <row r="13" spans="1:14" s="2" customFormat="1" ht="41.4" x14ac:dyDescent="0.3">
      <c r="A13" s="10" t="s">
        <v>55</v>
      </c>
      <c r="B13" s="10" t="s">
        <v>61</v>
      </c>
      <c r="C13" s="10" t="s">
        <v>95</v>
      </c>
      <c r="D13" s="10" t="s">
        <v>96</v>
      </c>
      <c r="E13" s="10" t="s">
        <v>1683</v>
      </c>
      <c r="F13" s="11">
        <v>5</v>
      </c>
      <c r="G13" s="10" t="s">
        <v>1396</v>
      </c>
      <c r="H13" s="11">
        <v>12</v>
      </c>
      <c r="I13" s="12" t="s">
        <v>1580</v>
      </c>
      <c r="J13" s="10" t="s">
        <v>395</v>
      </c>
      <c r="K13" s="10" t="s">
        <v>1586</v>
      </c>
      <c r="L13" s="10" t="s">
        <v>520</v>
      </c>
      <c r="M13" s="10" t="s">
        <v>1133</v>
      </c>
      <c r="N13" s="10"/>
    </row>
    <row r="14" spans="1:14" s="2" customFormat="1" ht="13.8" x14ac:dyDescent="0.3">
      <c r="A14" s="10" t="s">
        <v>64</v>
      </c>
      <c r="B14" s="10" t="s">
        <v>72</v>
      </c>
      <c r="C14" s="10" t="s">
        <v>106</v>
      </c>
      <c r="D14" s="10" t="s">
        <v>477</v>
      </c>
      <c r="E14" s="10"/>
      <c r="F14" s="11">
        <v>6</v>
      </c>
      <c r="G14" s="10" t="s">
        <v>1430</v>
      </c>
      <c r="H14" s="11">
        <v>10</v>
      </c>
      <c r="I14" s="12" t="s">
        <v>1273</v>
      </c>
      <c r="J14" s="10" t="s">
        <v>395</v>
      </c>
      <c r="K14" s="10" t="s">
        <v>1586</v>
      </c>
      <c r="L14" s="10" t="s">
        <v>650</v>
      </c>
      <c r="M14" s="10" t="s">
        <v>1093</v>
      </c>
      <c r="N14" s="10"/>
    </row>
    <row r="15" spans="1:14" s="2" customFormat="1" ht="13.8" x14ac:dyDescent="0.3">
      <c r="A15" s="10" t="s">
        <v>64</v>
      </c>
      <c r="B15" s="10" t="s">
        <v>72</v>
      </c>
      <c r="C15" s="10" t="s">
        <v>83</v>
      </c>
      <c r="D15" s="10" t="s">
        <v>89</v>
      </c>
      <c r="E15" s="10" t="s">
        <v>1488</v>
      </c>
      <c r="F15" s="11">
        <v>4</v>
      </c>
      <c r="G15" s="10" t="s">
        <v>1070</v>
      </c>
      <c r="H15" s="11">
        <v>10</v>
      </c>
      <c r="I15" s="12" t="s">
        <v>1314</v>
      </c>
      <c r="J15" s="10" t="s">
        <v>395</v>
      </c>
      <c r="K15" s="10" t="s">
        <v>1586</v>
      </c>
      <c r="L15" s="10" t="s">
        <v>520</v>
      </c>
      <c r="M15" s="10" t="s">
        <v>1041</v>
      </c>
      <c r="N15" s="10"/>
    </row>
    <row r="16" spans="1:14" s="2" customFormat="1" ht="13.8" x14ac:dyDescent="0.3">
      <c r="A16" s="10" t="s">
        <v>64</v>
      </c>
      <c r="B16" s="10" t="s">
        <v>72</v>
      </c>
      <c r="C16" s="10" t="s">
        <v>83</v>
      </c>
      <c r="D16" s="10" t="s">
        <v>1497</v>
      </c>
      <c r="E16" s="10" t="s">
        <v>1498</v>
      </c>
      <c r="F16" s="11">
        <v>4</v>
      </c>
      <c r="G16" s="10" t="s">
        <v>1778</v>
      </c>
      <c r="H16" s="11">
        <v>9</v>
      </c>
      <c r="I16" s="12" t="s">
        <v>1777</v>
      </c>
      <c r="J16" s="10" t="s">
        <v>1775</v>
      </c>
      <c r="K16" s="10" t="s">
        <v>1586</v>
      </c>
      <c r="L16" s="10" t="s">
        <v>520</v>
      </c>
      <c r="M16" s="10" t="s">
        <v>1776</v>
      </c>
      <c r="N16" s="10"/>
    </row>
    <row r="17" spans="1:14" s="2" customFormat="1" ht="41.4" x14ac:dyDescent="0.3">
      <c r="A17" s="10" t="s">
        <v>64</v>
      </c>
      <c r="B17" s="10" t="s">
        <v>72</v>
      </c>
      <c r="C17" s="10" t="s">
        <v>75</v>
      </c>
      <c r="D17" s="10" t="s">
        <v>483</v>
      </c>
      <c r="E17" s="10"/>
      <c r="F17" s="11">
        <v>3</v>
      </c>
      <c r="G17" s="10" t="s">
        <v>1422</v>
      </c>
      <c r="H17" s="11">
        <v>9</v>
      </c>
      <c r="I17" s="12" t="s">
        <v>1192</v>
      </c>
      <c r="J17" s="10" t="s">
        <v>1771</v>
      </c>
      <c r="K17" s="10" t="s">
        <v>1027</v>
      </c>
      <c r="L17" s="10" t="s">
        <v>520</v>
      </c>
      <c r="M17" s="10" t="s">
        <v>1041</v>
      </c>
      <c r="N17" s="10"/>
    </row>
    <row r="18" spans="1:14" s="2" customFormat="1" ht="13.8" x14ac:dyDescent="0.3">
      <c r="A18" s="10" t="s">
        <v>64</v>
      </c>
      <c r="B18" s="10" t="s">
        <v>72</v>
      </c>
      <c r="C18" s="10" t="s">
        <v>77</v>
      </c>
      <c r="D18" s="10" t="s">
        <v>1769</v>
      </c>
      <c r="E18" s="10"/>
      <c r="F18" s="11">
        <v>4</v>
      </c>
      <c r="G18" s="10" t="s">
        <v>1421</v>
      </c>
      <c r="H18" s="11">
        <v>9</v>
      </c>
      <c r="I18" s="12" t="s">
        <v>1306</v>
      </c>
      <c r="J18" s="10" t="s">
        <v>393</v>
      </c>
      <c r="K18" s="10" t="s">
        <v>1028</v>
      </c>
      <c r="L18" s="10" t="s">
        <v>520</v>
      </c>
      <c r="M18" s="10" t="s">
        <v>1041</v>
      </c>
      <c r="N18" s="10"/>
    </row>
    <row r="19" spans="1:14" s="2" customFormat="1" ht="13.8" x14ac:dyDescent="0.3">
      <c r="A19" s="10" t="s">
        <v>64</v>
      </c>
      <c r="B19" s="10" t="s">
        <v>72</v>
      </c>
      <c r="C19" s="10" t="s">
        <v>106</v>
      </c>
      <c r="D19" s="10" t="s">
        <v>376</v>
      </c>
      <c r="E19" s="10" t="s">
        <v>1596</v>
      </c>
      <c r="F19" s="11">
        <v>4</v>
      </c>
      <c r="G19" s="10" t="s">
        <v>1118</v>
      </c>
      <c r="H19" s="11">
        <v>8</v>
      </c>
      <c r="I19" s="12" t="s">
        <v>1367</v>
      </c>
      <c r="J19" s="10" t="s">
        <v>394</v>
      </c>
      <c r="K19" s="10" t="s">
        <v>1027</v>
      </c>
      <c r="L19" s="10" t="s">
        <v>1032</v>
      </c>
      <c r="M19" s="10" t="s">
        <v>1119</v>
      </c>
      <c r="N19" s="10"/>
    </row>
    <row r="20" spans="1:14" s="2" customFormat="1" ht="13.2" customHeight="1" x14ac:dyDescent="0.3">
      <c r="A20" s="10" t="s">
        <v>64</v>
      </c>
      <c r="B20" s="10" t="s">
        <v>72</v>
      </c>
      <c r="C20" s="10" t="s">
        <v>106</v>
      </c>
      <c r="D20" s="10" t="s">
        <v>381</v>
      </c>
      <c r="E20" s="10" t="s">
        <v>1487</v>
      </c>
      <c r="F20" s="11">
        <v>2</v>
      </c>
      <c r="G20" s="10" t="s">
        <v>1383</v>
      </c>
      <c r="H20" s="11">
        <v>8</v>
      </c>
      <c r="I20" s="12" t="s">
        <v>1772</v>
      </c>
      <c r="J20" s="10" t="s">
        <v>395</v>
      </c>
      <c r="K20" s="10" t="s">
        <v>1586</v>
      </c>
      <c r="L20" s="10" t="s">
        <v>1032</v>
      </c>
      <c r="M20" s="10" t="s">
        <v>1034</v>
      </c>
      <c r="N20" s="10"/>
    </row>
    <row r="21" spans="1:14" s="2" customFormat="1" ht="13.8" x14ac:dyDescent="0.3">
      <c r="A21" s="10" t="s">
        <v>64</v>
      </c>
      <c r="B21" s="10" t="s">
        <v>72</v>
      </c>
      <c r="C21" s="10" t="s">
        <v>106</v>
      </c>
      <c r="D21" s="10" t="s">
        <v>110</v>
      </c>
      <c r="E21" s="10" t="s">
        <v>1483</v>
      </c>
      <c r="F21" s="11">
        <v>1</v>
      </c>
      <c r="G21" s="10" t="s">
        <v>60</v>
      </c>
      <c r="H21" s="11">
        <v>8</v>
      </c>
      <c r="I21" s="12" t="s">
        <v>1173</v>
      </c>
      <c r="J21" s="10" t="s">
        <v>1771</v>
      </c>
      <c r="K21" s="10" t="s">
        <v>1027</v>
      </c>
      <c r="L21" s="10" t="s">
        <v>1121</v>
      </c>
      <c r="M21" s="10" t="s">
        <v>1120</v>
      </c>
      <c r="N21" s="10"/>
    </row>
    <row r="22" spans="1:14" s="2" customFormat="1" ht="13.8" x14ac:dyDescent="0.3">
      <c r="A22" s="10" t="s">
        <v>64</v>
      </c>
      <c r="B22" s="10" t="s">
        <v>72</v>
      </c>
      <c r="C22" s="10" t="s">
        <v>106</v>
      </c>
      <c r="D22" s="10" t="s">
        <v>107</v>
      </c>
      <c r="E22" s="10" t="s">
        <v>1483</v>
      </c>
      <c r="F22" s="11">
        <v>4</v>
      </c>
      <c r="G22" s="10" t="s">
        <v>1428</v>
      </c>
      <c r="H22" s="11">
        <v>8</v>
      </c>
      <c r="I22" s="12" t="s">
        <v>1277</v>
      </c>
      <c r="J22" s="10" t="s">
        <v>1774</v>
      </c>
      <c r="K22" s="10" t="s">
        <v>1586</v>
      </c>
      <c r="L22" s="10" t="s">
        <v>520</v>
      </c>
      <c r="M22" s="10" t="s">
        <v>1773</v>
      </c>
      <c r="N22" s="10"/>
    </row>
    <row r="23" spans="1:14" s="2" customFormat="1" ht="13.8" x14ac:dyDescent="0.3">
      <c r="A23" s="10" t="s">
        <v>64</v>
      </c>
      <c r="B23" s="10" t="s">
        <v>72</v>
      </c>
      <c r="C23" s="10" t="s">
        <v>106</v>
      </c>
      <c r="D23" s="10" t="s">
        <v>377</v>
      </c>
      <c r="E23" s="10" t="s">
        <v>1483</v>
      </c>
      <c r="F23" s="11">
        <v>4</v>
      </c>
      <c r="G23" s="10" t="s">
        <v>1432</v>
      </c>
      <c r="H23" s="11">
        <v>7</v>
      </c>
      <c r="I23" s="12" t="s">
        <v>1443</v>
      </c>
      <c r="J23" s="10" t="s">
        <v>1771</v>
      </c>
      <c r="K23" s="10" t="s">
        <v>1027</v>
      </c>
      <c r="L23" s="10" t="s">
        <v>1031</v>
      </c>
      <c r="M23" s="10" t="s">
        <v>1026</v>
      </c>
      <c r="N23" s="10"/>
    </row>
    <row r="24" spans="1:14" s="2" customFormat="1" ht="13.8" x14ac:dyDescent="0.3">
      <c r="A24" s="10" t="s">
        <v>64</v>
      </c>
      <c r="B24" s="10" t="s">
        <v>105</v>
      </c>
      <c r="C24" s="10" t="s">
        <v>1550</v>
      </c>
      <c r="D24" s="10" t="s">
        <v>402</v>
      </c>
      <c r="E24" s="10" t="s">
        <v>1757</v>
      </c>
      <c r="F24" s="11">
        <v>2</v>
      </c>
      <c r="G24" s="10" t="s">
        <v>1382</v>
      </c>
      <c r="H24" s="11">
        <v>7</v>
      </c>
      <c r="I24" s="12" t="s">
        <v>1317</v>
      </c>
      <c r="J24" s="10" t="s">
        <v>395</v>
      </c>
      <c r="K24" s="10" t="s">
        <v>1586</v>
      </c>
      <c r="L24" s="10" t="s">
        <v>1032</v>
      </c>
      <c r="M24" s="10" t="s">
        <v>1781</v>
      </c>
      <c r="N24" s="10"/>
    </row>
    <row r="25" spans="1:14" s="2" customFormat="1" ht="13.8" x14ac:dyDescent="0.3">
      <c r="A25" s="10" t="s">
        <v>55</v>
      </c>
      <c r="B25" s="10" t="s">
        <v>178</v>
      </c>
      <c r="C25" s="10" t="s">
        <v>136</v>
      </c>
      <c r="D25" s="10" t="s">
        <v>245</v>
      </c>
      <c r="E25" s="10" t="s">
        <v>1656</v>
      </c>
      <c r="F25" s="11">
        <v>3</v>
      </c>
      <c r="G25" s="10" t="s">
        <v>1408</v>
      </c>
      <c r="H25" s="11">
        <v>7</v>
      </c>
      <c r="I25" s="12" t="s">
        <v>1407</v>
      </c>
      <c r="J25" s="10" t="s">
        <v>564</v>
      </c>
      <c r="K25" s="10" t="s">
        <v>213</v>
      </c>
      <c r="L25" s="10" t="s">
        <v>520</v>
      </c>
      <c r="M25" s="10" t="s">
        <v>1159</v>
      </c>
      <c r="N25" s="10"/>
    </row>
    <row r="26" spans="1:14" s="2" customFormat="1" ht="13.8" x14ac:dyDescent="0.3">
      <c r="A26" s="10" t="s">
        <v>55</v>
      </c>
      <c r="B26" s="10" t="s">
        <v>1761</v>
      </c>
      <c r="C26" s="10" t="s">
        <v>56</v>
      </c>
      <c r="D26" s="10" t="s">
        <v>57</v>
      </c>
      <c r="E26" s="10" t="s">
        <v>1687</v>
      </c>
      <c r="F26" s="11">
        <v>4</v>
      </c>
      <c r="G26" s="10" t="s">
        <v>784</v>
      </c>
      <c r="H26" s="11">
        <v>7</v>
      </c>
      <c r="I26" s="12" t="s">
        <v>945</v>
      </c>
      <c r="J26" s="10" t="s">
        <v>395</v>
      </c>
      <c r="K26" s="10" t="s">
        <v>1586</v>
      </c>
      <c r="L26" s="10" t="s">
        <v>517</v>
      </c>
      <c r="M26" s="10" t="s">
        <v>1063</v>
      </c>
      <c r="N26" s="10"/>
    </row>
    <row r="27" spans="1:14" s="2" customFormat="1" ht="13.8" x14ac:dyDescent="0.3">
      <c r="A27" s="10" t="s">
        <v>64</v>
      </c>
      <c r="B27" s="10" t="s">
        <v>80</v>
      </c>
      <c r="C27" s="10" t="s">
        <v>81</v>
      </c>
      <c r="D27" s="10" t="s">
        <v>1455</v>
      </c>
      <c r="E27" s="10" t="s">
        <v>1456</v>
      </c>
      <c r="F27" s="11">
        <v>2</v>
      </c>
      <c r="G27" s="10" t="s">
        <v>1382</v>
      </c>
      <c r="H27" s="11">
        <v>6</v>
      </c>
      <c r="I27" s="12" t="s">
        <v>1197</v>
      </c>
      <c r="J27" s="10" t="s">
        <v>394</v>
      </c>
      <c r="K27" s="10" t="s">
        <v>1027</v>
      </c>
      <c r="L27" s="10" t="s">
        <v>520</v>
      </c>
      <c r="M27" s="10" t="s">
        <v>1041</v>
      </c>
      <c r="N27" s="10"/>
    </row>
    <row r="28" spans="1:14" s="2" customFormat="1" ht="13.2" customHeight="1" x14ac:dyDescent="0.3">
      <c r="A28" s="10" t="s">
        <v>64</v>
      </c>
      <c r="B28" s="10" t="s">
        <v>72</v>
      </c>
      <c r="C28" s="10" t="s">
        <v>106</v>
      </c>
      <c r="D28" s="10" t="s">
        <v>380</v>
      </c>
      <c r="E28" s="10" t="s">
        <v>1483</v>
      </c>
      <c r="F28" s="11">
        <v>1</v>
      </c>
      <c r="G28" s="10" t="s">
        <v>458</v>
      </c>
      <c r="H28" s="11">
        <v>6</v>
      </c>
      <c r="I28" s="12" t="s">
        <v>825</v>
      </c>
      <c r="J28" s="10" t="s">
        <v>1771</v>
      </c>
      <c r="K28" s="10" t="s">
        <v>1027</v>
      </c>
      <c r="L28" s="10" t="s">
        <v>1032</v>
      </c>
      <c r="M28" s="10" t="s">
        <v>1033</v>
      </c>
      <c r="N28" s="10"/>
    </row>
    <row r="29" spans="1:14" s="2" customFormat="1" ht="13.8" x14ac:dyDescent="0.3">
      <c r="A29" s="10" t="s">
        <v>64</v>
      </c>
      <c r="B29" s="10" t="s">
        <v>72</v>
      </c>
      <c r="C29" s="10" t="s">
        <v>97</v>
      </c>
      <c r="D29" s="10" t="s">
        <v>372</v>
      </c>
      <c r="E29" s="10"/>
      <c r="F29" s="11">
        <v>3</v>
      </c>
      <c r="G29" s="10" t="s">
        <v>1422</v>
      </c>
      <c r="H29" s="11">
        <v>6</v>
      </c>
      <c r="I29" s="12" t="s">
        <v>1768</v>
      </c>
      <c r="J29" s="10" t="s">
        <v>393</v>
      </c>
      <c r="K29" s="10" t="s">
        <v>1028</v>
      </c>
      <c r="L29" s="10" t="s">
        <v>520</v>
      </c>
      <c r="M29" s="10" t="s">
        <v>1041</v>
      </c>
      <c r="N29" s="10"/>
    </row>
    <row r="30" spans="1:14" s="2" customFormat="1" ht="13.2" customHeight="1" x14ac:dyDescent="0.3">
      <c r="A30" s="10" t="s">
        <v>64</v>
      </c>
      <c r="B30" s="10" t="s">
        <v>105</v>
      </c>
      <c r="C30" s="10" t="s">
        <v>65</v>
      </c>
      <c r="D30" s="10" t="s">
        <v>399</v>
      </c>
      <c r="E30" s="10"/>
      <c r="F30" s="11">
        <v>4</v>
      </c>
      <c r="G30" s="10" t="s">
        <v>1070</v>
      </c>
      <c r="H30" s="11">
        <v>6</v>
      </c>
      <c r="I30" s="12" t="s">
        <v>1204</v>
      </c>
      <c r="J30" s="10" t="s">
        <v>393</v>
      </c>
      <c r="K30" s="10" t="s">
        <v>1028</v>
      </c>
      <c r="L30" s="10" t="s">
        <v>520</v>
      </c>
      <c r="M30" s="10" t="s">
        <v>1041</v>
      </c>
      <c r="N30" s="10"/>
    </row>
    <row r="31" spans="1:14" s="2" customFormat="1" ht="13.2" customHeight="1" x14ac:dyDescent="0.3">
      <c r="A31" s="10" t="s">
        <v>55</v>
      </c>
      <c r="B31" s="10" t="s">
        <v>178</v>
      </c>
      <c r="C31" s="10" t="s">
        <v>1758</v>
      </c>
      <c r="D31" s="10" t="s">
        <v>1759</v>
      </c>
      <c r="E31" s="10" t="s">
        <v>1658</v>
      </c>
      <c r="F31" s="11">
        <v>3</v>
      </c>
      <c r="G31" s="10" t="s">
        <v>1405</v>
      </c>
      <c r="H31" s="11">
        <v>6</v>
      </c>
      <c r="I31" s="12" t="s">
        <v>1576</v>
      </c>
      <c r="J31" s="10" t="s">
        <v>564</v>
      </c>
      <c r="K31" s="10" t="s">
        <v>213</v>
      </c>
      <c r="L31" s="10" t="s">
        <v>659</v>
      </c>
      <c r="M31" s="10" t="s">
        <v>1089</v>
      </c>
      <c r="N31" s="10"/>
    </row>
    <row r="32" spans="1:14" s="2" customFormat="1" ht="13.8" x14ac:dyDescent="0.3">
      <c r="A32" s="10" t="s">
        <v>55</v>
      </c>
      <c r="B32" s="10" t="s">
        <v>101</v>
      </c>
      <c r="C32" s="10" t="s">
        <v>502</v>
      </c>
      <c r="D32" s="10" t="s">
        <v>120</v>
      </c>
      <c r="E32" s="10" t="s">
        <v>1690</v>
      </c>
      <c r="F32" s="11">
        <v>4</v>
      </c>
      <c r="G32" s="10" t="s">
        <v>786</v>
      </c>
      <c r="H32" s="11">
        <v>6</v>
      </c>
      <c r="I32" s="12" t="s">
        <v>1390</v>
      </c>
      <c r="J32" s="10" t="s">
        <v>395</v>
      </c>
      <c r="K32" s="10" t="s">
        <v>1586</v>
      </c>
      <c r="L32" s="10" t="s">
        <v>520</v>
      </c>
      <c r="M32" s="10" t="s">
        <v>1091</v>
      </c>
      <c r="N32" s="10"/>
    </row>
    <row r="33" spans="1:14" s="2" customFormat="1" ht="13.8" x14ac:dyDescent="0.3">
      <c r="A33" s="10" t="s">
        <v>55</v>
      </c>
      <c r="B33" s="10" t="s">
        <v>1760</v>
      </c>
      <c r="C33" s="10" t="s">
        <v>113</v>
      </c>
      <c r="D33" s="10" t="s">
        <v>114</v>
      </c>
      <c r="E33" s="10"/>
      <c r="F33" s="11">
        <v>1</v>
      </c>
      <c r="G33" s="10" t="s">
        <v>959</v>
      </c>
      <c r="H33" s="11">
        <v>6</v>
      </c>
      <c r="I33" s="12" t="s">
        <v>1282</v>
      </c>
      <c r="J33" s="10" t="s">
        <v>393</v>
      </c>
      <c r="K33" s="10" t="s">
        <v>1028</v>
      </c>
      <c r="L33" s="10" t="s">
        <v>520</v>
      </c>
      <c r="M33" s="10" t="s">
        <v>1091</v>
      </c>
      <c r="N33" s="10"/>
    </row>
    <row r="34" spans="1:14" s="2" customFormat="1" ht="27.6" x14ac:dyDescent="0.3">
      <c r="A34" s="10" t="s">
        <v>64</v>
      </c>
      <c r="B34" s="10" t="s">
        <v>80</v>
      </c>
      <c r="C34" s="10" t="s">
        <v>82</v>
      </c>
      <c r="D34" s="10" t="s">
        <v>459</v>
      </c>
      <c r="E34" s="10"/>
      <c r="F34" s="11">
        <v>4</v>
      </c>
      <c r="G34" s="10" t="s">
        <v>1070</v>
      </c>
      <c r="H34" s="11">
        <v>5</v>
      </c>
      <c r="I34" s="12" t="s">
        <v>1202</v>
      </c>
      <c r="J34" s="10" t="s">
        <v>393</v>
      </c>
      <c r="K34" s="10" t="s">
        <v>1028</v>
      </c>
      <c r="L34" s="10" t="s">
        <v>520</v>
      </c>
      <c r="M34" s="10" t="s">
        <v>1041</v>
      </c>
      <c r="N34" s="10"/>
    </row>
    <row r="35" spans="1:14" s="2" customFormat="1" ht="27.6" x14ac:dyDescent="0.3">
      <c r="A35" s="10" t="s">
        <v>64</v>
      </c>
      <c r="B35" s="10" t="s">
        <v>72</v>
      </c>
      <c r="C35" s="10" t="s">
        <v>106</v>
      </c>
      <c r="D35" s="10" t="s">
        <v>386</v>
      </c>
      <c r="E35" s="10" t="s">
        <v>1483</v>
      </c>
      <c r="F35" s="11">
        <v>2</v>
      </c>
      <c r="G35" s="10" t="s">
        <v>478</v>
      </c>
      <c r="H35" s="11">
        <v>5</v>
      </c>
      <c r="I35" s="12" t="s">
        <v>479</v>
      </c>
      <c r="J35" s="10" t="s">
        <v>1771</v>
      </c>
      <c r="K35" s="10" t="s">
        <v>1027</v>
      </c>
      <c r="L35" s="10" t="s">
        <v>1125</v>
      </c>
      <c r="M35" s="10" t="s">
        <v>1026</v>
      </c>
      <c r="N35" s="10"/>
    </row>
    <row r="36" spans="1:14" s="2" customFormat="1" ht="13.8" x14ac:dyDescent="0.3">
      <c r="A36" s="10" t="s">
        <v>64</v>
      </c>
      <c r="B36" s="10" t="s">
        <v>72</v>
      </c>
      <c r="C36" s="10" t="s">
        <v>83</v>
      </c>
      <c r="D36" s="10" t="s">
        <v>391</v>
      </c>
      <c r="E36" s="10" t="s">
        <v>1488</v>
      </c>
      <c r="F36" s="11">
        <v>2</v>
      </c>
      <c r="G36" s="10" t="s">
        <v>1426</v>
      </c>
      <c r="H36" s="11">
        <v>5</v>
      </c>
      <c r="I36" s="12" t="s">
        <v>1325</v>
      </c>
      <c r="J36" s="10" t="s">
        <v>1775</v>
      </c>
      <c r="K36" s="10" t="s">
        <v>1028</v>
      </c>
      <c r="L36" s="10" t="s">
        <v>520</v>
      </c>
      <c r="M36" s="10" t="s">
        <v>1168</v>
      </c>
      <c r="N36" s="10"/>
    </row>
    <row r="37" spans="1:14" s="2" customFormat="1" ht="13.8" x14ac:dyDescent="0.3">
      <c r="A37" s="10" t="s">
        <v>64</v>
      </c>
      <c r="B37" s="10" t="s">
        <v>72</v>
      </c>
      <c r="C37" s="10" t="s">
        <v>83</v>
      </c>
      <c r="D37" s="10" t="s">
        <v>392</v>
      </c>
      <c r="E37" s="10" t="s">
        <v>1488</v>
      </c>
      <c r="F37" s="11">
        <v>4</v>
      </c>
      <c r="G37" s="10" t="s">
        <v>1424</v>
      </c>
      <c r="H37" s="11">
        <v>5</v>
      </c>
      <c r="I37" s="12" t="s">
        <v>1315</v>
      </c>
      <c r="J37" s="10" t="s">
        <v>1775</v>
      </c>
      <c r="K37" s="10" t="s">
        <v>1586</v>
      </c>
      <c r="L37" s="10" t="s">
        <v>520</v>
      </c>
      <c r="M37" s="10" t="s">
        <v>1174</v>
      </c>
      <c r="N37" s="10"/>
    </row>
    <row r="38" spans="1:14" s="2" customFormat="1" ht="96.6" x14ac:dyDescent="0.3">
      <c r="A38" s="10" t="s">
        <v>64</v>
      </c>
      <c r="B38" s="10" t="s">
        <v>105</v>
      </c>
      <c r="C38" s="10" t="s">
        <v>1550</v>
      </c>
      <c r="D38" s="10" t="s">
        <v>1025</v>
      </c>
      <c r="E38" s="10"/>
      <c r="F38" s="11">
        <v>1</v>
      </c>
      <c r="G38" s="10" t="s">
        <v>60</v>
      </c>
      <c r="H38" s="11">
        <v>5</v>
      </c>
      <c r="I38" s="12" t="s">
        <v>1023</v>
      </c>
      <c r="J38" s="10" t="s">
        <v>393</v>
      </c>
      <c r="K38" s="10" t="s">
        <v>1028</v>
      </c>
      <c r="L38" s="10" t="s">
        <v>520</v>
      </c>
      <c r="M38" s="10" t="s">
        <v>1094</v>
      </c>
      <c r="N38" s="10"/>
    </row>
    <row r="39" spans="1:14" s="2" customFormat="1" ht="13.8" x14ac:dyDescent="0.3">
      <c r="A39" s="10" t="s">
        <v>64</v>
      </c>
      <c r="B39" s="10" t="s">
        <v>105</v>
      </c>
      <c r="C39" s="10" t="s">
        <v>1550</v>
      </c>
      <c r="D39" s="10" t="s">
        <v>116</v>
      </c>
      <c r="E39" s="10" t="s">
        <v>1549</v>
      </c>
      <c r="F39" s="11">
        <v>2</v>
      </c>
      <c r="G39" s="10" t="s">
        <v>1382</v>
      </c>
      <c r="H39" s="11">
        <v>5</v>
      </c>
      <c r="I39" s="12" t="s">
        <v>1579</v>
      </c>
      <c r="J39" s="10" t="s">
        <v>1774</v>
      </c>
      <c r="K39" s="10" t="s">
        <v>1586</v>
      </c>
      <c r="L39" s="10" t="s">
        <v>609</v>
      </c>
      <c r="M39" s="10" t="s">
        <v>1129</v>
      </c>
      <c r="N39" s="10"/>
    </row>
    <row r="40" spans="1:14" s="2" customFormat="1" ht="55.2" x14ac:dyDescent="0.3">
      <c r="A40" s="10" t="s">
        <v>153</v>
      </c>
      <c r="B40" s="10" t="s">
        <v>500</v>
      </c>
      <c r="C40" s="10" t="s">
        <v>154</v>
      </c>
      <c r="D40" s="10" t="s">
        <v>152</v>
      </c>
      <c r="E40" s="10" t="s">
        <v>1614</v>
      </c>
      <c r="F40" s="11">
        <v>4</v>
      </c>
      <c r="G40" s="10" t="s">
        <v>1415</v>
      </c>
      <c r="H40" s="11">
        <v>5</v>
      </c>
      <c r="I40" s="12" t="s">
        <v>1344</v>
      </c>
      <c r="J40" s="10" t="s">
        <v>158</v>
      </c>
      <c r="K40" s="10" t="s">
        <v>942</v>
      </c>
      <c r="L40" s="10" t="s">
        <v>592</v>
      </c>
      <c r="M40" s="10" t="s">
        <v>1615</v>
      </c>
      <c r="N40" s="10"/>
    </row>
    <row r="41" spans="1:14" s="2" customFormat="1" ht="82.8" x14ac:dyDescent="0.3">
      <c r="A41" s="10" t="s">
        <v>55</v>
      </c>
      <c r="B41" s="10" t="s">
        <v>178</v>
      </c>
      <c r="C41" s="10" t="s">
        <v>136</v>
      </c>
      <c r="D41" s="10" t="s">
        <v>135</v>
      </c>
      <c r="E41" s="10" t="s">
        <v>1657</v>
      </c>
      <c r="F41" s="11">
        <v>5</v>
      </c>
      <c r="G41" s="10" t="s">
        <v>1406</v>
      </c>
      <c r="H41" s="11">
        <v>5</v>
      </c>
      <c r="I41" s="12" t="s">
        <v>1442</v>
      </c>
      <c r="J41" s="10" t="s">
        <v>564</v>
      </c>
      <c r="K41" s="10" t="s">
        <v>213</v>
      </c>
      <c r="L41" s="10" t="s">
        <v>659</v>
      </c>
      <c r="M41" s="10" t="s">
        <v>1089</v>
      </c>
      <c r="N41" s="10"/>
    </row>
    <row r="42" spans="1:14" s="2" customFormat="1" ht="41.4" x14ac:dyDescent="0.3">
      <c r="A42" s="10" t="s">
        <v>55</v>
      </c>
      <c r="B42" s="10" t="s">
        <v>178</v>
      </c>
      <c r="C42" s="10" t="s">
        <v>660</v>
      </c>
      <c r="D42" s="10" t="s">
        <v>768</v>
      </c>
      <c r="E42" s="10"/>
      <c r="F42" s="11">
        <v>3</v>
      </c>
      <c r="G42" s="10" t="s">
        <v>1405</v>
      </c>
      <c r="H42" s="11">
        <v>5</v>
      </c>
      <c r="I42" s="12" t="s">
        <v>1363</v>
      </c>
      <c r="J42" s="10" t="s">
        <v>564</v>
      </c>
      <c r="K42" s="10" t="s">
        <v>213</v>
      </c>
      <c r="L42" s="10" t="s">
        <v>520</v>
      </c>
      <c r="M42" s="10" t="s">
        <v>1159</v>
      </c>
      <c r="N42" s="10"/>
    </row>
    <row r="43" spans="1:14" s="2" customFormat="1" ht="207" x14ac:dyDescent="0.3">
      <c r="A43" s="10" t="s">
        <v>55</v>
      </c>
      <c r="B43" s="10" t="s">
        <v>268</v>
      </c>
      <c r="C43" s="10" t="s">
        <v>270</v>
      </c>
      <c r="D43" s="10" t="s">
        <v>269</v>
      </c>
      <c r="E43" s="10" t="s">
        <v>1631</v>
      </c>
      <c r="F43" s="11">
        <v>4</v>
      </c>
      <c r="G43" s="10" t="s">
        <v>1402</v>
      </c>
      <c r="H43" s="11">
        <v>5</v>
      </c>
      <c r="I43" s="12" t="s">
        <v>1303</v>
      </c>
      <c r="J43" s="10" t="s">
        <v>744</v>
      </c>
      <c r="K43" s="10" t="s">
        <v>492</v>
      </c>
      <c r="L43" s="10" t="s">
        <v>520</v>
      </c>
      <c r="M43" s="10" t="s">
        <v>1158</v>
      </c>
      <c r="N43" s="10"/>
    </row>
    <row r="44" spans="1:14" s="2" customFormat="1" ht="13.8" x14ac:dyDescent="0.3">
      <c r="A44" s="10" t="s">
        <v>55</v>
      </c>
      <c r="B44" s="10" t="s">
        <v>540</v>
      </c>
      <c r="C44" s="10" t="s">
        <v>939</v>
      </c>
      <c r="D44" s="10" t="s">
        <v>940</v>
      </c>
      <c r="E44" s="10" t="s">
        <v>1719</v>
      </c>
      <c r="F44" s="11">
        <v>3</v>
      </c>
      <c r="G44" s="10" t="s">
        <v>1400</v>
      </c>
      <c r="H44" s="11">
        <v>5</v>
      </c>
      <c r="I44" s="12" t="s">
        <v>1441</v>
      </c>
      <c r="J44" s="10" t="s">
        <v>564</v>
      </c>
      <c r="K44" s="10" t="s">
        <v>213</v>
      </c>
      <c r="L44" s="10" t="s">
        <v>513</v>
      </c>
      <c r="M44" s="10" t="s">
        <v>1113</v>
      </c>
      <c r="N44" s="10"/>
    </row>
    <row r="45" spans="1:14" s="2" customFormat="1" ht="27.6" x14ac:dyDescent="0.3">
      <c r="A45" s="10" t="s">
        <v>55</v>
      </c>
      <c r="B45" s="10" t="s">
        <v>61</v>
      </c>
      <c r="C45" s="10" t="s">
        <v>183</v>
      </c>
      <c r="D45" s="10" t="s">
        <v>438</v>
      </c>
      <c r="E45" s="10" t="s">
        <v>1699</v>
      </c>
      <c r="F45" s="11">
        <v>3</v>
      </c>
      <c r="G45" s="10" t="s">
        <v>1398</v>
      </c>
      <c r="H45" s="11">
        <v>5</v>
      </c>
      <c r="I45" s="12" t="s">
        <v>1339</v>
      </c>
      <c r="J45" s="10" t="s">
        <v>773</v>
      </c>
      <c r="K45" s="10" t="s">
        <v>1587</v>
      </c>
      <c r="L45" s="10" t="s">
        <v>520</v>
      </c>
      <c r="M45" s="10" t="s">
        <v>1159</v>
      </c>
      <c r="N45" s="10"/>
    </row>
    <row r="46" spans="1:14" s="2" customFormat="1" ht="41.4" x14ac:dyDescent="0.3">
      <c r="A46" s="10" t="s">
        <v>55</v>
      </c>
      <c r="B46" s="10" t="s">
        <v>1761</v>
      </c>
      <c r="C46" s="10" t="s">
        <v>56</v>
      </c>
      <c r="D46" s="10" t="s">
        <v>1021</v>
      </c>
      <c r="E46" s="10"/>
      <c r="F46" s="11">
        <v>2</v>
      </c>
      <c r="G46" s="10" t="s">
        <v>1382</v>
      </c>
      <c r="H46" s="11">
        <v>5</v>
      </c>
      <c r="I46" s="12" t="s">
        <v>1254</v>
      </c>
      <c r="J46" s="10" t="s">
        <v>393</v>
      </c>
      <c r="K46" s="10" t="s">
        <v>1028</v>
      </c>
      <c r="L46" s="10" t="s">
        <v>520</v>
      </c>
      <c r="M46" s="10"/>
      <c r="N46" s="10"/>
    </row>
    <row r="47" spans="1:14" s="2" customFormat="1" ht="69" x14ac:dyDescent="0.3">
      <c r="A47" s="10" t="s">
        <v>55</v>
      </c>
      <c r="B47" s="10" t="s">
        <v>1761</v>
      </c>
      <c r="C47" s="10" t="s">
        <v>496</v>
      </c>
      <c r="D47" s="10" t="s">
        <v>447</v>
      </c>
      <c r="E47" s="10" t="s">
        <v>1678</v>
      </c>
      <c r="F47" s="11">
        <v>2</v>
      </c>
      <c r="G47" s="10" t="s">
        <v>1069</v>
      </c>
      <c r="H47" s="11">
        <v>5</v>
      </c>
      <c r="I47" s="12" t="s">
        <v>1261</v>
      </c>
      <c r="J47" s="10" t="s">
        <v>394</v>
      </c>
      <c r="K47" s="10" t="s">
        <v>1027</v>
      </c>
      <c r="L47" s="10" t="s">
        <v>520</v>
      </c>
      <c r="M47" s="10" t="s">
        <v>1159</v>
      </c>
      <c r="N47" s="10"/>
    </row>
    <row r="48" spans="1:14" s="2" customFormat="1" ht="138" x14ac:dyDescent="0.3">
      <c r="A48" s="10" t="s">
        <v>55</v>
      </c>
      <c r="B48" s="10" t="s">
        <v>1761</v>
      </c>
      <c r="C48" s="10" t="s">
        <v>451</v>
      </c>
      <c r="D48" s="14" t="s">
        <v>1029</v>
      </c>
      <c r="E48" s="14"/>
      <c r="F48" s="11">
        <v>3</v>
      </c>
      <c r="G48" s="10" t="s">
        <v>1379</v>
      </c>
      <c r="H48" s="11">
        <v>5</v>
      </c>
      <c r="I48" s="12" t="s">
        <v>1321</v>
      </c>
      <c r="J48" s="10" t="s">
        <v>393</v>
      </c>
      <c r="K48" s="10" t="s">
        <v>1028</v>
      </c>
      <c r="L48" s="10" t="s">
        <v>520</v>
      </c>
      <c r="M48" s="10" t="s">
        <v>1159</v>
      </c>
      <c r="N48" s="10"/>
    </row>
    <row r="49" spans="1:14" s="2" customFormat="1" ht="99.6" customHeight="1" x14ac:dyDescent="0.3">
      <c r="A49" s="10" t="s">
        <v>64</v>
      </c>
      <c r="B49" s="10" t="s">
        <v>216</v>
      </c>
      <c r="C49" s="10" t="s">
        <v>469</v>
      </c>
      <c r="D49" s="10" t="s">
        <v>217</v>
      </c>
      <c r="E49" s="10" t="s">
        <v>1477</v>
      </c>
      <c r="F49" s="11">
        <v>2</v>
      </c>
      <c r="G49" s="10" t="s">
        <v>1412</v>
      </c>
      <c r="H49" s="11">
        <v>4</v>
      </c>
      <c r="I49" s="12" t="s">
        <v>1213</v>
      </c>
      <c r="J49" s="10" t="s">
        <v>203</v>
      </c>
      <c r="K49" s="10" t="s">
        <v>464</v>
      </c>
      <c r="L49" s="10" t="s">
        <v>520</v>
      </c>
      <c r="M49" s="10" t="s">
        <v>1154</v>
      </c>
      <c r="N49" s="10"/>
    </row>
    <row r="50" spans="1:14" s="2" customFormat="1" ht="13.8" x14ac:dyDescent="0.3">
      <c r="A50" s="10" t="s">
        <v>64</v>
      </c>
      <c r="B50" s="10" t="s">
        <v>72</v>
      </c>
      <c r="C50" s="10" t="s">
        <v>83</v>
      </c>
      <c r="D50" s="10" t="s">
        <v>88</v>
      </c>
      <c r="E50" s="10" t="s">
        <v>1488</v>
      </c>
      <c r="F50" s="11">
        <v>3</v>
      </c>
      <c r="G50" s="10" t="s">
        <v>1425</v>
      </c>
      <c r="H50" s="11">
        <v>4</v>
      </c>
      <c r="I50" s="12" t="s">
        <v>1343</v>
      </c>
      <c r="J50" s="10" t="s">
        <v>393</v>
      </c>
      <c r="K50" s="10" t="s">
        <v>1028</v>
      </c>
      <c r="L50" s="10" t="s">
        <v>520</v>
      </c>
      <c r="M50" s="10" t="s">
        <v>1041</v>
      </c>
      <c r="N50" s="10"/>
    </row>
    <row r="51" spans="1:14" s="2" customFormat="1" ht="110.4" x14ac:dyDescent="0.3">
      <c r="A51" s="10" t="s">
        <v>64</v>
      </c>
      <c r="B51" s="10" t="s">
        <v>72</v>
      </c>
      <c r="C51" s="10" t="s">
        <v>76</v>
      </c>
      <c r="D51" s="10" t="s">
        <v>371</v>
      </c>
      <c r="E51" s="10"/>
      <c r="F51" s="11">
        <v>2</v>
      </c>
      <c r="G51" s="10" t="s">
        <v>460</v>
      </c>
      <c r="H51" s="11">
        <v>4</v>
      </c>
      <c r="I51" s="12" t="s">
        <v>452</v>
      </c>
      <c r="J51" s="10" t="s">
        <v>393</v>
      </c>
      <c r="K51" s="10" t="s">
        <v>1028</v>
      </c>
      <c r="L51" s="10" t="s">
        <v>520</v>
      </c>
      <c r="M51" s="10" t="s">
        <v>1041</v>
      </c>
      <c r="N51" s="10"/>
    </row>
    <row r="52" spans="1:14" s="2" customFormat="1" ht="69" x14ac:dyDescent="0.3">
      <c r="A52" s="10" t="s">
        <v>64</v>
      </c>
      <c r="B52" s="10" t="s">
        <v>105</v>
      </c>
      <c r="C52" s="10" t="s">
        <v>1550</v>
      </c>
      <c r="D52" s="10" t="s">
        <v>405</v>
      </c>
      <c r="E52" s="10" t="s">
        <v>1549</v>
      </c>
      <c r="F52" s="11">
        <v>1</v>
      </c>
      <c r="G52" s="10" t="s">
        <v>60</v>
      </c>
      <c r="H52" s="11">
        <v>4</v>
      </c>
      <c r="I52" s="12" t="s">
        <v>406</v>
      </c>
      <c r="J52" s="10" t="s">
        <v>1771</v>
      </c>
      <c r="K52" s="10" t="s">
        <v>1027</v>
      </c>
      <c r="L52" s="10" t="s">
        <v>1032</v>
      </c>
      <c r="M52" s="10" t="s">
        <v>1128</v>
      </c>
      <c r="N52" s="10"/>
    </row>
    <row r="53" spans="1:14" s="2" customFormat="1" ht="13.8" x14ac:dyDescent="0.3">
      <c r="A53" s="10" t="s">
        <v>237</v>
      </c>
      <c r="B53" s="10" t="s">
        <v>952</v>
      </c>
      <c r="C53" s="10" t="s">
        <v>982</v>
      </c>
      <c r="D53" s="10" t="s">
        <v>983</v>
      </c>
      <c r="E53" s="10" t="s">
        <v>1563</v>
      </c>
      <c r="F53" s="11">
        <v>3</v>
      </c>
      <c r="G53" s="10" t="s">
        <v>984</v>
      </c>
      <c r="H53" s="11">
        <v>4</v>
      </c>
      <c r="I53" s="12" t="s">
        <v>1280</v>
      </c>
      <c r="J53" s="10"/>
      <c r="K53" s="10" t="s">
        <v>943</v>
      </c>
      <c r="L53" s="10" t="s">
        <v>520</v>
      </c>
      <c r="M53" s="10" t="s">
        <v>991</v>
      </c>
      <c r="N53" s="10"/>
    </row>
    <row r="54" spans="1:14" s="2" customFormat="1" ht="55.2" x14ac:dyDescent="0.3">
      <c r="A54" s="10" t="s">
        <v>153</v>
      </c>
      <c r="B54" s="10" t="s">
        <v>163</v>
      </c>
      <c r="C54" s="10" t="s">
        <v>162</v>
      </c>
      <c r="D54" s="10" t="s">
        <v>491</v>
      </c>
      <c r="E54" s="10"/>
      <c r="F54" s="11">
        <v>3</v>
      </c>
      <c r="G54" s="10" t="s">
        <v>1398</v>
      </c>
      <c r="H54" s="11">
        <v>4</v>
      </c>
      <c r="I54" s="12" t="s">
        <v>1414</v>
      </c>
      <c r="J54" s="10" t="s">
        <v>158</v>
      </c>
      <c r="K54" s="10" t="s">
        <v>942</v>
      </c>
      <c r="L54" s="10" t="s">
        <v>592</v>
      </c>
      <c r="M54" s="10" t="s">
        <v>1615</v>
      </c>
      <c r="N54" s="10"/>
    </row>
    <row r="55" spans="1:14" s="2" customFormat="1" ht="27.6" x14ac:dyDescent="0.3">
      <c r="A55" s="10" t="s">
        <v>55</v>
      </c>
      <c r="B55" s="10" t="s">
        <v>1592</v>
      </c>
      <c r="C55" s="10" t="s">
        <v>747</v>
      </c>
      <c r="D55" s="10" t="s">
        <v>702</v>
      </c>
      <c r="E55" s="10"/>
      <c r="F55" s="11">
        <v>3</v>
      </c>
      <c r="G55" s="10" t="s">
        <v>1394</v>
      </c>
      <c r="H55" s="11">
        <v>4</v>
      </c>
      <c r="I55" s="12" t="s">
        <v>1319</v>
      </c>
      <c r="J55" s="10" t="s">
        <v>393</v>
      </c>
      <c r="K55" s="10" t="s">
        <v>1028</v>
      </c>
      <c r="L55" s="10" t="s">
        <v>520</v>
      </c>
      <c r="M55" s="10" t="s">
        <v>1159</v>
      </c>
      <c r="N55" s="10"/>
    </row>
    <row r="56" spans="1:14" s="2" customFormat="1" ht="13.8" x14ac:dyDescent="0.3">
      <c r="A56" s="10" t="s">
        <v>55</v>
      </c>
      <c r="B56" s="10" t="s">
        <v>178</v>
      </c>
      <c r="C56" s="10" t="s">
        <v>755</v>
      </c>
      <c r="D56" s="10" t="s">
        <v>657</v>
      </c>
      <c r="E56" s="10"/>
      <c r="F56" s="11">
        <v>4</v>
      </c>
      <c r="G56" s="10" t="s">
        <v>1409</v>
      </c>
      <c r="H56" s="11">
        <v>4</v>
      </c>
      <c r="I56" s="12" t="s">
        <v>1372</v>
      </c>
      <c r="J56" s="10" t="s">
        <v>564</v>
      </c>
      <c r="K56" s="10" t="s">
        <v>213</v>
      </c>
      <c r="L56" s="10" t="s">
        <v>520</v>
      </c>
      <c r="M56" s="10" t="s">
        <v>1159</v>
      </c>
      <c r="N56" s="10"/>
    </row>
    <row r="57" spans="1:14" s="2" customFormat="1" ht="13.8" x14ac:dyDescent="0.3">
      <c r="A57" s="10" t="s">
        <v>55</v>
      </c>
      <c r="B57" s="10" t="s">
        <v>178</v>
      </c>
      <c r="C57" s="10" t="s">
        <v>140</v>
      </c>
      <c r="D57" s="10" t="s">
        <v>141</v>
      </c>
      <c r="E57" s="10" t="s">
        <v>1667</v>
      </c>
      <c r="F57" s="11">
        <v>3</v>
      </c>
      <c r="G57" s="10" t="s">
        <v>1393</v>
      </c>
      <c r="H57" s="11">
        <v>4</v>
      </c>
      <c r="I57" s="12" t="s">
        <v>1351</v>
      </c>
      <c r="J57" s="10" t="s">
        <v>789</v>
      </c>
      <c r="K57" s="10" t="s">
        <v>790</v>
      </c>
      <c r="L57" s="10" t="s">
        <v>659</v>
      </c>
      <c r="M57" s="10" t="s">
        <v>1138</v>
      </c>
      <c r="N57" s="10"/>
    </row>
    <row r="58" spans="1:14" s="2" customFormat="1" ht="13.8" x14ac:dyDescent="0.3">
      <c r="A58" s="10" t="s">
        <v>803</v>
      </c>
      <c r="B58" s="10" t="s">
        <v>186</v>
      </c>
      <c r="C58" s="10" t="s">
        <v>149</v>
      </c>
      <c r="D58" s="10" t="s">
        <v>148</v>
      </c>
      <c r="E58" s="10" t="s">
        <v>1620</v>
      </c>
      <c r="F58" s="11">
        <v>4</v>
      </c>
      <c r="G58" s="10" t="s">
        <v>1378</v>
      </c>
      <c r="H58" s="11">
        <v>4</v>
      </c>
      <c r="I58" s="12" t="s">
        <v>1195</v>
      </c>
      <c r="J58" s="10" t="s">
        <v>564</v>
      </c>
      <c r="K58" s="10" t="s">
        <v>213</v>
      </c>
      <c r="L58" s="10" t="s">
        <v>520</v>
      </c>
      <c r="M58" s="10" t="s">
        <v>1096</v>
      </c>
      <c r="N58" s="10"/>
    </row>
    <row r="59" spans="1:14" s="2" customFormat="1" ht="13.8" x14ac:dyDescent="0.3">
      <c r="A59" s="10" t="s">
        <v>64</v>
      </c>
      <c r="B59" s="10" t="s">
        <v>216</v>
      </c>
      <c r="C59" s="10" t="s">
        <v>470</v>
      </c>
      <c r="D59" s="10" t="s">
        <v>215</v>
      </c>
      <c r="E59" s="10" t="s">
        <v>1472</v>
      </c>
      <c r="F59" s="11">
        <v>3</v>
      </c>
      <c r="G59" s="10" t="s">
        <v>1435</v>
      </c>
      <c r="H59" s="11">
        <v>3</v>
      </c>
      <c r="I59" s="12" t="s">
        <v>1216</v>
      </c>
      <c r="J59" s="10" t="s">
        <v>203</v>
      </c>
      <c r="K59" s="10" t="s">
        <v>464</v>
      </c>
      <c r="L59" s="10" t="s">
        <v>522</v>
      </c>
      <c r="M59" s="10" t="s">
        <v>1042</v>
      </c>
      <c r="N59" s="10"/>
    </row>
    <row r="60" spans="1:14" s="2" customFormat="1" ht="15.6" customHeight="1" x14ac:dyDescent="0.3">
      <c r="A60" s="10" t="s">
        <v>64</v>
      </c>
      <c r="B60" s="10" t="s">
        <v>216</v>
      </c>
      <c r="C60" s="10" t="s">
        <v>1176</v>
      </c>
      <c r="D60" s="10" t="s">
        <v>1175</v>
      </c>
      <c r="E60" s="10" t="s">
        <v>1482</v>
      </c>
      <c r="F60" s="11">
        <v>3</v>
      </c>
      <c r="G60" s="10" t="s">
        <v>1417</v>
      </c>
      <c r="H60" s="11">
        <v>3</v>
      </c>
      <c r="I60" s="12" t="s">
        <v>1360</v>
      </c>
      <c r="J60" s="10" t="s">
        <v>394</v>
      </c>
      <c r="K60" s="10" t="s">
        <v>1027</v>
      </c>
      <c r="L60" s="10" t="s">
        <v>522</v>
      </c>
      <c r="M60" s="10" t="s">
        <v>1042</v>
      </c>
      <c r="N60" s="10"/>
    </row>
    <row r="61" spans="1:14" s="2" customFormat="1" ht="58.8" customHeight="1" x14ac:dyDescent="0.3">
      <c r="A61" s="10" t="s">
        <v>64</v>
      </c>
      <c r="B61" s="10" t="s">
        <v>72</v>
      </c>
      <c r="C61" s="10" t="s">
        <v>106</v>
      </c>
      <c r="D61" s="10" t="s">
        <v>375</v>
      </c>
      <c r="E61" s="10" t="s">
        <v>1484</v>
      </c>
      <c r="F61" s="11">
        <v>1</v>
      </c>
      <c r="G61" s="10" t="s">
        <v>458</v>
      </c>
      <c r="H61" s="11">
        <v>3</v>
      </c>
      <c r="I61" s="12" t="s">
        <v>824</v>
      </c>
      <c r="J61" s="10" t="s">
        <v>1771</v>
      </c>
      <c r="K61" s="10" t="s">
        <v>1027</v>
      </c>
      <c r="L61" s="10" t="s">
        <v>1032</v>
      </c>
      <c r="M61" s="10" t="s">
        <v>1026</v>
      </c>
      <c r="N61" s="10"/>
    </row>
    <row r="62" spans="1:14" s="2" customFormat="1" ht="96.6" x14ac:dyDescent="0.3">
      <c r="A62" s="10" t="s">
        <v>64</v>
      </c>
      <c r="B62" s="10" t="s">
        <v>72</v>
      </c>
      <c r="C62" s="10" t="s">
        <v>106</v>
      </c>
      <c r="D62" s="10" t="s">
        <v>385</v>
      </c>
      <c r="E62" s="10" t="s">
        <v>1483</v>
      </c>
      <c r="F62" s="11">
        <v>1</v>
      </c>
      <c r="G62" s="10" t="s">
        <v>458</v>
      </c>
      <c r="H62" s="11">
        <v>3</v>
      </c>
      <c r="I62" s="12" t="s">
        <v>1172</v>
      </c>
      <c r="J62" s="10" t="s">
        <v>1771</v>
      </c>
      <c r="K62" s="10" t="s">
        <v>1027</v>
      </c>
      <c r="L62" s="10" t="s">
        <v>513</v>
      </c>
      <c r="M62" s="10" t="s">
        <v>1026</v>
      </c>
      <c r="N62" s="10"/>
    </row>
    <row r="63" spans="1:14" s="2" customFormat="1" ht="13.8" x14ac:dyDescent="0.3">
      <c r="A63" s="10" t="s">
        <v>64</v>
      </c>
      <c r="B63" s="10" t="s">
        <v>72</v>
      </c>
      <c r="C63" s="10" t="s">
        <v>544</v>
      </c>
      <c r="D63" s="10" t="s">
        <v>1045</v>
      </c>
      <c r="E63" s="10" t="s">
        <v>1500</v>
      </c>
      <c r="F63" s="11">
        <v>3</v>
      </c>
      <c r="G63" s="10" t="s">
        <v>1423</v>
      </c>
      <c r="H63" s="11">
        <v>3</v>
      </c>
      <c r="I63" s="12" t="s">
        <v>1371</v>
      </c>
      <c r="J63" s="10" t="s">
        <v>203</v>
      </c>
      <c r="K63" s="10" t="s">
        <v>464</v>
      </c>
      <c r="L63" s="10" t="s">
        <v>522</v>
      </c>
      <c r="M63" s="10" t="s">
        <v>1042</v>
      </c>
      <c r="N63" s="10"/>
    </row>
    <row r="64" spans="1:14" s="2" customFormat="1" ht="69" x14ac:dyDescent="0.3">
      <c r="A64" s="10" t="s">
        <v>64</v>
      </c>
      <c r="B64" s="10" t="s">
        <v>72</v>
      </c>
      <c r="C64" s="10" t="s">
        <v>605</v>
      </c>
      <c r="D64" s="10" t="s">
        <v>206</v>
      </c>
      <c r="E64" s="10" t="s">
        <v>1488</v>
      </c>
      <c r="F64" s="11">
        <v>3</v>
      </c>
      <c r="G64" s="10" t="s">
        <v>1379</v>
      </c>
      <c r="H64" s="11">
        <v>3</v>
      </c>
      <c r="I64" s="12" t="s">
        <v>1365</v>
      </c>
      <c r="J64" s="10" t="s">
        <v>203</v>
      </c>
      <c r="K64" s="10" t="s">
        <v>464</v>
      </c>
      <c r="L64" s="10" t="s">
        <v>1540</v>
      </c>
      <c r="M64" s="10" t="s">
        <v>1541</v>
      </c>
      <c r="N64" s="10"/>
    </row>
    <row r="65" spans="1:14" s="2" customFormat="1" ht="207" x14ac:dyDescent="0.3">
      <c r="A65" s="10" t="s">
        <v>64</v>
      </c>
      <c r="B65" s="10" t="s">
        <v>105</v>
      </c>
      <c r="C65" s="10" t="s">
        <v>1550</v>
      </c>
      <c r="D65" s="10" t="s">
        <v>117</v>
      </c>
      <c r="E65" s="10" t="s">
        <v>1549</v>
      </c>
      <c r="F65" s="11">
        <v>1</v>
      </c>
      <c r="G65" s="10" t="s">
        <v>60</v>
      </c>
      <c r="H65" s="11">
        <v>3</v>
      </c>
      <c r="I65" s="12" t="s">
        <v>454</v>
      </c>
      <c r="J65" s="10" t="s">
        <v>1774</v>
      </c>
      <c r="K65" s="10" t="s">
        <v>1586</v>
      </c>
      <c r="L65" s="10" t="s">
        <v>520</v>
      </c>
      <c r="M65" s="10" t="s">
        <v>1129</v>
      </c>
      <c r="N65" s="10"/>
    </row>
    <row r="66" spans="1:14" s="2" customFormat="1" ht="13.8" x14ac:dyDescent="0.3">
      <c r="A66" s="10" t="s">
        <v>64</v>
      </c>
      <c r="B66" s="10" t="s">
        <v>105</v>
      </c>
      <c r="C66" s="10" t="s">
        <v>1550</v>
      </c>
      <c r="D66" s="10" t="s">
        <v>403</v>
      </c>
      <c r="E66" s="10" t="s">
        <v>1549</v>
      </c>
      <c r="F66" s="11">
        <v>1</v>
      </c>
      <c r="G66" s="10" t="s">
        <v>60</v>
      </c>
      <c r="H66" s="11">
        <v>3</v>
      </c>
      <c r="I66" s="12" t="s">
        <v>404</v>
      </c>
      <c r="J66" s="10" t="s">
        <v>1771</v>
      </c>
      <c r="K66" s="10" t="s">
        <v>1027</v>
      </c>
      <c r="L66" s="10" t="s">
        <v>513</v>
      </c>
      <c r="M66" s="10" t="s">
        <v>1128</v>
      </c>
      <c r="N66" s="10"/>
    </row>
    <row r="67" spans="1:14" s="2" customFormat="1" ht="41.4" x14ac:dyDescent="0.3">
      <c r="A67" s="10" t="s">
        <v>64</v>
      </c>
      <c r="B67" s="10" t="s">
        <v>105</v>
      </c>
      <c r="C67" s="10" t="s">
        <v>1550</v>
      </c>
      <c r="D67" s="10" t="s">
        <v>115</v>
      </c>
      <c r="E67" s="10" t="s">
        <v>1549</v>
      </c>
      <c r="F67" s="11">
        <v>2</v>
      </c>
      <c r="G67" s="10" t="s">
        <v>1382</v>
      </c>
      <c r="H67" s="11">
        <v>3</v>
      </c>
      <c r="I67" s="12" t="s">
        <v>1318</v>
      </c>
      <c r="J67" s="10" t="s">
        <v>1774</v>
      </c>
      <c r="K67" s="10" t="s">
        <v>1586</v>
      </c>
      <c r="L67" s="10" t="s">
        <v>520</v>
      </c>
      <c r="M67" s="10" t="s">
        <v>1129</v>
      </c>
      <c r="N67" s="10"/>
    </row>
    <row r="68" spans="1:14" s="2" customFormat="1" ht="13.8" x14ac:dyDescent="0.3">
      <c r="A68" s="10" t="s">
        <v>64</v>
      </c>
      <c r="B68" s="10" t="s">
        <v>105</v>
      </c>
      <c r="C68" s="10" t="s">
        <v>70</v>
      </c>
      <c r="D68" s="10" t="s">
        <v>1551</v>
      </c>
      <c r="E68" s="10"/>
      <c r="F68" s="11">
        <v>1</v>
      </c>
      <c r="G68" s="10" t="s">
        <v>60</v>
      </c>
      <c r="H68" s="11">
        <v>3</v>
      </c>
      <c r="I68" s="12" t="s">
        <v>1552</v>
      </c>
      <c r="J68" s="10" t="s">
        <v>1553</v>
      </c>
      <c r="K68" s="10" t="s">
        <v>1554</v>
      </c>
      <c r="L68" s="10"/>
      <c r="M68" s="10"/>
      <c r="N68" s="10"/>
    </row>
    <row r="69" spans="1:14" s="2" customFormat="1" ht="27.6" x14ac:dyDescent="0.3">
      <c r="A69" s="10" t="s">
        <v>55</v>
      </c>
      <c r="B69" s="10" t="s">
        <v>1592</v>
      </c>
      <c r="C69" s="10" t="s">
        <v>1708</v>
      </c>
      <c r="D69" s="10" t="s">
        <v>1707</v>
      </c>
      <c r="E69" s="10" t="s">
        <v>1706</v>
      </c>
      <c r="F69" s="11">
        <v>2</v>
      </c>
      <c r="G69" s="10" t="s">
        <v>1395</v>
      </c>
      <c r="H69" s="11">
        <v>3</v>
      </c>
      <c r="I69" s="12" t="s">
        <v>1331</v>
      </c>
      <c r="J69" s="10" t="s">
        <v>793</v>
      </c>
      <c r="K69" s="10" t="s">
        <v>1588</v>
      </c>
      <c r="L69" s="10" t="s">
        <v>517</v>
      </c>
      <c r="M69" s="10" t="s">
        <v>1159</v>
      </c>
      <c r="N69" s="10"/>
    </row>
    <row r="70" spans="1:14" s="2" customFormat="1" ht="13.2" customHeight="1" x14ac:dyDescent="0.3">
      <c r="A70" s="10" t="s">
        <v>55</v>
      </c>
      <c r="B70" s="10" t="s">
        <v>178</v>
      </c>
      <c r="C70" s="10" t="s">
        <v>775</v>
      </c>
      <c r="D70" s="10" t="s">
        <v>661</v>
      </c>
      <c r="E70" s="10"/>
      <c r="F70" s="11">
        <v>2</v>
      </c>
      <c r="G70" s="10" t="s">
        <v>1069</v>
      </c>
      <c r="H70" s="11">
        <v>3</v>
      </c>
      <c r="I70" s="12" t="s">
        <v>1296</v>
      </c>
      <c r="J70" s="10" t="s">
        <v>564</v>
      </c>
      <c r="K70" s="10" t="s">
        <v>213</v>
      </c>
      <c r="L70" s="10" t="s">
        <v>520</v>
      </c>
      <c r="M70" s="10" t="s">
        <v>1159</v>
      </c>
      <c r="N70" s="10"/>
    </row>
    <row r="71" spans="1:14" s="2" customFormat="1" ht="13.2" customHeight="1" x14ac:dyDescent="0.3">
      <c r="A71" s="10" t="s">
        <v>55</v>
      </c>
      <c r="B71" s="10" t="s">
        <v>178</v>
      </c>
      <c r="C71" s="10" t="s">
        <v>138</v>
      </c>
      <c r="D71" s="10" t="s">
        <v>137</v>
      </c>
      <c r="E71" s="10" t="s">
        <v>1662</v>
      </c>
      <c r="F71" s="11">
        <v>2</v>
      </c>
      <c r="G71" s="10" t="s">
        <v>1404</v>
      </c>
      <c r="H71" s="11">
        <v>3</v>
      </c>
      <c r="I71" s="12" t="s">
        <v>1349</v>
      </c>
      <c r="J71" s="10" t="s">
        <v>564</v>
      </c>
      <c r="K71" s="10" t="s">
        <v>213</v>
      </c>
      <c r="L71" s="10" t="s">
        <v>520</v>
      </c>
      <c r="M71" s="10" t="s">
        <v>1089</v>
      </c>
      <c r="N71" s="10"/>
    </row>
    <row r="72" spans="1:14" s="2" customFormat="1" ht="13.2" customHeight="1" x14ac:dyDescent="0.3">
      <c r="A72" s="10" t="s">
        <v>55</v>
      </c>
      <c r="B72" s="10" t="s">
        <v>178</v>
      </c>
      <c r="C72" s="10" t="s">
        <v>138</v>
      </c>
      <c r="D72" s="10" t="s">
        <v>662</v>
      </c>
      <c r="E72" s="10"/>
      <c r="F72" s="11">
        <v>1</v>
      </c>
      <c r="G72" s="10" t="s">
        <v>959</v>
      </c>
      <c r="H72" s="11">
        <v>3</v>
      </c>
      <c r="I72" s="12" t="s">
        <v>1297</v>
      </c>
      <c r="J72" s="10" t="s">
        <v>564</v>
      </c>
      <c r="K72" s="10" t="s">
        <v>213</v>
      </c>
      <c r="L72" s="10" t="s">
        <v>520</v>
      </c>
      <c r="M72" s="10" t="s">
        <v>1159</v>
      </c>
      <c r="N72" s="10"/>
    </row>
    <row r="73" spans="1:14" s="2" customFormat="1" ht="13.8" x14ac:dyDescent="0.3">
      <c r="A73" s="10" t="s">
        <v>55</v>
      </c>
      <c r="B73" s="10" t="s">
        <v>178</v>
      </c>
      <c r="C73" s="10" t="s">
        <v>140</v>
      </c>
      <c r="D73" s="10" t="s">
        <v>139</v>
      </c>
      <c r="E73" s="10" t="s">
        <v>1668</v>
      </c>
      <c r="F73" s="11">
        <v>2</v>
      </c>
      <c r="G73" s="10" t="s">
        <v>1069</v>
      </c>
      <c r="H73" s="11">
        <v>3</v>
      </c>
      <c r="I73" s="12" t="s">
        <v>1350</v>
      </c>
      <c r="J73" s="10" t="s">
        <v>564</v>
      </c>
      <c r="K73" s="10" t="s">
        <v>213</v>
      </c>
      <c r="L73" s="10" t="s">
        <v>520</v>
      </c>
      <c r="M73" s="10" t="s">
        <v>1138</v>
      </c>
      <c r="N73" s="10"/>
    </row>
    <row r="74" spans="1:14" s="2" customFormat="1" ht="27.6" x14ac:dyDescent="0.3">
      <c r="A74" s="10" t="s">
        <v>55</v>
      </c>
      <c r="B74" s="10" t="s">
        <v>624</v>
      </c>
      <c r="C74" s="10" t="s">
        <v>760</v>
      </c>
      <c r="D74" s="10" t="s">
        <v>630</v>
      </c>
      <c r="E74" s="10" t="s">
        <v>1637</v>
      </c>
      <c r="F74" s="11">
        <v>1</v>
      </c>
      <c r="G74" s="10" t="s">
        <v>1392</v>
      </c>
      <c r="H74" s="11">
        <v>3</v>
      </c>
      <c r="I74" s="12" t="s">
        <v>1268</v>
      </c>
      <c r="J74" s="10" t="s">
        <v>564</v>
      </c>
      <c r="K74" s="10" t="s">
        <v>1166</v>
      </c>
      <c r="L74" s="10" t="s">
        <v>520</v>
      </c>
      <c r="M74" s="10" t="s">
        <v>1097</v>
      </c>
      <c r="N74" s="10"/>
    </row>
    <row r="75" spans="1:14" s="2" customFormat="1" ht="13.8" x14ac:dyDescent="0.3">
      <c r="A75" s="10" t="s">
        <v>55</v>
      </c>
      <c r="B75" s="10" t="s">
        <v>540</v>
      </c>
      <c r="C75" s="10" t="s">
        <v>774</v>
      </c>
      <c r="D75" s="10" t="s">
        <v>1720</v>
      </c>
      <c r="E75" s="10" t="s">
        <v>1721</v>
      </c>
      <c r="F75" s="11">
        <v>3</v>
      </c>
      <c r="G75" s="10" t="s">
        <v>1401</v>
      </c>
      <c r="H75" s="11">
        <v>3</v>
      </c>
      <c r="I75" s="12" t="s">
        <v>1337</v>
      </c>
      <c r="J75" s="10" t="s">
        <v>564</v>
      </c>
      <c r="K75" s="10" t="s">
        <v>213</v>
      </c>
      <c r="L75" s="10" t="s">
        <v>520</v>
      </c>
      <c r="M75" s="10" t="s">
        <v>1159</v>
      </c>
      <c r="N75" s="10"/>
    </row>
    <row r="76" spans="1:14" s="2" customFormat="1" ht="13.8" x14ac:dyDescent="0.3">
      <c r="A76" s="10" t="s">
        <v>55</v>
      </c>
      <c r="B76" s="10" t="s">
        <v>61</v>
      </c>
      <c r="C76" s="10" t="s">
        <v>761</v>
      </c>
      <c r="D76" s="10" t="s">
        <v>688</v>
      </c>
      <c r="E76" s="10" t="s">
        <v>1697</v>
      </c>
      <c r="F76" s="11">
        <v>2</v>
      </c>
      <c r="G76" s="10" t="s">
        <v>1382</v>
      </c>
      <c r="H76" s="11">
        <v>3</v>
      </c>
      <c r="I76" s="12" t="s">
        <v>1199</v>
      </c>
      <c r="J76" s="10" t="s">
        <v>395</v>
      </c>
      <c r="K76" s="10" t="s">
        <v>1586</v>
      </c>
      <c r="L76" s="10" t="s">
        <v>520</v>
      </c>
      <c r="M76" s="10" t="s">
        <v>1159</v>
      </c>
      <c r="N76" s="10"/>
    </row>
    <row r="77" spans="1:14" s="2" customFormat="1" ht="13.2" customHeight="1" x14ac:dyDescent="0.3">
      <c r="A77" s="10" t="s">
        <v>55</v>
      </c>
      <c r="B77" s="10" t="s">
        <v>61</v>
      </c>
      <c r="C77" s="10" t="s">
        <v>772</v>
      </c>
      <c r="D77" s="10" t="s">
        <v>692</v>
      </c>
      <c r="E77" s="10" t="s">
        <v>1698</v>
      </c>
      <c r="F77" s="11">
        <v>1</v>
      </c>
      <c r="G77" s="10" t="s">
        <v>959</v>
      </c>
      <c r="H77" s="11">
        <v>3</v>
      </c>
      <c r="I77" s="12" t="s">
        <v>1283</v>
      </c>
      <c r="J77" s="10" t="s">
        <v>393</v>
      </c>
      <c r="K77" s="10" t="s">
        <v>1028</v>
      </c>
      <c r="L77" s="10" t="s">
        <v>520</v>
      </c>
      <c r="M77" s="10" t="s">
        <v>1159</v>
      </c>
      <c r="N77" s="10"/>
    </row>
    <row r="78" spans="1:14" s="2" customFormat="1" ht="13.2" customHeight="1" x14ac:dyDescent="0.3">
      <c r="A78" s="10" t="s">
        <v>55</v>
      </c>
      <c r="B78" s="10" t="s">
        <v>61</v>
      </c>
      <c r="C78" s="10" t="s">
        <v>430</v>
      </c>
      <c r="D78" s="10" t="s">
        <v>431</v>
      </c>
      <c r="E78" s="10" t="s">
        <v>1705</v>
      </c>
      <c r="F78" s="11">
        <v>2</v>
      </c>
      <c r="G78" s="10" t="s">
        <v>1069</v>
      </c>
      <c r="H78" s="11">
        <v>3</v>
      </c>
      <c r="I78" s="12" t="s">
        <v>1241</v>
      </c>
      <c r="J78" s="10" t="s">
        <v>395</v>
      </c>
      <c r="K78" s="10" t="s">
        <v>1586</v>
      </c>
      <c r="L78" s="10" t="s">
        <v>520</v>
      </c>
      <c r="M78" s="10" t="s">
        <v>1159</v>
      </c>
      <c r="N78" s="10"/>
    </row>
    <row r="79" spans="1:14" s="2" customFormat="1" ht="13.2" customHeight="1" x14ac:dyDescent="0.3">
      <c r="A79" s="10" t="s">
        <v>55</v>
      </c>
      <c r="B79" s="10" t="s">
        <v>61</v>
      </c>
      <c r="C79" s="10" t="s">
        <v>781</v>
      </c>
      <c r="D79" s="10" t="s">
        <v>698</v>
      </c>
      <c r="E79" s="10" t="s">
        <v>1698</v>
      </c>
      <c r="F79" s="11">
        <v>1</v>
      </c>
      <c r="G79" s="10" t="s">
        <v>959</v>
      </c>
      <c r="H79" s="11">
        <v>3</v>
      </c>
      <c r="I79" s="12" t="s">
        <v>1242</v>
      </c>
      <c r="J79" s="10" t="s">
        <v>393</v>
      </c>
      <c r="K79" s="10" t="s">
        <v>1028</v>
      </c>
      <c r="L79" s="10" t="s">
        <v>520</v>
      </c>
      <c r="M79" s="10" t="s">
        <v>1159</v>
      </c>
      <c r="N79" s="10"/>
    </row>
    <row r="80" spans="1:14" s="2" customFormat="1" ht="13.2" customHeight="1" x14ac:dyDescent="0.3">
      <c r="A80" s="10" t="s">
        <v>55</v>
      </c>
      <c r="B80" s="10" t="s">
        <v>61</v>
      </c>
      <c r="C80" s="10" t="s">
        <v>439</v>
      </c>
      <c r="D80" s="10" t="s">
        <v>705</v>
      </c>
      <c r="E80" s="10"/>
      <c r="F80" s="11">
        <v>3</v>
      </c>
      <c r="G80" s="10" t="s">
        <v>1393</v>
      </c>
      <c r="H80" s="11">
        <v>3</v>
      </c>
      <c r="I80" s="12" t="s">
        <v>1334</v>
      </c>
      <c r="J80" s="10" t="s">
        <v>440</v>
      </c>
      <c r="K80" s="10" t="s">
        <v>1586</v>
      </c>
      <c r="L80" s="10" t="s">
        <v>520</v>
      </c>
      <c r="M80" s="10" t="s">
        <v>1159</v>
      </c>
      <c r="N80" s="10"/>
    </row>
    <row r="81" spans="1:14" s="2" customFormat="1" ht="13.2" customHeight="1" x14ac:dyDescent="0.3">
      <c r="A81" s="10" t="s">
        <v>55</v>
      </c>
      <c r="B81" s="10" t="s">
        <v>273</v>
      </c>
      <c r="C81" s="10" t="s">
        <v>730</v>
      </c>
      <c r="D81" s="10" t="s">
        <v>712</v>
      </c>
      <c r="E81" s="10" t="s">
        <v>1689</v>
      </c>
      <c r="F81" s="11">
        <v>2</v>
      </c>
      <c r="G81" s="10" t="s">
        <v>1377</v>
      </c>
      <c r="H81" s="11">
        <v>3</v>
      </c>
      <c r="I81" s="12" t="s">
        <v>1286</v>
      </c>
      <c r="J81" s="10" t="s">
        <v>564</v>
      </c>
      <c r="K81" s="10" t="s">
        <v>213</v>
      </c>
      <c r="L81" s="10" t="s">
        <v>520</v>
      </c>
      <c r="M81" s="10" t="s">
        <v>1159</v>
      </c>
      <c r="N81" s="10"/>
    </row>
    <row r="82" spans="1:14" s="2" customFormat="1" ht="13.2" customHeight="1" x14ac:dyDescent="0.3">
      <c r="A82" s="10" t="s">
        <v>55</v>
      </c>
      <c r="B82" s="10" t="s">
        <v>443</v>
      </c>
      <c r="C82" s="10" t="s">
        <v>503</v>
      </c>
      <c r="D82" s="10" t="s">
        <v>444</v>
      </c>
      <c r="E82" s="10" t="s">
        <v>1660</v>
      </c>
      <c r="F82" s="11">
        <v>1</v>
      </c>
      <c r="G82" s="10" t="s">
        <v>959</v>
      </c>
      <c r="H82" s="11">
        <v>3</v>
      </c>
      <c r="I82" s="12" t="s">
        <v>1257</v>
      </c>
      <c r="J82" s="10" t="s">
        <v>792</v>
      </c>
      <c r="K82" s="10" t="s">
        <v>791</v>
      </c>
      <c r="L82" s="10" t="s">
        <v>520</v>
      </c>
      <c r="M82" s="10" t="s">
        <v>1159</v>
      </c>
      <c r="N82" s="10"/>
    </row>
    <row r="83" spans="1:14" s="2" customFormat="1" ht="13.2" customHeight="1" x14ac:dyDescent="0.3">
      <c r="A83" s="10" t="s">
        <v>55</v>
      </c>
      <c r="B83" s="10" t="s">
        <v>1761</v>
      </c>
      <c r="C83" s="10" t="s">
        <v>496</v>
      </c>
      <c r="D83" s="10" t="s">
        <v>720</v>
      </c>
      <c r="E83" s="10"/>
      <c r="F83" s="11">
        <v>2</v>
      </c>
      <c r="G83" s="10" t="s">
        <v>1382</v>
      </c>
      <c r="H83" s="11">
        <v>3</v>
      </c>
      <c r="I83" s="12" t="s">
        <v>1243</v>
      </c>
      <c r="J83" s="10" t="s">
        <v>395</v>
      </c>
      <c r="K83" s="10" t="s">
        <v>1586</v>
      </c>
      <c r="L83" s="10" t="s">
        <v>520</v>
      </c>
      <c r="M83" s="10" t="s">
        <v>1159</v>
      </c>
      <c r="N83" s="10"/>
    </row>
    <row r="84" spans="1:14" s="2" customFormat="1" ht="13.2" customHeight="1" x14ac:dyDescent="0.3">
      <c r="A84" s="10" t="s">
        <v>803</v>
      </c>
      <c r="B84" s="10" t="s">
        <v>505</v>
      </c>
      <c r="C84" s="10" t="s">
        <v>195</v>
      </c>
      <c r="D84" s="10" t="s">
        <v>1071</v>
      </c>
      <c r="E84" s="10" t="s">
        <v>1618</v>
      </c>
      <c r="F84" s="11">
        <v>3</v>
      </c>
      <c r="G84" s="10" t="s">
        <v>1072</v>
      </c>
      <c r="H84" s="11">
        <v>3</v>
      </c>
      <c r="I84" s="12" t="s">
        <v>1073</v>
      </c>
      <c r="J84" s="10" t="s">
        <v>564</v>
      </c>
      <c r="K84" s="10" t="s">
        <v>213</v>
      </c>
      <c r="L84" s="10" t="s">
        <v>520</v>
      </c>
      <c r="M84" s="10" t="s">
        <v>1074</v>
      </c>
      <c r="N84" s="10"/>
    </row>
    <row r="85" spans="1:14" s="2" customFormat="1" ht="13.2" customHeight="1" x14ac:dyDescent="0.3">
      <c r="A85" s="10" t="s">
        <v>803</v>
      </c>
      <c r="B85" s="10" t="s">
        <v>506</v>
      </c>
      <c r="C85" s="10" t="s">
        <v>1589</v>
      </c>
      <c r="D85" s="10" t="s">
        <v>1625</v>
      </c>
      <c r="E85" s="10" t="s">
        <v>1626</v>
      </c>
      <c r="F85" s="11">
        <v>3</v>
      </c>
      <c r="G85" s="10" t="s">
        <v>1077</v>
      </c>
      <c r="H85" s="11">
        <v>3</v>
      </c>
      <c r="I85" s="12" t="s">
        <v>1073</v>
      </c>
      <c r="J85" s="10" t="s">
        <v>564</v>
      </c>
      <c r="K85" s="10" t="s">
        <v>213</v>
      </c>
      <c r="L85" s="10" t="s">
        <v>520</v>
      </c>
      <c r="M85" s="10" t="s">
        <v>1074</v>
      </c>
      <c r="N85" s="10"/>
    </row>
    <row r="86" spans="1:14" s="2" customFormat="1" ht="13.2" customHeight="1" x14ac:dyDescent="0.3">
      <c r="A86" s="10" t="s">
        <v>199</v>
      </c>
      <c r="B86" s="10" t="s">
        <v>200</v>
      </c>
      <c r="C86" s="10" t="s">
        <v>246</v>
      </c>
      <c r="D86" s="10" t="s">
        <v>1451</v>
      </c>
      <c r="E86" s="10" t="s">
        <v>1452</v>
      </c>
      <c r="F86" s="11">
        <v>2</v>
      </c>
      <c r="G86" s="10" t="s">
        <v>1412</v>
      </c>
      <c r="H86" s="11">
        <v>2</v>
      </c>
      <c r="I86" s="12" t="s">
        <v>1189</v>
      </c>
      <c r="J86" s="10" t="s">
        <v>203</v>
      </c>
      <c r="K86" s="10" t="s">
        <v>463</v>
      </c>
      <c r="L86" s="10" t="s">
        <v>520</v>
      </c>
      <c r="M86" s="10" t="s">
        <v>1035</v>
      </c>
      <c r="N86" s="10"/>
    </row>
    <row r="87" spans="1:14" s="2" customFormat="1" ht="13.8" x14ac:dyDescent="0.3">
      <c r="A87" s="10" t="s">
        <v>64</v>
      </c>
      <c r="B87" s="10" t="s">
        <v>80</v>
      </c>
      <c r="C87" s="10" t="s">
        <v>553</v>
      </c>
      <c r="D87" s="10" t="s">
        <v>281</v>
      </c>
      <c r="E87" s="10" t="s">
        <v>1459</v>
      </c>
      <c r="F87" s="11">
        <v>2</v>
      </c>
      <c r="G87" s="10" t="s">
        <v>58</v>
      </c>
      <c r="H87" s="11">
        <v>2</v>
      </c>
      <c r="I87" s="12" t="s">
        <v>1048</v>
      </c>
      <c r="J87" s="10" t="s">
        <v>203</v>
      </c>
      <c r="K87" s="10" t="s">
        <v>464</v>
      </c>
      <c r="L87" s="10" t="s">
        <v>522</v>
      </c>
      <c r="M87" s="10" t="s">
        <v>1042</v>
      </c>
      <c r="N87" s="10"/>
    </row>
    <row r="88" spans="1:14" s="2" customFormat="1" ht="13.2" customHeight="1" x14ac:dyDescent="0.3">
      <c r="A88" s="10" t="s">
        <v>64</v>
      </c>
      <c r="B88" s="10" t="s">
        <v>78</v>
      </c>
      <c r="C88" s="10" t="s">
        <v>79</v>
      </c>
      <c r="D88" s="10" t="s">
        <v>1043</v>
      </c>
      <c r="E88" s="10"/>
      <c r="F88" s="11">
        <v>2</v>
      </c>
      <c r="G88" s="10" t="s">
        <v>460</v>
      </c>
      <c r="H88" s="11">
        <v>2</v>
      </c>
      <c r="I88" s="12" t="s">
        <v>370</v>
      </c>
      <c r="J88" s="10" t="s">
        <v>394</v>
      </c>
      <c r="K88" s="10" t="s">
        <v>1027</v>
      </c>
      <c r="L88" s="10" t="s">
        <v>520</v>
      </c>
      <c r="M88" s="10" t="s">
        <v>1041</v>
      </c>
      <c r="N88" s="10"/>
    </row>
    <row r="89" spans="1:14" s="2" customFormat="1" ht="13.8" x14ac:dyDescent="0.3">
      <c r="A89" s="10" t="s">
        <v>64</v>
      </c>
      <c r="B89" s="10" t="s">
        <v>216</v>
      </c>
      <c r="C89" s="10" t="s">
        <v>466</v>
      </c>
      <c r="D89" s="10" t="s">
        <v>1046</v>
      </c>
      <c r="E89" s="10" t="s">
        <v>1465</v>
      </c>
      <c r="F89" s="11">
        <v>2</v>
      </c>
      <c r="G89" s="10" t="s">
        <v>1436</v>
      </c>
      <c r="H89" s="11">
        <v>2</v>
      </c>
      <c r="I89" s="12" t="s">
        <v>1208</v>
      </c>
      <c r="J89" s="10" t="s">
        <v>203</v>
      </c>
      <c r="K89" s="10" t="s">
        <v>464</v>
      </c>
      <c r="L89" s="10" t="s">
        <v>522</v>
      </c>
      <c r="M89" s="10" t="s">
        <v>1042</v>
      </c>
      <c r="N89" s="10"/>
    </row>
    <row r="90" spans="1:14" s="2" customFormat="1" ht="13.2" customHeight="1" x14ac:dyDescent="0.3">
      <c r="A90" s="10" t="s">
        <v>64</v>
      </c>
      <c r="B90" s="10" t="s">
        <v>216</v>
      </c>
      <c r="C90" s="10" t="s">
        <v>552</v>
      </c>
      <c r="D90" s="10" t="s">
        <v>512</v>
      </c>
      <c r="E90" s="10" t="s">
        <v>1472</v>
      </c>
      <c r="F90" s="11">
        <v>2</v>
      </c>
      <c r="G90" s="10" t="s">
        <v>58</v>
      </c>
      <c r="H90" s="11">
        <v>2</v>
      </c>
      <c r="I90" s="12" t="s">
        <v>1048</v>
      </c>
      <c r="J90" s="10" t="s">
        <v>203</v>
      </c>
      <c r="K90" s="10" t="s">
        <v>464</v>
      </c>
      <c r="L90" s="10" t="s">
        <v>522</v>
      </c>
      <c r="M90" s="10" t="s">
        <v>1042</v>
      </c>
      <c r="N90" s="10"/>
    </row>
    <row r="91" spans="1:14" s="2" customFormat="1" ht="13.8" x14ac:dyDescent="0.3">
      <c r="A91" s="10" t="s">
        <v>64</v>
      </c>
      <c r="B91" s="10" t="s">
        <v>216</v>
      </c>
      <c r="C91" s="10" t="s">
        <v>1469</v>
      </c>
      <c r="D91" s="10" t="s">
        <v>1467</v>
      </c>
      <c r="E91" s="10" t="s">
        <v>1468</v>
      </c>
      <c r="F91" s="11">
        <v>2</v>
      </c>
      <c r="G91" s="10" t="s">
        <v>58</v>
      </c>
      <c r="H91" s="11">
        <v>2</v>
      </c>
      <c r="I91" s="12" t="s">
        <v>1048</v>
      </c>
      <c r="J91" s="10" t="s">
        <v>203</v>
      </c>
      <c r="K91" s="10" t="s">
        <v>464</v>
      </c>
      <c r="L91" s="10" t="s">
        <v>522</v>
      </c>
      <c r="M91" s="10" t="s">
        <v>1042</v>
      </c>
      <c r="N91" s="10"/>
    </row>
    <row r="92" spans="1:14" s="2" customFormat="1" ht="13.8" x14ac:dyDescent="0.3">
      <c r="A92" s="10" t="s">
        <v>64</v>
      </c>
      <c r="B92" s="10" t="s">
        <v>216</v>
      </c>
      <c r="C92" s="10" t="s">
        <v>1469</v>
      </c>
      <c r="D92" s="10" t="s">
        <v>1471</v>
      </c>
      <c r="E92" s="10" t="s">
        <v>1472</v>
      </c>
      <c r="F92" s="11">
        <v>2</v>
      </c>
      <c r="G92" s="10" t="s">
        <v>476</v>
      </c>
      <c r="H92" s="11">
        <v>2</v>
      </c>
      <c r="I92" s="12" t="s">
        <v>1047</v>
      </c>
      <c r="J92" s="10" t="s">
        <v>203</v>
      </c>
      <c r="K92" s="10" t="s">
        <v>464</v>
      </c>
      <c r="L92" s="10" t="s">
        <v>522</v>
      </c>
      <c r="M92" s="10" t="s">
        <v>1042</v>
      </c>
      <c r="N92" s="10"/>
    </row>
    <row r="93" spans="1:14" s="2" customFormat="1" ht="13.2" customHeight="1" x14ac:dyDescent="0.3">
      <c r="A93" s="10" t="s">
        <v>64</v>
      </c>
      <c r="B93" s="10" t="s">
        <v>72</v>
      </c>
      <c r="C93" s="10" t="s">
        <v>106</v>
      </c>
      <c r="D93" s="10" t="s">
        <v>378</v>
      </c>
      <c r="E93" s="10" t="s">
        <v>1483</v>
      </c>
      <c r="F93" s="11">
        <v>1</v>
      </c>
      <c r="G93" s="10" t="s">
        <v>458</v>
      </c>
      <c r="H93" s="11">
        <v>2</v>
      </c>
      <c r="I93" s="12" t="s">
        <v>379</v>
      </c>
      <c r="J93" s="10" t="s">
        <v>1771</v>
      </c>
      <c r="K93" s="10" t="s">
        <v>1027</v>
      </c>
      <c r="L93" s="10" t="s">
        <v>513</v>
      </c>
      <c r="M93" s="10" t="s">
        <v>1026</v>
      </c>
      <c r="N93" s="10"/>
    </row>
    <row r="94" spans="1:14" s="2" customFormat="1" ht="13.8" x14ac:dyDescent="0.3">
      <c r="A94" s="10" t="s">
        <v>64</v>
      </c>
      <c r="B94" s="10" t="s">
        <v>72</v>
      </c>
      <c r="C94" s="10" t="s">
        <v>106</v>
      </c>
      <c r="D94" s="10" t="s">
        <v>387</v>
      </c>
      <c r="E94" s="10" t="s">
        <v>1483</v>
      </c>
      <c r="F94" s="11">
        <v>1</v>
      </c>
      <c r="G94" s="10" t="s">
        <v>458</v>
      </c>
      <c r="H94" s="11">
        <v>2</v>
      </c>
      <c r="I94" s="12" t="s">
        <v>826</v>
      </c>
      <c r="J94" s="10" t="s">
        <v>1771</v>
      </c>
      <c r="K94" s="10" t="s">
        <v>1027</v>
      </c>
      <c r="L94" s="10" t="s">
        <v>609</v>
      </c>
      <c r="M94" s="10" t="s">
        <v>1026</v>
      </c>
      <c r="N94" s="10"/>
    </row>
    <row r="95" spans="1:14" s="2" customFormat="1" ht="13.8" x14ac:dyDescent="0.3">
      <c r="A95" s="10" t="s">
        <v>64</v>
      </c>
      <c r="B95" s="10" t="s">
        <v>72</v>
      </c>
      <c r="C95" s="10" t="s">
        <v>509</v>
      </c>
      <c r="D95" s="10" t="s">
        <v>286</v>
      </c>
      <c r="E95" s="10" t="s">
        <v>1488</v>
      </c>
      <c r="F95" s="11">
        <v>2</v>
      </c>
      <c r="G95" s="10" t="s">
        <v>58</v>
      </c>
      <c r="H95" s="11">
        <v>2</v>
      </c>
      <c r="I95" s="12" t="s">
        <v>1048</v>
      </c>
      <c r="J95" s="10" t="s">
        <v>203</v>
      </c>
      <c r="K95" s="10" t="s">
        <v>464</v>
      </c>
      <c r="L95" s="10" t="s">
        <v>522</v>
      </c>
      <c r="M95" s="10" t="s">
        <v>1042</v>
      </c>
      <c r="N95" s="10"/>
    </row>
    <row r="96" spans="1:14" s="2" customFormat="1" ht="27.6" x14ac:dyDescent="0.3">
      <c r="A96" s="10" t="s">
        <v>64</v>
      </c>
      <c r="B96" s="10" t="s">
        <v>72</v>
      </c>
      <c r="C96" s="10" t="s">
        <v>509</v>
      </c>
      <c r="D96" s="10" t="s">
        <v>287</v>
      </c>
      <c r="E96" s="10" t="s">
        <v>1489</v>
      </c>
      <c r="F96" s="11">
        <v>2</v>
      </c>
      <c r="G96" s="10" t="s">
        <v>58</v>
      </c>
      <c r="H96" s="11">
        <v>2</v>
      </c>
      <c r="I96" s="12" t="s">
        <v>1048</v>
      </c>
      <c r="J96" s="10" t="s">
        <v>203</v>
      </c>
      <c r="K96" s="10" t="s">
        <v>464</v>
      </c>
      <c r="L96" s="10" t="s">
        <v>522</v>
      </c>
      <c r="M96" s="10" t="s">
        <v>1042</v>
      </c>
      <c r="N96" s="10"/>
    </row>
    <row r="97" spans="1:14" s="2" customFormat="1" ht="41.4" x14ac:dyDescent="0.3">
      <c r="A97" s="10" t="s">
        <v>64</v>
      </c>
      <c r="B97" s="10" t="s">
        <v>72</v>
      </c>
      <c r="C97" s="10" t="s">
        <v>509</v>
      </c>
      <c r="D97" s="10" t="s">
        <v>288</v>
      </c>
      <c r="E97" s="10" t="s">
        <v>1494</v>
      </c>
      <c r="F97" s="11">
        <v>2</v>
      </c>
      <c r="G97" s="10" t="s">
        <v>58</v>
      </c>
      <c r="H97" s="11">
        <v>2</v>
      </c>
      <c r="I97" s="12" t="s">
        <v>1048</v>
      </c>
      <c r="J97" s="10" t="s">
        <v>203</v>
      </c>
      <c r="K97" s="10" t="s">
        <v>464</v>
      </c>
      <c r="L97" s="10" t="s">
        <v>522</v>
      </c>
      <c r="M97" s="10" t="s">
        <v>1042</v>
      </c>
      <c r="N97" s="10"/>
    </row>
    <row r="98" spans="1:14" s="2" customFormat="1" ht="13.8" x14ac:dyDescent="0.3">
      <c r="A98" s="10" t="s">
        <v>64</v>
      </c>
      <c r="B98" s="10" t="s">
        <v>72</v>
      </c>
      <c r="C98" s="10" t="s">
        <v>83</v>
      </c>
      <c r="D98" s="10" t="s">
        <v>85</v>
      </c>
      <c r="E98" s="10" t="s">
        <v>1496</v>
      </c>
      <c r="F98" s="11">
        <v>2</v>
      </c>
      <c r="G98" s="10" t="s">
        <v>1382</v>
      </c>
      <c r="H98" s="11">
        <v>2</v>
      </c>
      <c r="I98" s="12" t="s">
        <v>1191</v>
      </c>
      <c r="J98" s="10" t="s">
        <v>393</v>
      </c>
      <c r="K98" s="10" t="s">
        <v>1028</v>
      </c>
      <c r="L98" s="10" t="s">
        <v>520</v>
      </c>
      <c r="M98" s="10" t="s">
        <v>1041</v>
      </c>
      <c r="N98" s="10"/>
    </row>
    <row r="99" spans="1:14" s="2" customFormat="1" ht="13.8" x14ac:dyDescent="0.3">
      <c r="A99" s="10" t="s">
        <v>64</v>
      </c>
      <c r="B99" s="10" t="s">
        <v>72</v>
      </c>
      <c r="C99" s="10" t="s">
        <v>547</v>
      </c>
      <c r="D99" s="10" t="s">
        <v>304</v>
      </c>
      <c r="E99" s="10" t="s">
        <v>1502</v>
      </c>
      <c r="F99" s="11">
        <v>2</v>
      </c>
      <c r="G99" s="10" t="s">
        <v>58</v>
      </c>
      <c r="H99" s="11">
        <v>2</v>
      </c>
      <c r="I99" s="12" t="s">
        <v>1048</v>
      </c>
      <c r="J99" s="10" t="s">
        <v>203</v>
      </c>
      <c r="K99" s="10" t="s">
        <v>464</v>
      </c>
      <c r="L99" s="10" t="s">
        <v>522</v>
      </c>
      <c r="M99" s="10" t="s">
        <v>1042</v>
      </c>
      <c r="N99" s="10"/>
    </row>
    <row r="100" spans="1:14" s="2" customFormat="1" ht="13.2" customHeight="1" x14ac:dyDescent="0.3">
      <c r="A100" s="10" t="s">
        <v>64</v>
      </c>
      <c r="B100" s="10" t="s">
        <v>72</v>
      </c>
      <c r="C100" s="10" t="s">
        <v>73</v>
      </c>
      <c r="D100" s="10" t="s">
        <v>74</v>
      </c>
      <c r="E100" s="10" t="s">
        <v>1516</v>
      </c>
      <c r="F100" s="11">
        <v>1</v>
      </c>
      <c r="G100" s="10" t="s">
        <v>959</v>
      </c>
      <c r="H100" s="11">
        <v>2</v>
      </c>
      <c r="I100" s="12" t="s">
        <v>1326</v>
      </c>
      <c r="J100" s="10" t="s">
        <v>394</v>
      </c>
      <c r="K100" s="10" t="s">
        <v>1027</v>
      </c>
      <c r="L100" s="10" t="s">
        <v>520</v>
      </c>
      <c r="M100" s="10" t="s">
        <v>1041</v>
      </c>
      <c r="N100" s="10"/>
    </row>
    <row r="101" spans="1:14" s="2" customFormat="1" ht="13.2" customHeight="1" x14ac:dyDescent="0.3">
      <c r="A101" s="10" t="s">
        <v>64</v>
      </c>
      <c r="B101" s="10" t="s">
        <v>72</v>
      </c>
      <c r="C101" s="10" t="s">
        <v>1539</v>
      </c>
      <c r="D101" s="10" t="s">
        <v>1533</v>
      </c>
      <c r="E101" s="10" t="s">
        <v>1534</v>
      </c>
      <c r="F101" s="11">
        <v>2</v>
      </c>
      <c r="G101" s="10" t="s">
        <v>1382</v>
      </c>
      <c r="H101" s="11">
        <v>2</v>
      </c>
      <c r="I101" s="12" t="s">
        <v>1193</v>
      </c>
      <c r="J101" s="10" t="s">
        <v>393</v>
      </c>
      <c r="K101" s="10" t="s">
        <v>1028</v>
      </c>
      <c r="L101" s="10" t="s">
        <v>520</v>
      </c>
      <c r="M101" s="10" t="s">
        <v>1041</v>
      </c>
      <c r="N101" s="10"/>
    </row>
    <row r="102" spans="1:14" s="2" customFormat="1" ht="13.2" customHeight="1" x14ac:dyDescent="0.3">
      <c r="A102" s="10" t="s">
        <v>64</v>
      </c>
      <c r="B102" s="10" t="s">
        <v>72</v>
      </c>
      <c r="C102" s="10" t="s">
        <v>551</v>
      </c>
      <c r="D102" s="10" t="s">
        <v>293</v>
      </c>
      <c r="E102" s="10" t="s">
        <v>1520</v>
      </c>
      <c r="F102" s="11">
        <v>2</v>
      </c>
      <c r="G102" s="10" t="s">
        <v>515</v>
      </c>
      <c r="H102" s="11">
        <v>2</v>
      </c>
      <c r="I102" s="12" t="s">
        <v>457</v>
      </c>
      <c r="J102" s="10" t="s">
        <v>203</v>
      </c>
      <c r="K102" s="10" t="s">
        <v>464</v>
      </c>
      <c r="L102" s="10" t="s">
        <v>522</v>
      </c>
      <c r="M102" s="10" t="s">
        <v>1042</v>
      </c>
      <c r="N102" s="10"/>
    </row>
    <row r="103" spans="1:14" s="2" customFormat="1" ht="13.2" customHeight="1" x14ac:dyDescent="0.3">
      <c r="A103" s="10" t="s">
        <v>64</v>
      </c>
      <c r="B103" s="10" t="s">
        <v>72</v>
      </c>
      <c r="C103" s="10" t="s">
        <v>597</v>
      </c>
      <c r="D103" s="10" t="s">
        <v>292</v>
      </c>
      <c r="E103" s="10" t="s">
        <v>1522</v>
      </c>
      <c r="F103" s="11">
        <v>2</v>
      </c>
      <c r="G103" s="10" t="s">
        <v>58</v>
      </c>
      <c r="H103" s="11">
        <v>2</v>
      </c>
      <c r="I103" s="12" t="s">
        <v>1048</v>
      </c>
      <c r="J103" s="10" t="s">
        <v>203</v>
      </c>
      <c r="K103" s="10" t="s">
        <v>464</v>
      </c>
      <c r="L103" s="10" t="s">
        <v>522</v>
      </c>
      <c r="M103" s="10" t="s">
        <v>1042</v>
      </c>
      <c r="N103" s="10"/>
    </row>
    <row r="104" spans="1:14" s="2" customFormat="1" ht="13.2" customHeight="1" x14ac:dyDescent="0.3">
      <c r="A104" s="10" t="s">
        <v>64</v>
      </c>
      <c r="B104" s="10" t="s">
        <v>72</v>
      </c>
      <c r="C104" s="10" t="s">
        <v>486</v>
      </c>
      <c r="D104" s="10" t="s">
        <v>305</v>
      </c>
      <c r="E104" s="10" t="s">
        <v>1502</v>
      </c>
      <c r="F104" s="11">
        <v>2</v>
      </c>
      <c r="G104" s="10" t="s">
        <v>58</v>
      </c>
      <c r="H104" s="11">
        <v>2</v>
      </c>
      <c r="I104" s="12" t="s">
        <v>1048</v>
      </c>
      <c r="J104" s="10" t="s">
        <v>203</v>
      </c>
      <c r="K104" s="10" t="s">
        <v>464</v>
      </c>
      <c r="L104" s="10" t="s">
        <v>522</v>
      </c>
      <c r="M104" s="10" t="s">
        <v>1042</v>
      </c>
      <c r="N104" s="10"/>
    </row>
    <row r="105" spans="1:14" s="2" customFormat="1" ht="13.8" x14ac:dyDescent="0.3">
      <c r="A105" s="10" t="s">
        <v>64</v>
      </c>
      <c r="B105" s="10" t="s">
        <v>72</v>
      </c>
      <c r="C105" s="10" t="s">
        <v>602</v>
      </c>
      <c r="D105" s="10" t="s">
        <v>313</v>
      </c>
      <c r="E105" s="10" t="s">
        <v>1520</v>
      </c>
      <c r="F105" s="11">
        <v>2</v>
      </c>
      <c r="G105" s="10" t="s">
        <v>1420</v>
      </c>
      <c r="H105" s="11">
        <v>2</v>
      </c>
      <c r="I105" s="12" t="s">
        <v>1218</v>
      </c>
      <c r="J105" s="10" t="s">
        <v>203</v>
      </c>
      <c r="K105" s="10" t="s">
        <v>464</v>
      </c>
      <c r="L105" s="10" t="s">
        <v>522</v>
      </c>
      <c r="M105" s="10" t="s">
        <v>1042</v>
      </c>
      <c r="N105" s="10"/>
    </row>
    <row r="106" spans="1:14" s="2" customFormat="1" ht="13.8" x14ac:dyDescent="0.3">
      <c r="A106" s="10" t="s">
        <v>64</v>
      </c>
      <c r="B106" s="10" t="s">
        <v>72</v>
      </c>
      <c r="C106" s="10" t="s">
        <v>599</v>
      </c>
      <c r="D106" s="10" t="s">
        <v>1532</v>
      </c>
      <c r="E106" s="10" t="s">
        <v>1512</v>
      </c>
      <c r="F106" s="11">
        <v>2</v>
      </c>
      <c r="G106" s="10" t="s">
        <v>58</v>
      </c>
      <c r="H106" s="11">
        <v>2</v>
      </c>
      <c r="I106" s="12" t="s">
        <v>1048</v>
      </c>
      <c r="J106" s="10" t="s">
        <v>203</v>
      </c>
      <c r="K106" s="10" t="s">
        <v>464</v>
      </c>
      <c r="L106" s="10" t="s">
        <v>522</v>
      </c>
      <c r="M106" s="10" t="s">
        <v>1042</v>
      </c>
      <c r="N106" s="10"/>
    </row>
    <row r="107" spans="1:14" s="2" customFormat="1" ht="13.2" customHeight="1" x14ac:dyDescent="0.3">
      <c r="A107" s="10" t="s">
        <v>64</v>
      </c>
      <c r="B107" s="10" t="s">
        <v>72</v>
      </c>
      <c r="C107" s="10" t="s">
        <v>92</v>
      </c>
      <c r="D107" s="10" t="s">
        <v>93</v>
      </c>
      <c r="E107" s="10" t="s">
        <v>1488</v>
      </c>
      <c r="F107" s="11">
        <v>2</v>
      </c>
      <c r="G107" s="10" t="s">
        <v>460</v>
      </c>
      <c r="H107" s="11">
        <v>2</v>
      </c>
      <c r="I107" s="12" t="s">
        <v>485</v>
      </c>
      <c r="J107" s="10" t="s">
        <v>393</v>
      </c>
      <c r="K107" s="10" t="s">
        <v>1028</v>
      </c>
      <c r="L107" s="10" t="s">
        <v>520</v>
      </c>
      <c r="M107" s="10" t="s">
        <v>1041</v>
      </c>
      <c r="N107" s="10"/>
    </row>
    <row r="108" spans="1:14" s="2" customFormat="1" ht="13.2" customHeight="1" x14ac:dyDescent="0.3">
      <c r="A108" s="10" t="s">
        <v>64</v>
      </c>
      <c r="B108" s="10" t="s">
        <v>72</v>
      </c>
      <c r="C108" s="10" t="s">
        <v>605</v>
      </c>
      <c r="D108" s="10" t="s">
        <v>297</v>
      </c>
      <c r="E108" s="10" t="s">
        <v>1488</v>
      </c>
      <c r="F108" s="11">
        <v>2</v>
      </c>
      <c r="G108" s="10" t="s">
        <v>58</v>
      </c>
      <c r="H108" s="11">
        <v>2</v>
      </c>
      <c r="I108" s="12" t="s">
        <v>1048</v>
      </c>
      <c r="J108" s="10" t="s">
        <v>203</v>
      </c>
      <c r="K108" s="10" t="s">
        <v>464</v>
      </c>
      <c r="L108" s="10" t="s">
        <v>522</v>
      </c>
      <c r="M108" s="10" t="s">
        <v>1042</v>
      </c>
      <c r="N108" s="10"/>
    </row>
    <row r="109" spans="1:14" s="2" customFormat="1" ht="13.2" customHeight="1" x14ac:dyDescent="0.3">
      <c r="A109" s="10" t="s">
        <v>64</v>
      </c>
      <c r="B109" s="10" t="s">
        <v>72</v>
      </c>
      <c r="C109" s="10" t="s">
        <v>605</v>
      </c>
      <c r="D109" s="10" t="s">
        <v>1506</v>
      </c>
      <c r="E109" s="10" t="s">
        <v>1507</v>
      </c>
      <c r="F109" s="11">
        <v>2</v>
      </c>
      <c r="G109" s="10" t="s">
        <v>58</v>
      </c>
      <c r="H109" s="11">
        <v>2</v>
      </c>
      <c r="I109" s="12" t="s">
        <v>1048</v>
      </c>
      <c r="J109" s="10" t="s">
        <v>203</v>
      </c>
      <c r="K109" s="10" t="s">
        <v>464</v>
      </c>
      <c r="L109" s="10" t="s">
        <v>522</v>
      </c>
      <c r="M109" s="10" t="s">
        <v>1042</v>
      </c>
      <c r="N109" s="10"/>
    </row>
    <row r="110" spans="1:14" s="2" customFormat="1" ht="13.2" customHeight="1" x14ac:dyDescent="0.3">
      <c r="A110" s="10" t="s">
        <v>64</v>
      </c>
      <c r="B110" s="10" t="s">
        <v>72</v>
      </c>
      <c r="C110" s="10" t="s">
        <v>605</v>
      </c>
      <c r="D110" s="10" t="s">
        <v>1542</v>
      </c>
      <c r="E110" s="10" t="s">
        <v>1508</v>
      </c>
      <c r="F110" s="11">
        <v>2</v>
      </c>
      <c r="G110" s="10" t="s">
        <v>58</v>
      </c>
      <c r="H110" s="11">
        <v>2</v>
      </c>
      <c r="I110" s="12" t="s">
        <v>1048</v>
      </c>
      <c r="J110" s="10" t="s">
        <v>203</v>
      </c>
      <c r="K110" s="10" t="s">
        <v>464</v>
      </c>
      <c r="L110" s="10" t="s">
        <v>522</v>
      </c>
      <c r="M110" s="10" t="s">
        <v>1042</v>
      </c>
      <c r="N110" s="10"/>
    </row>
    <row r="111" spans="1:14" s="2" customFormat="1" ht="13.8" x14ac:dyDescent="0.3">
      <c r="A111" s="10" t="s">
        <v>64</v>
      </c>
      <c r="B111" s="10" t="s">
        <v>72</v>
      </c>
      <c r="C111" s="10" t="s">
        <v>605</v>
      </c>
      <c r="D111" s="10" t="s">
        <v>299</v>
      </c>
      <c r="E111" s="10" t="s">
        <v>1543</v>
      </c>
      <c r="F111" s="11">
        <v>2</v>
      </c>
      <c r="G111" s="10" t="s">
        <v>58</v>
      </c>
      <c r="H111" s="11">
        <v>2</v>
      </c>
      <c r="I111" s="12" t="s">
        <v>1048</v>
      </c>
      <c r="J111" s="10" t="s">
        <v>203</v>
      </c>
      <c r="K111" s="10" t="s">
        <v>464</v>
      </c>
      <c r="L111" s="10" t="s">
        <v>522</v>
      </c>
      <c r="M111" s="10" t="s">
        <v>1042</v>
      </c>
      <c r="N111" s="10"/>
    </row>
    <row r="112" spans="1:14" s="2" customFormat="1" ht="13.2" customHeight="1" x14ac:dyDescent="0.3">
      <c r="A112" s="10" t="s">
        <v>64</v>
      </c>
      <c r="B112" s="10" t="s">
        <v>72</v>
      </c>
      <c r="C112" s="10" t="s">
        <v>605</v>
      </c>
      <c r="D112" s="10" t="s">
        <v>301</v>
      </c>
      <c r="E112" s="10" t="s">
        <v>1544</v>
      </c>
      <c r="F112" s="11">
        <v>2</v>
      </c>
      <c r="G112" s="10" t="s">
        <v>1382</v>
      </c>
      <c r="H112" s="11">
        <v>2</v>
      </c>
      <c r="I112" s="12" t="s">
        <v>1359</v>
      </c>
      <c r="J112" s="10" t="s">
        <v>203</v>
      </c>
      <c r="K112" s="10" t="s">
        <v>464</v>
      </c>
      <c r="L112" s="10" t="s">
        <v>522</v>
      </c>
      <c r="M112" s="10" t="s">
        <v>1042</v>
      </c>
      <c r="N112" s="10"/>
    </row>
    <row r="113" spans="1:14" s="2" customFormat="1" ht="13.2" customHeight="1" x14ac:dyDescent="0.3">
      <c r="A113" s="10" t="s">
        <v>64</v>
      </c>
      <c r="B113" s="10" t="s">
        <v>105</v>
      </c>
      <c r="C113" s="10" t="s">
        <v>1550</v>
      </c>
      <c r="D113" s="10" t="s">
        <v>401</v>
      </c>
      <c r="E113" s="10" t="s">
        <v>1549</v>
      </c>
      <c r="F113" s="11">
        <v>2</v>
      </c>
      <c r="G113" s="10" t="s">
        <v>1382</v>
      </c>
      <c r="H113" s="11">
        <v>2</v>
      </c>
      <c r="I113" s="12" t="s">
        <v>1316</v>
      </c>
      <c r="J113" s="10" t="s">
        <v>1771</v>
      </c>
      <c r="K113" s="10" t="s">
        <v>1027</v>
      </c>
      <c r="L113" s="10" t="s">
        <v>520</v>
      </c>
      <c r="M113" s="10" t="s">
        <v>1128</v>
      </c>
      <c r="N113" s="10"/>
    </row>
    <row r="114" spans="1:14" s="2" customFormat="1" ht="13.8" x14ac:dyDescent="0.3">
      <c r="A114" s="10" t="s">
        <v>64</v>
      </c>
      <c r="B114" s="10" t="s">
        <v>105</v>
      </c>
      <c r="C114" s="10" t="s">
        <v>1550</v>
      </c>
      <c r="D114" s="10" t="s">
        <v>170</v>
      </c>
      <c r="E114" s="10" t="s">
        <v>1549</v>
      </c>
      <c r="F114" s="11">
        <v>1</v>
      </c>
      <c r="G114" s="10" t="s">
        <v>60</v>
      </c>
      <c r="H114" s="11">
        <v>2</v>
      </c>
      <c r="I114" s="12" t="s">
        <v>1340</v>
      </c>
      <c r="J114" s="10" t="s">
        <v>1771</v>
      </c>
      <c r="K114" s="10" t="s">
        <v>1027</v>
      </c>
      <c r="L114" s="10" t="s">
        <v>517</v>
      </c>
      <c r="M114" s="10" t="s">
        <v>1130</v>
      </c>
      <c r="N114" s="10"/>
    </row>
    <row r="115" spans="1:14" s="2" customFormat="1" ht="13.2" customHeight="1" x14ac:dyDescent="0.3">
      <c r="A115" s="10" t="s">
        <v>64</v>
      </c>
      <c r="B115" s="10" t="s">
        <v>122</v>
      </c>
      <c r="C115" s="10" t="s">
        <v>124</v>
      </c>
      <c r="D115" s="10" t="s">
        <v>123</v>
      </c>
      <c r="E115" s="10" t="s">
        <v>1556</v>
      </c>
      <c r="F115" s="11">
        <v>2</v>
      </c>
      <c r="G115" s="10" t="s">
        <v>460</v>
      </c>
      <c r="H115" s="11">
        <v>2</v>
      </c>
      <c r="I115" s="12" t="s">
        <v>1087</v>
      </c>
      <c r="J115" s="10" t="s">
        <v>564</v>
      </c>
      <c r="K115" s="10" t="s">
        <v>213</v>
      </c>
      <c r="L115" s="10" t="s">
        <v>520</v>
      </c>
      <c r="M115" s="10" t="s">
        <v>1088</v>
      </c>
      <c r="N115" s="10"/>
    </row>
    <row r="116" spans="1:14" s="2" customFormat="1" ht="13.8" x14ac:dyDescent="0.3">
      <c r="A116" s="10" t="s">
        <v>237</v>
      </c>
      <c r="B116" s="10" t="s">
        <v>499</v>
      </c>
      <c r="C116" s="10" t="s">
        <v>586</v>
      </c>
      <c r="D116" s="10" t="s">
        <v>587</v>
      </c>
      <c r="E116" s="10" t="s">
        <v>1570</v>
      </c>
      <c r="F116" s="11">
        <v>1</v>
      </c>
      <c r="G116" s="10" t="s">
        <v>67</v>
      </c>
      <c r="H116" s="11">
        <v>2</v>
      </c>
      <c r="I116" s="12" t="s">
        <v>985</v>
      </c>
      <c r="J116" s="10" t="s">
        <v>564</v>
      </c>
      <c r="K116" s="10" t="s">
        <v>595</v>
      </c>
      <c r="L116" s="10" t="s">
        <v>520</v>
      </c>
      <c r="M116" s="10" t="s">
        <v>1151</v>
      </c>
      <c r="N116" s="10"/>
    </row>
    <row r="117" spans="1:14" s="2" customFormat="1" ht="13.8" x14ac:dyDescent="0.3">
      <c r="A117" s="10" t="s">
        <v>237</v>
      </c>
      <c r="B117" s="10" t="s">
        <v>499</v>
      </c>
      <c r="C117" s="10" t="s">
        <v>489</v>
      </c>
      <c r="D117" s="10" t="s">
        <v>562</v>
      </c>
      <c r="E117" s="10" t="s">
        <v>1572</v>
      </c>
      <c r="F117" s="11">
        <v>1</v>
      </c>
      <c r="G117" s="10" t="s">
        <v>959</v>
      </c>
      <c r="H117" s="11">
        <v>2</v>
      </c>
      <c r="I117" s="12" t="s">
        <v>1275</v>
      </c>
      <c r="J117" s="10" t="s">
        <v>564</v>
      </c>
      <c r="K117" s="10" t="s">
        <v>595</v>
      </c>
      <c r="L117" s="10" t="s">
        <v>519</v>
      </c>
      <c r="M117" s="10" t="s">
        <v>1067</v>
      </c>
      <c r="N117" s="10"/>
    </row>
    <row r="118" spans="1:14" s="2" customFormat="1" ht="13.8" x14ac:dyDescent="0.3">
      <c r="A118" s="10" t="s">
        <v>237</v>
      </c>
      <c r="B118" s="10" t="s">
        <v>499</v>
      </c>
      <c r="C118" s="10" t="s">
        <v>489</v>
      </c>
      <c r="D118" s="10" t="s">
        <v>563</v>
      </c>
      <c r="E118" s="10" t="s">
        <v>1572</v>
      </c>
      <c r="F118" s="11">
        <v>1</v>
      </c>
      <c r="G118" s="10" t="s">
        <v>959</v>
      </c>
      <c r="H118" s="11">
        <v>2</v>
      </c>
      <c r="I118" s="12" t="s">
        <v>1275</v>
      </c>
      <c r="J118" s="10" t="s">
        <v>564</v>
      </c>
      <c r="K118" s="10" t="s">
        <v>595</v>
      </c>
      <c r="L118" s="10" t="s">
        <v>519</v>
      </c>
      <c r="M118" s="10" t="s">
        <v>1150</v>
      </c>
      <c r="N118" s="10"/>
    </row>
    <row r="119" spans="1:14" s="2" customFormat="1" ht="13.8" x14ac:dyDescent="0.3">
      <c r="A119" s="10" t="s">
        <v>237</v>
      </c>
      <c r="B119" s="10" t="s">
        <v>499</v>
      </c>
      <c r="C119" s="10" t="s">
        <v>489</v>
      </c>
      <c r="D119" s="10" t="s">
        <v>488</v>
      </c>
      <c r="E119" s="10"/>
      <c r="F119" s="11">
        <v>1</v>
      </c>
      <c r="G119" s="10" t="s">
        <v>959</v>
      </c>
      <c r="H119" s="11">
        <v>2</v>
      </c>
      <c r="I119" s="12" t="s">
        <v>1238</v>
      </c>
      <c r="J119" s="10" t="s">
        <v>1784</v>
      </c>
      <c r="K119" s="10" t="s">
        <v>595</v>
      </c>
      <c r="L119" s="10" t="s">
        <v>520</v>
      </c>
      <c r="M119" s="10" t="s">
        <v>1141</v>
      </c>
      <c r="N119" s="10"/>
    </row>
    <row r="120" spans="1:14" s="2" customFormat="1" ht="13.8" x14ac:dyDescent="0.3">
      <c r="A120" s="10" t="s">
        <v>237</v>
      </c>
      <c r="B120" s="10" t="s">
        <v>952</v>
      </c>
      <c r="C120" s="10" t="s">
        <v>956</v>
      </c>
      <c r="D120" s="10" t="s">
        <v>955</v>
      </c>
      <c r="E120" s="10" t="s">
        <v>1604</v>
      </c>
      <c r="F120" s="11">
        <v>1</v>
      </c>
      <c r="G120" s="10" t="s">
        <v>959</v>
      </c>
      <c r="H120" s="11">
        <v>2</v>
      </c>
      <c r="I120" s="12" t="s">
        <v>1182</v>
      </c>
      <c r="J120" s="10"/>
      <c r="K120" s="10" t="s">
        <v>943</v>
      </c>
      <c r="L120" s="10" t="s">
        <v>520</v>
      </c>
      <c r="M120" s="10" t="s">
        <v>1605</v>
      </c>
      <c r="N120" s="10"/>
    </row>
    <row r="121" spans="1:14" s="2" customFormat="1" ht="13.8" x14ac:dyDescent="0.3">
      <c r="A121" s="10" t="s">
        <v>237</v>
      </c>
      <c r="B121" s="10" t="s">
        <v>965</v>
      </c>
      <c r="C121" s="10" t="s">
        <v>968</v>
      </c>
      <c r="D121" s="10" t="s">
        <v>966</v>
      </c>
      <c r="E121" s="10" t="s">
        <v>1566</v>
      </c>
      <c r="F121" s="11">
        <v>2</v>
      </c>
      <c r="G121" s="10" t="s">
        <v>1382</v>
      </c>
      <c r="H121" s="11">
        <v>2</v>
      </c>
      <c r="I121" s="12" t="s">
        <v>1186</v>
      </c>
      <c r="J121" s="10"/>
      <c r="K121" s="10" t="s">
        <v>943</v>
      </c>
      <c r="L121" s="10" t="s">
        <v>967</v>
      </c>
      <c r="M121" s="10" t="s">
        <v>1606</v>
      </c>
      <c r="N121" s="10"/>
    </row>
    <row r="122" spans="1:14" s="2" customFormat="1" ht="13.2" customHeight="1" x14ac:dyDescent="0.3">
      <c r="A122" s="10" t="s">
        <v>153</v>
      </c>
      <c r="B122" s="10" t="s">
        <v>500</v>
      </c>
      <c r="C122" s="10" t="s">
        <v>156</v>
      </c>
      <c r="D122" s="10" t="s">
        <v>159</v>
      </c>
      <c r="E122" s="10" t="s">
        <v>1616</v>
      </c>
      <c r="F122" s="11">
        <v>1</v>
      </c>
      <c r="G122" s="10" t="s">
        <v>1235</v>
      </c>
      <c r="H122" s="11">
        <v>2</v>
      </c>
      <c r="I122" s="12" t="s">
        <v>1345</v>
      </c>
      <c r="J122" s="10" t="s">
        <v>158</v>
      </c>
      <c r="K122" s="10" t="s">
        <v>942</v>
      </c>
      <c r="L122" s="10" t="s">
        <v>592</v>
      </c>
      <c r="M122" s="10" t="s">
        <v>1615</v>
      </c>
      <c r="N122" s="10"/>
    </row>
    <row r="123" spans="1:14" s="2" customFormat="1" ht="13.8" x14ac:dyDescent="0.3">
      <c r="A123" s="10" t="s">
        <v>55</v>
      </c>
      <c r="B123" s="10" t="s">
        <v>617</v>
      </c>
      <c r="C123" s="10" t="s">
        <v>1170</v>
      </c>
      <c r="D123" s="10" t="s">
        <v>1171</v>
      </c>
      <c r="E123" s="10" t="s">
        <v>1644</v>
      </c>
      <c r="F123" s="11">
        <v>2</v>
      </c>
      <c r="G123" s="10" t="s">
        <v>1413</v>
      </c>
      <c r="H123" s="11">
        <v>2</v>
      </c>
      <c r="I123" s="12" t="s">
        <v>1328</v>
      </c>
      <c r="J123" s="10" t="s">
        <v>742</v>
      </c>
      <c r="K123" s="10" t="s">
        <v>464</v>
      </c>
      <c r="L123" s="10" t="s">
        <v>517</v>
      </c>
      <c r="M123" s="10" t="s">
        <v>1159</v>
      </c>
      <c r="N123" s="10"/>
    </row>
    <row r="124" spans="1:14" s="2" customFormat="1" ht="13.2" customHeight="1" x14ac:dyDescent="0.3">
      <c r="A124" s="10" t="s">
        <v>55</v>
      </c>
      <c r="B124" s="10" t="s">
        <v>1592</v>
      </c>
      <c r="C124" s="10" t="s">
        <v>1708</v>
      </c>
      <c r="D124" s="10" t="s">
        <v>1725</v>
      </c>
      <c r="E124" s="10" t="s">
        <v>1698</v>
      </c>
      <c r="F124" s="11">
        <v>1</v>
      </c>
      <c r="G124" s="10" t="s">
        <v>60</v>
      </c>
      <c r="H124" s="11">
        <v>2</v>
      </c>
      <c r="I124" s="12" t="s">
        <v>723</v>
      </c>
      <c r="J124" s="10" t="s">
        <v>395</v>
      </c>
      <c r="K124" s="10" t="s">
        <v>1586</v>
      </c>
      <c r="L124" s="10" t="s">
        <v>520</v>
      </c>
      <c r="M124" s="10" t="s">
        <v>1159</v>
      </c>
      <c r="N124" s="10"/>
    </row>
    <row r="125" spans="1:14" s="2" customFormat="1" ht="13.2" customHeight="1" x14ac:dyDescent="0.3">
      <c r="A125" s="10" t="s">
        <v>55</v>
      </c>
      <c r="B125" s="10" t="s">
        <v>1592</v>
      </c>
      <c r="C125" s="10" t="s">
        <v>1708</v>
      </c>
      <c r="D125" s="10" t="s">
        <v>1727</v>
      </c>
      <c r="E125" s="10" t="s">
        <v>1698</v>
      </c>
      <c r="F125" s="11">
        <v>2</v>
      </c>
      <c r="G125" s="10" t="s">
        <v>1377</v>
      </c>
      <c r="H125" s="11">
        <v>2</v>
      </c>
      <c r="I125" s="12" t="s">
        <v>1284</v>
      </c>
      <c r="J125" s="10" t="s">
        <v>564</v>
      </c>
      <c r="K125" s="10" t="s">
        <v>213</v>
      </c>
      <c r="L125" s="10" t="s">
        <v>689</v>
      </c>
      <c r="M125" s="10" t="s">
        <v>1159</v>
      </c>
      <c r="N125" s="10"/>
    </row>
    <row r="126" spans="1:14" s="2" customFormat="1" ht="13.2" customHeight="1" x14ac:dyDescent="0.3">
      <c r="A126" s="10" t="s">
        <v>55</v>
      </c>
      <c r="B126" s="10" t="s">
        <v>178</v>
      </c>
      <c r="C126" s="10" t="s">
        <v>138</v>
      </c>
      <c r="D126" s="10" t="s">
        <v>1664</v>
      </c>
      <c r="E126" s="10" t="s">
        <v>1665</v>
      </c>
      <c r="F126" s="11">
        <v>1</v>
      </c>
      <c r="G126" s="10" t="s">
        <v>959</v>
      </c>
      <c r="H126" s="11">
        <v>2</v>
      </c>
      <c r="I126" s="12" t="s">
        <v>1239</v>
      </c>
      <c r="J126" s="10" t="s">
        <v>564</v>
      </c>
      <c r="K126" s="10" t="s">
        <v>213</v>
      </c>
      <c r="L126" s="10" t="s">
        <v>520</v>
      </c>
      <c r="M126" s="10" t="s">
        <v>1159</v>
      </c>
      <c r="N126" s="10"/>
    </row>
    <row r="127" spans="1:14" s="2" customFormat="1" ht="13.2" customHeight="1" x14ac:dyDescent="0.3">
      <c r="A127" s="10" t="s">
        <v>55</v>
      </c>
      <c r="B127" s="10" t="s">
        <v>178</v>
      </c>
      <c r="C127" s="10" t="s">
        <v>142</v>
      </c>
      <c r="D127" s="10" t="s">
        <v>145</v>
      </c>
      <c r="E127" s="10" t="s">
        <v>1669</v>
      </c>
      <c r="F127" s="11">
        <v>2</v>
      </c>
      <c r="G127" s="10" t="s">
        <v>1403</v>
      </c>
      <c r="H127" s="11">
        <v>2</v>
      </c>
      <c r="I127" s="12" t="s">
        <v>1302</v>
      </c>
      <c r="J127" s="10" t="s">
        <v>564</v>
      </c>
      <c r="K127" s="10" t="s">
        <v>213</v>
      </c>
      <c r="L127" s="10" t="s">
        <v>520</v>
      </c>
      <c r="M127" s="10" t="s">
        <v>1089</v>
      </c>
      <c r="N127" s="10"/>
    </row>
    <row r="128" spans="1:14" s="2" customFormat="1" ht="13.2" customHeight="1" x14ac:dyDescent="0.3">
      <c r="A128" s="10" t="s">
        <v>55</v>
      </c>
      <c r="B128" s="10" t="s">
        <v>178</v>
      </c>
      <c r="C128" s="10" t="s">
        <v>142</v>
      </c>
      <c r="D128" s="10" t="s">
        <v>665</v>
      </c>
      <c r="E128" s="10" t="s">
        <v>1670</v>
      </c>
      <c r="F128" s="11">
        <v>1</v>
      </c>
      <c r="G128" s="10" t="s">
        <v>1392</v>
      </c>
      <c r="H128" s="11">
        <v>2</v>
      </c>
      <c r="I128" s="12" t="s">
        <v>1269</v>
      </c>
      <c r="J128" s="10" t="s">
        <v>564</v>
      </c>
      <c r="K128" s="10" t="s">
        <v>213</v>
      </c>
      <c r="L128" s="10" t="s">
        <v>520</v>
      </c>
      <c r="M128" s="10" t="s">
        <v>1159</v>
      </c>
      <c r="N128" s="10"/>
    </row>
    <row r="129" spans="1:14" s="2" customFormat="1" ht="13.2" customHeight="1" x14ac:dyDescent="0.3">
      <c r="A129" s="10" t="s">
        <v>55</v>
      </c>
      <c r="B129" s="10" t="s">
        <v>250</v>
      </c>
      <c r="C129" s="10" t="s">
        <v>258</v>
      </c>
      <c r="D129" s="10" t="s">
        <v>257</v>
      </c>
      <c r="E129" s="10" t="s">
        <v>1654</v>
      </c>
      <c r="F129" s="11">
        <v>2</v>
      </c>
      <c r="G129" s="10" t="s">
        <v>1412</v>
      </c>
      <c r="H129" s="11">
        <v>2</v>
      </c>
      <c r="I129" s="12" t="s">
        <v>1251</v>
      </c>
      <c r="J129" s="10" t="s">
        <v>744</v>
      </c>
      <c r="K129" s="10" t="s">
        <v>492</v>
      </c>
      <c r="L129" s="10" t="s">
        <v>520</v>
      </c>
      <c r="M129" s="10" t="s">
        <v>1158</v>
      </c>
      <c r="N129" s="10"/>
    </row>
    <row r="130" spans="1:14" s="2" customFormat="1" ht="13.8" x14ac:dyDescent="0.3">
      <c r="A130" s="10" t="s">
        <v>55</v>
      </c>
      <c r="B130" s="10" t="s">
        <v>250</v>
      </c>
      <c r="C130" s="10" t="s">
        <v>256</v>
      </c>
      <c r="D130" s="10" t="s">
        <v>255</v>
      </c>
      <c r="E130" s="10" t="s">
        <v>1630</v>
      </c>
      <c r="F130" s="11">
        <v>2</v>
      </c>
      <c r="G130" s="10" t="s">
        <v>1412</v>
      </c>
      <c r="H130" s="11">
        <v>2</v>
      </c>
      <c r="I130" s="12" t="s">
        <v>1308</v>
      </c>
      <c r="J130" s="10" t="s">
        <v>789</v>
      </c>
      <c r="K130" s="10" t="s">
        <v>750</v>
      </c>
      <c r="L130" s="10" t="s">
        <v>520</v>
      </c>
      <c r="M130" s="10" t="s">
        <v>1158</v>
      </c>
      <c r="N130" s="10"/>
    </row>
    <row r="131" spans="1:14" s="2" customFormat="1" ht="13.8" x14ac:dyDescent="0.3">
      <c r="A131" s="10" t="s">
        <v>55</v>
      </c>
      <c r="B131" s="10" t="s">
        <v>624</v>
      </c>
      <c r="C131" s="10" t="s">
        <v>760</v>
      </c>
      <c r="D131" s="10" t="s">
        <v>627</v>
      </c>
      <c r="E131" s="10" t="s">
        <v>1637</v>
      </c>
      <c r="F131" s="11">
        <v>1</v>
      </c>
      <c r="G131" s="10" t="s">
        <v>458</v>
      </c>
      <c r="H131" s="11">
        <v>2</v>
      </c>
      <c r="I131" s="12" t="s">
        <v>1098</v>
      </c>
      <c r="J131" s="10" t="s">
        <v>564</v>
      </c>
      <c r="K131" s="10" t="s">
        <v>1166</v>
      </c>
      <c r="L131" s="10" t="s">
        <v>520</v>
      </c>
      <c r="M131" s="10" t="s">
        <v>1097</v>
      </c>
      <c r="N131" s="10"/>
    </row>
    <row r="132" spans="1:14" s="2" customFormat="1" ht="13.8" x14ac:dyDescent="0.3">
      <c r="A132" s="10" t="s">
        <v>55</v>
      </c>
      <c r="B132" s="10" t="s">
        <v>624</v>
      </c>
      <c r="C132" s="10" t="s">
        <v>760</v>
      </c>
      <c r="D132" s="10" t="s">
        <v>636</v>
      </c>
      <c r="E132" s="10" t="s">
        <v>1637</v>
      </c>
      <c r="F132" s="11">
        <v>1</v>
      </c>
      <c r="G132" s="10" t="s">
        <v>474</v>
      </c>
      <c r="H132" s="11">
        <v>2</v>
      </c>
      <c r="I132" s="12" t="s">
        <v>1099</v>
      </c>
      <c r="J132" s="10" t="s">
        <v>564</v>
      </c>
      <c r="K132" s="10" t="s">
        <v>1166</v>
      </c>
      <c r="L132" s="10" t="s">
        <v>520</v>
      </c>
      <c r="M132" s="10" t="s">
        <v>1097</v>
      </c>
      <c r="N132" s="10"/>
    </row>
    <row r="133" spans="1:14" s="2" customFormat="1" ht="13.2" customHeight="1" x14ac:dyDescent="0.3">
      <c r="A133" s="10" t="s">
        <v>55</v>
      </c>
      <c r="B133" s="10" t="s">
        <v>624</v>
      </c>
      <c r="C133" s="10" t="s">
        <v>760</v>
      </c>
      <c r="D133" s="10" t="s">
        <v>637</v>
      </c>
      <c r="E133" s="10" t="s">
        <v>1648</v>
      </c>
      <c r="F133" s="11">
        <v>1</v>
      </c>
      <c r="G133" s="10" t="s">
        <v>474</v>
      </c>
      <c r="H133" s="11">
        <v>2</v>
      </c>
      <c r="I133" s="12" t="s">
        <v>638</v>
      </c>
      <c r="J133" s="10" t="s">
        <v>564</v>
      </c>
      <c r="K133" s="10" t="s">
        <v>1166</v>
      </c>
      <c r="L133" s="10" t="s">
        <v>520</v>
      </c>
      <c r="M133" s="10" t="s">
        <v>1097</v>
      </c>
      <c r="N133" s="10"/>
    </row>
    <row r="134" spans="1:14" s="2" customFormat="1" ht="13.2" customHeight="1" x14ac:dyDescent="0.3">
      <c r="A134" s="10" t="s">
        <v>55</v>
      </c>
      <c r="B134" s="10" t="s">
        <v>639</v>
      </c>
      <c r="C134" s="10" t="s">
        <v>735</v>
      </c>
      <c r="D134" s="10" t="s">
        <v>641</v>
      </c>
      <c r="E134" s="10"/>
      <c r="F134" s="11">
        <v>2</v>
      </c>
      <c r="G134" s="10" t="s">
        <v>1411</v>
      </c>
      <c r="H134" s="11">
        <v>2</v>
      </c>
      <c r="I134" s="12" t="s">
        <v>1291</v>
      </c>
      <c r="J134" s="10" t="s">
        <v>564</v>
      </c>
      <c r="K134" s="10" t="s">
        <v>213</v>
      </c>
      <c r="L134" s="10" t="s">
        <v>612</v>
      </c>
      <c r="M134" s="10" t="s">
        <v>1159</v>
      </c>
      <c r="N134" s="10"/>
    </row>
    <row r="135" spans="1:14" s="2" customFormat="1" ht="13.2" customHeight="1" x14ac:dyDescent="0.3">
      <c r="A135" s="10" t="s">
        <v>55</v>
      </c>
      <c r="B135" s="10" t="s">
        <v>259</v>
      </c>
      <c r="C135" s="10" t="s">
        <v>757</v>
      </c>
      <c r="D135" s="10" t="s">
        <v>649</v>
      </c>
      <c r="E135" s="10" t="s">
        <v>1641</v>
      </c>
      <c r="F135" s="11">
        <v>2</v>
      </c>
      <c r="G135" s="10" t="s">
        <v>1410</v>
      </c>
      <c r="H135" s="11">
        <v>2</v>
      </c>
      <c r="I135" s="12" t="s">
        <v>1263</v>
      </c>
      <c r="J135" s="10" t="s">
        <v>564</v>
      </c>
      <c r="K135" s="10" t="s">
        <v>213</v>
      </c>
      <c r="L135" s="10" t="s">
        <v>650</v>
      </c>
      <c r="M135" s="10" t="s">
        <v>1159</v>
      </c>
      <c r="N135" s="10"/>
    </row>
    <row r="136" spans="1:14" s="2" customFormat="1" ht="13.2" customHeight="1" x14ac:dyDescent="0.3">
      <c r="A136" s="10" t="s">
        <v>55</v>
      </c>
      <c r="B136" s="10" t="s">
        <v>259</v>
      </c>
      <c r="C136" s="10" t="s">
        <v>260</v>
      </c>
      <c r="D136" s="10" t="s">
        <v>261</v>
      </c>
      <c r="E136" s="10" t="s">
        <v>1659</v>
      </c>
      <c r="F136" s="11">
        <v>1</v>
      </c>
      <c r="G136" s="10" t="s">
        <v>959</v>
      </c>
      <c r="H136" s="11">
        <v>2</v>
      </c>
      <c r="I136" s="12" t="s">
        <v>1252</v>
      </c>
      <c r="J136" s="10" t="s">
        <v>744</v>
      </c>
      <c r="K136" s="10" t="s">
        <v>492</v>
      </c>
      <c r="L136" s="10" t="s">
        <v>520</v>
      </c>
      <c r="M136" s="10" t="s">
        <v>1158</v>
      </c>
      <c r="N136" s="10"/>
    </row>
    <row r="137" spans="1:14" s="2" customFormat="1" ht="13.8" x14ac:dyDescent="0.3">
      <c r="A137" s="10" t="s">
        <v>55</v>
      </c>
      <c r="B137" s="10" t="s">
        <v>259</v>
      </c>
      <c r="C137" s="10" t="s">
        <v>739</v>
      </c>
      <c r="D137" s="10" t="s">
        <v>654</v>
      </c>
      <c r="E137" s="10" t="s">
        <v>1642</v>
      </c>
      <c r="F137" s="11">
        <v>2</v>
      </c>
      <c r="G137" s="10" t="s">
        <v>1069</v>
      </c>
      <c r="H137" s="11">
        <v>2</v>
      </c>
      <c r="I137" s="12" t="s">
        <v>1375</v>
      </c>
      <c r="J137" s="10" t="s">
        <v>564</v>
      </c>
      <c r="K137" s="10" t="s">
        <v>213</v>
      </c>
      <c r="L137" s="10" t="s">
        <v>520</v>
      </c>
      <c r="M137" s="10" t="s">
        <v>1159</v>
      </c>
      <c r="N137" s="10"/>
    </row>
    <row r="138" spans="1:14" s="2" customFormat="1" ht="13.2" customHeight="1" x14ac:dyDescent="0.3">
      <c r="A138" s="10" t="s">
        <v>55</v>
      </c>
      <c r="B138" s="10" t="s">
        <v>262</v>
      </c>
      <c r="C138" s="10" t="s">
        <v>179</v>
      </c>
      <c r="D138" s="10" t="s">
        <v>672</v>
      </c>
      <c r="E138" s="10" t="s">
        <v>1699</v>
      </c>
      <c r="F138" s="11">
        <v>2</v>
      </c>
      <c r="G138" s="10" t="s">
        <v>1382</v>
      </c>
      <c r="H138" s="11">
        <v>2</v>
      </c>
      <c r="I138" s="12" t="s">
        <v>1240</v>
      </c>
      <c r="J138" s="10" t="s">
        <v>792</v>
      </c>
      <c r="K138" s="10" t="s">
        <v>791</v>
      </c>
      <c r="L138" s="10" t="s">
        <v>520</v>
      </c>
      <c r="M138" s="10" t="s">
        <v>1159</v>
      </c>
      <c r="N138" s="10"/>
    </row>
    <row r="139" spans="1:14" s="2" customFormat="1" ht="13.2" customHeight="1" x14ac:dyDescent="0.3">
      <c r="A139" s="10" t="s">
        <v>55</v>
      </c>
      <c r="B139" s="10" t="s">
        <v>112</v>
      </c>
      <c r="C139" s="10" t="s">
        <v>501</v>
      </c>
      <c r="D139" s="10" t="s">
        <v>681</v>
      </c>
      <c r="E139" s="10"/>
      <c r="F139" s="11">
        <v>2</v>
      </c>
      <c r="G139" s="10" t="s">
        <v>785</v>
      </c>
      <c r="H139" s="11">
        <v>2</v>
      </c>
      <c r="I139" s="12" t="s">
        <v>944</v>
      </c>
      <c r="J139" s="10" t="s">
        <v>395</v>
      </c>
      <c r="K139" s="10" t="s">
        <v>1586</v>
      </c>
      <c r="L139" s="10" t="s">
        <v>520</v>
      </c>
      <c r="M139" s="10" t="s">
        <v>1159</v>
      </c>
      <c r="N139" s="10"/>
    </row>
    <row r="140" spans="1:14" s="2" customFormat="1" ht="41.4" x14ac:dyDescent="0.3">
      <c r="A140" s="10" t="s">
        <v>55</v>
      </c>
      <c r="B140" s="10" t="s">
        <v>540</v>
      </c>
      <c r="C140" s="10" t="s">
        <v>726</v>
      </c>
      <c r="D140" s="10" t="s">
        <v>542</v>
      </c>
      <c r="E140" s="10" t="s">
        <v>1722</v>
      </c>
      <c r="F140" s="11">
        <v>2</v>
      </c>
      <c r="G140" s="10" t="s">
        <v>783</v>
      </c>
      <c r="H140" s="11">
        <v>2</v>
      </c>
      <c r="I140" s="12" t="s">
        <v>1440</v>
      </c>
      <c r="J140" s="10" t="s">
        <v>564</v>
      </c>
      <c r="K140" s="10" t="s">
        <v>213</v>
      </c>
      <c r="L140" s="10" t="s">
        <v>513</v>
      </c>
      <c r="M140" s="10" t="s">
        <v>1101</v>
      </c>
      <c r="N140" s="10"/>
    </row>
    <row r="141" spans="1:14" s="2" customFormat="1" ht="13.2" customHeight="1" x14ac:dyDescent="0.3">
      <c r="A141" s="10" t="s">
        <v>55</v>
      </c>
      <c r="B141" s="10" t="s">
        <v>61</v>
      </c>
      <c r="C141" s="10" t="s">
        <v>729</v>
      </c>
      <c r="D141" s="10" t="s">
        <v>683</v>
      </c>
      <c r="E141" s="10"/>
      <c r="F141" s="11">
        <v>2</v>
      </c>
      <c r="G141" s="10" t="s">
        <v>1392</v>
      </c>
      <c r="H141" s="11">
        <v>2</v>
      </c>
      <c r="I141" s="12" t="s">
        <v>1356</v>
      </c>
      <c r="J141" s="10" t="s">
        <v>1783</v>
      </c>
      <c r="K141" s="10" t="s">
        <v>1028</v>
      </c>
      <c r="L141" s="10" t="s">
        <v>520</v>
      </c>
      <c r="M141" s="10" t="s">
        <v>1159</v>
      </c>
      <c r="N141" s="10"/>
    </row>
    <row r="142" spans="1:14" s="2" customFormat="1" ht="15.6" customHeight="1" x14ac:dyDescent="0.3">
      <c r="A142" s="10" t="s">
        <v>55</v>
      </c>
      <c r="B142" s="10" t="s">
        <v>61</v>
      </c>
      <c r="C142" s="10" t="s">
        <v>767</v>
      </c>
      <c r="D142" s="10" t="s">
        <v>690</v>
      </c>
      <c r="E142" s="10" t="s">
        <v>1726</v>
      </c>
      <c r="F142" s="11">
        <v>1</v>
      </c>
      <c r="G142" s="10" t="s">
        <v>60</v>
      </c>
      <c r="H142" s="11">
        <v>2</v>
      </c>
      <c r="I142" s="12" t="s">
        <v>724</v>
      </c>
      <c r="J142" s="10" t="s">
        <v>564</v>
      </c>
      <c r="K142" s="10" t="s">
        <v>213</v>
      </c>
      <c r="L142" s="10" t="s">
        <v>517</v>
      </c>
      <c r="M142" s="10" t="s">
        <v>1159</v>
      </c>
      <c r="N142" s="10"/>
    </row>
    <row r="143" spans="1:14" s="2" customFormat="1" ht="16.8" customHeight="1" x14ac:dyDescent="0.3">
      <c r="A143" s="10" t="s">
        <v>55</v>
      </c>
      <c r="B143" s="10" t="s">
        <v>61</v>
      </c>
      <c r="C143" s="10" t="s">
        <v>776</v>
      </c>
      <c r="D143" s="10" t="s">
        <v>693</v>
      </c>
      <c r="E143" s="10"/>
      <c r="F143" s="11">
        <v>2</v>
      </c>
      <c r="G143" s="10" t="s">
        <v>1397</v>
      </c>
      <c r="H143" s="11">
        <v>2</v>
      </c>
      <c r="I143" s="12" t="s">
        <v>1330</v>
      </c>
      <c r="J143" s="10" t="s">
        <v>564</v>
      </c>
      <c r="K143" s="10" t="s">
        <v>213</v>
      </c>
      <c r="L143" s="10" t="s">
        <v>517</v>
      </c>
      <c r="M143" s="10" t="s">
        <v>1159</v>
      </c>
      <c r="N143" s="10"/>
    </row>
    <row r="144" spans="1:14" s="2" customFormat="1" ht="55.2" x14ac:dyDescent="0.3">
      <c r="A144" s="10" t="s">
        <v>55</v>
      </c>
      <c r="B144" s="10" t="s">
        <v>61</v>
      </c>
      <c r="C144" s="10" t="s">
        <v>778</v>
      </c>
      <c r="D144" s="10" t="s">
        <v>695</v>
      </c>
      <c r="E144" s="10"/>
      <c r="F144" s="11">
        <v>2</v>
      </c>
      <c r="G144" s="10" t="s">
        <v>1377</v>
      </c>
      <c r="H144" s="11">
        <v>2</v>
      </c>
      <c r="I144" s="12" t="s">
        <v>1205</v>
      </c>
      <c r="J144" s="10" t="s">
        <v>564</v>
      </c>
      <c r="K144" s="10" t="s">
        <v>213</v>
      </c>
      <c r="L144" s="10" t="s">
        <v>696</v>
      </c>
      <c r="M144" s="10" t="s">
        <v>1159</v>
      </c>
      <c r="N144" s="10"/>
    </row>
    <row r="145" spans="1:14" s="2" customFormat="1" ht="27.6" x14ac:dyDescent="0.3">
      <c r="A145" s="10" t="s">
        <v>55</v>
      </c>
      <c r="B145" s="10" t="s">
        <v>61</v>
      </c>
      <c r="C145" s="10" t="s">
        <v>181</v>
      </c>
      <c r="D145" s="10" t="s">
        <v>180</v>
      </c>
      <c r="E145" s="10" t="s">
        <v>1686</v>
      </c>
      <c r="F145" s="11">
        <v>2</v>
      </c>
      <c r="G145" s="10" t="s">
        <v>1392</v>
      </c>
      <c r="H145" s="11">
        <v>2</v>
      </c>
      <c r="I145" s="12" t="s">
        <v>1248</v>
      </c>
      <c r="J145" s="10" t="s">
        <v>393</v>
      </c>
      <c r="K145" s="10" t="s">
        <v>1028</v>
      </c>
      <c r="L145" s="10" t="s">
        <v>1064</v>
      </c>
      <c r="M145" s="10" t="s">
        <v>1063</v>
      </c>
      <c r="N145" s="10"/>
    </row>
    <row r="146" spans="1:14" s="2" customFormat="1" ht="27.6" x14ac:dyDescent="0.3">
      <c r="A146" s="10" t="s">
        <v>55</v>
      </c>
      <c r="B146" s="10" t="s">
        <v>706</v>
      </c>
      <c r="C146" s="10" t="s">
        <v>758</v>
      </c>
      <c r="D146" s="10" t="s">
        <v>710</v>
      </c>
      <c r="E146" s="10" t="s">
        <v>1710</v>
      </c>
      <c r="F146" s="11">
        <v>2</v>
      </c>
      <c r="G146" s="10" t="s">
        <v>1391</v>
      </c>
      <c r="H146" s="11">
        <v>2</v>
      </c>
      <c r="I146" s="12" t="s">
        <v>1332</v>
      </c>
      <c r="J146" s="10" t="s">
        <v>564</v>
      </c>
      <c r="K146" s="10" t="s">
        <v>213</v>
      </c>
      <c r="L146" s="10" t="s">
        <v>517</v>
      </c>
      <c r="M146" s="10" t="s">
        <v>1159</v>
      </c>
      <c r="N146" s="10"/>
    </row>
    <row r="147" spans="1:14" s="2" customFormat="1" ht="41.4" x14ac:dyDescent="0.3">
      <c r="A147" s="10" t="s">
        <v>55</v>
      </c>
      <c r="B147" s="10" t="s">
        <v>101</v>
      </c>
      <c r="C147" s="10" t="s">
        <v>502</v>
      </c>
      <c r="D147" s="10" t="s">
        <v>711</v>
      </c>
      <c r="E147" s="10"/>
      <c r="F147" s="11">
        <v>1</v>
      </c>
      <c r="G147" s="10" t="s">
        <v>60</v>
      </c>
      <c r="H147" s="11">
        <v>2</v>
      </c>
      <c r="I147" s="12" t="s">
        <v>1338</v>
      </c>
      <c r="J147" s="10" t="s">
        <v>393</v>
      </c>
      <c r="K147" s="10" t="s">
        <v>1028</v>
      </c>
      <c r="L147" s="10" t="s">
        <v>520</v>
      </c>
      <c r="M147" s="10" t="s">
        <v>1159</v>
      </c>
      <c r="N147" s="10"/>
    </row>
    <row r="148" spans="1:14" s="2" customFormat="1" ht="41.4" x14ac:dyDescent="0.3">
      <c r="A148" s="10" t="s">
        <v>55</v>
      </c>
      <c r="B148" s="10" t="s">
        <v>713</v>
      </c>
      <c r="C148" s="10" t="s">
        <v>743</v>
      </c>
      <c r="D148" s="10" t="s">
        <v>716</v>
      </c>
      <c r="E148" s="10"/>
      <c r="F148" s="11">
        <v>2</v>
      </c>
      <c r="G148" s="10" t="s">
        <v>1389</v>
      </c>
      <c r="H148" s="11">
        <v>2</v>
      </c>
      <c r="I148" s="12" t="s">
        <v>1227</v>
      </c>
      <c r="J148" s="10" t="s">
        <v>564</v>
      </c>
      <c r="K148" s="10" t="s">
        <v>213</v>
      </c>
      <c r="L148" s="10" t="s">
        <v>520</v>
      </c>
      <c r="M148" s="10" t="s">
        <v>1159</v>
      </c>
      <c r="N148" s="10"/>
    </row>
    <row r="149" spans="1:14" s="2" customFormat="1" ht="13.2" customHeight="1" x14ac:dyDescent="0.3">
      <c r="A149" s="10" t="s">
        <v>55</v>
      </c>
      <c r="B149" s="10" t="s">
        <v>713</v>
      </c>
      <c r="C149" s="10" t="s">
        <v>736</v>
      </c>
      <c r="D149" s="10" t="s">
        <v>717</v>
      </c>
      <c r="E149" s="10" t="s">
        <v>1665</v>
      </c>
      <c r="F149" s="11">
        <v>2</v>
      </c>
      <c r="G149" s="10" t="s">
        <v>1388</v>
      </c>
      <c r="H149" s="11">
        <v>2</v>
      </c>
      <c r="I149" s="12" t="s">
        <v>1187</v>
      </c>
      <c r="J149" s="10" t="s">
        <v>564</v>
      </c>
      <c r="K149" s="10" t="s">
        <v>213</v>
      </c>
      <c r="L149" s="10" t="s">
        <v>520</v>
      </c>
      <c r="M149" s="10" t="s">
        <v>1159</v>
      </c>
      <c r="N149" s="10"/>
    </row>
    <row r="150" spans="1:14" s="2" customFormat="1" ht="13.2" customHeight="1" x14ac:dyDescent="0.3">
      <c r="A150" s="10" t="s">
        <v>55</v>
      </c>
      <c r="B150" s="10" t="s">
        <v>443</v>
      </c>
      <c r="C150" s="10" t="s">
        <v>504</v>
      </c>
      <c r="D150" s="10" t="s">
        <v>445</v>
      </c>
      <c r="E150" s="10" t="s">
        <v>1709</v>
      </c>
      <c r="F150" s="11">
        <v>2</v>
      </c>
      <c r="G150" s="10" t="s">
        <v>1382</v>
      </c>
      <c r="H150" s="11">
        <v>2</v>
      </c>
      <c r="I150" s="12" t="s">
        <v>1320</v>
      </c>
      <c r="J150" s="10" t="s">
        <v>792</v>
      </c>
      <c r="K150" s="10" t="s">
        <v>791</v>
      </c>
      <c r="L150" s="10" t="s">
        <v>520</v>
      </c>
      <c r="M150" s="10" t="s">
        <v>1159</v>
      </c>
      <c r="N150" s="10"/>
    </row>
    <row r="151" spans="1:14" s="2" customFormat="1" ht="13.2" customHeight="1" x14ac:dyDescent="0.3">
      <c r="A151" s="10" t="s">
        <v>55</v>
      </c>
      <c r="B151" s="10" t="s">
        <v>1761</v>
      </c>
      <c r="C151" s="10" t="s">
        <v>754</v>
      </c>
      <c r="D151" s="10" t="s">
        <v>719</v>
      </c>
      <c r="E151" s="10" t="s">
        <v>1631</v>
      </c>
      <c r="F151" s="11">
        <v>2</v>
      </c>
      <c r="G151" s="10" t="s">
        <v>1383</v>
      </c>
      <c r="H151" s="11">
        <v>2</v>
      </c>
      <c r="I151" s="12" t="s">
        <v>1265</v>
      </c>
      <c r="J151" s="10" t="s">
        <v>564</v>
      </c>
      <c r="K151" s="10" t="s">
        <v>213</v>
      </c>
      <c r="L151" s="10" t="s">
        <v>517</v>
      </c>
      <c r="M151" s="10" t="s">
        <v>1159</v>
      </c>
      <c r="N151" s="10"/>
    </row>
    <row r="152" spans="1:14" s="2" customFormat="1" ht="13.2" customHeight="1" x14ac:dyDescent="0.3">
      <c r="A152" s="10" t="s">
        <v>55</v>
      </c>
      <c r="B152" s="10" t="s">
        <v>1761</v>
      </c>
      <c r="C152" s="10" t="s">
        <v>496</v>
      </c>
      <c r="D152" s="10" t="s">
        <v>448</v>
      </c>
      <c r="E152" s="10" t="s">
        <v>1671</v>
      </c>
      <c r="F152" s="11">
        <v>2</v>
      </c>
      <c r="G152" s="10" t="s">
        <v>498</v>
      </c>
      <c r="H152" s="11">
        <v>2</v>
      </c>
      <c r="I152" s="12" t="s">
        <v>1160</v>
      </c>
      <c r="J152" s="10" t="s">
        <v>395</v>
      </c>
      <c r="K152" s="10" t="s">
        <v>1586</v>
      </c>
      <c r="L152" s="10" t="s">
        <v>520</v>
      </c>
      <c r="M152" s="10" t="s">
        <v>1159</v>
      </c>
      <c r="N152" s="10"/>
    </row>
    <row r="153" spans="1:14" s="2" customFormat="1" ht="13.2" customHeight="1" x14ac:dyDescent="0.3">
      <c r="A153" s="10" t="s">
        <v>55</v>
      </c>
      <c r="B153" s="10" t="s">
        <v>1761</v>
      </c>
      <c r="C153" s="10" t="s">
        <v>276</v>
      </c>
      <c r="D153" s="10" t="s">
        <v>277</v>
      </c>
      <c r="E153" s="10" t="s">
        <v>1650</v>
      </c>
      <c r="F153" s="11">
        <v>2</v>
      </c>
      <c r="G153" s="10" t="s">
        <v>1381</v>
      </c>
      <c r="H153" s="11">
        <v>2</v>
      </c>
      <c r="I153" s="12" t="s">
        <v>1309</v>
      </c>
      <c r="J153" s="10" t="s">
        <v>744</v>
      </c>
      <c r="K153" s="10" t="s">
        <v>492</v>
      </c>
      <c r="L153" s="10" t="s">
        <v>520</v>
      </c>
      <c r="M153" s="10" t="s">
        <v>1089</v>
      </c>
      <c r="N153" s="10"/>
    </row>
    <row r="154" spans="1:14" s="2" customFormat="1" ht="13.2" customHeight="1" x14ac:dyDescent="0.3">
      <c r="A154" s="10" t="s">
        <v>55</v>
      </c>
      <c r="B154" s="10" t="s">
        <v>1761</v>
      </c>
      <c r="C154" s="10" t="s">
        <v>450</v>
      </c>
      <c r="D154" s="10" t="s">
        <v>449</v>
      </c>
      <c r="E154" s="10" t="s">
        <v>1663</v>
      </c>
      <c r="F154" s="11">
        <v>2</v>
      </c>
      <c r="G154" s="10" t="s">
        <v>1380</v>
      </c>
      <c r="H154" s="11">
        <v>2</v>
      </c>
      <c r="I154" s="12" t="s">
        <v>1300</v>
      </c>
      <c r="J154" s="10" t="s">
        <v>393</v>
      </c>
      <c r="K154" s="10" t="s">
        <v>1028</v>
      </c>
      <c r="L154" s="10" t="s">
        <v>520</v>
      </c>
      <c r="M154" s="10" t="s">
        <v>1159</v>
      </c>
      <c r="N154" s="10"/>
    </row>
    <row r="155" spans="1:14" s="2" customFormat="1" ht="13.2" customHeight="1" x14ac:dyDescent="0.3">
      <c r="A155" s="10" t="s">
        <v>803</v>
      </c>
      <c r="B155" s="10" t="s">
        <v>186</v>
      </c>
      <c r="C155" s="10" t="s">
        <v>187</v>
      </c>
      <c r="D155" s="10" t="s">
        <v>188</v>
      </c>
      <c r="E155" s="10" t="s">
        <v>1621</v>
      </c>
      <c r="F155" s="11">
        <v>2</v>
      </c>
      <c r="G155" s="10" t="s">
        <v>1377</v>
      </c>
      <c r="H155" s="11">
        <v>2</v>
      </c>
      <c r="I155" s="12" t="s">
        <v>1194</v>
      </c>
      <c r="J155" s="10" t="s">
        <v>564</v>
      </c>
      <c r="K155" s="10" t="s">
        <v>213</v>
      </c>
      <c r="L155" s="10" t="s">
        <v>520</v>
      </c>
      <c r="M155" s="10" t="s">
        <v>1095</v>
      </c>
      <c r="N155" s="10"/>
    </row>
    <row r="156" spans="1:14" s="2" customFormat="1" ht="13.2" customHeight="1" x14ac:dyDescent="0.3">
      <c r="A156" s="10" t="s">
        <v>803</v>
      </c>
      <c r="B156" s="10" t="s">
        <v>506</v>
      </c>
      <c r="C156" s="10" t="s">
        <v>1589</v>
      </c>
      <c r="D156" s="10" t="s">
        <v>1624</v>
      </c>
      <c r="E156" s="10" t="s">
        <v>1623</v>
      </c>
      <c r="F156" s="11">
        <v>2</v>
      </c>
      <c r="G156" s="10" t="s">
        <v>1377</v>
      </c>
      <c r="H156" s="11">
        <v>2</v>
      </c>
      <c r="I156" s="12" t="s">
        <v>1194</v>
      </c>
      <c r="J156" s="10" t="s">
        <v>564</v>
      </c>
      <c r="K156" s="10" t="s">
        <v>213</v>
      </c>
      <c r="L156" s="10" t="s">
        <v>520</v>
      </c>
      <c r="M156" s="10" t="s">
        <v>1095</v>
      </c>
      <c r="N156" s="10"/>
    </row>
    <row r="157" spans="1:14" s="2" customFormat="1" ht="13.8" x14ac:dyDescent="0.3">
      <c r="A157" s="10" t="s">
        <v>803</v>
      </c>
      <c r="B157" s="10" t="s">
        <v>506</v>
      </c>
      <c r="C157" s="10" t="s">
        <v>151</v>
      </c>
      <c r="D157" s="10" t="s">
        <v>192</v>
      </c>
      <c r="E157" s="10" t="s">
        <v>1626</v>
      </c>
      <c r="F157" s="11">
        <v>2</v>
      </c>
      <c r="G157" s="10" t="s">
        <v>1377</v>
      </c>
      <c r="H157" s="11">
        <v>2</v>
      </c>
      <c r="I157" s="12" t="s">
        <v>1194</v>
      </c>
      <c r="J157" s="10" t="s">
        <v>564</v>
      </c>
      <c r="K157" s="10" t="s">
        <v>213</v>
      </c>
      <c r="L157" s="10" t="s">
        <v>520</v>
      </c>
      <c r="M157" s="10" t="s">
        <v>1095</v>
      </c>
      <c r="N157" s="10"/>
    </row>
    <row r="158" spans="1:14" s="2" customFormat="1" ht="13.2" customHeight="1" x14ac:dyDescent="0.3">
      <c r="A158" s="10" t="s">
        <v>803</v>
      </c>
      <c r="B158" s="10" t="s">
        <v>506</v>
      </c>
      <c r="C158" s="10" t="s">
        <v>507</v>
      </c>
      <c r="D158" s="10" t="s">
        <v>194</v>
      </c>
      <c r="E158" s="10"/>
      <c r="F158" s="11">
        <v>2</v>
      </c>
      <c r="G158" s="10" t="s">
        <v>1377</v>
      </c>
      <c r="H158" s="11">
        <v>2</v>
      </c>
      <c r="I158" s="12" t="s">
        <v>1194</v>
      </c>
      <c r="J158" s="10" t="s">
        <v>564</v>
      </c>
      <c r="K158" s="10" t="s">
        <v>213</v>
      </c>
      <c r="L158" s="10" t="s">
        <v>520</v>
      </c>
      <c r="M158" s="10" t="s">
        <v>1095</v>
      </c>
      <c r="N158" s="10"/>
    </row>
    <row r="159" spans="1:14" s="2" customFormat="1" ht="13.2" customHeight="1" x14ac:dyDescent="0.3">
      <c r="A159" s="10" t="s">
        <v>803</v>
      </c>
      <c r="B159" s="10" t="s">
        <v>506</v>
      </c>
      <c r="C159" s="10" t="s">
        <v>1591</v>
      </c>
      <c r="D159" s="10" t="s">
        <v>1590</v>
      </c>
      <c r="E159" s="10" t="s">
        <v>1623</v>
      </c>
      <c r="F159" s="13">
        <v>2</v>
      </c>
      <c r="G159" s="10" t="s">
        <v>1078</v>
      </c>
      <c r="H159" s="11">
        <v>2</v>
      </c>
      <c r="I159" s="12" t="s">
        <v>1079</v>
      </c>
      <c r="J159" s="10" t="s">
        <v>564</v>
      </c>
      <c r="K159" s="10" t="s">
        <v>213</v>
      </c>
      <c r="L159" s="10" t="s">
        <v>520</v>
      </c>
      <c r="M159" s="10" t="s">
        <v>1074</v>
      </c>
      <c r="N159" s="10"/>
    </row>
    <row r="160" spans="1:14" s="2" customFormat="1" ht="13.2" customHeight="1" x14ac:dyDescent="0.3">
      <c r="A160" s="10" t="s">
        <v>199</v>
      </c>
      <c r="B160" s="10" t="s">
        <v>1446</v>
      </c>
      <c r="C160" s="10" t="s">
        <v>201</v>
      </c>
      <c r="D160" s="10" t="s">
        <v>221</v>
      </c>
      <c r="E160" s="10" t="s">
        <v>1449</v>
      </c>
      <c r="F160" s="11">
        <v>1</v>
      </c>
      <c r="G160" s="10" t="s">
        <v>959</v>
      </c>
      <c r="H160" s="11">
        <v>1</v>
      </c>
      <c r="I160" s="12" t="s">
        <v>1181</v>
      </c>
      <c r="J160" s="10" t="s">
        <v>203</v>
      </c>
      <c r="K160" s="10" t="s">
        <v>463</v>
      </c>
      <c r="L160" s="10" t="s">
        <v>520</v>
      </c>
      <c r="M160" s="10" t="s">
        <v>1035</v>
      </c>
      <c r="N160" s="10"/>
    </row>
    <row r="161" spans="1:14" s="2" customFormat="1" ht="13.8" x14ac:dyDescent="0.3">
      <c r="A161" s="10" t="s">
        <v>199</v>
      </c>
      <c r="B161" s="10" t="s">
        <v>1446</v>
      </c>
      <c r="C161" s="10" t="s">
        <v>201</v>
      </c>
      <c r="D161" s="10" t="s">
        <v>202</v>
      </c>
      <c r="E161" s="10"/>
      <c r="F161" s="11">
        <v>1</v>
      </c>
      <c r="G161" s="10" t="s">
        <v>959</v>
      </c>
      <c r="H161" s="11">
        <v>1</v>
      </c>
      <c r="I161" s="12" t="s">
        <v>1185</v>
      </c>
      <c r="J161" s="10" t="s">
        <v>203</v>
      </c>
      <c r="K161" s="10" t="s">
        <v>463</v>
      </c>
      <c r="L161" s="10" t="s">
        <v>513</v>
      </c>
      <c r="M161" s="10" t="s">
        <v>1037</v>
      </c>
      <c r="N161" s="10"/>
    </row>
    <row r="162" spans="1:14" s="2" customFormat="1" ht="13.8" x14ac:dyDescent="0.3">
      <c r="A162" s="10" t="s">
        <v>199</v>
      </c>
      <c r="B162" s="10" t="s">
        <v>1446</v>
      </c>
      <c r="C162" s="10" t="s">
        <v>201</v>
      </c>
      <c r="D162" s="10" t="s">
        <v>222</v>
      </c>
      <c r="E162" s="10" t="s">
        <v>1450</v>
      </c>
      <c r="F162" s="11">
        <v>1</v>
      </c>
      <c r="G162" s="10" t="s">
        <v>957</v>
      </c>
      <c r="H162" s="11">
        <v>1</v>
      </c>
      <c r="I162" s="12" t="s">
        <v>1188</v>
      </c>
      <c r="J162" s="10" t="s">
        <v>203</v>
      </c>
      <c r="K162" s="10" t="s">
        <v>463</v>
      </c>
      <c r="L162" s="10" t="s">
        <v>520</v>
      </c>
      <c r="M162" s="10" t="s">
        <v>1035</v>
      </c>
      <c r="N162" s="10"/>
    </row>
    <row r="163" spans="1:14" s="2" customFormat="1" ht="13.8" x14ac:dyDescent="0.3">
      <c r="A163" s="10" t="s">
        <v>199</v>
      </c>
      <c r="B163" s="10" t="s">
        <v>200</v>
      </c>
      <c r="C163" s="10" t="s">
        <v>1594</v>
      </c>
      <c r="D163" s="10" t="s">
        <v>1595</v>
      </c>
      <c r="E163" s="10" t="s">
        <v>1450</v>
      </c>
      <c r="F163" s="11">
        <v>1</v>
      </c>
      <c r="G163" s="10" t="s">
        <v>67</v>
      </c>
      <c r="H163" s="11">
        <v>1</v>
      </c>
      <c r="I163" s="12" t="s">
        <v>414</v>
      </c>
      <c r="J163" s="10" t="s">
        <v>561</v>
      </c>
      <c r="K163" s="10" t="s">
        <v>463</v>
      </c>
      <c r="L163" s="10" t="s">
        <v>520</v>
      </c>
      <c r="M163" s="10" t="s">
        <v>1038</v>
      </c>
      <c r="N163" s="10"/>
    </row>
    <row r="164" spans="1:14" s="2" customFormat="1" ht="13.8" x14ac:dyDescent="0.3">
      <c r="A164" s="10" t="s">
        <v>199</v>
      </c>
      <c r="B164" s="10" t="s">
        <v>200</v>
      </c>
      <c r="C164" s="10" t="s">
        <v>558</v>
      </c>
      <c r="D164" s="10" t="s">
        <v>559</v>
      </c>
      <c r="E164" s="10"/>
      <c r="F164" s="11">
        <v>1</v>
      </c>
      <c r="G164" s="10" t="s">
        <v>67</v>
      </c>
      <c r="H164" s="11">
        <v>1</v>
      </c>
      <c r="I164" s="12" t="s">
        <v>414</v>
      </c>
      <c r="J164" s="10" t="s">
        <v>561</v>
      </c>
      <c r="K164" s="10" t="s">
        <v>463</v>
      </c>
      <c r="L164" s="10" t="s">
        <v>520</v>
      </c>
      <c r="M164" s="10" t="s">
        <v>1038</v>
      </c>
      <c r="N164" s="10"/>
    </row>
    <row r="165" spans="1:14" s="2" customFormat="1" ht="13.2" customHeight="1" x14ac:dyDescent="0.3">
      <c r="A165" s="10" t="s">
        <v>199</v>
      </c>
      <c r="B165" s="10" t="s">
        <v>200</v>
      </c>
      <c r="C165" s="10" t="s">
        <v>557</v>
      </c>
      <c r="D165" s="10" t="s">
        <v>1453</v>
      </c>
      <c r="E165" s="10" t="s">
        <v>1449</v>
      </c>
      <c r="F165" s="11">
        <v>1</v>
      </c>
      <c r="G165" s="10" t="s">
        <v>67</v>
      </c>
      <c r="H165" s="11">
        <v>1</v>
      </c>
      <c r="I165" s="12" t="s">
        <v>414</v>
      </c>
      <c r="J165" s="10" t="s">
        <v>561</v>
      </c>
      <c r="K165" s="10" t="s">
        <v>463</v>
      </c>
      <c r="L165" s="10" t="s">
        <v>520</v>
      </c>
      <c r="M165" s="10" t="s">
        <v>1038</v>
      </c>
      <c r="N165" s="10"/>
    </row>
    <row r="166" spans="1:14" s="2" customFormat="1" ht="13.8" x14ac:dyDescent="0.3">
      <c r="A166" s="10" t="s">
        <v>199</v>
      </c>
      <c r="B166" s="10" t="s">
        <v>200</v>
      </c>
      <c r="C166" s="10" t="s">
        <v>557</v>
      </c>
      <c r="D166" s="10" t="s">
        <v>556</v>
      </c>
      <c r="E166" s="10"/>
      <c r="F166" s="11">
        <v>1</v>
      </c>
      <c r="G166" s="10" t="s">
        <v>67</v>
      </c>
      <c r="H166" s="11">
        <v>1</v>
      </c>
      <c r="I166" s="12" t="s">
        <v>414</v>
      </c>
      <c r="J166" s="10" t="s">
        <v>561</v>
      </c>
      <c r="K166" s="10" t="s">
        <v>463</v>
      </c>
      <c r="L166" s="10" t="s">
        <v>520</v>
      </c>
      <c r="M166" s="10" t="s">
        <v>1038</v>
      </c>
      <c r="N166" s="10"/>
    </row>
    <row r="167" spans="1:14" s="2" customFormat="1" ht="13.8" x14ac:dyDescent="0.3">
      <c r="A167" s="10" t="s">
        <v>199</v>
      </c>
      <c r="B167" s="10" t="s">
        <v>200</v>
      </c>
      <c r="C167" s="10" t="s">
        <v>596</v>
      </c>
      <c r="D167" s="10" t="s">
        <v>1447</v>
      </c>
      <c r="E167" s="10"/>
      <c r="F167" s="11">
        <v>1</v>
      </c>
      <c r="G167" s="10" t="s">
        <v>67</v>
      </c>
      <c r="H167" s="11">
        <v>1</v>
      </c>
      <c r="I167" s="12" t="s">
        <v>414</v>
      </c>
      <c r="J167" s="10" t="s">
        <v>561</v>
      </c>
      <c r="K167" s="10" t="s">
        <v>463</v>
      </c>
      <c r="L167" s="10" t="s">
        <v>520</v>
      </c>
      <c r="M167" s="10" t="s">
        <v>1038</v>
      </c>
      <c r="N167" s="10"/>
    </row>
    <row r="168" spans="1:14" s="2" customFormat="1" ht="13.8" x14ac:dyDescent="0.3">
      <c r="A168" s="10" t="s">
        <v>199</v>
      </c>
      <c r="B168" s="10" t="s">
        <v>200</v>
      </c>
      <c r="C168" s="10" t="s">
        <v>560</v>
      </c>
      <c r="D168" s="10" t="s">
        <v>1454</v>
      </c>
      <c r="E168" s="10" t="s">
        <v>1450</v>
      </c>
      <c r="F168" s="11">
        <v>1</v>
      </c>
      <c r="G168" s="10" t="s">
        <v>67</v>
      </c>
      <c r="H168" s="11">
        <v>1</v>
      </c>
      <c r="I168" s="12" t="s">
        <v>414</v>
      </c>
      <c r="J168" s="10" t="s">
        <v>561</v>
      </c>
      <c r="K168" s="10" t="s">
        <v>463</v>
      </c>
      <c r="L168" s="10" t="s">
        <v>520</v>
      </c>
      <c r="M168" s="10" t="s">
        <v>1038</v>
      </c>
      <c r="N168" s="10"/>
    </row>
    <row r="169" spans="1:14" s="2" customFormat="1" ht="13.8" x14ac:dyDescent="0.3">
      <c r="A169" s="10" t="s">
        <v>64</v>
      </c>
      <c r="B169" s="10" t="s">
        <v>80</v>
      </c>
      <c r="C169" s="10" t="s">
        <v>1749</v>
      </c>
      <c r="D169" s="10" t="s">
        <v>1457</v>
      </c>
      <c r="E169" s="10" t="s">
        <v>1458</v>
      </c>
      <c r="F169" s="11">
        <v>1</v>
      </c>
      <c r="G169" s="10" t="s">
        <v>60</v>
      </c>
      <c r="H169" s="11">
        <v>1</v>
      </c>
      <c r="I169" s="12" t="s">
        <v>168</v>
      </c>
      <c r="J169" s="10" t="s">
        <v>203</v>
      </c>
      <c r="K169" s="10" t="s">
        <v>464</v>
      </c>
      <c r="L169" s="10" t="s">
        <v>522</v>
      </c>
      <c r="M169" s="10" t="s">
        <v>1042</v>
      </c>
      <c r="N169" s="10"/>
    </row>
    <row r="170" spans="1:14" s="2" customFormat="1" ht="13.8" x14ac:dyDescent="0.3">
      <c r="A170" s="10" t="s">
        <v>64</v>
      </c>
      <c r="B170" s="10" t="s">
        <v>80</v>
      </c>
      <c r="C170" s="10" t="s">
        <v>553</v>
      </c>
      <c r="D170" s="10" t="s">
        <v>1460</v>
      </c>
      <c r="E170" s="10" t="s">
        <v>1461</v>
      </c>
      <c r="F170" s="11">
        <v>1</v>
      </c>
      <c r="G170" s="10" t="s">
        <v>60</v>
      </c>
      <c r="H170" s="11">
        <v>1</v>
      </c>
      <c r="I170" s="12" t="s">
        <v>168</v>
      </c>
      <c r="J170" s="10" t="s">
        <v>203</v>
      </c>
      <c r="K170" s="10" t="s">
        <v>464</v>
      </c>
      <c r="L170" s="10" t="s">
        <v>522</v>
      </c>
      <c r="M170" s="10" t="s">
        <v>1042</v>
      </c>
      <c r="N170" s="10"/>
    </row>
    <row r="171" spans="1:14" s="2" customFormat="1" ht="13.8" x14ac:dyDescent="0.3">
      <c r="A171" s="10" t="s">
        <v>64</v>
      </c>
      <c r="B171" s="10" t="s">
        <v>80</v>
      </c>
      <c r="C171" s="10" t="s">
        <v>82</v>
      </c>
      <c r="D171" s="10" t="s">
        <v>368</v>
      </c>
      <c r="E171" s="10" t="s">
        <v>1462</v>
      </c>
      <c r="F171" s="11">
        <v>1</v>
      </c>
      <c r="G171" s="10" t="s">
        <v>60</v>
      </c>
      <c r="H171" s="11">
        <v>1</v>
      </c>
      <c r="I171" s="12" t="s">
        <v>369</v>
      </c>
      <c r="J171" s="10" t="s">
        <v>394</v>
      </c>
      <c r="K171" s="10" t="s">
        <v>1027</v>
      </c>
      <c r="L171" s="10" t="s">
        <v>1762</v>
      </c>
      <c r="M171" s="10" t="s">
        <v>1030</v>
      </c>
      <c r="N171" s="10"/>
    </row>
    <row r="172" spans="1:14" s="2" customFormat="1" ht="13.8" x14ac:dyDescent="0.3">
      <c r="A172" s="10" t="s">
        <v>64</v>
      </c>
      <c r="B172" s="10" t="s">
        <v>511</v>
      </c>
      <c r="C172" s="10" t="s">
        <v>545</v>
      </c>
      <c r="D172" s="10" t="s">
        <v>282</v>
      </c>
      <c r="E172" s="10" t="s">
        <v>1463</v>
      </c>
      <c r="F172" s="11">
        <v>1</v>
      </c>
      <c r="G172" s="10" t="s">
        <v>60</v>
      </c>
      <c r="H172" s="11">
        <v>1</v>
      </c>
      <c r="I172" s="12" t="s">
        <v>168</v>
      </c>
      <c r="J172" s="10" t="s">
        <v>203</v>
      </c>
      <c r="K172" s="10" t="s">
        <v>464</v>
      </c>
      <c r="L172" s="10" t="s">
        <v>522</v>
      </c>
      <c r="M172" s="10" t="s">
        <v>1042</v>
      </c>
      <c r="N172" s="10"/>
    </row>
    <row r="173" spans="1:14" s="2" customFormat="1" ht="13.8" x14ac:dyDescent="0.3">
      <c r="A173" s="10" t="s">
        <v>64</v>
      </c>
      <c r="B173" s="10" t="s">
        <v>211</v>
      </c>
      <c r="C173" s="10" t="s">
        <v>465</v>
      </c>
      <c r="D173" s="10" t="s">
        <v>210</v>
      </c>
      <c r="E173" s="10" t="s">
        <v>1464</v>
      </c>
      <c r="F173" s="11">
        <v>1</v>
      </c>
      <c r="G173" s="10" t="s">
        <v>458</v>
      </c>
      <c r="H173" s="11">
        <v>1</v>
      </c>
      <c r="I173" s="12" t="s">
        <v>207</v>
      </c>
      <c r="J173" s="10" t="s">
        <v>203</v>
      </c>
      <c r="K173" s="10" t="s">
        <v>464</v>
      </c>
      <c r="L173" s="10" t="s">
        <v>513</v>
      </c>
      <c r="M173" s="10" t="s">
        <v>1090</v>
      </c>
      <c r="N173" s="10"/>
    </row>
    <row r="174" spans="1:14" s="2" customFormat="1" ht="13.8" x14ac:dyDescent="0.3">
      <c r="A174" s="10" t="s">
        <v>64</v>
      </c>
      <c r="B174" s="10" t="s">
        <v>216</v>
      </c>
      <c r="C174" s="10" t="s">
        <v>468</v>
      </c>
      <c r="D174" s="10" t="s">
        <v>1470</v>
      </c>
      <c r="E174" s="10" t="s">
        <v>1473</v>
      </c>
      <c r="F174" s="11">
        <v>1</v>
      </c>
      <c r="G174" s="10" t="s">
        <v>60</v>
      </c>
      <c r="H174" s="11">
        <v>1</v>
      </c>
      <c r="I174" s="12" t="s">
        <v>168</v>
      </c>
      <c r="J174" s="10" t="s">
        <v>203</v>
      </c>
      <c r="K174" s="10" t="s">
        <v>464</v>
      </c>
      <c r="L174" s="10" t="s">
        <v>1155</v>
      </c>
      <c r="M174" s="10" t="s">
        <v>1156</v>
      </c>
      <c r="N174" s="10"/>
    </row>
    <row r="175" spans="1:14" s="2" customFormat="1" ht="13.8" x14ac:dyDescent="0.3">
      <c r="A175" s="10" t="s">
        <v>64</v>
      </c>
      <c r="B175" s="10" t="s">
        <v>216</v>
      </c>
      <c r="C175" s="10" t="s">
        <v>510</v>
      </c>
      <c r="D175" s="10" t="s">
        <v>1474</v>
      </c>
      <c r="E175" s="10" t="s">
        <v>1475</v>
      </c>
      <c r="F175" s="11">
        <v>1</v>
      </c>
      <c r="G175" s="10" t="s">
        <v>959</v>
      </c>
      <c r="H175" s="11">
        <v>1</v>
      </c>
      <c r="I175" s="12" t="s">
        <v>1210</v>
      </c>
      <c r="J175" s="10" t="s">
        <v>203</v>
      </c>
      <c r="K175" s="10" t="s">
        <v>464</v>
      </c>
      <c r="L175" s="10" t="s">
        <v>522</v>
      </c>
      <c r="M175" s="10" t="s">
        <v>1042</v>
      </c>
      <c r="N175" s="10"/>
    </row>
    <row r="176" spans="1:14" s="2" customFormat="1" ht="13.2" customHeight="1" x14ac:dyDescent="0.3">
      <c r="A176" s="10" t="s">
        <v>64</v>
      </c>
      <c r="B176" s="10" t="s">
        <v>216</v>
      </c>
      <c r="C176" s="10" t="s">
        <v>510</v>
      </c>
      <c r="D176" s="10" t="s">
        <v>1049</v>
      </c>
      <c r="E176" s="10" t="s">
        <v>1476</v>
      </c>
      <c r="F176" s="11">
        <v>1</v>
      </c>
      <c r="G176" s="10" t="s">
        <v>67</v>
      </c>
      <c r="H176" s="11">
        <v>1</v>
      </c>
      <c r="I176" s="12" t="s">
        <v>414</v>
      </c>
      <c r="J176" s="10" t="s">
        <v>203</v>
      </c>
      <c r="K176" s="10" t="s">
        <v>464</v>
      </c>
      <c r="L176" s="10" t="s">
        <v>522</v>
      </c>
      <c r="M176" s="10" t="s">
        <v>1042</v>
      </c>
      <c r="N176" s="10"/>
    </row>
    <row r="177" spans="1:14" s="2" customFormat="1" ht="13.8" x14ac:dyDescent="0.3">
      <c r="A177" s="10" t="s">
        <v>64</v>
      </c>
      <c r="B177" s="10" t="s">
        <v>216</v>
      </c>
      <c r="C177" s="10" t="s">
        <v>508</v>
      </c>
      <c r="D177" s="10" t="s">
        <v>279</v>
      </c>
      <c r="E177" s="10" t="s">
        <v>1472</v>
      </c>
      <c r="F177" s="11">
        <v>1</v>
      </c>
      <c r="G177" s="10" t="s">
        <v>60</v>
      </c>
      <c r="H177" s="11">
        <v>1</v>
      </c>
      <c r="I177" s="12" t="s">
        <v>168</v>
      </c>
      <c r="J177" s="10" t="s">
        <v>203</v>
      </c>
      <c r="K177" s="10" t="s">
        <v>464</v>
      </c>
      <c r="L177" s="10" t="s">
        <v>522</v>
      </c>
      <c r="M177" s="10" t="s">
        <v>1042</v>
      </c>
      <c r="N177" s="10"/>
    </row>
    <row r="178" spans="1:14" s="2" customFormat="1" ht="27.6" x14ac:dyDescent="0.3">
      <c r="A178" s="10" t="s">
        <v>64</v>
      </c>
      <c r="B178" s="10" t="s">
        <v>216</v>
      </c>
      <c r="C178" s="10" t="s">
        <v>1051</v>
      </c>
      <c r="D178" s="10" t="s">
        <v>1050</v>
      </c>
      <c r="E178" s="10" t="s">
        <v>1478</v>
      </c>
      <c r="F178" s="11">
        <v>1</v>
      </c>
      <c r="G178" s="10" t="s">
        <v>67</v>
      </c>
      <c r="H178" s="11">
        <v>1</v>
      </c>
      <c r="I178" s="12" t="s">
        <v>414</v>
      </c>
      <c r="J178" s="10" t="s">
        <v>203</v>
      </c>
      <c r="K178" s="10" t="s">
        <v>464</v>
      </c>
      <c r="L178" s="10" t="s">
        <v>522</v>
      </c>
      <c r="M178" s="10" t="s">
        <v>1042</v>
      </c>
      <c r="N178" s="10"/>
    </row>
    <row r="179" spans="1:14" s="2" customFormat="1" ht="13.8" x14ac:dyDescent="0.3">
      <c r="A179" s="10" t="s">
        <v>64</v>
      </c>
      <c r="B179" s="10" t="s">
        <v>216</v>
      </c>
      <c r="C179" s="10" t="s">
        <v>549</v>
      </c>
      <c r="D179" s="10" t="s">
        <v>280</v>
      </c>
      <c r="E179" s="10" t="s">
        <v>1479</v>
      </c>
      <c r="F179" s="11">
        <v>1</v>
      </c>
      <c r="G179" s="10" t="s">
        <v>60</v>
      </c>
      <c r="H179" s="11">
        <v>1</v>
      </c>
      <c r="I179" s="12" t="s">
        <v>168</v>
      </c>
      <c r="J179" s="10" t="s">
        <v>203</v>
      </c>
      <c r="K179" s="10" t="s">
        <v>464</v>
      </c>
      <c r="L179" s="10" t="s">
        <v>522</v>
      </c>
      <c r="M179" s="10" t="s">
        <v>1042</v>
      </c>
      <c r="N179" s="10"/>
    </row>
    <row r="180" spans="1:14" s="2" customFormat="1" ht="13.8" x14ac:dyDescent="0.3">
      <c r="A180" s="10" t="s">
        <v>64</v>
      </c>
      <c r="B180" s="10" t="s">
        <v>216</v>
      </c>
      <c r="C180" s="10" t="s">
        <v>548</v>
      </c>
      <c r="D180" s="10" t="s">
        <v>1444</v>
      </c>
      <c r="E180" s="10" t="s">
        <v>1480</v>
      </c>
      <c r="F180" s="11">
        <v>1</v>
      </c>
      <c r="G180" s="10" t="s">
        <v>475</v>
      </c>
      <c r="H180" s="11">
        <v>1</v>
      </c>
      <c r="I180" s="12" t="s">
        <v>150</v>
      </c>
      <c r="J180" s="10" t="s">
        <v>203</v>
      </c>
      <c r="K180" s="10" t="s">
        <v>464</v>
      </c>
      <c r="L180" s="10" t="s">
        <v>522</v>
      </c>
      <c r="M180" s="10" t="s">
        <v>1042</v>
      </c>
      <c r="N180" s="10"/>
    </row>
    <row r="181" spans="1:14" s="2" customFormat="1" ht="13.8" x14ac:dyDescent="0.3">
      <c r="A181" s="10" t="s">
        <v>64</v>
      </c>
      <c r="B181" s="10" t="s">
        <v>216</v>
      </c>
      <c r="C181" s="10" t="s">
        <v>1147</v>
      </c>
      <c r="D181" s="10" t="s">
        <v>1148</v>
      </c>
      <c r="E181" s="10" t="s">
        <v>1481</v>
      </c>
      <c r="F181" s="13">
        <v>1</v>
      </c>
      <c r="G181" s="10" t="s">
        <v>959</v>
      </c>
      <c r="H181" s="11">
        <v>1</v>
      </c>
      <c r="I181" s="12" t="s">
        <v>1185</v>
      </c>
      <c r="J181" s="10" t="s">
        <v>203</v>
      </c>
      <c r="K181" s="10" t="s">
        <v>464</v>
      </c>
      <c r="L181" s="10" t="s">
        <v>520</v>
      </c>
      <c r="M181" s="10" t="s">
        <v>1141</v>
      </c>
      <c r="N181" s="10"/>
    </row>
    <row r="182" spans="1:14" s="2" customFormat="1" ht="13.8" x14ac:dyDescent="0.3">
      <c r="A182" s="10" t="s">
        <v>64</v>
      </c>
      <c r="B182" s="10" t="s">
        <v>216</v>
      </c>
      <c r="C182" s="10" t="s">
        <v>1149</v>
      </c>
      <c r="D182" s="10" t="s">
        <v>1445</v>
      </c>
      <c r="E182" s="10"/>
      <c r="F182" s="13">
        <v>1</v>
      </c>
      <c r="G182" s="10" t="s">
        <v>959</v>
      </c>
      <c r="H182" s="11">
        <v>1</v>
      </c>
      <c r="I182" s="12" t="s">
        <v>1185</v>
      </c>
      <c r="J182" s="10" t="s">
        <v>203</v>
      </c>
      <c r="K182" s="10" t="s">
        <v>464</v>
      </c>
      <c r="L182" s="10" t="s">
        <v>520</v>
      </c>
      <c r="M182" s="10" t="s">
        <v>1141</v>
      </c>
      <c r="N182" s="10"/>
    </row>
    <row r="183" spans="1:14" s="2" customFormat="1" ht="13.8" x14ac:dyDescent="0.3">
      <c r="A183" s="10" t="s">
        <v>64</v>
      </c>
      <c r="B183" s="10" t="s">
        <v>72</v>
      </c>
      <c r="C183" s="10" t="s">
        <v>106</v>
      </c>
      <c r="D183" s="10" t="s">
        <v>382</v>
      </c>
      <c r="E183" s="10" t="s">
        <v>1483</v>
      </c>
      <c r="F183" s="11">
        <v>1</v>
      </c>
      <c r="G183" s="10" t="s">
        <v>474</v>
      </c>
      <c r="H183" s="11">
        <v>1</v>
      </c>
      <c r="I183" s="12" t="s">
        <v>1127</v>
      </c>
      <c r="J183" s="10" t="s">
        <v>1771</v>
      </c>
      <c r="K183" s="10" t="s">
        <v>1027</v>
      </c>
      <c r="L183" s="10" t="s">
        <v>1126</v>
      </c>
      <c r="M183" s="10" t="s">
        <v>1026</v>
      </c>
      <c r="N183" s="10"/>
    </row>
    <row r="184" spans="1:14" s="2" customFormat="1" ht="13.8" x14ac:dyDescent="0.3">
      <c r="A184" s="10" t="s">
        <v>64</v>
      </c>
      <c r="B184" s="10" t="s">
        <v>72</v>
      </c>
      <c r="C184" s="10" t="s">
        <v>106</v>
      </c>
      <c r="D184" s="10" t="s">
        <v>383</v>
      </c>
      <c r="E184" s="10" t="s">
        <v>1483</v>
      </c>
      <c r="F184" s="11">
        <v>1</v>
      </c>
      <c r="G184" s="10" t="s">
        <v>60</v>
      </c>
      <c r="H184" s="11">
        <v>1</v>
      </c>
      <c r="I184" s="12" t="s">
        <v>384</v>
      </c>
      <c r="J184" s="10" t="s">
        <v>1771</v>
      </c>
      <c r="K184" s="10" t="s">
        <v>1027</v>
      </c>
      <c r="L184" s="10" t="s">
        <v>1122</v>
      </c>
      <c r="M184" s="10" t="s">
        <v>1026</v>
      </c>
      <c r="N184" s="10"/>
    </row>
    <row r="185" spans="1:14" s="2" customFormat="1" ht="13.8" x14ac:dyDescent="0.3">
      <c r="A185" s="10" t="s">
        <v>64</v>
      </c>
      <c r="B185" s="10" t="s">
        <v>72</v>
      </c>
      <c r="C185" s="10" t="s">
        <v>1492</v>
      </c>
      <c r="D185" s="10" t="s">
        <v>1491</v>
      </c>
      <c r="E185" s="10" t="s">
        <v>1597</v>
      </c>
      <c r="F185" s="11">
        <v>1</v>
      </c>
      <c r="G185" s="10" t="s">
        <v>60</v>
      </c>
      <c r="H185" s="11">
        <v>1</v>
      </c>
      <c r="I185" s="12" t="s">
        <v>168</v>
      </c>
      <c r="J185" s="10" t="s">
        <v>203</v>
      </c>
      <c r="K185" s="10" t="s">
        <v>464</v>
      </c>
      <c r="L185" s="10" t="s">
        <v>522</v>
      </c>
      <c r="M185" s="10" t="s">
        <v>1042</v>
      </c>
      <c r="N185" s="10"/>
    </row>
    <row r="186" spans="1:14" s="2" customFormat="1" ht="13.8" x14ac:dyDescent="0.3">
      <c r="A186" s="10" t="s">
        <v>64</v>
      </c>
      <c r="B186" s="10" t="s">
        <v>72</v>
      </c>
      <c r="C186" s="10" t="s">
        <v>1492</v>
      </c>
      <c r="D186" s="10" t="s">
        <v>1490</v>
      </c>
      <c r="E186" s="10" t="s">
        <v>1493</v>
      </c>
      <c r="F186" s="11">
        <v>1</v>
      </c>
      <c r="G186" s="10" t="s">
        <v>60</v>
      </c>
      <c r="H186" s="11">
        <v>1</v>
      </c>
      <c r="I186" s="12" t="s">
        <v>168</v>
      </c>
      <c r="J186" s="10" t="s">
        <v>203</v>
      </c>
      <c r="K186" s="10" t="s">
        <v>464</v>
      </c>
      <c r="L186" s="10" t="s">
        <v>522</v>
      </c>
      <c r="M186" s="10" t="s">
        <v>1042</v>
      </c>
      <c r="N186" s="10"/>
    </row>
    <row r="187" spans="1:14" s="2" customFormat="1" ht="13.8" x14ac:dyDescent="0.3">
      <c r="A187" s="10" t="s">
        <v>64</v>
      </c>
      <c r="B187" s="10" t="s">
        <v>72</v>
      </c>
      <c r="C187" s="10" t="s">
        <v>83</v>
      </c>
      <c r="D187" s="10" t="s">
        <v>390</v>
      </c>
      <c r="E187" s="10" t="s">
        <v>1499</v>
      </c>
      <c r="F187" s="11">
        <v>1</v>
      </c>
      <c r="G187" s="10" t="s">
        <v>484</v>
      </c>
      <c r="H187" s="11">
        <v>1</v>
      </c>
      <c r="I187" s="12" t="s">
        <v>121</v>
      </c>
      <c r="J187" s="10" t="s">
        <v>1779</v>
      </c>
      <c r="K187" s="10" t="s">
        <v>1028</v>
      </c>
      <c r="L187" s="10" t="s">
        <v>520</v>
      </c>
      <c r="M187" s="10" t="s">
        <v>1174</v>
      </c>
      <c r="N187" s="10"/>
    </row>
    <row r="188" spans="1:14" s="2" customFormat="1" ht="13.8" x14ac:dyDescent="0.3">
      <c r="A188" s="10" t="s">
        <v>64</v>
      </c>
      <c r="B188" s="10" t="s">
        <v>72</v>
      </c>
      <c r="C188" s="10" t="s">
        <v>83</v>
      </c>
      <c r="D188" s="10" t="s">
        <v>87</v>
      </c>
      <c r="E188" s="10" t="s">
        <v>1488</v>
      </c>
      <c r="F188" s="11">
        <v>1</v>
      </c>
      <c r="G188" s="10" t="s">
        <v>461</v>
      </c>
      <c r="H188" s="11">
        <v>1</v>
      </c>
      <c r="I188" s="12" t="s">
        <v>125</v>
      </c>
      <c r="J188" s="10" t="s">
        <v>393</v>
      </c>
      <c r="K188" s="10" t="s">
        <v>1028</v>
      </c>
      <c r="L188" s="10" t="s">
        <v>520</v>
      </c>
      <c r="M188" s="10" t="s">
        <v>1041</v>
      </c>
      <c r="N188" s="10"/>
    </row>
    <row r="189" spans="1:14" s="2" customFormat="1" ht="13.8" x14ac:dyDescent="0.3">
      <c r="A189" s="10" t="s">
        <v>64</v>
      </c>
      <c r="B189" s="10" t="s">
        <v>72</v>
      </c>
      <c r="C189" s="10" t="s">
        <v>543</v>
      </c>
      <c r="D189" s="10" t="s">
        <v>283</v>
      </c>
      <c r="E189" s="10" t="s">
        <v>1503</v>
      </c>
      <c r="F189" s="11">
        <v>1</v>
      </c>
      <c r="G189" s="10" t="s">
        <v>60</v>
      </c>
      <c r="H189" s="11">
        <v>1</v>
      </c>
      <c r="I189" s="12" t="s">
        <v>168</v>
      </c>
      <c r="J189" s="10" t="s">
        <v>203</v>
      </c>
      <c r="K189" s="10" t="s">
        <v>464</v>
      </c>
      <c r="L189" s="10" t="s">
        <v>522</v>
      </c>
      <c r="M189" s="10" t="s">
        <v>1042</v>
      </c>
      <c r="N189" s="10"/>
    </row>
    <row r="190" spans="1:14" s="2" customFormat="1" ht="13.8" x14ac:dyDescent="0.3">
      <c r="A190" s="10" t="s">
        <v>64</v>
      </c>
      <c r="B190" s="10" t="s">
        <v>72</v>
      </c>
      <c r="C190" s="10" t="s">
        <v>1750</v>
      </c>
      <c r="D190" s="10" t="s">
        <v>289</v>
      </c>
      <c r="E190" s="10" t="s">
        <v>1494</v>
      </c>
      <c r="F190" s="11">
        <v>1</v>
      </c>
      <c r="G190" s="10" t="s">
        <v>60</v>
      </c>
      <c r="H190" s="11">
        <v>1</v>
      </c>
      <c r="I190" s="12" t="s">
        <v>168</v>
      </c>
      <c r="J190" s="10" t="s">
        <v>203</v>
      </c>
      <c r="K190" s="10" t="s">
        <v>464</v>
      </c>
      <c r="L190" s="10" t="s">
        <v>522</v>
      </c>
      <c r="M190" s="10" t="s">
        <v>1042</v>
      </c>
      <c r="N190" s="10"/>
    </row>
    <row r="191" spans="1:14" s="2" customFormat="1" ht="13.8" x14ac:dyDescent="0.3">
      <c r="A191" s="10" t="s">
        <v>64</v>
      </c>
      <c r="B191" s="10" t="s">
        <v>72</v>
      </c>
      <c r="C191" s="10" t="s">
        <v>544</v>
      </c>
      <c r="D191" s="10" t="s">
        <v>302</v>
      </c>
      <c r="E191" s="10" t="s">
        <v>1501</v>
      </c>
      <c r="F191" s="11">
        <v>1</v>
      </c>
      <c r="G191" s="10" t="s">
        <v>60</v>
      </c>
      <c r="H191" s="11">
        <v>1</v>
      </c>
      <c r="I191" s="12" t="s">
        <v>168</v>
      </c>
      <c r="J191" s="10" t="s">
        <v>203</v>
      </c>
      <c r="K191" s="10" t="s">
        <v>464</v>
      </c>
      <c r="L191" s="10" t="s">
        <v>522</v>
      </c>
      <c r="M191" s="10" t="s">
        <v>1042</v>
      </c>
      <c r="N191" s="10"/>
    </row>
    <row r="192" spans="1:14" s="2" customFormat="1" ht="13.8" x14ac:dyDescent="0.3">
      <c r="A192" s="10" t="s">
        <v>64</v>
      </c>
      <c r="B192" s="10" t="s">
        <v>72</v>
      </c>
      <c r="C192" s="10" t="s">
        <v>544</v>
      </c>
      <c r="D192" s="10" t="s">
        <v>314</v>
      </c>
      <c r="E192" s="10" t="s">
        <v>1502</v>
      </c>
      <c r="F192" s="11">
        <v>1</v>
      </c>
      <c r="G192" s="10" t="s">
        <v>1215</v>
      </c>
      <c r="H192" s="11">
        <v>1</v>
      </c>
      <c r="I192" s="12" t="s">
        <v>1217</v>
      </c>
      <c r="J192" s="10" t="s">
        <v>203</v>
      </c>
      <c r="K192" s="10" t="s">
        <v>464</v>
      </c>
      <c r="L192" s="10" t="s">
        <v>522</v>
      </c>
      <c r="M192" s="10" t="s">
        <v>1042</v>
      </c>
      <c r="N192" s="10"/>
    </row>
    <row r="193" spans="1:14" s="2" customFormat="1" ht="13.2" customHeight="1" x14ac:dyDescent="0.3">
      <c r="A193" s="10" t="s">
        <v>64</v>
      </c>
      <c r="B193" s="10" t="s">
        <v>72</v>
      </c>
      <c r="C193" s="10" t="s">
        <v>544</v>
      </c>
      <c r="D193" s="10" t="s">
        <v>315</v>
      </c>
      <c r="E193" s="10" t="s">
        <v>1501</v>
      </c>
      <c r="F193" s="11">
        <v>1</v>
      </c>
      <c r="G193" s="10" t="s">
        <v>1215</v>
      </c>
      <c r="H193" s="11">
        <v>1</v>
      </c>
      <c r="I193" s="12" t="s">
        <v>1217</v>
      </c>
      <c r="J193" s="10" t="s">
        <v>203</v>
      </c>
      <c r="K193" s="10" t="s">
        <v>464</v>
      </c>
      <c r="L193" s="10" t="s">
        <v>522</v>
      </c>
      <c r="M193" s="10" t="s">
        <v>1042</v>
      </c>
      <c r="N193" s="10"/>
    </row>
    <row r="194" spans="1:14" s="2" customFormat="1" ht="13.8" x14ac:dyDescent="0.3">
      <c r="A194" s="10" t="s">
        <v>64</v>
      </c>
      <c r="B194" s="10" t="s">
        <v>72</v>
      </c>
      <c r="C194" s="10" t="s">
        <v>480</v>
      </c>
      <c r="D194" s="10" t="s">
        <v>373</v>
      </c>
      <c r="E194" s="10"/>
      <c r="F194" s="11">
        <v>1</v>
      </c>
      <c r="G194" s="10" t="s">
        <v>959</v>
      </c>
      <c r="H194" s="11">
        <v>1</v>
      </c>
      <c r="I194" s="12" t="s">
        <v>1203</v>
      </c>
      <c r="J194" s="10" t="s">
        <v>394</v>
      </c>
      <c r="K194" s="10" t="s">
        <v>1027</v>
      </c>
      <c r="L194" s="10" t="s">
        <v>520</v>
      </c>
      <c r="M194" s="10" t="s">
        <v>1091</v>
      </c>
      <c r="N194" s="10"/>
    </row>
    <row r="195" spans="1:14" s="2" customFormat="1" ht="13.2" customHeight="1" x14ac:dyDescent="0.3">
      <c r="A195" s="10" t="s">
        <v>64</v>
      </c>
      <c r="B195" s="10" t="s">
        <v>72</v>
      </c>
      <c r="C195" s="10" t="s">
        <v>546</v>
      </c>
      <c r="D195" s="10" t="s">
        <v>291</v>
      </c>
      <c r="E195" s="10" t="s">
        <v>1488</v>
      </c>
      <c r="F195" s="11">
        <v>1</v>
      </c>
      <c r="G195" s="10" t="s">
        <v>60</v>
      </c>
      <c r="H195" s="11">
        <v>1</v>
      </c>
      <c r="I195" s="12" t="s">
        <v>168</v>
      </c>
      <c r="J195" s="10" t="s">
        <v>203</v>
      </c>
      <c r="K195" s="10" t="s">
        <v>464</v>
      </c>
      <c r="L195" s="10" t="s">
        <v>522</v>
      </c>
      <c r="M195" s="10" t="s">
        <v>1042</v>
      </c>
      <c r="N195" s="10"/>
    </row>
    <row r="196" spans="1:14" s="2" customFormat="1" ht="13.8" x14ac:dyDescent="0.3">
      <c r="A196" s="10" t="s">
        <v>64</v>
      </c>
      <c r="B196" s="10" t="s">
        <v>72</v>
      </c>
      <c r="C196" s="10" t="s">
        <v>481</v>
      </c>
      <c r="D196" s="10" t="s">
        <v>374</v>
      </c>
      <c r="E196" s="10" t="s">
        <v>1509</v>
      </c>
      <c r="F196" s="11">
        <v>1</v>
      </c>
      <c r="G196" s="10" t="s">
        <v>461</v>
      </c>
      <c r="H196" s="11">
        <v>1</v>
      </c>
      <c r="I196" s="12" t="s">
        <v>185</v>
      </c>
      <c r="J196" s="10" t="s">
        <v>394</v>
      </c>
      <c r="K196" s="10" t="s">
        <v>1027</v>
      </c>
      <c r="L196" s="10" t="s">
        <v>1770</v>
      </c>
      <c r="M196" s="10" t="s">
        <v>1030</v>
      </c>
      <c r="N196" s="10"/>
    </row>
    <row r="197" spans="1:14" s="2" customFormat="1" ht="13.8" x14ac:dyDescent="0.3">
      <c r="A197" s="10" t="s">
        <v>64</v>
      </c>
      <c r="B197" s="10" t="s">
        <v>72</v>
      </c>
      <c r="C197" s="10" t="s">
        <v>547</v>
      </c>
      <c r="D197" s="10" t="s">
        <v>1510</v>
      </c>
      <c r="E197" s="10" t="s">
        <v>1489</v>
      </c>
      <c r="F197" s="11">
        <v>1</v>
      </c>
      <c r="G197" s="10" t="s">
        <v>60</v>
      </c>
      <c r="H197" s="11">
        <v>1</v>
      </c>
      <c r="I197" s="12" t="s">
        <v>168</v>
      </c>
      <c r="J197" s="10" t="s">
        <v>203</v>
      </c>
      <c r="K197" s="10" t="s">
        <v>464</v>
      </c>
      <c r="L197" s="10" t="s">
        <v>522</v>
      </c>
      <c r="M197" s="10" t="s">
        <v>1042</v>
      </c>
      <c r="N197" s="10"/>
    </row>
    <row r="198" spans="1:14" s="2" customFormat="1" ht="27.6" x14ac:dyDescent="0.3">
      <c r="A198" s="10" t="s">
        <v>64</v>
      </c>
      <c r="B198" s="10" t="s">
        <v>72</v>
      </c>
      <c r="C198" s="10" t="s">
        <v>547</v>
      </c>
      <c r="D198" s="10" t="s">
        <v>303</v>
      </c>
      <c r="E198" s="10" t="s">
        <v>1502</v>
      </c>
      <c r="F198" s="11">
        <v>1</v>
      </c>
      <c r="G198" s="10" t="s">
        <v>60</v>
      </c>
      <c r="H198" s="11">
        <v>1</v>
      </c>
      <c r="I198" s="12" t="s">
        <v>168</v>
      </c>
      <c r="J198" s="10" t="s">
        <v>203</v>
      </c>
      <c r="K198" s="10" t="s">
        <v>464</v>
      </c>
      <c r="L198" s="10" t="s">
        <v>522</v>
      </c>
      <c r="M198" s="10" t="s">
        <v>1042</v>
      </c>
      <c r="N198" s="10"/>
    </row>
    <row r="199" spans="1:14" s="2" customFormat="1" ht="13.8" x14ac:dyDescent="0.3">
      <c r="A199" s="10" t="s">
        <v>64</v>
      </c>
      <c r="B199" s="10" t="s">
        <v>72</v>
      </c>
      <c r="C199" s="10" t="s">
        <v>598</v>
      </c>
      <c r="D199" s="10" t="s">
        <v>1511</v>
      </c>
      <c r="E199" s="10" t="s">
        <v>1512</v>
      </c>
      <c r="F199" s="11">
        <v>1</v>
      </c>
      <c r="G199" s="10" t="s">
        <v>475</v>
      </c>
      <c r="H199" s="11">
        <v>1</v>
      </c>
      <c r="I199" s="12" t="s">
        <v>150</v>
      </c>
      <c r="J199" s="10" t="s">
        <v>203</v>
      </c>
      <c r="K199" s="10" t="s">
        <v>464</v>
      </c>
      <c r="L199" s="10" t="s">
        <v>522</v>
      </c>
      <c r="M199" s="10" t="s">
        <v>1042</v>
      </c>
      <c r="N199" s="10"/>
    </row>
    <row r="200" spans="1:14" s="2" customFormat="1" ht="13.8" x14ac:dyDescent="0.3">
      <c r="A200" s="10" t="s">
        <v>64</v>
      </c>
      <c r="B200" s="10" t="s">
        <v>72</v>
      </c>
      <c r="C200" s="10" t="s">
        <v>598</v>
      </c>
      <c r="D200" s="10" t="s">
        <v>1058</v>
      </c>
      <c r="E200" s="10" t="s">
        <v>1512</v>
      </c>
      <c r="F200" s="11">
        <v>1</v>
      </c>
      <c r="G200" s="10" t="s">
        <v>67</v>
      </c>
      <c r="H200" s="11">
        <v>1</v>
      </c>
      <c r="I200" s="12" t="s">
        <v>414</v>
      </c>
      <c r="J200" s="10" t="s">
        <v>203</v>
      </c>
      <c r="K200" s="10" t="s">
        <v>464</v>
      </c>
      <c r="L200" s="10" t="s">
        <v>522</v>
      </c>
      <c r="M200" s="10" t="s">
        <v>1042</v>
      </c>
      <c r="N200" s="10"/>
    </row>
    <row r="201" spans="1:14" s="2" customFormat="1" ht="13.8" x14ac:dyDescent="0.3">
      <c r="A201" s="10" t="s">
        <v>64</v>
      </c>
      <c r="B201" s="10" t="s">
        <v>72</v>
      </c>
      <c r="C201" s="10" t="s">
        <v>99</v>
      </c>
      <c r="D201" s="10" t="s">
        <v>1513</v>
      </c>
      <c r="E201" s="10" t="s">
        <v>1514</v>
      </c>
      <c r="F201" s="11">
        <v>1</v>
      </c>
      <c r="G201" s="10" t="s">
        <v>60</v>
      </c>
      <c r="H201" s="11">
        <v>1</v>
      </c>
      <c r="I201" s="12" t="s">
        <v>168</v>
      </c>
      <c r="J201" s="10" t="s">
        <v>203</v>
      </c>
      <c r="K201" s="10" t="s">
        <v>464</v>
      </c>
      <c r="L201" s="10" t="s">
        <v>522</v>
      </c>
      <c r="M201" s="10" t="s">
        <v>1042</v>
      </c>
      <c r="N201" s="10"/>
    </row>
    <row r="202" spans="1:14" s="2" customFormat="1" ht="13.8" x14ac:dyDescent="0.3">
      <c r="A202" s="10" t="s">
        <v>64</v>
      </c>
      <c r="B202" s="10" t="s">
        <v>72</v>
      </c>
      <c r="C202" s="10" t="s">
        <v>99</v>
      </c>
      <c r="D202" s="10" t="s">
        <v>100</v>
      </c>
      <c r="E202" s="10" t="s">
        <v>1488</v>
      </c>
      <c r="F202" s="11">
        <v>1</v>
      </c>
      <c r="G202" s="10" t="s">
        <v>60</v>
      </c>
      <c r="H202" s="11">
        <v>1</v>
      </c>
      <c r="I202" s="12" t="s">
        <v>453</v>
      </c>
      <c r="J202" s="10" t="s">
        <v>393</v>
      </c>
      <c r="K202" s="10" t="s">
        <v>1028</v>
      </c>
      <c r="L202" s="10" t="s">
        <v>520</v>
      </c>
      <c r="M202" s="10" t="s">
        <v>1041</v>
      </c>
      <c r="N202" s="10"/>
    </row>
    <row r="203" spans="1:14" s="2" customFormat="1" ht="13.8" x14ac:dyDescent="0.3">
      <c r="A203" s="10" t="s">
        <v>64</v>
      </c>
      <c r="B203" s="10" t="s">
        <v>72</v>
      </c>
      <c r="C203" s="10" t="s">
        <v>1054</v>
      </c>
      <c r="D203" s="10" t="s">
        <v>1053</v>
      </c>
      <c r="E203" s="10" t="s">
        <v>1515</v>
      </c>
      <c r="F203" s="11">
        <v>1</v>
      </c>
      <c r="G203" s="10" t="s">
        <v>67</v>
      </c>
      <c r="H203" s="11">
        <v>1</v>
      </c>
      <c r="I203" s="12" t="s">
        <v>414</v>
      </c>
      <c r="J203" s="10" t="s">
        <v>203</v>
      </c>
      <c r="K203" s="10" t="s">
        <v>464</v>
      </c>
      <c r="L203" s="10" t="s">
        <v>522</v>
      </c>
      <c r="M203" s="10" t="s">
        <v>1042</v>
      </c>
      <c r="N203" s="10"/>
    </row>
    <row r="204" spans="1:14" s="2" customFormat="1" ht="13.8" x14ac:dyDescent="0.3">
      <c r="A204" s="10" t="s">
        <v>64</v>
      </c>
      <c r="B204" s="10" t="s">
        <v>72</v>
      </c>
      <c r="C204" s="10" t="s">
        <v>550</v>
      </c>
      <c r="D204" s="10" t="s">
        <v>290</v>
      </c>
      <c r="E204" s="10" t="s">
        <v>1517</v>
      </c>
      <c r="F204" s="11">
        <v>1</v>
      </c>
      <c r="G204" s="10" t="s">
        <v>60</v>
      </c>
      <c r="H204" s="11">
        <v>1</v>
      </c>
      <c r="I204" s="12" t="s">
        <v>168</v>
      </c>
      <c r="J204" s="10" t="s">
        <v>203</v>
      </c>
      <c r="K204" s="10" t="s">
        <v>464</v>
      </c>
      <c r="L204" s="10" t="s">
        <v>522</v>
      </c>
      <c r="M204" s="10" t="s">
        <v>1042</v>
      </c>
      <c r="N204" s="10"/>
    </row>
    <row r="205" spans="1:14" s="2" customFormat="1" ht="13.8" x14ac:dyDescent="0.3">
      <c r="A205" s="10" t="s">
        <v>64</v>
      </c>
      <c r="B205" s="10" t="s">
        <v>72</v>
      </c>
      <c r="C205" s="10" t="s">
        <v>550</v>
      </c>
      <c r="D205" s="10" t="s">
        <v>1518</v>
      </c>
      <c r="E205" s="10" t="s">
        <v>1494</v>
      </c>
      <c r="F205" s="11">
        <v>1</v>
      </c>
      <c r="G205" s="10" t="s">
        <v>60</v>
      </c>
      <c r="H205" s="11">
        <v>1</v>
      </c>
      <c r="I205" s="12" t="s">
        <v>168</v>
      </c>
      <c r="J205" s="10" t="s">
        <v>203</v>
      </c>
      <c r="K205" s="10" t="s">
        <v>464</v>
      </c>
      <c r="L205" s="10" t="s">
        <v>522</v>
      </c>
      <c r="M205" s="10" t="s">
        <v>1042</v>
      </c>
      <c r="N205" s="10"/>
    </row>
    <row r="206" spans="1:14" s="2" customFormat="1" ht="13.8" x14ac:dyDescent="0.3">
      <c r="A206" s="10" t="s">
        <v>64</v>
      </c>
      <c r="B206" s="10" t="s">
        <v>72</v>
      </c>
      <c r="C206" s="10" t="s">
        <v>127</v>
      </c>
      <c r="D206" s="10" t="s">
        <v>126</v>
      </c>
      <c r="E206" s="10" t="s">
        <v>1519</v>
      </c>
      <c r="F206" s="11">
        <v>1</v>
      </c>
      <c r="G206" s="10" t="s">
        <v>475</v>
      </c>
      <c r="H206" s="11">
        <v>1</v>
      </c>
      <c r="I206" s="12" t="s">
        <v>128</v>
      </c>
      <c r="J206" s="10" t="s">
        <v>564</v>
      </c>
      <c r="K206" s="10" t="s">
        <v>213</v>
      </c>
      <c r="L206" s="10" t="s">
        <v>520</v>
      </c>
      <c r="M206" s="10" t="s">
        <v>1089</v>
      </c>
      <c r="N206" s="10"/>
    </row>
    <row r="207" spans="1:14" s="2" customFormat="1" ht="27.6" x14ac:dyDescent="0.3">
      <c r="A207" s="10" t="s">
        <v>64</v>
      </c>
      <c r="B207" s="10" t="s">
        <v>72</v>
      </c>
      <c r="C207" s="10" t="s">
        <v>90</v>
      </c>
      <c r="D207" s="10" t="s">
        <v>91</v>
      </c>
      <c r="E207" s="10" t="s">
        <v>1488</v>
      </c>
      <c r="F207" s="11">
        <v>1</v>
      </c>
      <c r="G207" s="10" t="s">
        <v>461</v>
      </c>
      <c r="H207" s="11">
        <v>1</v>
      </c>
      <c r="I207" s="12" t="s">
        <v>189</v>
      </c>
      <c r="J207" s="10" t="s">
        <v>393</v>
      </c>
      <c r="K207" s="10" t="s">
        <v>1028</v>
      </c>
      <c r="L207" s="10" t="s">
        <v>520</v>
      </c>
      <c r="M207" s="10" t="s">
        <v>1041</v>
      </c>
      <c r="N207" s="10"/>
    </row>
    <row r="208" spans="1:14" s="2" customFormat="1" ht="13.8" x14ac:dyDescent="0.3">
      <c r="A208" s="10" t="s">
        <v>64</v>
      </c>
      <c r="B208" s="10" t="s">
        <v>72</v>
      </c>
      <c r="C208" s="10" t="s">
        <v>90</v>
      </c>
      <c r="D208" s="10" t="s">
        <v>307</v>
      </c>
      <c r="E208" s="10" t="s">
        <v>1494</v>
      </c>
      <c r="F208" s="11">
        <v>1</v>
      </c>
      <c r="G208" s="10" t="s">
        <v>959</v>
      </c>
      <c r="H208" s="11">
        <v>1</v>
      </c>
      <c r="I208" s="12" t="s">
        <v>1358</v>
      </c>
      <c r="J208" s="10" t="s">
        <v>203</v>
      </c>
      <c r="K208" s="10" t="s">
        <v>464</v>
      </c>
      <c r="L208" s="10" t="s">
        <v>522</v>
      </c>
      <c r="M208" s="10" t="s">
        <v>1042</v>
      </c>
      <c r="N208" s="10"/>
    </row>
    <row r="209" spans="1:14" s="2" customFormat="1" ht="13.8" x14ac:dyDescent="0.3">
      <c r="A209" s="10" t="s">
        <v>64</v>
      </c>
      <c r="B209" s="10" t="s">
        <v>72</v>
      </c>
      <c r="C209" s="10" t="s">
        <v>75</v>
      </c>
      <c r="D209" s="10" t="s">
        <v>1052</v>
      </c>
      <c r="E209" s="10" t="s">
        <v>1521</v>
      </c>
      <c r="F209" s="11">
        <v>1</v>
      </c>
      <c r="G209" s="10" t="s">
        <v>67</v>
      </c>
      <c r="H209" s="11">
        <v>1</v>
      </c>
      <c r="I209" s="12" t="s">
        <v>414</v>
      </c>
      <c r="J209" s="10" t="s">
        <v>203</v>
      </c>
      <c r="K209" s="10" t="s">
        <v>464</v>
      </c>
      <c r="L209" s="10" t="s">
        <v>522</v>
      </c>
      <c r="M209" s="10" t="s">
        <v>1042</v>
      </c>
      <c r="N209" s="10"/>
    </row>
    <row r="210" spans="1:14" s="2" customFormat="1" ht="13.8" x14ac:dyDescent="0.3">
      <c r="A210" s="10" t="s">
        <v>64</v>
      </c>
      <c r="B210" s="10" t="s">
        <v>72</v>
      </c>
      <c r="C210" s="10" t="s">
        <v>98</v>
      </c>
      <c r="D210" s="10" t="s">
        <v>482</v>
      </c>
      <c r="E210" s="10"/>
      <c r="F210" s="11">
        <v>1</v>
      </c>
      <c r="G210" s="10" t="s">
        <v>60</v>
      </c>
      <c r="H210" s="11">
        <v>1</v>
      </c>
      <c r="I210" s="12" t="s">
        <v>71</v>
      </c>
      <c r="J210" s="10" t="s">
        <v>394</v>
      </c>
      <c r="K210" s="10" t="s">
        <v>1027</v>
      </c>
      <c r="L210" s="10"/>
      <c r="M210" s="10"/>
      <c r="N210" s="10"/>
    </row>
    <row r="211" spans="1:14" s="2" customFormat="1" ht="27.6" x14ac:dyDescent="0.3">
      <c r="A211" s="10" t="s">
        <v>64</v>
      </c>
      <c r="B211" s="10" t="s">
        <v>72</v>
      </c>
      <c r="C211" s="10" t="s">
        <v>486</v>
      </c>
      <c r="D211" s="10" t="s">
        <v>1056</v>
      </c>
      <c r="E211" s="10" t="s">
        <v>1523</v>
      </c>
      <c r="F211" s="11">
        <v>1</v>
      </c>
      <c r="G211" s="10" t="s">
        <v>67</v>
      </c>
      <c r="H211" s="11">
        <v>1</v>
      </c>
      <c r="I211" s="12" t="s">
        <v>414</v>
      </c>
      <c r="J211" s="10" t="s">
        <v>203</v>
      </c>
      <c r="K211" s="10" t="s">
        <v>464</v>
      </c>
      <c r="L211" s="10" t="s">
        <v>522</v>
      </c>
      <c r="M211" s="10" t="s">
        <v>1042</v>
      </c>
      <c r="N211" s="10"/>
    </row>
    <row r="212" spans="1:14" s="2" customFormat="1" ht="13.8" x14ac:dyDescent="0.3">
      <c r="A212" s="10" t="s">
        <v>64</v>
      </c>
      <c r="B212" s="10" t="s">
        <v>72</v>
      </c>
      <c r="C212" s="10" t="s">
        <v>486</v>
      </c>
      <c r="D212" s="10" t="s">
        <v>1044</v>
      </c>
      <c r="E212" s="10" t="s">
        <v>1524</v>
      </c>
      <c r="F212" s="11">
        <v>1</v>
      </c>
      <c r="G212" s="10" t="s">
        <v>60</v>
      </c>
      <c r="H212" s="11">
        <v>1</v>
      </c>
      <c r="I212" s="12" t="s">
        <v>168</v>
      </c>
      <c r="J212" s="10" t="s">
        <v>203</v>
      </c>
      <c r="K212" s="10" t="s">
        <v>464</v>
      </c>
      <c r="L212" s="10" t="s">
        <v>522</v>
      </c>
      <c r="M212" s="10" t="s">
        <v>1042</v>
      </c>
      <c r="N212" s="10"/>
    </row>
    <row r="213" spans="1:14" s="2" customFormat="1" ht="13.8" x14ac:dyDescent="0.3">
      <c r="A213" s="10" t="s">
        <v>64</v>
      </c>
      <c r="B213" s="10" t="s">
        <v>72</v>
      </c>
      <c r="C213" s="10" t="s">
        <v>486</v>
      </c>
      <c r="D213" s="10" t="s">
        <v>306</v>
      </c>
      <c r="E213" s="10" t="s">
        <v>1525</v>
      </c>
      <c r="F213" s="11">
        <v>1</v>
      </c>
      <c r="G213" s="10" t="s">
        <v>60</v>
      </c>
      <c r="H213" s="11">
        <v>1</v>
      </c>
      <c r="I213" s="12" t="s">
        <v>168</v>
      </c>
      <c r="J213" s="10" t="s">
        <v>203</v>
      </c>
      <c r="K213" s="10" t="s">
        <v>464</v>
      </c>
      <c r="L213" s="10" t="s">
        <v>522</v>
      </c>
      <c r="M213" s="10" t="s">
        <v>1042</v>
      </c>
      <c r="N213" s="10"/>
    </row>
    <row r="214" spans="1:14" s="2" customFormat="1" ht="13.8" x14ac:dyDescent="0.3">
      <c r="A214" s="10" t="s">
        <v>64</v>
      </c>
      <c r="B214" s="10" t="s">
        <v>72</v>
      </c>
      <c r="C214" s="10" t="s">
        <v>486</v>
      </c>
      <c r="D214" s="10" t="s">
        <v>316</v>
      </c>
      <c r="E214" s="10" t="s">
        <v>1502</v>
      </c>
      <c r="F214" s="11">
        <v>1</v>
      </c>
      <c r="G214" s="10" t="s">
        <v>1215</v>
      </c>
      <c r="H214" s="11">
        <v>1</v>
      </c>
      <c r="I214" s="12" t="s">
        <v>1217</v>
      </c>
      <c r="J214" s="10" t="s">
        <v>203</v>
      </c>
      <c r="K214" s="10" t="s">
        <v>464</v>
      </c>
      <c r="L214" s="10" t="s">
        <v>522</v>
      </c>
      <c r="M214" s="10" t="s">
        <v>1042</v>
      </c>
      <c r="N214" s="10"/>
    </row>
    <row r="215" spans="1:14" s="2" customFormat="1" ht="27.6" x14ac:dyDescent="0.3">
      <c r="A215" s="10" t="s">
        <v>64</v>
      </c>
      <c r="B215" s="10" t="s">
        <v>72</v>
      </c>
      <c r="C215" s="10" t="s">
        <v>600</v>
      </c>
      <c r="D215" s="10" t="s">
        <v>309</v>
      </c>
      <c r="E215" s="10" t="s">
        <v>1526</v>
      </c>
      <c r="F215" s="11">
        <v>1</v>
      </c>
      <c r="G215" s="10" t="s">
        <v>60</v>
      </c>
      <c r="H215" s="11">
        <v>1</v>
      </c>
      <c r="I215" s="12" t="s">
        <v>308</v>
      </c>
      <c r="J215" s="10" t="s">
        <v>203</v>
      </c>
      <c r="K215" s="10" t="s">
        <v>464</v>
      </c>
      <c r="L215" s="10" t="s">
        <v>522</v>
      </c>
      <c r="M215" s="10" t="s">
        <v>1042</v>
      </c>
      <c r="N215" s="10"/>
    </row>
    <row r="216" spans="1:14" s="2" customFormat="1" ht="13.8" x14ac:dyDescent="0.3">
      <c r="A216" s="10" t="s">
        <v>64</v>
      </c>
      <c r="B216" s="10" t="s">
        <v>72</v>
      </c>
      <c r="C216" s="10" t="s">
        <v>600</v>
      </c>
      <c r="D216" s="10" t="s">
        <v>310</v>
      </c>
      <c r="E216" s="10" t="s">
        <v>1527</v>
      </c>
      <c r="F216" s="11">
        <v>1</v>
      </c>
      <c r="G216" s="10" t="s">
        <v>60</v>
      </c>
      <c r="H216" s="11">
        <v>1</v>
      </c>
      <c r="I216" s="12" t="s">
        <v>308</v>
      </c>
      <c r="J216" s="10" t="s">
        <v>203</v>
      </c>
      <c r="K216" s="10" t="s">
        <v>464</v>
      </c>
      <c r="L216" s="10" t="s">
        <v>522</v>
      </c>
      <c r="M216" s="10" t="s">
        <v>1042</v>
      </c>
      <c r="N216" s="10"/>
    </row>
    <row r="217" spans="1:14" s="2" customFormat="1" ht="13.2" customHeight="1" x14ac:dyDescent="0.3">
      <c r="A217" s="10" t="s">
        <v>64</v>
      </c>
      <c r="B217" s="10" t="s">
        <v>72</v>
      </c>
      <c r="C217" s="10" t="s">
        <v>601</v>
      </c>
      <c r="D217" s="10" t="s">
        <v>294</v>
      </c>
      <c r="E217" s="10" t="s">
        <v>1488</v>
      </c>
      <c r="F217" s="11">
        <v>1</v>
      </c>
      <c r="G217" s="10" t="s">
        <v>60</v>
      </c>
      <c r="H217" s="11">
        <v>1</v>
      </c>
      <c r="I217" s="12" t="s">
        <v>168</v>
      </c>
      <c r="J217" s="10" t="s">
        <v>203</v>
      </c>
      <c r="K217" s="10" t="s">
        <v>464</v>
      </c>
      <c r="L217" s="10" t="s">
        <v>522</v>
      </c>
      <c r="M217" s="10" t="s">
        <v>1042</v>
      </c>
      <c r="N217" s="10"/>
    </row>
    <row r="218" spans="1:14" s="2" customFormat="1" ht="41.4" x14ac:dyDescent="0.3">
      <c r="A218" s="10" t="s">
        <v>64</v>
      </c>
      <c r="B218" s="10" t="s">
        <v>72</v>
      </c>
      <c r="C218" s="10" t="s">
        <v>602</v>
      </c>
      <c r="D218" s="10" t="s">
        <v>295</v>
      </c>
      <c r="E218" s="10" t="s">
        <v>1520</v>
      </c>
      <c r="F218" s="11">
        <v>1</v>
      </c>
      <c r="G218" s="10" t="s">
        <v>60</v>
      </c>
      <c r="H218" s="11">
        <v>1</v>
      </c>
      <c r="I218" s="12" t="s">
        <v>168</v>
      </c>
      <c r="J218" s="10" t="s">
        <v>203</v>
      </c>
      <c r="K218" s="10" t="s">
        <v>464</v>
      </c>
      <c r="L218" s="10" t="s">
        <v>522</v>
      </c>
      <c r="M218" s="10" t="s">
        <v>1042</v>
      </c>
      <c r="N218" s="10"/>
    </row>
    <row r="219" spans="1:14" s="2" customFormat="1" ht="27.6" x14ac:dyDescent="0.3">
      <c r="A219" s="10" t="s">
        <v>64</v>
      </c>
      <c r="B219" s="10" t="s">
        <v>72</v>
      </c>
      <c r="C219" s="10" t="s">
        <v>602</v>
      </c>
      <c r="D219" s="10" t="s">
        <v>311</v>
      </c>
      <c r="E219" s="10" t="s">
        <v>1530</v>
      </c>
      <c r="F219" s="11">
        <v>1</v>
      </c>
      <c r="G219" s="10" t="s">
        <v>458</v>
      </c>
      <c r="H219" s="11">
        <v>1</v>
      </c>
      <c r="I219" s="12" t="s">
        <v>312</v>
      </c>
      <c r="J219" s="10" t="s">
        <v>203</v>
      </c>
      <c r="K219" s="10" t="s">
        <v>464</v>
      </c>
      <c r="L219" s="10" t="s">
        <v>522</v>
      </c>
      <c r="M219" s="10" t="s">
        <v>1042</v>
      </c>
      <c r="N219" s="10"/>
    </row>
    <row r="220" spans="1:14" s="2" customFormat="1" ht="41.4" x14ac:dyDescent="0.3">
      <c r="A220" s="10" t="s">
        <v>64</v>
      </c>
      <c r="B220" s="10" t="s">
        <v>72</v>
      </c>
      <c r="C220" s="10" t="s">
        <v>603</v>
      </c>
      <c r="D220" s="10" t="s">
        <v>1531</v>
      </c>
      <c r="E220" s="10" t="s">
        <v>1494</v>
      </c>
      <c r="F220" s="11">
        <v>1</v>
      </c>
      <c r="G220" s="10" t="s">
        <v>60</v>
      </c>
      <c r="H220" s="11">
        <v>1</v>
      </c>
      <c r="I220" s="12" t="s">
        <v>168</v>
      </c>
      <c r="J220" s="10" t="s">
        <v>203</v>
      </c>
      <c r="K220" s="10" t="s">
        <v>464</v>
      </c>
      <c r="L220" s="10" t="s">
        <v>522</v>
      </c>
      <c r="M220" s="10" t="s">
        <v>1042</v>
      </c>
      <c r="N220" s="10"/>
    </row>
    <row r="221" spans="1:14" s="2" customFormat="1" ht="13.8" x14ac:dyDescent="0.3">
      <c r="A221" s="10" t="s">
        <v>64</v>
      </c>
      <c r="B221" s="10" t="s">
        <v>72</v>
      </c>
      <c r="C221" s="10" t="s">
        <v>603</v>
      </c>
      <c r="D221" s="10" t="s">
        <v>1537</v>
      </c>
      <c r="E221" s="10" t="s">
        <v>1538</v>
      </c>
      <c r="F221" s="11">
        <v>1</v>
      </c>
      <c r="G221" s="10" t="s">
        <v>60</v>
      </c>
      <c r="H221" s="11">
        <v>1</v>
      </c>
      <c r="I221" s="12" t="s">
        <v>168</v>
      </c>
      <c r="J221" s="10" t="s">
        <v>203</v>
      </c>
      <c r="K221" s="10" t="s">
        <v>464</v>
      </c>
      <c r="L221" s="10" t="s">
        <v>522</v>
      </c>
      <c r="M221" s="10" t="s">
        <v>1042</v>
      </c>
      <c r="N221" s="10"/>
    </row>
    <row r="222" spans="1:14" s="2" customFormat="1" ht="27.6" x14ac:dyDescent="0.3">
      <c r="A222" s="10" t="s">
        <v>64</v>
      </c>
      <c r="B222" s="10" t="s">
        <v>72</v>
      </c>
      <c r="C222" s="10" t="s">
        <v>396</v>
      </c>
      <c r="D222" s="10" t="s">
        <v>397</v>
      </c>
      <c r="E222" s="10"/>
      <c r="F222" s="11">
        <v>1</v>
      </c>
      <c r="G222" s="10" t="s">
        <v>60</v>
      </c>
      <c r="H222" s="11">
        <v>1</v>
      </c>
      <c r="I222" s="12" t="s">
        <v>398</v>
      </c>
      <c r="J222" s="10" t="s">
        <v>393</v>
      </c>
      <c r="K222" s="10" t="s">
        <v>1028</v>
      </c>
      <c r="L222" s="10" t="s">
        <v>513</v>
      </c>
      <c r="M222" s="10" t="s">
        <v>1780</v>
      </c>
      <c r="N222" s="10"/>
    </row>
    <row r="223" spans="1:14" s="2" customFormat="1" ht="13.8" x14ac:dyDescent="0.3">
      <c r="A223" s="10" t="s">
        <v>64</v>
      </c>
      <c r="B223" s="10" t="s">
        <v>72</v>
      </c>
      <c r="C223" s="10" t="s">
        <v>604</v>
      </c>
      <c r="D223" s="10" t="s">
        <v>296</v>
      </c>
      <c r="E223" s="10" t="s">
        <v>1494</v>
      </c>
      <c r="F223" s="11">
        <v>1</v>
      </c>
      <c r="G223" s="10" t="s">
        <v>60</v>
      </c>
      <c r="H223" s="11">
        <v>1</v>
      </c>
      <c r="I223" s="12" t="s">
        <v>168</v>
      </c>
      <c r="J223" s="10" t="s">
        <v>203</v>
      </c>
      <c r="K223" s="10" t="s">
        <v>464</v>
      </c>
      <c r="L223" s="10" t="s">
        <v>522</v>
      </c>
      <c r="M223" s="10" t="s">
        <v>1042</v>
      </c>
      <c r="N223" s="10"/>
    </row>
    <row r="224" spans="1:14" s="2" customFormat="1" ht="27.6" x14ac:dyDescent="0.3">
      <c r="A224" s="10" t="s">
        <v>64</v>
      </c>
      <c r="B224" s="10" t="s">
        <v>72</v>
      </c>
      <c r="C224" s="10" t="s">
        <v>92</v>
      </c>
      <c r="D224" s="10" t="s">
        <v>94</v>
      </c>
      <c r="E224" s="10" t="s">
        <v>1466</v>
      </c>
      <c r="F224" s="11">
        <v>1</v>
      </c>
      <c r="G224" s="10" t="s">
        <v>461</v>
      </c>
      <c r="H224" s="11">
        <v>1</v>
      </c>
      <c r="I224" s="12" t="s">
        <v>185</v>
      </c>
      <c r="J224" s="10" t="s">
        <v>393</v>
      </c>
      <c r="K224" s="10" t="s">
        <v>1028</v>
      </c>
      <c r="L224" s="10" t="s">
        <v>520</v>
      </c>
      <c r="M224" s="10" t="s">
        <v>1041</v>
      </c>
      <c r="N224" s="10"/>
    </row>
    <row r="225" spans="1:14" s="2" customFormat="1" ht="27.6" x14ac:dyDescent="0.3">
      <c r="A225" s="10" t="s">
        <v>64</v>
      </c>
      <c r="B225" s="10" t="s">
        <v>72</v>
      </c>
      <c r="C225" s="10" t="s">
        <v>92</v>
      </c>
      <c r="D225" s="10" t="s">
        <v>208</v>
      </c>
      <c r="E225" s="10" t="s">
        <v>1488</v>
      </c>
      <c r="F225" s="11">
        <v>1</v>
      </c>
      <c r="G225" s="10" t="s">
        <v>458</v>
      </c>
      <c r="H225" s="11">
        <v>1</v>
      </c>
      <c r="I225" s="12" t="s">
        <v>207</v>
      </c>
      <c r="J225" s="10" t="s">
        <v>203</v>
      </c>
      <c r="K225" s="10" t="s">
        <v>464</v>
      </c>
      <c r="L225" s="10" t="s">
        <v>513</v>
      </c>
      <c r="M225" s="10" t="s">
        <v>1090</v>
      </c>
      <c r="N225" s="10"/>
    </row>
    <row r="226" spans="1:14" s="2" customFormat="1" ht="13.8" x14ac:dyDescent="0.3">
      <c r="A226" s="10" t="s">
        <v>64</v>
      </c>
      <c r="B226" s="10" t="s">
        <v>72</v>
      </c>
      <c r="C226" s="10" t="s">
        <v>605</v>
      </c>
      <c r="D226" s="10" t="s">
        <v>1505</v>
      </c>
      <c r="E226" s="10" t="s">
        <v>1504</v>
      </c>
      <c r="F226" s="11">
        <v>1</v>
      </c>
      <c r="G226" s="10" t="s">
        <v>67</v>
      </c>
      <c r="H226" s="11">
        <v>1</v>
      </c>
      <c r="I226" s="12" t="s">
        <v>414</v>
      </c>
      <c r="J226" s="10" t="s">
        <v>203</v>
      </c>
      <c r="K226" s="10" t="s">
        <v>464</v>
      </c>
      <c r="L226" s="10" t="s">
        <v>522</v>
      </c>
      <c r="M226" s="10" t="s">
        <v>1042</v>
      </c>
      <c r="N226" s="10"/>
    </row>
    <row r="227" spans="1:14" s="2" customFormat="1" ht="13.8" x14ac:dyDescent="0.3">
      <c r="A227" s="10" t="s">
        <v>64</v>
      </c>
      <c r="B227" s="10" t="s">
        <v>72</v>
      </c>
      <c r="C227" s="10" t="s">
        <v>605</v>
      </c>
      <c r="D227" s="10" t="s">
        <v>1055</v>
      </c>
      <c r="E227" s="10" t="s">
        <v>1529</v>
      </c>
      <c r="F227" s="11">
        <v>1</v>
      </c>
      <c r="G227" s="10" t="s">
        <v>67</v>
      </c>
      <c r="H227" s="11">
        <v>1</v>
      </c>
      <c r="I227" s="12" t="s">
        <v>414</v>
      </c>
      <c r="J227" s="10" t="s">
        <v>203</v>
      </c>
      <c r="K227" s="10" t="s">
        <v>464</v>
      </c>
      <c r="L227" s="10" t="s">
        <v>522</v>
      </c>
      <c r="M227" s="10" t="s">
        <v>1042</v>
      </c>
      <c r="N227" s="10"/>
    </row>
    <row r="228" spans="1:14" s="2" customFormat="1" ht="13.2" customHeight="1" x14ac:dyDescent="0.3">
      <c r="A228" s="10" t="s">
        <v>64</v>
      </c>
      <c r="B228" s="10" t="s">
        <v>72</v>
      </c>
      <c r="C228" s="10" t="s">
        <v>605</v>
      </c>
      <c r="D228" s="10" t="s">
        <v>298</v>
      </c>
      <c r="E228" s="10" t="s">
        <v>1520</v>
      </c>
      <c r="F228" s="11">
        <v>1</v>
      </c>
      <c r="G228" s="10" t="s">
        <v>60</v>
      </c>
      <c r="H228" s="11">
        <v>1</v>
      </c>
      <c r="I228" s="12" t="s">
        <v>168</v>
      </c>
      <c r="J228" s="10" t="s">
        <v>203</v>
      </c>
      <c r="K228" s="10" t="s">
        <v>464</v>
      </c>
      <c r="L228" s="10" t="s">
        <v>522</v>
      </c>
      <c r="M228" s="10" t="s">
        <v>1042</v>
      </c>
      <c r="N228" s="10"/>
    </row>
    <row r="229" spans="1:14" s="2" customFormat="1" ht="27.6" x14ac:dyDescent="0.3">
      <c r="A229" s="10" t="s">
        <v>64</v>
      </c>
      <c r="B229" s="10" t="s">
        <v>72</v>
      </c>
      <c r="C229" s="10" t="s">
        <v>605</v>
      </c>
      <c r="D229" s="10" t="s">
        <v>317</v>
      </c>
      <c r="E229" s="10" t="s">
        <v>1500</v>
      </c>
      <c r="F229" s="11">
        <v>1</v>
      </c>
      <c r="G229" s="10" t="s">
        <v>474</v>
      </c>
      <c r="H229" s="11">
        <v>1</v>
      </c>
      <c r="I229" s="12" t="s">
        <v>318</v>
      </c>
      <c r="J229" s="10" t="s">
        <v>203</v>
      </c>
      <c r="K229" s="10" t="s">
        <v>464</v>
      </c>
      <c r="L229" s="10"/>
      <c r="M229" s="10"/>
      <c r="N229" s="10"/>
    </row>
    <row r="230" spans="1:14" s="2" customFormat="1" ht="13.8" x14ac:dyDescent="0.3">
      <c r="A230" s="10" t="s">
        <v>64</v>
      </c>
      <c r="B230" s="10" t="s">
        <v>72</v>
      </c>
      <c r="C230" s="10" t="s">
        <v>605</v>
      </c>
      <c r="D230" s="10" t="s">
        <v>1528</v>
      </c>
      <c r="E230" s="10" t="s">
        <v>1529</v>
      </c>
      <c r="F230" s="11">
        <v>1</v>
      </c>
      <c r="G230" s="10" t="s">
        <v>60</v>
      </c>
      <c r="H230" s="11">
        <v>1</v>
      </c>
      <c r="I230" s="12" t="s">
        <v>168</v>
      </c>
      <c r="J230" s="10" t="s">
        <v>203</v>
      </c>
      <c r="K230" s="10" t="s">
        <v>464</v>
      </c>
      <c r="L230" s="10" t="s">
        <v>522</v>
      </c>
      <c r="M230" s="10" t="s">
        <v>1042</v>
      </c>
      <c r="N230" s="10"/>
    </row>
    <row r="231" spans="1:14" s="2" customFormat="1" ht="13.8" x14ac:dyDescent="0.3">
      <c r="A231" s="10" t="s">
        <v>64</v>
      </c>
      <c r="B231" s="10" t="s">
        <v>72</v>
      </c>
      <c r="C231" s="10" t="s">
        <v>605</v>
      </c>
      <c r="D231" s="10" t="s">
        <v>1535</v>
      </c>
      <c r="E231" s="10" t="s">
        <v>1536</v>
      </c>
      <c r="F231" s="11">
        <v>1</v>
      </c>
      <c r="G231" s="10" t="s">
        <v>461</v>
      </c>
      <c r="H231" s="11">
        <v>1</v>
      </c>
      <c r="I231" s="12" t="s">
        <v>189</v>
      </c>
      <c r="J231" s="10" t="s">
        <v>393</v>
      </c>
      <c r="K231" s="10" t="s">
        <v>1028</v>
      </c>
      <c r="L231" s="10" t="s">
        <v>520</v>
      </c>
      <c r="M231" s="10" t="s">
        <v>1041</v>
      </c>
      <c r="N231" s="10"/>
    </row>
    <row r="232" spans="1:14" s="2" customFormat="1" ht="13.8" x14ac:dyDescent="0.3">
      <c r="A232" s="10" t="s">
        <v>64</v>
      </c>
      <c r="B232" s="10" t="s">
        <v>72</v>
      </c>
      <c r="C232" s="10" t="s">
        <v>605</v>
      </c>
      <c r="D232" s="10" t="s">
        <v>300</v>
      </c>
      <c r="E232" s="10" t="s">
        <v>1520</v>
      </c>
      <c r="F232" s="11">
        <v>1</v>
      </c>
      <c r="G232" s="10" t="s">
        <v>60</v>
      </c>
      <c r="H232" s="11">
        <v>1</v>
      </c>
      <c r="I232" s="12" t="s">
        <v>168</v>
      </c>
      <c r="J232" s="10" t="s">
        <v>203</v>
      </c>
      <c r="K232" s="10" t="s">
        <v>464</v>
      </c>
      <c r="L232" s="10" t="s">
        <v>522</v>
      </c>
      <c r="M232" s="10" t="s">
        <v>1042</v>
      </c>
      <c r="N232" s="10"/>
    </row>
    <row r="233" spans="1:14" s="2" customFormat="1" ht="41.4" x14ac:dyDescent="0.3">
      <c r="A233" s="10" t="s">
        <v>64</v>
      </c>
      <c r="B233" s="10" t="s">
        <v>72</v>
      </c>
      <c r="C233" s="10" t="s">
        <v>605</v>
      </c>
      <c r="D233" s="10" t="s">
        <v>1057</v>
      </c>
      <c r="E233" s="10" t="s">
        <v>1545</v>
      </c>
      <c r="F233" s="11">
        <v>1</v>
      </c>
      <c r="G233" s="10" t="s">
        <v>67</v>
      </c>
      <c r="H233" s="11">
        <v>1</v>
      </c>
      <c r="I233" s="12" t="s">
        <v>414</v>
      </c>
      <c r="J233" s="10" t="s">
        <v>203</v>
      </c>
      <c r="K233" s="10" t="s">
        <v>464</v>
      </c>
      <c r="L233" s="10" t="s">
        <v>522</v>
      </c>
      <c r="M233" s="10" t="s">
        <v>1042</v>
      </c>
      <c r="N233" s="10"/>
    </row>
    <row r="234" spans="1:14" s="2" customFormat="1" ht="13.8" x14ac:dyDescent="0.3">
      <c r="A234" s="10" t="s">
        <v>64</v>
      </c>
      <c r="B234" s="10" t="s">
        <v>72</v>
      </c>
      <c r="C234" s="10" t="s">
        <v>606</v>
      </c>
      <c r="D234" s="10" t="s">
        <v>284</v>
      </c>
      <c r="E234" s="10" t="s">
        <v>1546</v>
      </c>
      <c r="F234" s="11">
        <v>1</v>
      </c>
      <c r="G234" s="10" t="s">
        <v>60</v>
      </c>
      <c r="H234" s="11">
        <v>1</v>
      </c>
      <c r="I234" s="12" t="s">
        <v>168</v>
      </c>
      <c r="J234" s="10" t="s">
        <v>203</v>
      </c>
      <c r="K234" s="10" t="s">
        <v>464</v>
      </c>
      <c r="L234" s="10" t="s">
        <v>522</v>
      </c>
      <c r="M234" s="10" t="s">
        <v>1042</v>
      </c>
      <c r="N234" s="10"/>
    </row>
    <row r="235" spans="1:14" s="2" customFormat="1" ht="13.8" x14ac:dyDescent="0.3">
      <c r="A235" s="10" t="s">
        <v>64</v>
      </c>
      <c r="B235" s="10" t="s">
        <v>72</v>
      </c>
      <c r="C235" s="10" t="s">
        <v>606</v>
      </c>
      <c r="D235" s="10" t="s">
        <v>285</v>
      </c>
      <c r="E235" s="10" t="s">
        <v>1547</v>
      </c>
      <c r="F235" s="11">
        <v>1</v>
      </c>
      <c r="G235" s="10" t="s">
        <v>60</v>
      </c>
      <c r="H235" s="11">
        <v>1</v>
      </c>
      <c r="I235" s="12" t="s">
        <v>168</v>
      </c>
      <c r="J235" s="10" t="s">
        <v>203</v>
      </c>
      <c r="K235" s="10" t="s">
        <v>464</v>
      </c>
      <c r="L235" s="10" t="s">
        <v>522</v>
      </c>
      <c r="M235" s="10" t="s">
        <v>1042</v>
      </c>
      <c r="N235" s="10"/>
    </row>
    <row r="236" spans="1:14" s="2" customFormat="1" ht="13.8" x14ac:dyDescent="0.3">
      <c r="A236" s="10" t="s">
        <v>64</v>
      </c>
      <c r="B236" s="10" t="s">
        <v>219</v>
      </c>
      <c r="C236" s="10" t="s">
        <v>607</v>
      </c>
      <c r="D236" s="10" t="s">
        <v>218</v>
      </c>
      <c r="E236" s="10" t="s">
        <v>1548</v>
      </c>
      <c r="F236" s="11">
        <v>1</v>
      </c>
      <c r="G236" s="10" t="s">
        <v>959</v>
      </c>
      <c r="H236" s="11">
        <v>1</v>
      </c>
      <c r="I236" s="12" t="s">
        <v>1185</v>
      </c>
      <c r="J236" s="10" t="s">
        <v>220</v>
      </c>
      <c r="K236" s="10" t="s">
        <v>464</v>
      </c>
      <c r="L236" s="10" t="s">
        <v>520</v>
      </c>
      <c r="M236" s="10" t="s">
        <v>1157</v>
      </c>
      <c r="N236" s="10"/>
    </row>
    <row r="237" spans="1:14" s="2" customFormat="1" ht="13.8" x14ac:dyDescent="0.3">
      <c r="A237" s="10" t="s">
        <v>64</v>
      </c>
      <c r="B237" s="10" t="s">
        <v>105</v>
      </c>
      <c r="C237" s="10" t="s">
        <v>1550</v>
      </c>
      <c r="D237" s="10" t="s">
        <v>400</v>
      </c>
      <c r="E237" s="10" t="s">
        <v>1549</v>
      </c>
      <c r="F237" s="11">
        <v>1</v>
      </c>
      <c r="G237" s="10" t="s">
        <v>60</v>
      </c>
      <c r="H237" s="11">
        <v>1</v>
      </c>
      <c r="I237" s="12" t="s">
        <v>204</v>
      </c>
      <c r="J237" s="10" t="s">
        <v>1771</v>
      </c>
      <c r="K237" s="10" t="s">
        <v>1027</v>
      </c>
      <c r="L237" s="10" t="s">
        <v>513</v>
      </c>
      <c r="M237" s="10" t="s">
        <v>1128</v>
      </c>
      <c r="N237" s="10"/>
    </row>
    <row r="238" spans="1:14" s="2" customFormat="1" ht="13.8" x14ac:dyDescent="0.3">
      <c r="A238" s="10" t="s">
        <v>64</v>
      </c>
      <c r="B238" s="10" t="s">
        <v>105</v>
      </c>
      <c r="C238" s="10" t="s">
        <v>407</v>
      </c>
      <c r="D238" s="10" t="s">
        <v>408</v>
      </c>
      <c r="E238" s="10"/>
      <c r="F238" s="11">
        <v>1</v>
      </c>
      <c r="G238" s="10" t="s">
        <v>475</v>
      </c>
      <c r="H238" s="11">
        <v>1</v>
      </c>
      <c r="I238" s="12" t="s">
        <v>169</v>
      </c>
      <c r="J238" s="10" t="s">
        <v>395</v>
      </c>
      <c r="K238" s="10" t="s">
        <v>1586</v>
      </c>
      <c r="L238" s="10" t="s">
        <v>517</v>
      </c>
      <c r="M238" s="10" t="s">
        <v>1063</v>
      </c>
      <c r="N238" s="10"/>
    </row>
    <row r="239" spans="1:14" s="2" customFormat="1" ht="13.8" x14ac:dyDescent="0.3">
      <c r="A239" s="10" t="s">
        <v>64</v>
      </c>
      <c r="B239" s="10" t="s">
        <v>105</v>
      </c>
      <c r="C239" s="10" t="s">
        <v>66</v>
      </c>
      <c r="D239" s="10" t="s">
        <v>1022</v>
      </c>
      <c r="E239" s="10"/>
      <c r="F239" s="11">
        <v>1</v>
      </c>
      <c r="G239" s="10" t="s">
        <v>959</v>
      </c>
      <c r="H239" s="11">
        <v>1</v>
      </c>
      <c r="I239" s="12" t="s">
        <v>1198</v>
      </c>
      <c r="J239" s="10" t="s">
        <v>393</v>
      </c>
      <c r="K239" s="10" t="s">
        <v>1028</v>
      </c>
      <c r="L239" s="10" t="s">
        <v>520</v>
      </c>
      <c r="M239" s="10" t="s">
        <v>1041</v>
      </c>
      <c r="N239" s="10"/>
    </row>
    <row r="240" spans="1:14" s="2" customFormat="1" ht="13.8" x14ac:dyDescent="0.3">
      <c r="A240" s="10" t="s">
        <v>64</v>
      </c>
      <c r="B240" s="10" t="s">
        <v>105</v>
      </c>
      <c r="C240" s="10" t="s">
        <v>68</v>
      </c>
      <c r="D240" s="10" t="s">
        <v>1024</v>
      </c>
      <c r="E240" s="10"/>
      <c r="F240" s="11">
        <v>1</v>
      </c>
      <c r="G240" s="10" t="s">
        <v>959</v>
      </c>
      <c r="H240" s="11">
        <v>1</v>
      </c>
      <c r="I240" s="12" t="s">
        <v>1198</v>
      </c>
      <c r="J240" s="10" t="s">
        <v>1785</v>
      </c>
      <c r="K240" s="10" t="s">
        <v>1586</v>
      </c>
      <c r="L240" s="10" t="s">
        <v>520</v>
      </c>
      <c r="M240" s="10"/>
      <c r="N240" s="10"/>
    </row>
    <row r="241" spans="1:14" s="2" customFormat="1" ht="13.8" x14ac:dyDescent="0.3">
      <c r="A241" s="10" t="s">
        <v>64</v>
      </c>
      <c r="B241" s="10" t="s">
        <v>409</v>
      </c>
      <c r="C241" s="10" t="s">
        <v>410</v>
      </c>
      <c r="D241" s="10" t="s">
        <v>411</v>
      </c>
      <c r="E241" s="10" t="s">
        <v>1558</v>
      </c>
      <c r="F241" s="11">
        <v>1</v>
      </c>
      <c r="G241" s="10" t="s">
        <v>60</v>
      </c>
      <c r="H241" s="11">
        <v>1</v>
      </c>
      <c r="I241" s="12" t="s">
        <v>384</v>
      </c>
      <c r="J241" s="10" t="s">
        <v>394</v>
      </c>
      <c r="K241" s="10" t="s">
        <v>1027</v>
      </c>
      <c r="L241" s="10" t="s">
        <v>517</v>
      </c>
      <c r="M241" s="10" t="s">
        <v>1780</v>
      </c>
      <c r="N241" s="10"/>
    </row>
    <row r="242" spans="1:14" s="2" customFormat="1" ht="13.8" x14ac:dyDescent="0.3">
      <c r="A242" s="10" t="s">
        <v>64</v>
      </c>
      <c r="B242" s="10" t="s">
        <v>209</v>
      </c>
      <c r="C242" s="10" t="s">
        <v>486</v>
      </c>
      <c r="D242" s="10" t="s">
        <v>1598</v>
      </c>
      <c r="E242" s="10" t="s">
        <v>1466</v>
      </c>
      <c r="F242" s="11">
        <v>1</v>
      </c>
      <c r="G242" s="10" t="s">
        <v>458</v>
      </c>
      <c r="H242" s="11">
        <v>1</v>
      </c>
      <c r="I242" s="12" t="s">
        <v>207</v>
      </c>
      <c r="J242" s="10" t="s">
        <v>203</v>
      </c>
      <c r="K242" s="10" t="s">
        <v>464</v>
      </c>
      <c r="L242" s="10" t="s">
        <v>513</v>
      </c>
      <c r="M242" s="10" t="s">
        <v>1090</v>
      </c>
      <c r="N242" s="10"/>
    </row>
    <row r="243" spans="1:14" s="2" customFormat="1" ht="13.8" x14ac:dyDescent="0.3">
      <c r="A243" s="10" t="s">
        <v>64</v>
      </c>
      <c r="B243" s="10" t="s">
        <v>122</v>
      </c>
      <c r="C243" s="10" t="s">
        <v>487</v>
      </c>
      <c r="D243" s="10" t="s">
        <v>212</v>
      </c>
      <c r="E243" s="10" t="s">
        <v>1557</v>
      </c>
      <c r="F243" s="11">
        <v>1</v>
      </c>
      <c r="G243" s="10" t="s">
        <v>458</v>
      </c>
      <c r="H243" s="11">
        <v>1</v>
      </c>
      <c r="I243" s="12" t="s">
        <v>207</v>
      </c>
      <c r="J243" s="10" t="s">
        <v>564</v>
      </c>
      <c r="K243" s="10" t="s">
        <v>213</v>
      </c>
      <c r="L243" s="10" t="s">
        <v>513</v>
      </c>
      <c r="M243" s="10" t="s">
        <v>1090</v>
      </c>
      <c r="N243" s="10"/>
    </row>
    <row r="244" spans="1:14" s="2" customFormat="1" ht="13.8" x14ac:dyDescent="0.3">
      <c r="A244" s="10" t="s">
        <v>64</v>
      </c>
      <c r="B244" s="10" t="s">
        <v>122</v>
      </c>
      <c r="C244" s="10" t="s">
        <v>1060</v>
      </c>
      <c r="D244" s="10" t="s">
        <v>1059</v>
      </c>
      <c r="E244" s="10" t="s">
        <v>1555</v>
      </c>
      <c r="F244" s="11">
        <v>1</v>
      </c>
      <c r="G244" s="10" t="s">
        <v>67</v>
      </c>
      <c r="H244" s="11">
        <v>1</v>
      </c>
      <c r="I244" s="12" t="s">
        <v>414</v>
      </c>
      <c r="J244" s="10" t="s">
        <v>203</v>
      </c>
      <c r="K244" s="10" t="s">
        <v>464</v>
      </c>
      <c r="L244" s="10" t="s">
        <v>522</v>
      </c>
      <c r="M244" s="10" t="s">
        <v>1042</v>
      </c>
      <c r="N244" s="10"/>
    </row>
    <row r="245" spans="1:14" s="2" customFormat="1" ht="13.8" x14ac:dyDescent="0.3">
      <c r="A245" s="10" t="s">
        <v>64</v>
      </c>
      <c r="B245" s="10" t="s">
        <v>412</v>
      </c>
      <c r="C245" s="10" t="s">
        <v>1751</v>
      </c>
      <c r="D245" s="10" t="s">
        <v>1599</v>
      </c>
      <c r="E245" s="10" t="s">
        <v>1600</v>
      </c>
      <c r="F245" s="11">
        <v>1</v>
      </c>
      <c r="G245" s="10" t="s">
        <v>475</v>
      </c>
      <c r="H245" s="11">
        <v>1</v>
      </c>
      <c r="I245" s="12" t="s">
        <v>150</v>
      </c>
      <c r="J245" s="10" t="s">
        <v>203</v>
      </c>
      <c r="K245" s="10" t="s">
        <v>464</v>
      </c>
      <c r="L245" s="10" t="s">
        <v>522</v>
      </c>
      <c r="M245" s="10" t="s">
        <v>1042</v>
      </c>
      <c r="N245" s="10"/>
    </row>
    <row r="246" spans="1:14" s="2" customFormat="1" ht="13.8" x14ac:dyDescent="0.3">
      <c r="A246" s="10" t="s">
        <v>64</v>
      </c>
      <c r="B246" s="10" t="s">
        <v>412</v>
      </c>
      <c r="C246" s="10" t="s">
        <v>413</v>
      </c>
      <c r="D246" s="10" t="s">
        <v>1601</v>
      </c>
      <c r="E246" s="10"/>
      <c r="F246" s="11">
        <v>1</v>
      </c>
      <c r="G246" s="10" t="s">
        <v>67</v>
      </c>
      <c r="H246" s="11">
        <v>1</v>
      </c>
      <c r="I246" s="12" t="s">
        <v>414</v>
      </c>
      <c r="J246" s="10" t="s">
        <v>393</v>
      </c>
      <c r="K246" s="10" t="s">
        <v>1028</v>
      </c>
      <c r="L246" s="10" t="s">
        <v>513</v>
      </c>
      <c r="M246" s="10" t="s">
        <v>1782</v>
      </c>
      <c r="N246" s="10"/>
    </row>
    <row r="247" spans="1:14" s="2" customFormat="1" ht="13.8" x14ac:dyDescent="0.3">
      <c r="A247" s="10" t="s">
        <v>171</v>
      </c>
      <c r="B247" s="10" t="s">
        <v>172</v>
      </c>
      <c r="C247" s="10" t="s">
        <v>174</v>
      </c>
      <c r="D247" s="10" t="s">
        <v>173</v>
      </c>
      <c r="E247" s="10"/>
      <c r="F247" s="11">
        <v>1</v>
      </c>
      <c r="G247" s="10" t="s">
        <v>60</v>
      </c>
      <c r="H247" s="11">
        <v>1</v>
      </c>
      <c r="I247" s="12" t="s">
        <v>167</v>
      </c>
      <c r="J247" s="10" t="s">
        <v>393</v>
      </c>
      <c r="K247" s="10" t="s">
        <v>1028</v>
      </c>
      <c r="L247" s="10" t="s">
        <v>517</v>
      </c>
      <c r="M247" s="10" t="s">
        <v>1063</v>
      </c>
      <c r="N247" s="10"/>
    </row>
    <row r="248" spans="1:14" s="2" customFormat="1" ht="13.8" x14ac:dyDescent="0.3">
      <c r="A248" s="10" t="s">
        <v>171</v>
      </c>
      <c r="B248" s="10" t="s">
        <v>175</v>
      </c>
      <c r="C248" s="10" t="s">
        <v>176</v>
      </c>
      <c r="D248" s="10" t="s">
        <v>1752</v>
      </c>
      <c r="E248" s="10" t="s">
        <v>1560</v>
      </c>
      <c r="F248" s="11">
        <v>1</v>
      </c>
      <c r="G248" s="10" t="s">
        <v>475</v>
      </c>
      <c r="H248" s="11">
        <v>1</v>
      </c>
      <c r="I248" s="12" t="s">
        <v>177</v>
      </c>
      <c r="J248" s="10" t="s">
        <v>393</v>
      </c>
      <c r="K248" s="10" t="s">
        <v>1028</v>
      </c>
      <c r="L248" s="10" t="s">
        <v>517</v>
      </c>
      <c r="M248" s="10" t="s">
        <v>1063</v>
      </c>
      <c r="N248" s="10"/>
    </row>
    <row r="249" spans="1:14" s="2" customFormat="1" ht="13.8" x14ac:dyDescent="0.3">
      <c r="A249" s="10" t="s">
        <v>237</v>
      </c>
      <c r="B249" s="10" t="s">
        <v>1142</v>
      </c>
      <c r="C249" s="10" t="s">
        <v>1144</v>
      </c>
      <c r="D249" s="10" t="s">
        <v>1559</v>
      </c>
      <c r="E249" s="10"/>
      <c r="F249" s="13">
        <v>1</v>
      </c>
      <c r="G249" s="10" t="s">
        <v>959</v>
      </c>
      <c r="H249" s="11">
        <v>1</v>
      </c>
      <c r="I249" s="12" t="s">
        <v>1185</v>
      </c>
      <c r="J249" s="10" t="s">
        <v>564</v>
      </c>
      <c r="K249" s="10" t="s">
        <v>943</v>
      </c>
      <c r="L249" s="10" t="s">
        <v>520</v>
      </c>
      <c r="M249" s="10" t="s">
        <v>1141</v>
      </c>
      <c r="N249" s="10"/>
    </row>
    <row r="250" spans="1:14" s="2" customFormat="1" ht="13.8" x14ac:dyDescent="0.3">
      <c r="A250" s="10" t="s">
        <v>237</v>
      </c>
      <c r="B250" s="10" t="s">
        <v>1142</v>
      </c>
      <c r="C250" s="10" t="s">
        <v>1145</v>
      </c>
      <c r="D250" s="10" t="s">
        <v>1143</v>
      </c>
      <c r="E250" s="10" t="s">
        <v>1561</v>
      </c>
      <c r="F250" s="13">
        <v>1</v>
      </c>
      <c r="G250" s="10" t="s">
        <v>959</v>
      </c>
      <c r="H250" s="11">
        <v>1</v>
      </c>
      <c r="I250" s="12" t="s">
        <v>1185</v>
      </c>
      <c r="J250" s="10" t="s">
        <v>564</v>
      </c>
      <c r="K250" s="10" t="s">
        <v>943</v>
      </c>
      <c r="L250" s="10" t="s">
        <v>520</v>
      </c>
      <c r="M250" s="10" t="s">
        <v>1141</v>
      </c>
      <c r="N250" s="10"/>
    </row>
    <row r="251" spans="1:14" s="2" customFormat="1" ht="13.8" x14ac:dyDescent="0.3">
      <c r="A251" s="10" t="s">
        <v>237</v>
      </c>
      <c r="B251" s="10" t="s">
        <v>499</v>
      </c>
      <c r="C251" s="10" t="s">
        <v>566</v>
      </c>
      <c r="D251" s="10" t="s">
        <v>570</v>
      </c>
      <c r="E251" s="10" t="s">
        <v>1566</v>
      </c>
      <c r="F251" s="11">
        <v>1</v>
      </c>
      <c r="G251" s="10" t="s">
        <v>60</v>
      </c>
      <c r="H251" s="11">
        <v>1</v>
      </c>
      <c r="I251" s="12" t="s">
        <v>473</v>
      </c>
      <c r="J251" s="10" t="s">
        <v>571</v>
      </c>
      <c r="K251" s="10" t="s">
        <v>595</v>
      </c>
      <c r="L251" s="10" t="s">
        <v>589</v>
      </c>
      <c r="M251" s="10" t="s">
        <v>1606</v>
      </c>
      <c r="N251" s="10"/>
    </row>
    <row r="252" spans="1:14" s="2" customFormat="1" ht="13.8" x14ac:dyDescent="0.3">
      <c r="A252" s="10" t="s">
        <v>237</v>
      </c>
      <c r="B252" s="10" t="s">
        <v>499</v>
      </c>
      <c r="C252" s="10" t="s">
        <v>566</v>
      </c>
      <c r="D252" s="10" t="s">
        <v>565</v>
      </c>
      <c r="E252" s="10" t="s">
        <v>1567</v>
      </c>
      <c r="F252" s="11">
        <v>1</v>
      </c>
      <c r="G252" s="10" t="s">
        <v>959</v>
      </c>
      <c r="H252" s="11">
        <v>1</v>
      </c>
      <c r="I252" s="12" t="s">
        <v>1274</v>
      </c>
      <c r="J252" s="10" t="s">
        <v>742</v>
      </c>
      <c r="K252" s="10" t="s">
        <v>595</v>
      </c>
      <c r="L252" s="10" t="s">
        <v>519</v>
      </c>
      <c r="M252" s="10" t="s">
        <v>1607</v>
      </c>
      <c r="N252" s="10"/>
    </row>
    <row r="253" spans="1:14" s="2" customFormat="1" ht="13.8" x14ac:dyDescent="0.3">
      <c r="A253" s="10" t="s">
        <v>237</v>
      </c>
      <c r="B253" s="10" t="s">
        <v>499</v>
      </c>
      <c r="C253" s="10" t="s">
        <v>567</v>
      </c>
      <c r="D253" s="10" t="s">
        <v>568</v>
      </c>
      <c r="E253" s="10"/>
      <c r="F253" s="11">
        <v>1</v>
      </c>
      <c r="G253" s="10" t="s">
        <v>475</v>
      </c>
      <c r="H253" s="11">
        <v>1</v>
      </c>
      <c r="I253" s="12" t="s">
        <v>569</v>
      </c>
      <c r="J253" s="10" t="s">
        <v>564</v>
      </c>
      <c r="K253" s="10" t="s">
        <v>595</v>
      </c>
      <c r="L253" s="10" t="s">
        <v>520</v>
      </c>
      <c r="M253" s="10" t="s">
        <v>1152</v>
      </c>
      <c r="N253" s="10"/>
    </row>
    <row r="254" spans="1:14" s="2" customFormat="1" ht="27.6" x14ac:dyDescent="0.3">
      <c r="A254" s="10" t="s">
        <v>237</v>
      </c>
      <c r="B254" s="10" t="s">
        <v>499</v>
      </c>
      <c r="C254" s="10" t="s">
        <v>489</v>
      </c>
      <c r="D254" s="10" t="s">
        <v>585</v>
      </c>
      <c r="E254" s="10" t="s">
        <v>1570</v>
      </c>
      <c r="F254" s="11">
        <v>1</v>
      </c>
      <c r="G254" s="10" t="s">
        <v>67</v>
      </c>
      <c r="H254" s="11">
        <v>1</v>
      </c>
      <c r="I254" s="12" t="s">
        <v>1437</v>
      </c>
      <c r="J254" s="10"/>
      <c r="K254" s="10" t="s">
        <v>595</v>
      </c>
      <c r="L254" s="10" t="s">
        <v>520</v>
      </c>
      <c r="M254" s="10" t="s">
        <v>1151</v>
      </c>
      <c r="N254" s="10"/>
    </row>
    <row r="255" spans="1:14" s="2" customFormat="1" ht="13.8" x14ac:dyDescent="0.3">
      <c r="A255" s="10" t="s">
        <v>237</v>
      </c>
      <c r="B255" s="10" t="s">
        <v>499</v>
      </c>
      <c r="C255" s="10" t="s">
        <v>489</v>
      </c>
      <c r="D255" s="10" t="s">
        <v>205</v>
      </c>
      <c r="E255" s="10" t="s">
        <v>1610</v>
      </c>
      <c r="F255" s="11">
        <v>1</v>
      </c>
      <c r="G255" s="10" t="s">
        <v>959</v>
      </c>
      <c r="H255" s="11">
        <v>1</v>
      </c>
      <c r="I255" s="12" t="s">
        <v>1203</v>
      </c>
      <c r="J255" s="10" t="s">
        <v>794</v>
      </c>
      <c r="K255" s="10" t="s">
        <v>595</v>
      </c>
      <c r="L255" s="10" t="s">
        <v>520</v>
      </c>
      <c r="M255" s="10" t="s">
        <v>1152</v>
      </c>
      <c r="N255" s="10"/>
    </row>
    <row r="256" spans="1:14" s="2" customFormat="1" ht="13.8" x14ac:dyDescent="0.3">
      <c r="A256" s="10" t="s">
        <v>237</v>
      </c>
      <c r="B256" s="10" t="s">
        <v>499</v>
      </c>
      <c r="C256" s="10" t="s">
        <v>489</v>
      </c>
      <c r="D256" s="10" t="s">
        <v>584</v>
      </c>
      <c r="E256" s="10" t="s">
        <v>1570</v>
      </c>
      <c r="F256" s="11">
        <v>1</v>
      </c>
      <c r="G256" s="10" t="s">
        <v>67</v>
      </c>
      <c r="H256" s="11">
        <v>1</v>
      </c>
      <c r="I256" s="12" t="s">
        <v>1437</v>
      </c>
      <c r="J256" s="10"/>
      <c r="K256" s="10" t="s">
        <v>595</v>
      </c>
      <c r="L256" s="10" t="s">
        <v>520</v>
      </c>
      <c r="M256" s="10" t="s">
        <v>1151</v>
      </c>
      <c r="N256" s="10"/>
    </row>
    <row r="257" spans="1:14" s="2" customFormat="1" ht="13.8" x14ac:dyDescent="0.3">
      <c r="A257" s="10" t="s">
        <v>237</v>
      </c>
      <c r="B257" s="10" t="s">
        <v>241</v>
      </c>
      <c r="C257" s="10" t="s">
        <v>242</v>
      </c>
      <c r="D257" s="10" t="s">
        <v>243</v>
      </c>
      <c r="E257" s="10" t="s">
        <v>1602</v>
      </c>
      <c r="F257" s="11">
        <v>1</v>
      </c>
      <c r="G257" s="10" t="s">
        <v>959</v>
      </c>
      <c r="H257" s="11">
        <v>1</v>
      </c>
      <c r="I257" s="12" t="s">
        <v>1185</v>
      </c>
      <c r="J257" s="10"/>
      <c r="K257" s="10" t="s">
        <v>943</v>
      </c>
      <c r="L257" s="10" t="s">
        <v>513</v>
      </c>
      <c r="M257" s="10" t="s">
        <v>1603</v>
      </c>
      <c r="N257" s="10"/>
    </row>
    <row r="258" spans="1:14" s="2" customFormat="1" ht="13.8" x14ac:dyDescent="0.3">
      <c r="A258" s="10" t="s">
        <v>237</v>
      </c>
      <c r="B258" s="10" t="s">
        <v>952</v>
      </c>
      <c r="C258" s="10" t="s">
        <v>974</v>
      </c>
      <c r="D258" s="10" t="s">
        <v>973</v>
      </c>
      <c r="E258" s="10" t="s">
        <v>1562</v>
      </c>
      <c r="F258" s="11">
        <v>1</v>
      </c>
      <c r="G258" s="10" t="s">
        <v>60</v>
      </c>
      <c r="H258" s="11">
        <v>1</v>
      </c>
      <c r="I258" s="12" t="s">
        <v>166</v>
      </c>
      <c r="J258" s="10"/>
      <c r="K258" s="10" t="s">
        <v>943</v>
      </c>
      <c r="L258" s="10" t="s">
        <v>975</v>
      </c>
      <c r="M258" s="10" t="s">
        <v>981</v>
      </c>
      <c r="N258" s="10"/>
    </row>
    <row r="259" spans="1:14" s="2" customFormat="1" ht="13.8" x14ac:dyDescent="0.3">
      <c r="A259" s="10" t="s">
        <v>237</v>
      </c>
      <c r="B259" s="10" t="s">
        <v>952</v>
      </c>
      <c r="C259" s="10" t="s">
        <v>982</v>
      </c>
      <c r="D259" s="10" t="s">
        <v>990</v>
      </c>
      <c r="E259" s="10" t="s">
        <v>1564</v>
      </c>
      <c r="F259" s="11">
        <v>1</v>
      </c>
      <c r="G259" s="10" t="s">
        <v>67</v>
      </c>
      <c r="H259" s="11">
        <v>1</v>
      </c>
      <c r="I259" s="12" t="s">
        <v>414</v>
      </c>
      <c r="J259" s="10"/>
      <c r="K259" s="10" t="s">
        <v>943</v>
      </c>
      <c r="L259" s="10" t="s">
        <v>520</v>
      </c>
      <c r="M259" s="10" t="s">
        <v>992</v>
      </c>
      <c r="N259" s="10"/>
    </row>
    <row r="260" spans="1:14" s="2" customFormat="1" ht="13.8" x14ac:dyDescent="0.3">
      <c r="A260" s="10" t="s">
        <v>237</v>
      </c>
      <c r="B260" s="10" t="s">
        <v>952</v>
      </c>
      <c r="C260" s="10" t="s">
        <v>982</v>
      </c>
      <c r="D260" s="10" t="s">
        <v>994</v>
      </c>
      <c r="E260" s="10" t="s">
        <v>1565</v>
      </c>
      <c r="F260" s="11">
        <v>1</v>
      </c>
      <c r="G260" s="10" t="s">
        <v>957</v>
      </c>
      <c r="H260" s="11">
        <v>1</v>
      </c>
      <c r="I260" s="12" t="s">
        <v>958</v>
      </c>
      <c r="J260" s="10"/>
      <c r="K260" s="10" t="s">
        <v>943</v>
      </c>
      <c r="L260" s="10" t="s">
        <v>520</v>
      </c>
      <c r="M260" s="10" t="s">
        <v>991</v>
      </c>
      <c r="N260" s="10"/>
    </row>
    <row r="261" spans="1:14" s="2" customFormat="1" ht="13.8" x14ac:dyDescent="0.3">
      <c r="A261" s="10" t="s">
        <v>237</v>
      </c>
      <c r="B261" s="10" t="s">
        <v>952</v>
      </c>
      <c r="C261" s="10" t="s">
        <v>995</v>
      </c>
      <c r="D261" s="10" t="s">
        <v>996</v>
      </c>
      <c r="E261" s="10" t="s">
        <v>1568</v>
      </c>
      <c r="F261" s="11">
        <v>1</v>
      </c>
      <c r="G261" s="10" t="s">
        <v>60</v>
      </c>
      <c r="H261" s="11">
        <v>1</v>
      </c>
      <c r="I261" s="12" t="s">
        <v>166</v>
      </c>
      <c r="J261" s="10"/>
      <c r="K261" s="10" t="s">
        <v>943</v>
      </c>
      <c r="L261" s="10" t="s">
        <v>517</v>
      </c>
      <c r="M261" s="10" t="s">
        <v>981</v>
      </c>
      <c r="N261" s="10"/>
    </row>
    <row r="262" spans="1:14" s="2" customFormat="1" ht="13.8" x14ac:dyDescent="0.3">
      <c r="A262" s="10" t="s">
        <v>237</v>
      </c>
      <c r="B262" s="10" t="s">
        <v>952</v>
      </c>
      <c r="C262" s="10" t="s">
        <v>1001</v>
      </c>
      <c r="D262" s="10" t="s">
        <v>1000</v>
      </c>
      <c r="E262" s="10" t="s">
        <v>1571</v>
      </c>
      <c r="F262" s="11">
        <v>1</v>
      </c>
      <c r="G262" s="10" t="s">
        <v>60</v>
      </c>
      <c r="H262" s="11">
        <v>1</v>
      </c>
      <c r="I262" s="12" t="s">
        <v>1002</v>
      </c>
      <c r="J262" s="10"/>
      <c r="K262" s="10" t="s">
        <v>943</v>
      </c>
      <c r="L262" s="10" t="s">
        <v>520</v>
      </c>
      <c r="M262" s="10" t="s">
        <v>991</v>
      </c>
      <c r="N262" s="10"/>
    </row>
    <row r="263" spans="1:14" s="2" customFormat="1" ht="13.8" x14ac:dyDescent="0.3">
      <c r="A263" s="10" t="s">
        <v>237</v>
      </c>
      <c r="B263" s="10" t="s">
        <v>952</v>
      </c>
      <c r="C263" s="10" t="s">
        <v>1004</v>
      </c>
      <c r="D263" s="10" t="s">
        <v>1003</v>
      </c>
      <c r="E263" s="10" t="s">
        <v>1610</v>
      </c>
      <c r="F263" s="11">
        <v>1</v>
      </c>
      <c r="G263" s="10" t="s">
        <v>458</v>
      </c>
      <c r="H263" s="11">
        <v>1</v>
      </c>
      <c r="I263" s="12" t="s">
        <v>312</v>
      </c>
      <c r="J263" s="10"/>
      <c r="K263" s="10" t="s">
        <v>943</v>
      </c>
      <c r="L263" s="10" t="s">
        <v>520</v>
      </c>
      <c r="M263" s="10" t="s">
        <v>1611</v>
      </c>
      <c r="N263" s="10"/>
    </row>
    <row r="264" spans="1:14" s="2" customFormat="1" ht="13.8" x14ac:dyDescent="0.3">
      <c r="A264" s="10" t="s">
        <v>237</v>
      </c>
      <c r="B264" s="10" t="s">
        <v>952</v>
      </c>
      <c r="C264" s="10" t="s">
        <v>953</v>
      </c>
      <c r="D264" s="10" t="s">
        <v>954</v>
      </c>
      <c r="E264" s="10" t="s">
        <v>1575</v>
      </c>
      <c r="F264" s="11">
        <v>1</v>
      </c>
      <c r="G264" s="10" t="s">
        <v>959</v>
      </c>
      <c r="H264" s="11">
        <v>1</v>
      </c>
      <c r="I264" s="12" t="s">
        <v>1256</v>
      </c>
      <c r="J264" s="10"/>
      <c r="K264" s="10" t="s">
        <v>595</v>
      </c>
      <c r="L264" s="10" t="s">
        <v>520</v>
      </c>
      <c r="M264" s="10" t="s">
        <v>1612</v>
      </c>
      <c r="N264" s="10"/>
    </row>
    <row r="265" spans="1:14" s="2" customFormat="1" ht="13.8" x14ac:dyDescent="0.3">
      <c r="A265" s="10" t="s">
        <v>237</v>
      </c>
      <c r="B265" s="10" t="s">
        <v>965</v>
      </c>
      <c r="C265" s="10" t="s">
        <v>968</v>
      </c>
      <c r="D265" s="10" t="s">
        <v>968</v>
      </c>
      <c r="E265" s="10"/>
      <c r="F265" s="13">
        <v>1</v>
      </c>
      <c r="G265" s="10" t="s">
        <v>959</v>
      </c>
      <c r="H265" s="11">
        <v>1</v>
      </c>
      <c r="I265" s="12" t="s">
        <v>1185</v>
      </c>
      <c r="J265" s="10" t="s">
        <v>564</v>
      </c>
      <c r="K265" s="10" t="s">
        <v>943</v>
      </c>
      <c r="L265" s="10" t="s">
        <v>520</v>
      </c>
      <c r="M265" s="10" t="s">
        <v>1141</v>
      </c>
      <c r="N265" s="10"/>
    </row>
    <row r="266" spans="1:14" s="2" customFormat="1" ht="13.8" x14ac:dyDescent="0.3">
      <c r="A266" s="10" t="s">
        <v>237</v>
      </c>
      <c r="B266" s="10" t="s">
        <v>999</v>
      </c>
      <c r="C266" s="10" t="s">
        <v>998</v>
      </c>
      <c r="D266" s="10" t="s">
        <v>997</v>
      </c>
      <c r="E266" s="10" t="s">
        <v>1569</v>
      </c>
      <c r="F266" s="11">
        <v>1</v>
      </c>
      <c r="G266" s="10" t="s">
        <v>60</v>
      </c>
      <c r="H266" s="11">
        <v>1</v>
      </c>
      <c r="I266" s="12" t="s">
        <v>166</v>
      </c>
      <c r="J266" s="10"/>
      <c r="K266" s="10" t="s">
        <v>943</v>
      </c>
      <c r="L266" s="10" t="s">
        <v>517</v>
      </c>
      <c r="M266" s="10" t="s">
        <v>981</v>
      </c>
      <c r="N266" s="10"/>
    </row>
    <row r="267" spans="1:14" s="2" customFormat="1" ht="13.8" x14ac:dyDescent="0.3">
      <c r="A267" s="10" t="s">
        <v>237</v>
      </c>
      <c r="B267" s="10" t="s">
        <v>999</v>
      </c>
      <c r="C267" s="10" t="s">
        <v>1146</v>
      </c>
      <c r="D267" s="10" t="s">
        <v>1573</v>
      </c>
      <c r="E267" s="10"/>
      <c r="F267" s="13">
        <v>1</v>
      </c>
      <c r="G267" s="10" t="s">
        <v>959</v>
      </c>
      <c r="H267" s="11">
        <v>1</v>
      </c>
      <c r="I267" s="12" t="s">
        <v>1185</v>
      </c>
      <c r="J267" s="10" t="s">
        <v>564</v>
      </c>
      <c r="K267" s="10" t="s">
        <v>943</v>
      </c>
      <c r="L267" s="10" t="s">
        <v>520</v>
      </c>
      <c r="M267" s="10" t="s">
        <v>1141</v>
      </c>
      <c r="N267" s="10"/>
    </row>
    <row r="268" spans="1:14" s="2" customFormat="1" ht="13.8" x14ac:dyDescent="0.3">
      <c r="A268" s="10" t="s">
        <v>237</v>
      </c>
      <c r="B268" s="10" t="s">
        <v>238</v>
      </c>
      <c r="C268" s="10" t="s">
        <v>240</v>
      </c>
      <c r="D268" s="10" t="s">
        <v>239</v>
      </c>
      <c r="E268" s="10"/>
      <c r="F268" s="11">
        <v>1</v>
      </c>
      <c r="G268" s="10" t="s">
        <v>1235</v>
      </c>
      <c r="H268" s="11">
        <v>1</v>
      </c>
      <c r="I268" s="12" t="s">
        <v>1355</v>
      </c>
      <c r="J268" s="10"/>
      <c r="K268" s="10" t="s">
        <v>943</v>
      </c>
      <c r="L268" s="10" t="s">
        <v>513</v>
      </c>
      <c r="M268" s="10" t="s">
        <v>1613</v>
      </c>
      <c r="N268" s="10"/>
    </row>
    <row r="269" spans="1:14" s="2" customFormat="1" ht="13.8" x14ac:dyDescent="0.3">
      <c r="A269" s="10" t="s">
        <v>237</v>
      </c>
      <c r="B269" s="10" t="s">
        <v>1008</v>
      </c>
      <c r="C269" s="10" t="s">
        <v>1007</v>
      </c>
      <c r="D269" s="10" t="s">
        <v>1006</v>
      </c>
      <c r="E269" s="10" t="s">
        <v>1574</v>
      </c>
      <c r="F269" s="11">
        <v>1</v>
      </c>
      <c r="G269" s="10" t="s">
        <v>67</v>
      </c>
      <c r="H269" s="11">
        <v>1</v>
      </c>
      <c r="I269" s="12" t="s">
        <v>414</v>
      </c>
      <c r="J269" s="10"/>
      <c r="K269" s="10" t="s">
        <v>943</v>
      </c>
      <c r="L269" s="10" t="s">
        <v>519</v>
      </c>
      <c r="M269" s="10" t="s">
        <v>1009</v>
      </c>
      <c r="N269" s="10"/>
    </row>
    <row r="270" spans="1:14" s="2" customFormat="1" ht="13.8" x14ac:dyDescent="0.3">
      <c r="A270" s="10" t="s">
        <v>237</v>
      </c>
      <c r="B270" s="10" t="s">
        <v>554</v>
      </c>
      <c r="C270" s="10" t="s">
        <v>1593</v>
      </c>
      <c r="D270" s="10" t="s">
        <v>555</v>
      </c>
      <c r="E270" s="10"/>
      <c r="F270" s="11">
        <v>1</v>
      </c>
      <c r="G270" s="10" t="s">
        <v>458</v>
      </c>
      <c r="H270" s="11">
        <v>1</v>
      </c>
      <c r="I270" s="12" t="s">
        <v>207</v>
      </c>
      <c r="J270" s="10" t="s">
        <v>564</v>
      </c>
      <c r="K270" s="10" t="s">
        <v>595</v>
      </c>
      <c r="L270" s="10" t="s">
        <v>518</v>
      </c>
      <c r="M270" s="10" t="s">
        <v>1086</v>
      </c>
      <c r="N270" s="10"/>
    </row>
    <row r="271" spans="1:14" s="2" customFormat="1" ht="13.8" x14ac:dyDescent="0.3">
      <c r="A271" s="10" t="s">
        <v>153</v>
      </c>
      <c r="B271" s="10" t="s">
        <v>500</v>
      </c>
      <c r="C271" s="10" t="s">
        <v>156</v>
      </c>
      <c r="D271" s="10" t="s">
        <v>155</v>
      </c>
      <c r="E271" s="10" t="s">
        <v>1614</v>
      </c>
      <c r="F271" s="11">
        <v>1</v>
      </c>
      <c r="G271" s="10" t="s">
        <v>67</v>
      </c>
      <c r="H271" s="11">
        <v>1</v>
      </c>
      <c r="I271" s="12" t="s">
        <v>157</v>
      </c>
      <c r="J271" s="10" t="s">
        <v>158</v>
      </c>
      <c r="K271" s="10" t="s">
        <v>942</v>
      </c>
      <c r="L271" s="10" t="s">
        <v>592</v>
      </c>
      <c r="M271" s="10" t="s">
        <v>1615</v>
      </c>
      <c r="N271" s="10"/>
    </row>
    <row r="272" spans="1:14" s="2" customFormat="1" ht="13.8" x14ac:dyDescent="0.3">
      <c r="A272" s="10" t="s">
        <v>153</v>
      </c>
      <c r="B272" s="10" t="s">
        <v>500</v>
      </c>
      <c r="C272" s="10" t="s">
        <v>156</v>
      </c>
      <c r="D272" s="10" t="s">
        <v>160</v>
      </c>
      <c r="E272" s="10" t="s">
        <v>1616</v>
      </c>
      <c r="F272" s="11">
        <v>1</v>
      </c>
      <c r="G272" s="10" t="s">
        <v>67</v>
      </c>
      <c r="H272" s="11">
        <v>1</v>
      </c>
      <c r="I272" s="12" t="s">
        <v>161</v>
      </c>
      <c r="J272" s="10" t="s">
        <v>158</v>
      </c>
      <c r="K272" s="10" t="s">
        <v>942</v>
      </c>
      <c r="L272" s="10" t="s">
        <v>592</v>
      </c>
      <c r="M272" s="10" t="s">
        <v>1615</v>
      </c>
      <c r="N272" s="10"/>
    </row>
    <row r="273" spans="1:14" s="2" customFormat="1" ht="13.8" x14ac:dyDescent="0.3">
      <c r="A273" s="10" t="s">
        <v>153</v>
      </c>
      <c r="B273" s="10" t="s">
        <v>165</v>
      </c>
      <c r="C273" s="10" t="s">
        <v>164</v>
      </c>
      <c r="D273" s="10" t="s">
        <v>490</v>
      </c>
      <c r="E273" s="10"/>
      <c r="F273" s="11">
        <v>1</v>
      </c>
      <c r="G273" s="10" t="s">
        <v>60</v>
      </c>
      <c r="H273" s="11">
        <v>1</v>
      </c>
      <c r="I273" s="12" t="s">
        <v>166</v>
      </c>
      <c r="J273" s="10" t="s">
        <v>158</v>
      </c>
      <c r="K273" s="10" t="s">
        <v>942</v>
      </c>
      <c r="L273" s="10" t="s">
        <v>592</v>
      </c>
      <c r="M273" s="10" t="s">
        <v>1615</v>
      </c>
      <c r="N273" s="10"/>
    </row>
    <row r="274" spans="1:14" s="2" customFormat="1" ht="13.8" x14ac:dyDescent="0.3">
      <c r="A274" s="10" t="s">
        <v>55</v>
      </c>
      <c r="B274" s="10" t="s">
        <v>610</v>
      </c>
      <c r="C274" s="10" t="s">
        <v>759</v>
      </c>
      <c r="D274" s="10" t="s">
        <v>611</v>
      </c>
      <c r="E274" s="10" t="s">
        <v>1660</v>
      </c>
      <c r="F274" s="11">
        <v>1</v>
      </c>
      <c r="G274" s="10" t="s">
        <v>959</v>
      </c>
      <c r="H274" s="11">
        <v>1</v>
      </c>
      <c r="I274" s="12" t="s">
        <v>1256</v>
      </c>
      <c r="J274" s="10" t="s">
        <v>395</v>
      </c>
      <c r="K274" s="10" t="s">
        <v>1586</v>
      </c>
      <c r="L274" s="10" t="s">
        <v>520</v>
      </c>
      <c r="M274" s="10" t="s">
        <v>1159</v>
      </c>
      <c r="N274" s="10"/>
    </row>
    <row r="275" spans="1:14" s="2" customFormat="1" ht="13.8" x14ac:dyDescent="0.3">
      <c r="A275" s="10" t="s">
        <v>55</v>
      </c>
      <c r="B275" s="10" t="s">
        <v>610</v>
      </c>
      <c r="C275" s="10" t="s">
        <v>759</v>
      </c>
      <c r="D275" s="10" t="s">
        <v>613</v>
      </c>
      <c r="E275" s="10" t="s">
        <v>1661</v>
      </c>
      <c r="F275" s="11">
        <v>1</v>
      </c>
      <c r="G275" s="10" t="s">
        <v>60</v>
      </c>
      <c r="H275" s="11">
        <v>1</v>
      </c>
      <c r="I275" s="12" t="s">
        <v>472</v>
      </c>
      <c r="J275" s="10" t="s">
        <v>395</v>
      </c>
      <c r="K275" s="10" t="s">
        <v>1586</v>
      </c>
      <c r="L275" s="10" t="s">
        <v>520</v>
      </c>
      <c r="M275" s="10" t="s">
        <v>1159</v>
      </c>
      <c r="N275" s="10"/>
    </row>
    <row r="276" spans="1:14" s="2" customFormat="1" ht="13.8" x14ac:dyDescent="0.3">
      <c r="A276" s="10" t="s">
        <v>55</v>
      </c>
      <c r="B276" s="10" t="s">
        <v>610</v>
      </c>
      <c r="C276" s="10" t="s">
        <v>759</v>
      </c>
      <c r="D276" s="10" t="s">
        <v>614</v>
      </c>
      <c r="E276" s="10" t="s">
        <v>1663</v>
      </c>
      <c r="F276" s="11">
        <v>1</v>
      </c>
      <c r="G276" s="10" t="s">
        <v>60</v>
      </c>
      <c r="H276" s="11">
        <v>1</v>
      </c>
      <c r="I276" s="12" t="s">
        <v>384</v>
      </c>
      <c r="J276" s="10" t="s">
        <v>395</v>
      </c>
      <c r="K276" s="10" t="s">
        <v>1586</v>
      </c>
      <c r="L276" s="10" t="s">
        <v>650</v>
      </c>
      <c r="M276" s="10" t="s">
        <v>1159</v>
      </c>
      <c r="N276" s="10"/>
    </row>
    <row r="277" spans="1:14" s="2" customFormat="1" ht="13.8" x14ac:dyDescent="0.3">
      <c r="A277" s="10" t="s">
        <v>55</v>
      </c>
      <c r="B277" s="10" t="s">
        <v>615</v>
      </c>
      <c r="C277" s="10" t="s">
        <v>762</v>
      </c>
      <c r="D277" s="10" t="s">
        <v>616</v>
      </c>
      <c r="E277" s="10"/>
      <c r="F277" s="11">
        <v>1</v>
      </c>
      <c r="G277" s="10" t="s">
        <v>484</v>
      </c>
      <c r="H277" s="11">
        <v>1</v>
      </c>
      <c r="I277" s="12" t="s">
        <v>121</v>
      </c>
      <c r="J277" s="10" t="s">
        <v>564</v>
      </c>
      <c r="K277" s="10" t="s">
        <v>213</v>
      </c>
      <c r="L277" s="10" t="s">
        <v>520</v>
      </c>
      <c r="M277" s="10" t="s">
        <v>1159</v>
      </c>
      <c r="N277" s="10"/>
    </row>
    <row r="278" spans="1:14" s="2" customFormat="1" ht="13.8" x14ac:dyDescent="0.3">
      <c r="A278" s="10" t="s">
        <v>55</v>
      </c>
      <c r="B278" s="10" t="s">
        <v>617</v>
      </c>
      <c r="C278" s="10" t="s">
        <v>734</v>
      </c>
      <c r="D278" s="10" t="s">
        <v>618</v>
      </c>
      <c r="E278" s="10" t="s">
        <v>1645</v>
      </c>
      <c r="F278" s="11">
        <v>1</v>
      </c>
      <c r="G278" s="10" t="s">
        <v>60</v>
      </c>
      <c r="H278" s="11">
        <v>1</v>
      </c>
      <c r="I278" s="12" t="s">
        <v>473</v>
      </c>
      <c r="J278" s="10" t="s">
        <v>741</v>
      </c>
      <c r="K278" s="10" t="s">
        <v>464</v>
      </c>
      <c r="L278" s="10" t="s">
        <v>517</v>
      </c>
      <c r="M278" s="10" t="s">
        <v>1159</v>
      </c>
      <c r="N278" s="10"/>
    </row>
    <row r="279" spans="1:14" s="2" customFormat="1" ht="13.8" x14ac:dyDescent="0.3">
      <c r="A279" s="10" t="s">
        <v>55</v>
      </c>
      <c r="B279" s="10" t="s">
        <v>1592</v>
      </c>
      <c r="C279" s="10" t="s">
        <v>1708</v>
      </c>
      <c r="D279" s="10" t="s">
        <v>1729</v>
      </c>
      <c r="E279" s="10" t="s">
        <v>1698</v>
      </c>
      <c r="F279" s="11">
        <v>1</v>
      </c>
      <c r="G279" s="10" t="s">
        <v>959</v>
      </c>
      <c r="H279" s="11">
        <v>1</v>
      </c>
      <c r="I279" s="12" t="s">
        <v>1198</v>
      </c>
      <c r="J279" s="10" t="s">
        <v>394</v>
      </c>
      <c r="K279" s="10" t="s">
        <v>1027</v>
      </c>
      <c r="L279" s="10" t="s">
        <v>689</v>
      </c>
      <c r="M279" s="10" t="s">
        <v>1159</v>
      </c>
      <c r="N279" s="10"/>
    </row>
    <row r="280" spans="1:14" s="2" customFormat="1" ht="13.8" x14ac:dyDescent="0.3">
      <c r="A280" s="10" t="s">
        <v>55</v>
      </c>
      <c r="B280" s="10" t="s">
        <v>1592</v>
      </c>
      <c r="C280" s="10" t="s">
        <v>1731</v>
      </c>
      <c r="D280" s="10" t="s">
        <v>1732</v>
      </c>
      <c r="E280" s="10" t="s">
        <v>1733</v>
      </c>
      <c r="F280" s="11">
        <v>1</v>
      </c>
      <c r="G280" s="10" t="s">
        <v>484</v>
      </c>
      <c r="H280" s="11">
        <v>1</v>
      </c>
      <c r="I280" s="12" t="s">
        <v>121</v>
      </c>
      <c r="J280" s="10" t="s">
        <v>564</v>
      </c>
      <c r="K280" s="10" t="s">
        <v>213</v>
      </c>
      <c r="L280" s="10" t="s">
        <v>520</v>
      </c>
      <c r="M280" s="10" t="s">
        <v>1159</v>
      </c>
      <c r="N280" s="10"/>
    </row>
    <row r="281" spans="1:14" s="2" customFormat="1" ht="13.8" x14ac:dyDescent="0.3">
      <c r="A281" s="10" t="s">
        <v>55</v>
      </c>
      <c r="B281" s="10" t="s">
        <v>1592</v>
      </c>
      <c r="C281" s="10" t="s">
        <v>1755</v>
      </c>
      <c r="D281" s="10" t="s">
        <v>1742</v>
      </c>
      <c r="E281" s="10" t="s">
        <v>1743</v>
      </c>
      <c r="F281" s="11">
        <v>1</v>
      </c>
      <c r="G281" s="10" t="s">
        <v>461</v>
      </c>
      <c r="H281" s="11">
        <v>1</v>
      </c>
      <c r="I281" s="12" t="s">
        <v>185</v>
      </c>
      <c r="J281" s="10" t="s">
        <v>564</v>
      </c>
      <c r="K281" s="10" t="s">
        <v>213</v>
      </c>
      <c r="L281" s="10" t="s">
        <v>520</v>
      </c>
      <c r="M281" s="10" t="s">
        <v>1159</v>
      </c>
      <c r="N281" s="10"/>
    </row>
    <row r="282" spans="1:14" s="2" customFormat="1" ht="13.8" x14ac:dyDescent="0.3">
      <c r="A282" s="10" t="s">
        <v>55</v>
      </c>
      <c r="B282" s="10" t="s">
        <v>1592</v>
      </c>
      <c r="C282" s="10" t="s">
        <v>745</v>
      </c>
      <c r="D282" s="10" t="s">
        <v>703</v>
      </c>
      <c r="E282" s="10" t="s">
        <v>1602</v>
      </c>
      <c r="F282" s="11">
        <v>1</v>
      </c>
      <c r="G282" s="10" t="s">
        <v>959</v>
      </c>
      <c r="H282" s="11">
        <v>1</v>
      </c>
      <c r="I282" s="12" t="s">
        <v>1185</v>
      </c>
      <c r="J282" s="10" t="s">
        <v>564</v>
      </c>
      <c r="K282" s="10" t="s">
        <v>213</v>
      </c>
      <c r="L282" s="10" t="s">
        <v>520</v>
      </c>
      <c r="M282" s="10" t="s">
        <v>1159</v>
      </c>
      <c r="N282" s="10"/>
    </row>
    <row r="283" spans="1:14" s="2" customFormat="1" ht="13.8" x14ac:dyDescent="0.3">
      <c r="A283" s="10" t="s">
        <v>55</v>
      </c>
      <c r="B283" s="10" t="s">
        <v>178</v>
      </c>
      <c r="C283" s="10" t="s">
        <v>755</v>
      </c>
      <c r="D283" s="10" t="s">
        <v>656</v>
      </c>
      <c r="E283" s="10" t="s">
        <v>1652</v>
      </c>
      <c r="F283" s="11">
        <v>1</v>
      </c>
      <c r="G283" s="10" t="s">
        <v>959</v>
      </c>
      <c r="H283" s="11">
        <v>1</v>
      </c>
      <c r="I283" s="12" t="s">
        <v>1260</v>
      </c>
      <c r="J283" s="10" t="s">
        <v>564</v>
      </c>
      <c r="K283" s="10" t="s">
        <v>213</v>
      </c>
      <c r="L283" s="10" t="s">
        <v>520</v>
      </c>
      <c r="M283" s="10" t="s">
        <v>1159</v>
      </c>
      <c r="N283" s="10"/>
    </row>
    <row r="284" spans="1:14" s="2" customFormat="1" ht="13.8" x14ac:dyDescent="0.3">
      <c r="A284" s="10" t="s">
        <v>55</v>
      </c>
      <c r="B284" s="10" t="s">
        <v>178</v>
      </c>
      <c r="C284" s="10" t="s">
        <v>755</v>
      </c>
      <c r="D284" s="10" t="s">
        <v>655</v>
      </c>
      <c r="E284" s="10" t="s">
        <v>1653</v>
      </c>
      <c r="F284" s="11">
        <v>1</v>
      </c>
      <c r="G284" s="10" t="s">
        <v>959</v>
      </c>
      <c r="H284" s="11">
        <v>1</v>
      </c>
      <c r="I284" s="12" t="s">
        <v>1203</v>
      </c>
      <c r="J284" s="10" t="s">
        <v>564</v>
      </c>
      <c r="K284" s="10" t="s">
        <v>213</v>
      </c>
      <c r="L284" s="10" t="s">
        <v>520</v>
      </c>
      <c r="M284" s="10" t="s">
        <v>1159</v>
      </c>
      <c r="N284" s="10"/>
    </row>
    <row r="285" spans="1:14" s="2" customFormat="1" ht="13.8" x14ac:dyDescent="0.3">
      <c r="A285" s="10" t="s">
        <v>55</v>
      </c>
      <c r="B285" s="10" t="s">
        <v>178</v>
      </c>
      <c r="C285" s="10" t="s">
        <v>756</v>
      </c>
      <c r="D285" s="10" t="s">
        <v>658</v>
      </c>
      <c r="E285" s="10" t="s">
        <v>1655</v>
      </c>
      <c r="F285" s="11">
        <v>1</v>
      </c>
      <c r="G285" s="10" t="s">
        <v>67</v>
      </c>
      <c r="H285" s="11">
        <v>1</v>
      </c>
      <c r="I285" s="12" t="s">
        <v>471</v>
      </c>
      <c r="J285" s="10" t="s">
        <v>564</v>
      </c>
      <c r="K285" s="10" t="s">
        <v>213</v>
      </c>
      <c r="L285" s="10" t="s">
        <v>517</v>
      </c>
      <c r="M285" s="10" t="s">
        <v>1159</v>
      </c>
      <c r="N285" s="10"/>
    </row>
    <row r="286" spans="1:14" s="2" customFormat="1" ht="13.8" x14ac:dyDescent="0.3">
      <c r="A286" s="10" t="s">
        <v>55</v>
      </c>
      <c r="B286" s="10" t="s">
        <v>178</v>
      </c>
      <c r="C286" s="10" t="s">
        <v>1738</v>
      </c>
      <c r="D286" s="10" t="s">
        <v>1739</v>
      </c>
      <c r="E286" s="10" t="s">
        <v>1711</v>
      </c>
      <c r="F286" s="11">
        <v>1</v>
      </c>
      <c r="G286" s="10" t="s">
        <v>959</v>
      </c>
      <c r="H286" s="11">
        <v>1</v>
      </c>
      <c r="I286" s="12" t="s">
        <v>1253</v>
      </c>
      <c r="J286" s="10" t="s">
        <v>744</v>
      </c>
      <c r="K286" s="10" t="s">
        <v>492</v>
      </c>
      <c r="L286" s="10" t="s">
        <v>520</v>
      </c>
      <c r="M286" s="10" t="s">
        <v>1158</v>
      </c>
      <c r="N286" s="10"/>
    </row>
    <row r="287" spans="1:14" s="2" customFormat="1" ht="13.8" x14ac:dyDescent="0.3">
      <c r="A287" s="10" t="s">
        <v>55</v>
      </c>
      <c r="B287" s="10" t="s">
        <v>178</v>
      </c>
      <c r="C287" s="10" t="s">
        <v>265</v>
      </c>
      <c r="D287" s="10" t="s">
        <v>264</v>
      </c>
      <c r="E287" s="10" t="s">
        <v>1740</v>
      </c>
      <c r="F287" s="11">
        <v>1</v>
      </c>
      <c r="G287" s="10" t="s">
        <v>959</v>
      </c>
      <c r="H287" s="11">
        <v>1</v>
      </c>
      <c r="I287" s="12" t="s">
        <v>1253</v>
      </c>
      <c r="J287" s="10" t="s">
        <v>744</v>
      </c>
      <c r="K287" s="10" t="s">
        <v>492</v>
      </c>
      <c r="L287" s="10" t="s">
        <v>520</v>
      </c>
      <c r="M287" s="10" t="s">
        <v>1158</v>
      </c>
      <c r="N287" s="10"/>
    </row>
    <row r="288" spans="1:14" s="2" customFormat="1" ht="13.8" x14ac:dyDescent="0.3">
      <c r="A288" s="10" t="s">
        <v>55</v>
      </c>
      <c r="B288" s="10" t="s">
        <v>178</v>
      </c>
      <c r="C288" s="10" t="s">
        <v>1753</v>
      </c>
      <c r="D288" s="10" t="s">
        <v>1692</v>
      </c>
      <c r="E288" s="10" t="s">
        <v>1693</v>
      </c>
      <c r="F288" s="11">
        <v>1</v>
      </c>
      <c r="G288" s="10" t="s">
        <v>60</v>
      </c>
      <c r="H288" s="11">
        <v>1</v>
      </c>
      <c r="I288" s="12" t="s">
        <v>168</v>
      </c>
      <c r="J288" s="10" t="s">
        <v>393</v>
      </c>
      <c r="K288" s="10" t="s">
        <v>1028</v>
      </c>
      <c r="L288" s="10" t="s">
        <v>517</v>
      </c>
      <c r="M288" s="10" t="s">
        <v>1063</v>
      </c>
      <c r="N288" s="10"/>
    </row>
    <row r="289" spans="1:14" s="2" customFormat="1" ht="13.8" x14ac:dyDescent="0.3">
      <c r="A289" s="10" t="s">
        <v>55</v>
      </c>
      <c r="B289" s="10" t="s">
        <v>178</v>
      </c>
      <c r="C289" s="10" t="s">
        <v>788</v>
      </c>
      <c r="D289" s="10" t="s">
        <v>663</v>
      </c>
      <c r="E289" s="10" t="s">
        <v>1666</v>
      </c>
      <c r="F289" s="11">
        <v>1</v>
      </c>
      <c r="G289" s="10" t="s">
        <v>959</v>
      </c>
      <c r="H289" s="11">
        <v>1</v>
      </c>
      <c r="I289" s="12" t="s">
        <v>1293</v>
      </c>
      <c r="J289" s="10" t="s">
        <v>564</v>
      </c>
      <c r="K289" s="10" t="s">
        <v>213</v>
      </c>
      <c r="L289" s="10" t="s">
        <v>520</v>
      </c>
      <c r="M289" s="10" t="s">
        <v>1159</v>
      </c>
      <c r="N289" s="10"/>
    </row>
    <row r="290" spans="1:14" s="2" customFormat="1" ht="13.8" x14ac:dyDescent="0.3">
      <c r="A290" s="10" t="s">
        <v>55</v>
      </c>
      <c r="B290" s="10" t="s">
        <v>178</v>
      </c>
      <c r="C290" s="10" t="s">
        <v>142</v>
      </c>
      <c r="D290" s="10" t="s">
        <v>664</v>
      </c>
      <c r="E290" s="10" t="s">
        <v>1665</v>
      </c>
      <c r="F290" s="11">
        <v>1</v>
      </c>
      <c r="G290" s="10" t="s">
        <v>959</v>
      </c>
      <c r="H290" s="11">
        <v>1</v>
      </c>
      <c r="I290" s="12" t="s">
        <v>1203</v>
      </c>
      <c r="J290" s="10" t="s">
        <v>564</v>
      </c>
      <c r="K290" s="10" t="s">
        <v>213</v>
      </c>
      <c r="L290" s="10" t="s">
        <v>520</v>
      </c>
      <c r="M290" s="10" t="s">
        <v>1159</v>
      </c>
      <c r="N290" s="10"/>
    </row>
    <row r="291" spans="1:14" s="2" customFormat="1" ht="13.8" x14ac:dyDescent="0.3">
      <c r="A291" s="10" t="s">
        <v>55</v>
      </c>
      <c r="B291" s="10" t="s">
        <v>178</v>
      </c>
      <c r="C291" s="10" t="s">
        <v>749</v>
      </c>
      <c r="D291" s="10" t="s">
        <v>666</v>
      </c>
      <c r="E291" s="10" t="s">
        <v>1669</v>
      </c>
      <c r="F291" s="11">
        <v>1</v>
      </c>
      <c r="G291" s="10" t="s">
        <v>959</v>
      </c>
      <c r="H291" s="11">
        <v>1</v>
      </c>
      <c r="I291" s="12" t="s">
        <v>1185</v>
      </c>
      <c r="J291" s="10" t="s">
        <v>564</v>
      </c>
      <c r="K291" s="10" t="s">
        <v>213</v>
      </c>
      <c r="L291" s="10" t="s">
        <v>520</v>
      </c>
      <c r="M291" s="10" t="s">
        <v>1159</v>
      </c>
      <c r="N291" s="10"/>
    </row>
    <row r="292" spans="1:14" s="2" customFormat="1" ht="13.8" x14ac:dyDescent="0.3">
      <c r="A292" s="10" t="s">
        <v>55</v>
      </c>
      <c r="B292" s="10" t="s">
        <v>1677</v>
      </c>
      <c r="C292" s="10" t="s">
        <v>753</v>
      </c>
      <c r="D292" s="10" t="s">
        <v>670</v>
      </c>
      <c r="E292" s="10" t="s">
        <v>1702</v>
      </c>
      <c r="F292" s="11">
        <v>1</v>
      </c>
      <c r="G292" s="10" t="s">
        <v>462</v>
      </c>
      <c r="H292" s="11">
        <v>1</v>
      </c>
      <c r="I292" s="12" t="s">
        <v>621</v>
      </c>
      <c r="J292" s="10" t="s">
        <v>564</v>
      </c>
      <c r="K292" s="10" t="s">
        <v>213</v>
      </c>
      <c r="L292" s="10" t="s">
        <v>612</v>
      </c>
      <c r="M292" s="10" t="s">
        <v>1159</v>
      </c>
      <c r="N292" s="10"/>
    </row>
    <row r="293" spans="1:14" s="2" customFormat="1" ht="41.4" x14ac:dyDescent="0.3">
      <c r="A293" s="10" t="s">
        <v>55</v>
      </c>
      <c r="B293" s="10" t="s">
        <v>1677</v>
      </c>
      <c r="C293" s="10" t="s">
        <v>779</v>
      </c>
      <c r="D293" s="10" t="s">
        <v>673</v>
      </c>
      <c r="E293" s="10" t="s">
        <v>1711</v>
      </c>
      <c r="F293" s="11">
        <v>1</v>
      </c>
      <c r="G293" s="10" t="s">
        <v>475</v>
      </c>
      <c r="H293" s="11">
        <v>1</v>
      </c>
      <c r="I293" s="12" t="s">
        <v>150</v>
      </c>
      <c r="J293" s="10" t="s">
        <v>564</v>
      </c>
      <c r="K293" s="10" t="s">
        <v>213</v>
      </c>
      <c r="L293" s="10" t="s">
        <v>671</v>
      </c>
      <c r="M293" s="10" t="s">
        <v>1159</v>
      </c>
      <c r="N293" s="10"/>
    </row>
    <row r="294" spans="1:14" s="2" customFormat="1" ht="13.8" x14ac:dyDescent="0.3">
      <c r="A294" s="10" t="s">
        <v>55</v>
      </c>
      <c r="B294" s="10" t="s">
        <v>1677</v>
      </c>
      <c r="C294" s="10" t="s">
        <v>266</v>
      </c>
      <c r="D294" s="10" t="s">
        <v>267</v>
      </c>
      <c r="E294" s="10" t="s">
        <v>1676</v>
      </c>
      <c r="F294" s="11">
        <v>1</v>
      </c>
      <c r="G294" s="10" t="s">
        <v>957</v>
      </c>
      <c r="H294" s="11">
        <v>1</v>
      </c>
      <c r="I294" s="12" t="s">
        <v>1307</v>
      </c>
      <c r="J294" s="10" t="s">
        <v>744</v>
      </c>
      <c r="K294" s="10" t="s">
        <v>492</v>
      </c>
      <c r="L294" s="10" t="s">
        <v>520</v>
      </c>
      <c r="M294" s="10" t="s">
        <v>1158</v>
      </c>
      <c r="N294" s="10"/>
    </row>
    <row r="295" spans="1:14" s="2" customFormat="1" ht="13.8" x14ac:dyDescent="0.3">
      <c r="A295" s="10" t="s">
        <v>55</v>
      </c>
      <c r="B295" s="10" t="s">
        <v>1162</v>
      </c>
      <c r="C295" s="10" t="s">
        <v>1163</v>
      </c>
      <c r="D295" s="10" t="s">
        <v>1164</v>
      </c>
      <c r="E295" s="10" t="s">
        <v>1745</v>
      </c>
      <c r="F295" s="11">
        <v>1</v>
      </c>
      <c r="G295" s="10" t="s">
        <v>461</v>
      </c>
      <c r="H295" s="11">
        <v>1</v>
      </c>
      <c r="I295" s="12" t="s">
        <v>185</v>
      </c>
      <c r="J295" s="10" t="s">
        <v>564</v>
      </c>
      <c r="K295" s="10" t="s">
        <v>1166</v>
      </c>
      <c r="L295" s="10" t="s">
        <v>1165</v>
      </c>
      <c r="M295" s="10" t="s">
        <v>1159</v>
      </c>
      <c r="N295" s="10"/>
    </row>
    <row r="296" spans="1:14" s="2" customFormat="1" ht="13.8" x14ac:dyDescent="0.3">
      <c r="A296" s="10" t="s">
        <v>55</v>
      </c>
      <c r="B296" s="10" t="s">
        <v>250</v>
      </c>
      <c r="C296" s="10" t="s">
        <v>608</v>
      </c>
      <c r="D296" s="10" t="s">
        <v>619</v>
      </c>
      <c r="E296" s="10" t="s">
        <v>1632</v>
      </c>
      <c r="F296" s="11">
        <v>1</v>
      </c>
      <c r="G296" s="10" t="s">
        <v>67</v>
      </c>
      <c r="H296" s="11">
        <v>1</v>
      </c>
      <c r="I296" s="12" t="s">
        <v>421</v>
      </c>
      <c r="J296" s="10" t="s">
        <v>564</v>
      </c>
      <c r="K296" s="10" t="s">
        <v>213</v>
      </c>
      <c r="L296" s="10" t="s">
        <v>612</v>
      </c>
      <c r="M296" s="10" t="s">
        <v>1159</v>
      </c>
      <c r="N296" s="10"/>
    </row>
    <row r="297" spans="1:14" s="2" customFormat="1" ht="13.8" x14ac:dyDescent="0.3">
      <c r="A297" s="10" t="s">
        <v>55</v>
      </c>
      <c r="B297" s="10" t="s">
        <v>250</v>
      </c>
      <c r="C297" s="10" t="s">
        <v>251</v>
      </c>
      <c r="D297" s="10" t="s">
        <v>252</v>
      </c>
      <c r="E297" s="10" t="s">
        <v>1728</v>
      </c>
      <c r="F297" s="11">
        <v>1</v>
      </c>
      <c r="G297" s="10" t="s">
        <v>957</v>
      </c>
      <c r="H297" s="11">
        <v>1</v>
      </c>
      <c r="I297" s="12" t="s">
        <v>1307</v>
      </c>
      <c r="J297" s="10" t="s">
        <v>744</v>
      </c>
      <c r="K297" s="10" t="s">
        <v>492</v>
      </c>
      <c r="L297" s="10" t="s">
        <v>520</v>
      </c>
      <c r="M297" s="10" t="s">
        <v>1158</v>
      </c>
      <c r="N297" s="10"/>
    </row>
    <row r="298" spans="1:14" s="2" customFormat="1" ht="13.8" x14ac:dyDescent="0.3">
      <c r="A298" s="10" t="s">
        <v>55</v>
      </c>
      <c r="B298" s="10" t="s">
        <v>250</v>
      </c>
      <c r="C298" s="10" t="s">
        <v>251</v>
      </c>
      <c r="D298" s="10" t="s">
        <v>732</v>
      </c>
      <c r="E298" s="10"/>
      <c r="F298" s="11">
        <v>1</v>
      </c>
      <c r="G298" s="10" t="s">
        <v>957</v>
      </c>
      <c r="H298" s="11">
        <v>1</v>
      </c>
      <c r="I298" s="12" t="s">
        <v>1188</v>
      </c>
      <c r="J298" s="10" t="s">
        <v>744</v>
      </c>
      <c r="K298" s="10" t="s">
        <v>492</v>
      </c>
      <c r="L298" s="10" t="s">
        <v>520</v>
      </c>
      <c r="M298" s="10" t="s">
        <v>1158</v>
      </c>
      <c r="N298" s="10"/>
    </row>
    <row r="299" spans="1:14" s="2" customFormat="1" ht="13.2" customHeight="1" x14ac:dyDescent="0.3">
      <c r="A299" s="10" t="s">
        <v>55</v>
      </c>
      <c r="B299" s="10" t="s">
        <v>250</v>
      </c>
      <c r="C299" s="10" t="s">
        <v>1716</v>
      </c>
      <c r="D299" s="10" t="s">
        <v>1715</v>
      </c>
      <c r="E299" s="10" t="s">
        <v>1714</v>
      </c>
      <c r="F299" s="11">
        <v>1</v>
      </c>
      <c r="G299" s="10" t="s">
        <v>67</v>
      </c>
      <c r="H299" s="11">
        <v>1</v>
      </c>
      <c r="I299" s="12" t="s">
        <v>421</v>
      </c>
      <c r="J299" s="10" t="s">
        <v>744</v>
      </c>
      <c r="K299" s="10" t="s">
        <v>492</v>
      </c>
      <c r="L299" s="10" t="s">
        <v>520</v>
      </c>
      <c r="M299" s="10" t="s">
        <v>1159</v>
      </c>
      <c r="N299" s="10"/>
    </row>
    <row r="300" spans="1:14" s="2" customFormat="1" ht="13.2" customHeight="1" x14ac:dyDescent="0.3">
      <c r="A300" s="10" t="s">
        <v>55</v>
      </c>
      <c r="B300" s="10" t="s">
        <v>250</v>
      </c>
      <c r="C300" s="10" t="s">
        <v>771</v>
      </c>
      <c r="D300" s="10" t="s">
        <v>620</v>
      </c>
      <c r="E300" s="10" t="s">
        <v>1633</v>
      </c>
      <c r="F300" s="11">
        <v>1</v>
      </c>
      <c r="G300" s="10" t="s">
        <v>462</v>
      </c>
      <c r="H300" s="11">
        <v>1</v>
      </c>
      <c r="I300" s="12" t="s">
        <v>621</v>
      </c>
      <c r="J300" s="10" t="s">
        <v>564</v>
      </c>
      <c r="K300" s="10" t="s">
        <v>213</v>
      </c>
      <c r="L300" s="10" t="s">
        <v>520</v>
      </c>
      <c r="M300" s="10" t="s">
        <v>1159</v>
      </c>
      <c r="N300" s="10"/>
    </row>
    <row r="301" spans="1:14" s="2" customFormat="1" ht="13.8" x14ac:dyDescent="0.3">
      <c r="A301" s="10" t="s">
        <v>55</v>
      </c>
      <c r="B301" s="10" t="s">
        <v>250</v>
      </c>
      <c r="C301" s="10" t="s">
        <v>253</v>
      </c>
      <c r="D301" s="10" t="s">
        <v>254</v>
      </c>
      <c r="E301" s="10" t="s">
        <v>1741</v>
      </c>
      <c r="F301" s="11">
        <v>1</v>
      </c>
      <c r="G301" s="10" t="s">
        <v>957</v>
      </c>
      <c r="H301" s="11">
        <v>1</v>
      </c>
      <c r="I301" s="12" t="s">
        <v>1289</v>
      </c>
      <c r="J301" s="10" t="s">
        <v>744</v>
      </c>
      <c r="K301" s="10" t="s">
        <v>492</v>
      </c>
      <c r="L301" s="10" t="s">
        <v>520</v>
      </c>
      <c r="M301" s="10" t="s">
        <v>1158</v>
      </c>
      <c r="N301" s="10"/>
    </row>
    <row r="302" spans="1:14" s="2" customFormat="1" ht="13.8" x14ac:dyDescent="0.3">
      <c r="A302" s="10" t="s">
        <v>55</v>
      </c>
      <c r="B302" s="10" t="s">
        <v>250</v>
      </c>
      <c r="C302" s="10" t="s">
        <v>777</v>
      </c>
      <c r="D302" s="10" t="s">
        <v>622</v>
      </c>
      <c r="E302" s="10" t="s">
        <v>1746</v>
      </c>
      <c r="F302" s="11">
        <v>1</v>
      </c>
      <c r="G302" s="10" t="s">
        <v>67</v>
      </c>
      <c r="H302" s="11">
        <v>1</v>
      </c>
      <c r="I302" s="12" t="s">
        <v>421</v>
      </c>
      <c r="J302" s="10" t="s">
        <v>744</v>
      </c>
      <c r="K302" s="10" t="s">
        <v>492</v>
      </c>
      <c r="L302" s="10" t="s">
        <v>520</v>
      </c>
      <c r="M302" s="10" t="s">
        <v>1159</v>
      </c>
      <c r="N302" s="10"/>
    </row>
    <row r="303" spans="1:14" s="2" customFormat="1" ht="13.8" x14ac:dyDescent="0.3">
      <c r="A303" s="10" t="s">
        <v>55</v>
      </c>
      <c r="B303" s="10" t="s">
        <v>250</v>
      </c>
      <c r="C303" s="10" t="s">
        <v>415</v>
      </c>
      <c r="D303" s="10" t="s">
        <v>416</v>
      </c>
      <c r="E303" s="10" t="s">
        <v>1694</v>
      </c>
      <c r="F303" s="11">
        <v>1</v>
      </c>
      <c r="G303" s="10" t="s">
        <v>959</v>
      </c>
      <c r="H303" s="11">
        <v>1</v>
      </c>
      <c r="I303" s="12" t="s">
        <v>1236</v>
      </c>
      <c r="J303" s="10" t="s">
        <v>393</v>
      </c>
      <c r="K303" s="10" t="s">
        <v>1028</v>
      </c>
      <c r="L303" s="10" t="s">
        <v>520</v>
      </c>
      <c r="M303" s="10" t="s">
        <v>1159</v>
      </c>
      <c r="N303" s="10"/>
    </row>
    <row r="304" spans="1:14" s="2" customFormat="1" ht="13.8" x14ac:dyDescent="0.3">
      <c r="A304" s="10" t="s">
        <v>55</v>
      </c>
      <c r="B304" s="10" t="s">
        <v>250</v>
      </c>
      <c r="C304" s="10" t="s">
        <v>746</v>
      </c>
      <c r="D304" s="10" t="s">
        <v>623</v>
      </c>
      <c r="E304" s="10" t="s">
        <v>1634</v>
      </c>
      <c r="F304" s="11">
        <v>1</v>
      </c>
      <c r="G304" s="10" t="s">
        <v>959</v>
      </c>
      <c r="H304" s="11">
        <v>1</v>
      </c>
      <c r="I304" s="12" t="s">
        <v>1256</v>
      </c>
      <c r="J304" s="10" t="s">
        <v>789</v>
      </c>
      <c r="K304" s="10" t="s">
        <v>750</v>
      </c>
      <c r="L304" s="10" t="s">
        <v>520</v>
      </c>
      <c r="M304" s="10" t="s">
        <v>1159</v>
      </c>
      <c r="N304" s="10"/>
    </row>
    <row r="305" spans="1:14" s="2" customFormat="1" ht="27.6" x14ac:dyDescent="0.3">
      <c r="A305" s="10" t="s">
        <v>55</v>
      </c>
      <c r="B305" s="10" t="s">
        <v>624</v>
      </c>
      <c r="C305" s="10" t="s">
        <v>760</v>
      </c>
      <c r="D305" s="10" t="s">
        <v>625</v>
      </c>
      <c r="E305" s="10" t="s">
        <v>1637</v>
      </c>
      <c r="F305" s="11">
        <v>1</v>
      </c>
      <c r="G305" s="10" t="s">
        <v>458</v>
      </c>
      <c r="H305" s="11">
        <v>1</v>
      </c>
      <c r="I305" s="12" t="s">
        <v>628</v>
      </c>
      <c r="J305" s="10" t="s">
        <v>564</v>
      </c>
      <c r="K305" s="10" t="s">
        <v>1166</v>
      </c>
      <c r="L305" s="10" t="s">
        <v>520</v>
      </c>
      <c r="M305" s="10" t="s">
        <v>1097</v>
      </c>
      <c r="N305" s="10"/>
    </row>
    <row r="306" spans="1:14" s="2" customFormat="1" ht="13.8" x14ac:dyDescent="0.3">
      <c r="A306" s="10" t="s">
        <v>55</v>
      </c>
      <c r="B306" s="10" t="s">
        <v>624</v>
      </c>
      <c r="C306" s="10" t="s">
        <v>760</v>
      </c>
      <c r="D306" s="10" t="s">
        <v>626</v>
      </c>
      <c r="E306" s="10" t="s">
        <v>1637</v>
      </c>
      <c r="F306" s="11">
        <v>1</v>
      </c>
      <c r="G306" s="10" t="s">
        <v>957</v>
      </c>
      <c r="H306" s="11">
        <v>1</v>
      </c>
      <c r="I306" s="12" t="s">
        <v>1336</v>
      </c>
      <c r="J306" s="10" t="s">
        <v>564</v>
      </c>
      <c r="K306" s="10" t="s">
        <v>1166</v>
      </c>
      <c r="L306" s="10" t="s">
        <v>520</v>
      </c>
      <c r="M306" s="10" t="s">
        <v>1097</v>
      </c>
      <c r="N306" s="10"/>
    </row>
    <row r="307" spans="1:14" s="2" customFormat="1" ht="13.8" x14ac:dyDescent="0.3">
      <c r="A307" s="10" t="s">
        <v>55</v>
      </c>
      <c r="B307" s="10" t="s">
        <v>624</v>
      </c>
      <c r="C307" s="10" t="s">
        <v>760</v>
      </c>
      <c r="D307" s="10" t="s">
        <v>629</v>
      </c>
      <c r="E307" s="10" t="s">
        <v>1637</v>
      </c>
      <c r="F307" s="11">
        <v>1</v>
      </c>
      <c r="G307" s="10" t="s">
        <v>959</v>
      </c>
      <c r="H307" s="11">
        <v>1</v>
      </c>
      <c r="I307" s="12" t="s">
        <v>1185</v>
      </c>
      <c r="J307" s="10" t="s">
        <v>564</v>
      </c>
      <c r="K307" s="10" t="s">
        <v>1166</v>
      </c>
      <c r="L307" s="10" t="s">
        <v>520</v>
      </c>
      <c r="M307" s="10" t="s">
        <v>1097</v>
      </c>
      <c r="N307" s="10"/>
    </row>
    <row r="308" spans="1:14" s="2" customFormat="1" ht="13.8" x14ac:dyDescent="0.3">
      <c r="A308" s="10" t="s">
        <v>55</v>
      </c>
      <c r="B308" s="10" t="s">
        <v>624</v>
      </c>
      <c r="C308" s="10" t="s">
        <v>760</v>
      </c>
      <c r="D308" s="10" t="s">
        <v>631</v>
      </c>
      <c r="E308" s="10" t="s">
        <v>1637</v>
      </c>
      <c r="F308" s="11">
        <v>1</v>
      </c>
      <c r="G308" s="10" t="s">
        <v>458</v>
      </c>
      <c r="H308" s="11">
        <v>1</v>
      </c>
      <c r="I308" s="12" t="s">
        <v>628</v>
      </c>
      <c r="J308" s="10" t="s">
        <v>564</v>
      </c>
      <c r="K308" s="10" t="s">
        <v>1166</v>
      </c>
      <c r="L308" s="10" t="s">
        <v>520</v>
      </c>
      <c r="M308" s="10" t="s">
        <v>1097</v>
      </c>
      <c r="N308" s="10"/>
    </row>
    <row r="309" spans="1:14" s="2" customFormat="1" ht="13.8" x14ac:dyDescent="0.3">
      <c r="A309" s="10" t="s">
        <v>55</v>
      </c>
      <c r="B309" s="10" t="s">
        <v>624</v>
      </c>
      <c r="C309" s="10" t="s">
        <v>760</v>
      </c>
      <c r="D309" s="10" t="s">
        <v>632</v>
      </c>
      <c r="E309" s="10" t="s">
        <v>1637</v>
      </c>
      <c r="F309" s="11">
        <v>1</v>
      </c>
      <c r="G309" s="10" t="s">
        <v>484</v>
      </c>
      <c r="H309" s="11">
        <v>1</v>
      </c>
      <c r="I309" s="12" t="s">
        <v>121</v>
      </c>
      <c r="J309" s="10" t="s">
        <v>564</v>
      </c>
      <c r="K309" s="10" t="s">
        <v>1166</v>
      </c>
      <c r="L309" s="10" t="s">
        <v>520</v>
      </c>
      <c r="M309" s="10" t="s">
        <v>1097</v>
      </c>
      <c r="N309" s="10"/>
    </row>
    <row r="310" spans="1:14" s="2" customFormat="1" ht="13.2" customHeight="1" x14ac:dyDescent="0.3">
      <c r="A310" s="10" t="s">
        <v>55</v>
      </c>
      <c r="B310" s="10" t="s">
        <v>624</v>
      </c>
      <c r="C310" s="10" t="s">
        <v>760</v>
      </c>
      <c r="D310" s="10" t="s">
        <v>633</v>
      </c>
      <c r="E310" s="10" t="s">
        <v>1637</v>
      </c>
      <c r="F310" s="11">
        <v>1</v>
      </c>
      <c r="G310" s="10" t="s">
        <v>60</v>
      </c>
      <c r="H310" s="11">
        <v>1</v>
      </c>
      <c r="I310" s="12" t="s">
        <v>168</v>
      </c>
      <c r="J310" s="10" t="s">
        <v>564</v>
      </c>
      <c r="K310" s="10" t="s">
        <v>1166</v>
      </c>
      <c r="L310" s="10" t="s">
        <v>520</v>
      </c>
      <c r="M310" s="10" t="s">
        <v>1097</v>
      </c>
      <c r="N310" s="10"/>
    </row>
    <row r="311" spans="1:14" s="2" customFormat="1" ht="13.2" customHeight="1" x14ac:dyDescent="0.3">
      <c r="A311" s="10" t="s">
        <v>55</v>
      </c>
      <c r="B311" s="10" t="s">
        <v>624</v>
      </c>
      <c r="C311" s="10" t="s">
        <v>760</v>
      </c>
      <c r="D311" s="10" t="s">
        <v>634</v>
      </c>
      <c r="E311" s="10" t="s">
        <v>1637</v>
      </c>
      <c r="F311" s="11">
        <v>1</v>
      </c>
      <c r="G311" s="10" t="s">
        <v>67</v>
      </c>
      <c r="H311" s="11">
        <v>1</v>
      </c>
      <c r="I311" s="12" t="s">
        <v>635</v>
      </c>
      <c r="J311" s="10" t="s">
        <v>564</v>
      </c>
      <c r="K311" s="10" t="s">
        <v>1166</v>
      </c>
      <c r="L311" s="10" t="s">
        <v>520</v>
      </c>
      <c r="M311" s="10" t="s">
        <v>1097</v>
      </c>
      <c r="N311" s="10"/>
    </row>
    <row r="312" spans="1:14" s="2" customFormat="1" ht="13.2" customHeight="1" x14ac:dyDescent="0.3">
      <c r="A312" s="10" t="s">
        <v>55</v>
      </c>
      <c r="B312" s="10" t="s">
        <v>130</v>
      </c>
      <c r="C312" s="10" t="s">
        <v>129</v>
      </c>
      <c r="D312" s="10" t="s">
        <v>1636</v>
      </c>
      <c r="E312" s="10" t="s">
        <v>1635</v>
      </c>
      <c r="F312" s="11">
        <v>1</v>
      </c>
      <c r="G312" s="10" t="s">
        <v>1235</v>
      </c>
      <c r="H312" s="11">
        <v>1</v>
      </c>
      <c r="I312" s="12" t="s">
        <v>1301</v>
      </c>
      <c r="J312" s="10" t="s">
        <v>564</v>
      </c>
      <c r="K312" s="10" t="s">
        <v>213</v>
      </c>
      <c r="L312" s="10" t="s">
        <v>520</v>
      </c>
      <c r="M312" s="10" t="s">
        <v>1089</v>
      </c>
      <c r="N312" s="10"/>
    </row>
    <row r="313" spans="1:14" s="2" customFormat="1" ht="13.2" customHeight="1" x14ac:dyDescent="0.3">
      <c r="A313" s="10" t="s">
        <v>55</v>
      </c>
      <c r="B313" s="10" t="s">
        <v>102</v>
      </c>
      <c r="C313" s="10" t="s">
        <v>103</v>
      </c>
      <c r="D313" s="10" t="s">
        <v>104</v>
      </c>
      <c r="E313" s="10" t="s">
        <v>1695</v>
      </c>
      <c r="F313" s="11">
        <v>1</v>
      </c>
      <c r="G313" s="10" t="s">
        <v>60</v>
      </c>
      <c r="H313" s="11">
        <v>1</v>
      </c>
      <c r="I313" s="12" t="s">
        <v>453</v>
      </c>
      <c r="J313" s="10" t="s">
        <v>393</v>
      </c>
      <c r="K313" s="10" t="s">
        <v>1028</v>
      </c>
      <c r="L313" s="10" t="s">
        <v>520</v>
      </c>
      <c r="M313" s="10" t="s">
        <v>1041</v>
      </c>
      <c r="N313" s="10"/>
    </row>
    <row r="314" spans="1:14" s="2" customFormat="1" ht="13.8" x14ac:dyDescent="0.3">
      <c r="A314" s="10" t="s">
        <v>55</v>
      </c>
      <c r="B314" s="10" t="s">
        <v>102</v>
      </c>
      <c r="C314" s="10" t="s">
        <v>417</v>
      </c>
      <c r="D314" s="10" t="s">
        <v>418</v>
      </c>
      <c r="E314" s="10" t="s">
        <v>1696</v>
      </c>
      <c r="F314" s="11">
        <v>1</v>
      </c>
      <c r="G314" s="10" t="s">
        <v>461</v>
      </c>
      <c r="H314" s="11">
        <v>1</v>
      </c>
      <c r="I314" s="12" t="s">
        <v>419</v>
      </c>
      <c r="J314" s="10" t="s">
        <v>395</v>
      </c>
      <c r="K314" s="10" t="s">
        <v>1586</v>
      </c>
      <c r="L314" s="10" t="s">
        <v>520</v>
      </c>
      <c r="M314" s="10" t="s">
        <v>1159</v>
      </c>
      <c r="N314" s="10"/>
    </row>
    <row r="315" spans="1:14" s="2" customFormat="1" ht="27.6" x14ac:dyDescent="0.3">
      <c r="A315" s="10" t="s">
        <v>55</v>
      </c>
      <c r="B315" s="10" t="s">
        <v>639</v>
      </c>
      <c r="C315" s="10" t="s">
        <v>766</v>
      </c>
      <c r="D315" s="10" t="s">
        <v>640</v>
      </c>
      <c r="E315" s="10"/>
      <c r="F315" s="11">
        <v>1</v>
      </c>
      <c r="G315" s="10" t="s">
        <v>60</v>
      </c>
      <c r="H315" s="11">
        <v>1</v>
      </c>
      <c r="I315" s="12" t="s">
        <v>472</v>
      </c>
      <c r="J315" s="10" t="s">
        <v>564</v>
      </c>
      <c r="K315" s="10" t="s">
        <v>213</v>
      </c>
      <c r="L315" s="10" t="s">
        <v>520</v>
      </c>
      <c r="M315" s="10" t="s">
        <v>1159</v>
      </c>
      <c r="N315" s="10"/>
    </row>
    <row r="316" spans="1:14" s="2" customFormat="1" ht="13.8" x14ac:dyDescent="0.3">
      <c r="A316" s="10" t="s">
        <v>55</v>
      </c>
      <c r="B316" s="10" t="s">
        <v>639</v>
      </c>
      <c r="C316" s="10" t="s">
        <v>735</v>
      </c>
      <c r="D316" s="10" t="s">
        <v>642</v>
      </c>
      <c r="E316" s="10" t="s">
        <v>1638</v>
      </c>
      <c r="F316" s="11">
        <v>1</v>
      </c>
      <c r="G316" s="10" t="s">
        <v>959</v>
      </c>
      <c r="H316" s="11">
        <v>1</v>
      </c>
      <c r="I316" s="12" t="s">
        <v>1260</v>
      </c>
      <c r="J316" s="10" t="s">
        <v>564</v>
      </c>
      <c r="K316" s="10" t="s">
        <v>213</v>
      </c>
      <c r="L316" s="10" t="s">
        <v>520</v>
      </c>
      <c r="M316" s="10" t="s">
        <v>1159</v>
      </c>
      <c r="N316" s="10"/>
    </row>
    <row r="317" spans="1:14" s="2" customFormat="1" ht="13.8" x14ac:dyDescent="0.3">
      <c r="A317" s="10" t="s">
        <v>55</v>
      </c>
      <c r="B317" s="10" t="s">
        <v>133</v>
      </c>
      <c r="C317" s="10" t="s">
        <v>748</v>
      </c>
      <c r="D317" s="10" t="s">
        <v>643</v>
      </c>
      <c r="E317" s="10" t="s">
        <v>1639</v>
      </c>
      <c r="F317" s="11">
        <v>1</v>
      </c>
      <c r="G317" s="10" t="s">
        <v>458</v>
      </c>
      <c r="H317" s="11">
        <v>1</v>
      </c>
      <c r="I317" s="12" t="s">
        <v>207</v>
      </c>
      <c r="J317" s="10" t="s">
        <v>564</v>
      </c>
      <c r="K317" s="10" t="s">
        <v>213</v>
      </c>
      <c r="L317" s="10" t="s">
        <v>517</v>
      </c>
      <c r="M317" s="10" t="s">
        <v>1159</v>
      </c>
      <c r="N317" s="10"/>
    </row>
    <row r="318" spans="1:14" s="2" customFormat="1" ht="13.8" x14ac:dyDescent="0.3">
      <c r="A318" s="10" t="s">
        <v>55</v>
      </c>
      <c r="B318" s="10" t="s">
        <v>133</v>
      </c>
      <c r="C318" s="10" t="s">
        <v>132</v>
      </c>
      <c r="D318" s="10" t="s">
        <v>131</v>
      </c>
      <c r="E318" s="10"/>
      <c r="F318" s="11">
        <v>1</v>
      </c>
      <c r="G318" s="10" t="s">
        <v>67</v>
      </c>
      <c r="H318" s="11">
        <v>1</v>
      </c>
      <c r="I318" s="12" t="s">
        <v>134</v>
      </c>
      <c r="J318" s="10" t="s">
        <v>564</v>
      </c>
      <c r="K318" s="10" t="s">
        <v>213</v>
      </c>
      <c r="L318" s="10" t="s">
        <v>520</v>
      </c>
      <c r="M318" s="10" t="s">
        <v>1089</v>
      </c>
      <c r="N318" s="10"/>
    </row>
    <row r="319" spans="1:14" s="2" customFormat="1" ht="13.2" customHeight="1" x14ac:dyDescent="0.3">
      <c r="A319" s="10" t="s">
        <v>55</v>
      </c>
      <c r="B319" s="10" t="s">
        <v>133</v>
      </c>
      <c r="C319" s="10" t="s">
        <v>740</v>
      </c>
      <c r="D319" s="10" t="s">
        <v>644</v>
      </c>
      <c r="E319" s="10" t="s">
        <v>1640</v>
      </c>
      <c r="F319" s="11">
        <v>1</v>
      </c>
      <c r="G319" s="10" t="s">
        <v>67</v>
      </c>
      <c r="H319" s="11">
        <v>1</v>
      </c>
      <c r="I319" s="12" t="s">
        <v>645</v>
      </c>
      <c r="J319" s="10" t="s">
        <v>564</v>
      </c>
      <c r="K319" s="10" t="s">
        <v>213</v>
      </c>
      <c r="L319" s="10" t="s">
        <v>612</v>
      </c>
      <c r="M319" s="10" t="s">
        <v>1159</v>
      </c>
      <c r="N319" s="10"/>
    </row>
    <row r="320" spans="1:14" s="2" customFormat="1" ht="13.8" x14ac:dyDescent="0.3">
      <c r="A320" s="10" t="s">
        <v>55</v>
      </c>
      <c r="B320" s="10" t="s">
        <v>259</v>
      </c>
      <c r="C320" s="10" t="s">
        <v>757</v>
      </c>
      <c r="D320" s="10" t="s">
        <v>646</v>
      </c>
      <c r="E320" s="10" t="s">
        <v>1643</v>
      </c>
      <c r="F320" s="11">
        <v>1</v>
      </c>
      <c r="G320" s="10" t="s">
        <v>959</v>
      </c>
      <c r="H320" s="11">
        <v>1</v>
      </c>
      <c r="I320" s="12" t="s">
        <v>1369</v>
      </c>
      <c r="J320" s="10" t="s">
        <v>564</v>
      </c>
      <c r="K320" s="10" t="s">
        <v>213</v>
      </c>
      <c r="L320" s="10" t="s">
        <v>612</v>
      </c>
      <c r="M320" s="10" t="s">
        <v>1159</v>
      </c>
      <c r="N320" s="10"/>
    </row>
    <row r="321" spans="1:14" s="2" customFormat="1" ht="41.4" x14ac:dyDescent="0.3">
      <c r="A321" s="10" t="s">
        <v>55</v>
      </c>
      <c r="B321" s="10" t="s">
        <v>259</v>
      </c>
      <c r="C321" s="10" t="s">
        <v>757</v>
      </c>
      <c r="D321" s="10" t="s">
        <v>647</v>
      </c>
      <c r="E321" s="10" t="s">
        <v>1643</v>
      </c>
      <c r="F321" s="11">
        <v>1</v>
      </c>
      <c r="G321" s="10" t="s">
        <v>1215</v>
      </c>
      <c r="H321" s="11">
        <v>1</v>
      </c>
      <c r="I321" s="12" t="s">
        <v>1329</v>
      </c>
      <c r="J321" s="10" t="s">
        <v>564</v>
      </c>
      <c r="K321" s="10" t="s">
        <v>213</v>
      </c>
      <c r="L321" s="10" t="s">
        <v>517</v>
      </c>
      <c r="M321" s="10" t="s">
        <v>1159</v>
      </c>
      <c r="N321" s="10"/>
    </row>
    <row r="322" spans="1:14" s="2" customFormat="1" ht="13.8" x14ac:dyDescent="0.3">
      <c r="A322" s="10" t="s">
        <v>55</v>
      </c>
      <c r="B322" s="10" t="s">
        <v>259</v>
      </c>
      <c r="C322" s="10" t="s">
        <v>757</v>
      </c>
      <c r="D322" s="10" t="s">
        <v>648</v>
      </c>
      <c r="E322" s="10" t="s">
        <v>1646</v>
      </c>
      <c r="F322" s="11">
        <v>1</v>
      </c>
      <c r="G322" s="10" t="s">
        <v>60</v>
      </c>
      <c r="H322" s="11">
        <v>1</v>
      </c>
      <c r="I322" s="12" t="s">
        <v>472</v>
      </c>
      <c r="J322" s="10" t="s">
        <v>564</v>
      </c>
      <c r="K322" s="10" t="s">
        <v>213</v>
      </c>
      <c r="L322" s="10" t="s">
        <v>520</v>
      </c>
      <c r="M322" s="10" t="s">
        <v>1159</v>
      </c>
      <c r="N322" s="10"/>
    </row>
    <row r="323" spans="1:14" s="2" customFormat="1" ht="13.8" x14ac:dyDescent="0.3">
      <c r="A323" s="10" t="s">
        <v>55</v>
      </c>
      <c r="B323" s="10" t="s">
        <v>259</v>
      </c>
      <c r="C323" s="10" t="s">
        <v>757</v>
      </c>
      <c r="D323" s="10" t="s">
        <v>651</v>
      </c>
      <c r="E323" s="10" t="s">
        <v>1647</v>
      </c>
      <c r="F323" s="11">
        <v>1</v>
      </c>
      <c r="G323" s="10" t="s">
        <v>67</v>
      </c>
      <c r="H323" s="11">
        <v>1</v>
      </c>
      <c r="I323" s="12" t="s">
        <v>421</v>
      </c>
      <c r="J323" s="10" t="s">
        <v>564</v>
      </c>
      <c r="K323" s="10" t="s">
        <v>213</v>
      </c>
      <c r="L323" s="10" t="s">
        <v>612</v>
      </c>
      <c r="M323" s="10" t="s">
        <v>1159</v>
      </c>
      <c r="N323" s="10"/>
    </row>
    <row r="324" spans="1:14" s="2" customFormat="1" ht="27.6" x14ac:dyDescent="0.3">
      <c r="A324" s="10" t="s">
        <v>55</v>
      </c>
      <c r="B324" s="10" t="s">
        <v>259</v>
      </c>
      <c r="C324" s="10" t="s">
        <v>770</v>
      </c>
      <c r="D324" s="10" t="s">
        <v>652</v>
      </c>
      <c r="E324" s="10" t="s">
        <v>1649</v>
      </c>
      <c r="F324" s="11">
        <v>1</v>
      </c>
      <c r="G324" s="10" t="s">
        <v>957</v>
      </c>
      <c r="H324" s="11">
        <v>1</v>
      </c>
      <c r="I324" s="12" t="s">
        <v>1336</v>
      </c>
      <c r="J324" s="10" t="s">
        <v>564</v>
      </c>
      <c r="K324" s="10" t="s">
        <v>213</v>
      </c>
      <c r="L324" s="10" t="s">
        <v>520</v>
      </c>
      <c r="M324" s="10" t="s">
        <v>1159</v>
      </c>
      <c r="N324" s="10"/>
    </row>
    <row r="325" spans="1:14" s="2" customFormat="1" ht="13.8" x14ac:dyDescent="0.3">
      <c r="A325" s="10" t="s">
        <v>55</v>
      </c>
      <c r="B325" s="10" t="s">
        <v>259</v>
      </c>
      <c r="C325" s="10" t="s">
        <v>782</v>
      </c>
      <c r="D325" s="10" t="s">
        <v>653</v>
      </c>
      <c r="E325" s="10" t="s">
        <v>1651</v>
      </c>
      <c r="F325" s="11">
        <v>1</v>
      </c>
      <c r="G325" s="10" t="s">
        <v>484</v>
      </c>
      <c r="H325" s="11">
        <v>1</v>
      </c>
      <c r="I325" s="12" t="s">
        <v>121</v>
      </c>
      <c r="J325" s="10" t="s">
        <v>564</v>
      </c>
      <c r="K325" s="10" t="s">
        <v>213</v>
      </c>
      <c r="L325" s="10" t="s">
        <v>520</v>
      </c>
      <c r="M325" s="10" t="s">
        <v>1159</v>
      </c>
      <c r="N325" s="10"/>
    </row>
    <row r="326" spans="1:14" s="2" customFormat="1" ht="82.8" x14ac:dyDescent="0.3">
      <c r="A326" s="10" t="s">
        <v>55</v>
      </c>
      <c r="B326" s="10" t="s">
        <v>259</v>
      </c>
      <c r="C326" s="10" t="s">
        <v>260</v>
      </c>
      <c r="D326" s="10" t="s">
        <v>420</v>
      </c>
      <c r="E326" s="10" t="s">
        <v>1672</v>
      </c>
      <c r="F326" s="11">
        <v>1</v>
      </c>
      <c r="G326" s="10" t="s">
        <v>67</v>
      </c>
      <c r="H326" s="11">
        <v>1</v>
      </c>
      <c r="I326" s="12" t="s">
        <v>421</v>
      </c>
      <c r="J326" s="10" t="s">
        <v>744</v>
      </c>
      <c r="K326" s="10" t="s">
        <v>492</v>
      </c>
      <c r="L326" s="10" t="s">
        <v>520</v>
      </c>
      <c r="M326" s="10" t="s">
        <v>1159</v>
      </c>
      <c r="N326" s="10"/>
    </row>
    <row r="327" spans="1:14" s="2" customFormat="1" ht="13.8" x14ac:dyDescent="0.3">
      <c r="A327" s="10" t="s">
        <v>55</v>
      </c>
      <c r="B327" s="10" t="s">
        <v>667</v>
      </c>
      <c r="C327" s="10" t="s">
        <v>1167</v>
      </c>
      <c r="D327" s="10" t="s">
        <v>668</v>
      </c>
      <c r="E327" s="10" t="s">
        <v>1697</v>
      </c>
      <c r="F327" s="11">
        <v>1</v>
      </c>
      <c r="G327" s="10" t="s">
        <v>60</v>
      </c>
      <c r="H327" s="11">
        <v>1</v>
      </c>
      <c r="I327" s="12" t="s">
        <v>166</v>
      </c>
      <c r="J327" s="10" t="s">
        <v>393</v>
      </c>
      <c r="K327" s="10" t="s">
        <v>1028</v>
      </c>
      <c r="L327" s="10" t="s">
        <v>513</v>
      </c>
      <c r="M327" s="10" t="s">
        <v>1159</v>
      </c>
      <c r="N327" s="10"/>
    </row>
    <row r="328" spans="1:14" s="2" customFormat="1" ht="13.8" x14ac:dyDescent="0.3">
      <c r="A328" s="10" t="s">
        <v>55</v>
      </c>
      <c r="B328" s="10" t="s">
        <v>262</v>
      </c>
      <c r="C328" s="10" t="s">
        <v>727</v>
      </c>
      <c r="D328" s="10" t="s">
        <v>669</v>
      </c>
      <c r="E328" s="10" t="s">
        <v>1710</v>
      </c>
      <c r="F328" s="11">
        <v>1</v>
      </c>
      <c r="G328" s="10" t="s">
        <v>1235</v>
      </c>
      <c r="H328" s="11">
        <v>1</v>
      </c>
      <c r="I328" s="12" t="s">
        <v>1264</v>
      </c>
      <c r="J328" s="10" t="s">
        <v>564</v>
      </c>
      <c r="K328" s="10" t="s">
        <v>213</v>
      </c>
      <c r="L328" s="10" t="s">
        <v>517</v>
      </c>
      <c r="M328" s="10" t="s">
        <v>1159</v>
      </c>
      <c r="N328" s="10"/>
    </row>
    <row r="329" spans="1:14" s="2" customFormat="1" ht="13.8" x14ac:dyDescent="0.3">
      <c r="A329" s="10" t="s">
        <v>55</v>
      </c>
      <c r="B329" s="10" t="s">
        <v>262</v>
      </c>
      <c r="C329" s="10" t="s">
        <v>423</v>
      </c>
      <c r="D329" s="10" t="s">
        <v>424</v>
      </c>
      <c r="E329" s="10" t="s">
        <v>1698</v>
      </c>
      <c r="F329" s="11">
        <v>1</v>
      </c>
      <c r="G329" s="10" t="s">
        <v>959</v>
      </c>
      <c r="H329" s="11">
        <v>1</v>
      </c>
      <c r="I329" s="12" t="s">
        <v>1209</v>
      </c>
      <c r="J329" s="10" t="s">
        <v>393</v>
      </c>
      <c r="K329" s="10" t="s">
        <v>1028</v>
      </c>
      <c r="L329" s="10" t="s">
        <v>520</v>
      </c>
      <c r="M329" s="10" t="s">
        <v>1159</v>
      </c>
      <c r="N329" s="10"/>
    </row>
    <row r="330" spans="1:14" s="2" customFormat="1" ht="27.6" x14ac:dyDescent="0.3">
      <c r="A330" s="10" t="s">
        <v>55</v>
      </c>
      <c r="B330" s="10" t="s">
        <v>262</v>
      </c>
      <c r="C330" s="10" t="s">
        <v>179</v>
      </c>
      <c r="D330" s="10" t="s">
        <v>1700</v>
      </c>
      <c r="E330" s="10" t="s">
        <v>1699</v>
      </c>
      <c r="F330" s="11">
        <v>1</v>
      </c>
      <c r="G330" s="10" t="s">
        <v>1235</v>
      </c>
      <c r="H330" s="11">
        <v>1</v>
      </c>
      <c r="I330" s="12" t="s">
        <v>1247</v>
      </c>
      <c r="J330" s="10" t="s">
        <v>393</v>
      </c>
      <c r="K330" s="10" t="s">
        <v>1028</v>
      </c>
      <c r="L330" s="10" t="s">
        <v>517</v>
      </c>
      <c r="M330" s="10" t="s">
        <v>1063</v>
      </c>
      <c r="N330" s="10"/>
    </row>
    <row r="331" spans="1:14" s="2" customFormat="1" ht="13.2" customHeight="1" x14ac:dyDescent="0.3">
      <c r="A331" s="10" t="s">
        <v>55</v>
      </c>
      <c r="B331" s="10" t="s">
        <v>262</v>
      </c>
      <c r="C331" s="10" t="s">
        <v>179</v>
      </c>
      <c r="D331" s="10" t="s">
        <v>422</v>
      </c>
      <c r="E331" s="10" t="s">
        <v>1699</v>
      </c>
      <c r="F331" s="11">
        <v>1</v>
      </c>
      <c r="G331" s="10" t="s">
        <v>60</v>
      </c>
      <c r="H331" s="11">
        <v>1</v>
      </c>
      <c r="I331" s="12" t="s">
        <v>455</v>
      </c>
      <c r="J331" s="10" t="s">
        <v>393</v>
      </c>
      <c r="K331" s="10" t="s">
        <v>1028</v>
      </c>
      <c r="L331" s="10" t="s">
        <v>520</v>
      </c>
      <c r="M331" s="10" t="s">
        <v>1159</v>
      </c>
      <c r="N331" s="10"/>
    </row>
    <row r="332" spans="1:14" s="2" customFormat="1" ht="27.6" x14ac:dyDescent="0.3">
      <c r="A332" s="10" t="s">
        <v>55</v>
      </c>
      <c r="B332" s="10" t="s">
        <v>262</v>
      </c>
      <c r="C332" s="10" t="s">
        <v>425</v>
      </c>
      <c r="D332" s="10" t="s">
        <v>1701</v>
      </c>
      <c r="E332" s="10"/>
      <c r="F332" s="11">
        <v>1</v>
      </c>
      <c r="G332" s="10" t="s">
        <v>461</v>
      </c>
      <c r="H332" s="11">
        <v>1</v>
      </c>
      <c r="I332" s="12" t="s">
        <v>125</v>
      </c>
      <c r="J332" s="10" t="s">
        <v>393</v>
      </c>
      <c r="K332" s="10" t="s">
        <v>1028</v>
      </c>
      <c r="L332" s="10" t="s">
        <v>520</v>
      </c>
      <c r="M332" s="10" t="s">
        <v>1159</v>
      </c>
      <c r="N332" s="10"/>
    </row>
    <row r="333" spans="1:14" s="2" customFormat="1" ht="13.8" x14ac:dyDescent="0.3">
      <c r="A333" s="10" t="s">
        <v>55</v>
      </c>
      <c r="B333" s="10" t="s">
        <v>262</v>
      </c>
      <c r="C333" s="10" t="s">
        <v>263</v>
      </c>
      <c r="D333" s="10" t="s">
        <v>1673</v>
      </c>
      <c r="E333" s="10" t="s">
        <v>1674</v>
      </c>
      <c r="F333" s="11">
        <v>1</v>
      </c>
      <c r="G333" s="10" t="s">
        <v>959</v>
      </c>
      <c r="H333" s="11">
        <v>1</v>
      </c>
      <c r="I333" s="12" t="s">
        <v>1253</v>
      </c>
      <c r="J333" s="10" t="s">
        <v>744</v>
      </c>
      <c r="K333" s="10" t="s">
        <v>492</v>
      </c>
      <c r="L333" s="10" t="s">
        <v>520</v>
      </c>
      <c r="M333" s="10" t="s">
        <v>1158</v>
      </c>
      <c r="N333" s="10"/>
    </row>
    <row r="334" spans="1:14" s="2" customFormat="1" ht="13.8" x14ac:dyDescent="0.3">
      <c r="A334" s="10" t="s">
        <v>55</v>
      </c>
      <c r="B334" s="10" t="s">
        <v>262</v>
      </c>
      <c r="C334" s="10" t="s">
        <v>738</v>
      </c>
      <c r="D334" s="10" t="s">
        <v>674</v>
      </c>
      <c r="E334" s="10" t="s">
        <v>1699</v>
      </c>
      <c r="F334" s="11">
        <v>1</v>
      </c>
      <c r="G334" s="10" t="s">
        <v>60</v>
      </c>
      <c r="H334" s="11">
        <v>1</v>
      </c>
      <c r="I334" s="12" t="s">
        <v>473</v>
      </c>
      <c r="J334" s="10" t="s">
        <v>564</v>
      </c>
      <c r="K334" s="10" t="s">
        <v>213</v>
      </c>
      <c r="L334" s="10" t="s">
        <v>517</v>
      </c>
      <c r="M334" s="10" t="s">
        <v>1159</v>
      </c>
      <c r="N334" s="10"/>
    </row>
    <row r="335" spans="1:14" s="2" customFormat="1" ht="13.8" x14ac:dyDescent="0.3">
      <c r="A335" s="10" t="s">
        <v>55</v>
      </c>
      <c r="B335" s="10" t="s">
        <v>262</v>
      </c>
      <c r="C335" s="10" t="s">
        <v>426</v>
      </c>
      <c r="D335" s="10" t="s">
        <v>675</v>
      </c>
      <c r="E335" s="10" t="s">
        <v>1702</v>
      </c>
      <c r="F335" s="11">
        <v>1</v>
      </c>
      <c r="G335" s="10" t="s">
        <v>959</v>
      </c>
      <c r="H335" s="11">
        <v>1</v>
      </c>
      <c r="I335" s="12" t="s">
        <v>1274</v>
      </c>
      <c r="J335" s="10" t="s">
        <v>395</v>
      </c>
      <c r="K335" s="10" t="s">
        <v>1586</v>
      </c>
      <c r="L335" s="10" t="s">
        <v>520</v>
      </c>
      <c r="M335" s="10" t="s">
        <v>1159</v>
      </c>
      <c r="N335" s="10"/>
    </row>
    <row r="336" spans="1:14" s="2" customFormat="1" ht="13.8" x14ac:dyDescent="0.3">
      <c r="A336" s="10" t="s">
        <v>55</v>
      </c>
      <c r="B336" s="10" t="s">
        <v>262</v>
      </c>
      <c r="C336" s="10" t="s">
        <v>737</v>
      </c>
      <c r="D336" s="10" t="s">
        <v>676</v>
      </c>
      <c r="E336" s="10" t="s">
        <v>1712</v>
      </c>
      <c r="F336" s="11">
        <v>1</v>
      </c>
      <c r="G336" s="10" t="s">
        <v>462</v>
      </c>
      <c r="H336" s="11">
        <v>1</v>
      </c>
      <c r="I336" s="12" t="s">
        <v>621</v>
      </c>
      <c r="J336" s="10" t="s">
        <v>564</v>
      </c>
      <c r="K336" s="10" t="s">
        <v>213</v>
      </c>
      <c r="L336" s="10" t="s">
        <v>612</v>
      </c>
      <c r="M336" s="10" t="s">
        <v>1159</v>
      </c>
      <c r="N336" s="10"/>
    </row>
    <row r="337" spans="1:14" s="2" customFormat="1" ht="13.2" customHeight="1" x14ac:dyDescent="0.3">
      <c r="A337" s="10" t="s">
        <v>55</v>
      </c>
      <c r="B337" s="10" t="s">
        <v>262</v>
      </c>
      <c r="C337" s="10" t="s">
        <v>677</v>
      </c>
      <c r="D337" s="10" t="s">
        <v>1713</v>
      </c>
      <c r="E337" s="10"/>
      <c r="F337" s="11">
        <v>1</v>
      </c>
      <c r="G337" s="10" t="s">
        <v>60</v>
      </c>
      <c r="H337" s="11">
        <v>1</v>
      </c>
      <c r="I337" s="12" t="s">
        <v>473</v>
      </c>
      <c r="J337" s="10" t="s">
        <v>564</v>
      </c>
      <c r="K337" s="10" t="s">
        <v>213</v>
      </c>
      <c r="L337" s="10" t="s">
        <v>517</v>
      </c>
      <c r="M337" s="10" t="s">
        <v>1159</v>
      </c>
      <c r="N337" s="10"/>
    </row>
    <row r="338" spans="1:14" s="2" customFormat="1" ht="13.2" customHeight="1" x14ac:dyDescent="0.3">
      <c r="A338" s="10" t="s">
        <v>55</v>
      </c>
      <c r="B338" s="10" t="s">
        <v>268</v>
      </c>
      <c r="C338" s="10" t="s">
        <v>763</v>
      </c>
      <c r="D338" s="10" t="s">
        <v>678</v>
      </c>
      <c r="E338" s="10" t="s">
        <v>1717</v>
      </c>
      <c r="F338" s="11">
        <v>1</v>
      </c>
      <c r="G338" s="10" t="s">
        <v>959</v>
      </c>
      <c r="H338" s="11">
        <v>1</v>
      </c>
      <c r="I338" s="12" t="s">
        <v>1068</v>
      </c>
      <c r="J338" s="10" t="s">
        <v>564</v>
      </c>
      <c r="K338" s="10" t="s">
        <v>213</v>
      </c>
      <c r="L338" s="10" t="s">
        <v>520</v>
      </c>
      <c r="M338" s="10" t="s">
        <v>1159</v>
      </c>
      <c r="N338" s="10"/>
    </row>
    <row r="339" spans="1:14" s="2" customFormat="1" ht="27.6" x14ac:dyDescent="0.3">
      <c r="A339" s="10" t="s">
        <v>55</v>
      </c>
      <c r="B339" s="10" t="s">
        <v>268</v>
      </c>
      <c r="C339" s="10" t="s">
        <v>270</v>
      </c>
      <c r="D339" s="10" t="s">
        <v>269</v>
      </c>
      <c r="E339" s="10" t="s">
        <v>1631</v>
      </c>
      <c r="F339" s="11">
        <v>1</v>
      </c>
      <c r="G339" s="10" t="s">
        <v>959</v>
      </c>
      <c r="H339" s="11">
        <v>1</v>
      </c>
      <c r="I339" s="12" t="s">
        <v>1226</v>
      </c>
      <c r="J339" s="10" t="s">
        <v>744</v>
      </c>
      <c r="K339" s="10" t="s">
        <v>492</v>
      </c>
      <c r="L339" s="10" t="s">
        <v>520</v>
      </c>
      <c r="M339" s="10" t="s">
        <v>1159</v>
      </c>
      <c r="N339" s="10"/>
    </row>
    <row r="340" spans="1:14" s="2" customFormat="1" ht="13.8" x14ac:dyDescent="0.3">
      <c r="A340" s="10" t="s">
        <v>55</v>
      </c>
      <c r="B340" s="10" t="s">
        <v>268</v>
      </c>
      <c r="C340" s="10" t="s">
        <v>270</v>
      </c>
      <c r="D340" s="10" t="s">
        <v>733</v>
      </c>
      <c r="E340" s="10"/>
      <c r="F340" s="11">
        <v>1</v>
      </c>
      <c r="G340" s="10" t="s">
        <v>959</v>
      </c>
      <c r="H340" s="11">
        <v>1</v>
      </c>
      <c r="I340" s="12" t="s">
        <v>1210</v>
      </c>
      <c r="J340" s="10" t="s">
        <v>744</v>
      </c>
      <c r="K340" s="10" t="s">
        <v>492</v>
      </c>
      <c r="L340" s="10" t="s">
        <v>520</v>
      </c>
      <c r="M340" s="10" t="s">
        <v>1158</v>
      </c>
      <c r="N340" s="10"/>
    </row>
    <row r="341" spans="1:14" s="2" customFormat="1" ht="13.8" x14ac:dyDescent="0.3">
      <c r="A341" s="10" t="s">
        <v>55</v>
      </c>
      <c r="B341" s="10" t="s">
        <v>268</v>
      </c>
      <c r="C341" s="10" t="s">
        <v>780</v>
      </c>
      <c r="D341" s="10" t="s">
        <v>679</v>
      </c>
      <c r="E341" s="10" t="s">
        <v>1718</v>
      </c>
      <c r="F341" s="11">
        <v>1</v>
      </c>
      <c r="G341" s="10" t="s">
        <v>959</v>
      </c>
      <c r="H341" s="11">
        <v>1</v>
      </c>
      <c r="I341" s="12" t="s">
        <v>1185</v>
      </c>
      <c r="J341" s="10" t="s">
        <v>564</v>
      </c>
      <c r="K341" s="10" t="s">
        <v>213</v>
      </c>
      <c r="L341" s="10" t="s">
        <v>520</v>
      </c>
      <c r="M341" s="10" t="s">
        <v>1159</v>
      </c>
      <c r="N341" s="10"/>
    </row>
    <row r="342" spans="1:14" s="2" customFormat="1" ht="13.8" x14ac:dyDescent="0.3">
      <c r="A342" s="10" t="s">
        <v>55</v>
      </c>
      <c r="B342" s="10" t="s">
        <v>268</v>
      </c>
      <c r="C342" s="10" t="s">
        <v>272</v>
      </c>
      <c r="D342" s="10" t="s">
        <v>271</v>
      </c>
      <c r="E342" s="10" t="s">
        <v>1686</v>
      </c>
      <c r="F342" s="11">
        <v>1</v>
      </c>
      <c r="G342" s="10" t="s">
        <v>957</v>
      </c>
      <c r="H342" s="11">
        <v>1</v>
      </c>
      <c r="I342" s="12" t="s">
        <v>1307</v>
      </c>
      <c r="J342" s="10" t="s">
        <v>744</v>
      </c>
      <c r="K342" s="10" t="s">
        <v>492</v>
      </c>
      <c r="L342" s="10" t="s">
        <v>520</v>
      </c>
      <c r="M342" s="10" t="s">
        <v>1158</v>
      </c>
      <c r="N342" s="10"/>
    </row>
    <row r="343" spans="1:14" s="2" customFormat="1" ht="13.8" x14ac:dyDescent="0.3">
      <c r="A343" s="10" t="s">
        <v>55</v>
      </c>
      <c r="B343" s="10" t="s">
        <v>268</v>
      </c>
      <c r="C343" s="10" t="s">
        <v>272</v>
      </c>
      <c r="D343" s="10" t="s">
        <v>427</v>
      </c>
      <c r="E343" s="10" t="s">
        <v>1703</v>
      </c>
      <c r="F343" s="11">
        <v>1</v>
      </c>
      <c r="G343" s="10" t="s">
        <v>959</v>
      </c>
      <c r="H343" s="11">
        <v>1</v>
      </c>
      <c r="I343" s="12" t="s">
        <v>1236</v>
      </c>
      <c r="J343" s="10" t="s">
        <v>393</v>
      </c>
      <c r="K343" s="10" t="s">
        <v>1028</v>
      </c>
      <c r="L343" s="10" t="s">
        <v>520</v>
      </c>
      <c r="M343" s="10" t="s">
        <v>1159</v>
      </c>
      <c r="N343" s="10"/>
    </row>
    <row r="344" spans="1:14" s="2" customFormat="1" ht="13.8" x14ac:dyDescent="0.3">
      <c r="A344" s="10" t="s">
        <v>55</v>
      </c>
      <c r="B344" s="10" t="s">
        <v>268</v>
      </c>
      <c r="C344" s="10" t="s">
        <v>272</v>
      </c>
      <c r="D344" s="10" t="s">
        <v>1685</v>
      </c>
      <c r="E344" s="10" t="s">
        <v>1684</v>
      </c>
      <c r="F344" s="11">
        <v>1</v>
      </c>
      <c r="G344" s="10" t="s">
        <v>461</v>
      </c>
      <c r="H344" s="11">
        <v>1</v>
      </c>
      <c r="I344" s="12" t="s">
        <v>419</v>
      </c>
      <c r="J344" s="10" t="s">
        <v>744</v>
      </c>
      <c r="K344" s="10" t="s">
        <v>492</v>
      </c>
      <c r="L344" s="10" t="s">
        <v>520</v>
      </c>
      <c r="M344" s="10" t="s">
        <v>1159</v>
      </c>
      <c r="N344" s="10"/>
    </row>
    <row r="345" spans="1:14" s="2" customFormat="1" ht="13.8" x14ac:dyDescent="0.3">
      <c r="A345" s="10" t="s">
        <v>55</v>
      </c>
      <c r="B345" s="10" t="s">
        <v>112</v>
      </c>
      <c r="C345" s="10" t="s">
        <v>144</v>
      </c>
      <c r="D345" s="10" t="s">
        <v>143</v>
      </c>
      <c r="E345" s="10"/>
      <c r="F345" s="11">
        <v>1</v>
      </c>
      <c r="G345" s="10" t="s">
        <v>67</v>
      </c>
      <c r="H345" s="11">
        <v>1</v>
      </c>
      <c r="I345" s="12" t="s">
        <v>134</v>
      </c>
      <c r="J345" s="10" t="s">
        <v>564</v>
      </c>
      <c r="K345" s="10" t="s">
        <v>213</v>
      </c>
      <c r="L345" s="10" t="s">
        <v>520</v>
      </c>
      <c r="M345" s="10" t="s">
        <v>1089</v>
      </c>
      <c r="N345" s="10"/>
    </row>
    <row r="346" spans="1:14" s="2" customFormat="1" ht="13.8" x14ac:dyDescent="0.3">
      <c r="A346" s="10" t="s">
        <v>55</v>
      </c>
      <c r="B346" s="10" t="s">
        <v>112</v>
      </c>
      <c r="C346" s="10" t="s">
        <v>501</v>
      </c>
      <c r="D346" s="10" t="s">
        <v>680</v>
      </c>
      <c r="E346" s="10" t="s">
        <v>1704</v>
      </c>
      <c r="F346" s="11">
        <v>1</v>
      </c>
      <c r="G346" s="10" t="s">
        <v>959</v>
      </c>
      <c r="H346" s="11">
        <v>1</v>
      </c>
      <c r="I346" s="12" t="s">
        <v>1185</v>
      </c>
      <c r="J346" s="10" t="s">
        <v>395</v>
      </c>
      <c r="K346" s="10" t="s">
        <v>1586</v>
      </c>
      <c r="L346" s="10" t="s">
        <v>520</v>
      </c>
      <c r="M346" s="10" t="s">
        <v>1159</v>
      </c>
      <c r="N346" s="10"/>
    </row>
    <row r="347" spans="1:14" s="2" customFormat="1" ht="41.4" x14ac:dyDescent="0.3">
      <c r="A347" s="10" t="s">
        <v>55</v>
      </c>
      <c r="B347" s="10" t="s">
        <v>540</v>
      </c>
      <c r="C347" s="10" t="s">
        <v>938</v>
      </c>
      <c r="D347" s="10" t="s">
        <v>938</v>
      </c>
      <c r="E347" s="10"/>
      <c r="F347" s="11">
        <v>1</v>
      </c>
      <c r="G347" s="10" t="s">
        <v>959</v>
      </c>
      <c r="H347" s="11">
        <v>1</v>
      </c>
      <c r="I347" s="12" t="s">
        <v>1185</v>
      </c>
      <c r="J347" s="10" t="s">
        <v>564</v>
      </c>
      <c r="K347" s="10" t="s">
        <v>213</v>
      </c>
      <c r="L347" s="10" t="s">
        <v>513</v>
      </c>
      <c r="M347" s="10" t="s">
        <v>1100</v>
      </c>
      <c r="N347" s="10"/>
    </row>
    <row r="348" spans="1:14" s="2" customFormat="1" ht="13.8" x14ac:dyDescent="0.3">
      <c r="A348" s="10" t="s">
        <v>55</v>
      </c>
      <c r="B348" s="10" t="s">
        <v>540</v>
      </c>
      <c r="C348" s="10" t="s">
        <v>725</v>
      </c>
      <c r="D348" s="10" t="s">
        <v>541</v>
      </c>
      <c r="E348" s="10"/>
      <c r="F348" s="11">
        <v>1</v>
      </c>
      <c r="G348" s="10" t="s">
        <v>67</v>
      </c>
      <c r="H348" s="11">
        <v>1</v>
      </c>
      <c r="I348" s="12" t="s">
        <v>1439</v>
      </c>
      <c r="J348" s="10" t="s">
        <v>564</v>
      </c>
      <c r="K348" s="10" t="s">
        <v>213</v>
      </c>
      <c r="L348" s="10" t="s">
        <v>513</v>
      </c>
      <c r="M348" s="10" t="s">
        <v>1101</v>
      </c>
      <c r="N348" s="10"/>
    </row>
    <row r="349" spans="1:14" s="2" customFormat="1" ht="27.6" x14ac:dyDescent="0.3">
      <c r="A349" s="10" t="s">
        <v>55</v>
      </c>
      <c r="B349" s="10" t="s">
        <v>540</v>
      </c>
      <c r="C349" s="10" t="s">
        <v>774</v>
      </c>
      <c r="D349" s="10" t="s">
        <v>682</v>
      </c>
      <c r="E349" s="10" t="s">
        <v>1660</v>
      </c>
      <c r="F349" s="11">
        <v>1</v>
      </c>
      <c r="G349" s="10" t="s">
        <v>957</v>
      </c>
      <c r="H349" s="11">
        <v>1</v>
      </c>
      <c r="I349" s="12" t="s">
        <v>1336</v>
      </c>
      <c r="J349" s="10" t="s">
        <v>564</v>
      </c>
      <c r="K349" s="10" t="s">
        <v>213</v>
      </c>
      <c r="L349" s="10" t="s">
        <v>520</v>
      </c>
      <c r="M349" s="10" t="s">
        <v>1159</v>
      </c>
      <c r="N349" s="10"/>
    </row>
    <row r="350" spans="1:14" s="2" customFormat="1" ht="13.8" x14ac:dyDescent="0.3">
      <c r="A350" s="10" t="s">
        <v>55</v>
      </c>
      <c r="B350" s="10" t="s">
        <v>540</v>
      </c>
      <c r="C350" s="10" t="s">
        <v>774</v>
      </c>
      <c r="D350" s="10" t="s">
        <v>1107</v>
      </c>
      <c r="E350" s="10" t="s">
        <v>1723</v>
      </c>
      <c r="F350" s="11">
        <v>1</v>
      </c>
      <c r="G350" s="10" t="s">
        <v>959</v>
      </c>
      <c r="H350" s="11">
        <v>1</v>
      </c>
      <c r="I350" s="12" t="s">
        <v>1108</v>
      </c>
      <c r="J350" s="10" t="s">
        <v>564</v>
      </c>
      <c r="K350" s="10" t="s">
        <v>213</v>
      </c>
      <c r="L350" s="10" t="s">
        <v>513</v>
      </c>
      <c r="M350" s="10" t="s">
        <v>1112</v>
      </c>
      <c r="N350" s="10"/>
    </row>
    <row r="351" spans="1:14" s="2" customFormat="1" ht="13.2" customHeight="1" x14ac:dyDescent="0.3">
      <c r="A351" s="10" t="s">
        <v>55</v>
      </c>
      <c r="B351" s="10" t="s">
        <v>540</v>
      </c>
      <c r="C351" s="10" t="s">
        <v>1140</v>
      </c>
      <c r="D351" s="10" t="s">
        <v>1139</v>
      </c>
      <c r="E351" s="10" t="s">
        <v>1724</v>
      </c>
      <c r="F351" s="11">
        <v>1</v>
      </c>
      <c r="G351" s="10" t="s">
        <v>959</v>
      </c>
      <c r="H351" s="11">
        <v>1</v>
      </c>
      <c r="I351" s="12" t="s">
        <v>1185</v>
      </c>
      <c r="J351" s="10" t="s">
        <v>564</v>
      </c>
      <c r="K351" s="10" t="s">
        <v>213</v>
      </c>
      <c r="L351" s="10" t="s">
        <v>520</v>
      </c>
      <c r="M351" s="10" t="s">
        <v>1141</v>
      </c>
      <c r="N351" s="10"/>
    </row>
    <row r="352" spans="1:14" s="2" customFormat="1" ht="13.8" x14ac:dyDescent="0.3">
      <c r="A352" s="10" t="s">
        <v>55</v>
      </c>
      <c r="B352" s="10" t="s">
        <v>61</v>
      </c>
      <c r="C352" s="10" t="s">
        <v>62</v>
      </c>
      <c r="D352" s="10" t="s">
        <v>685</v>
      </c>
      <c r="E352" s="10" t="s">
        <v>1697</v>
      </c>
      <c r="F352" s="11">
        <v>1</v>
      </c>
      <c r="G352" s="10" t="s">
        <v>60</v>
      </c>
      <c r="H352" s="11">
        <v>1</v>
      </c>
      <c r="I352" s="12" t="s">
        <v>686</v>
      </c>
      <c r="J352" s="10" t="s">
        <v>564</v>
      </c>
      <c r="K352" s="10" t="s">
        <v>595</v>
      </c>
      <c r="L352" s="10" t="s">
        <v>517</v>
      </c>
      <c r="M352" s="10" t="s">
        <v>1159</v>
      </c>
      <c r="N352" s="10"/>
    </row>
    <row r="353" spans="1:14" s="2" customFormat="1" ht="13.8" x14ac:dyDescent="0.3">
      <c r="A353" s="10" t="s">
        <v>55</v>
      </c>
      <c r="B353" s="10" t="s">
        <v>61</v>
      </c>
      <c r="C353" s="10" t="s">
        <v>764</v>
      </c>
      <c r="D353" s="10" t="s">
        <v>687</v>
      </c>
      <c r="E353" s="10" t="s">
        <v>1631</v>
      </c>
      <c r="F353" s="11">
        <v>1</v>
      </c>
      <c r="G353" s="10" t="s">
        <v>67</v>
      </c>
      <c r="H353" s="11">
        <v>1</v>
      </c>
      <c r="I353" s="12" t="s">
        <v>414</v>
      </c>
      <c r="J353" s="10" t="s">
        <v>393</v>
      </c>
      <c r="K353" s="10" t="s">
        <v>1028</v>
      </c>
      <c r="L353" s="10" t="s">
        <v>513</v>
      </c>
      <c r="M353" s="10" t="s">
        <v>1159</v>
      </c>
      <c r="N353" s="10"/>
    </row>
    <row r="354" spans="1:14" s="2" customFormat="1" ht="13.8" x14ac:dyDescent="0.3">
      <c r="A354" s="10" t="s">
        <v>55</v>
      </c>
      <c r="B354" s="10" t="s">
        <v>61</v>
      </c>
      <c r="C354" s="10" t="s">
        <v>433</v>
      </c>
      <c r="D354" s="10" t="s">
        <v>1730</v>
      </c>
      <c r="E354" s="10"/>
      <c r="F354" s="11">
        <v>1</v>
      </c>
      <c r="G354" s="10" t="s">
        <v>1235</v>
      </c>
      <c r="H354" s="11">
        <v>1</v>
      </c>
      <c r="I354" s="12" t="s">
        <v>1270</v>
      </c>
      <c r="J354" s="10" t="s">
        <v>395</v>
      </c>
      <c r="K354" s="10" t="s">
        <v>1586</v>
      </c>
      <c r="L354" s="10" t="s">
        <v>520</v>
      </c>
      <c r="M354" s="10" t="s">
        <v>1159</v>
      </c>
      <c r="N354" s="10"/>
    </row>
    <row r="355" spans="1:14" s="2" customFormat="1" ht="13.8" x14ac:dyDescent="0.3">
      <c r="A355" s="10" t="s">
        <v>55</v>
      </c>
      <c r="B355" s="10" t="s">
        <v>61</v>
      </c>
      <c r="C355" s="10" t="s">
        <v>434</v>
      </c>
      <c r="D355" s="10" t="s">
        <v>434</v>
      </c>
      <c r="E355" s="10"/>
      <c r="F355" s="11">
        <v>1</v>
      </c>
      <c r="G355" s="10" t="s">
        <v>60</v>
      </c>
      <c r="H355" s="11">
        <v>1</v>
      </c>
      <c r="I355" s="12" t="s">
        <v>456</v>
      </c>
      <c r="J355" s="10" t="s">
        <v>394</v>
      </c>
      <c r="K355" s="10" t="s">
        <v>1027</v>
      </c>
      <c r="L355" s="10" t="s">
        <v>517</v>
      </c>
      <c r="M355" s="10" t="s">
        <v>1169</v>
      </c>
      <c r="N355" s="10"/>
    </row>
    <row r="356" spans="1:14" s="2" customFormat="1" ht="13.8" x14ac:dyDescent="0.3">
      <c r="A356" s="10" t="s">
        <v>55</v>
      </c>
      <c r="B356" s="10" t="s">
        <v>61</v>
      </c>
      <c r="C356" s="10" t="s">
        <v>691</v>
      </c>
      <c r="D356" s="10" t="s">
        <v>769</v>
      </c>
      <c r="E356" s="10"/>
      <c r="F356" s="11">
        <v>1</v>
      </c>
      <c r="G356" s="10" t="s">
        <v>60</v>
      </c>
      <c r="H356" s="11">
        <v>1</v>
      </c>
      <c r="I356" s="12" t="s">
        <v>167</v>
      </c>
      <c r="J356" s="10" t="s">
        <v>394</v>
      </c>
      <c r="K356" s="10" t="s">
        <v>1027</v>
      </c>
      <c r="L356" s="10" t="s">
        <v>520</v>
      </c>
      <c r="M356" s="10" t="s">
        <v>1159</v>
      </c>
      <c r="N356" s="10"/>
    </row>
    <row r="357" spans="1:14" s="2" customFormat="1" ht="27.6" x14ac:dyDescent="0.3">
      <c r="A357" s="10" t="s">
        <v>55</v>
      </c>
      <c r="B357" s="10" t="s">
        <v>61</v>
      </c>
      <c r="C357" s="10" t="s">
        <v>495</v>
      </c>
      <c r="D357" s="10" t="s">
        <v>429</v>
      </c>
      <c r="E357" s="10" t="s">
        <v>1736</v>
      </c>
      <c r="F357" s="11">
        <v>1</v>
      </c>
      <c r="G357" s="10" t="s">
        <v>67</v>
      </c>
      <c r="H357" s="11">
        <v>1</v>
      </c>
      <c r="I357" s="12" t="s">
        <v>414</v>
      </c>
      <c r="J357" s="10" t="s">
        <v>395</v>
      </c>
      <c r="K357" s="10" t="s">
        <v>1586</v>
      </c>
      <c r="L357" s="10" t="s">
        <v>689</v>
      </c>
      <c r="M357" s="10" t="s">
        <v>1159</v>
      </c>
      <c r="N357" s="10"/>
    </row>
    <row r="358" spans="1:14" s="2" customFormat="1" ht="13.8" x14ac:dyDescent="0.3">
      <c r="A358" s="10" t="s">
        <v>55</v>
      </c>
      <c r="B358" s="10" t="s">
        <v>61</v>
      </c>
      <c r="C358" s="10" t="s">
        <v>183</v>
      </c>
      <c r="D358" s="10" t="s">
        <v>1066</v>
      </c>
      <c r="E358" s="10"/>
      <c r="F358" s="11">
        <v>1</v>
      </c>
      <c r="G358" s="10" t="s">
        <v>1235</v>
      </c>
      <c r="H358" s="11">
        <v>1</v>
      </c>
      <c r="I358" s="12" t="s">
        <v>1247</v>
      </c>
      <c r="J358" s="10" t="s">
        <v>393</v>
      </c>
      <c r="K358" s="10" t="s">
        <v>1028</v>
      </c>
      <c r="L358" s="10" t="s">
        <v>517</v>
      </c>
      <c r="M358" s="10" t="s">
        <v>1063</v>
      </c>
      <c r="N358" s="10"/>
    </row>
    <row r="359" spans="1:14" s="2" customFormat="1" ht="16.8" customHeight="1" x14ac:dyDescent="0.3">
      <c r="A359" s="10" t="s">
        <v>55</v>
      </c>
      <c r="B359" s="10" t="s">
        <v>61</v>
      </c>
      <c r="C359" s="10" t="s">
        <v>428</v>
      </c>
      <c r="D359" s="10" t="s">
        <v>1737</v>
      </c>
      <c r="E359" s="10"/>
      <c r="F359" s="11">
        <v>1</v>
      </c>
      <c r="G359" s="10" t="s">
        <v>60</v>
      </c>
      <c r="H359" s="11">
        <v>1</v>
      </c>
      <c r="I359" s="12" t="s">
        <v>456</v>
      </c>
      <c r="J359" s="10" t="s">
        <v>393</v>
      </c>
      <c r="K359" s="10" t="s">
        <v>1028</v>
      </c>
      <c r="L359" s="10" t="s">
        <v>517</v>
      </c>
      <c r="M359" s="10" t="s">
        <v>1169</v>
      </c>
      <c r="N359" s="10"/>
    </row>
    <row r="360" spans="1:14" s="2" customFormat="1" ht="138" x14ac:dyDescent="0.3">
      <c r="A360" s="10" t="s">
        <v>55</v>
      </c>
      <c r="B360" s="10" t="s">
        <v>61</v>
      </c>
      <c r="C360" s="10" t="s">
        <v>95</v>
      </c>
      <c r="D360" s="10" t="s">
        <v>694</v>
      </c>
      <c r="E360" s="10"/>
      <c r="F360" s="11">
        <v>1</v>
      </c>
      <c r="G360" s="10" t="s">
        <v>959</v>
      </c>
      <c r="H360" s="11">
        <v>1</v>
      </c>
      <c r="I360" s="12" t="s">
        <v>1236</v>
      </c>
      <c r="J360" s="10" t="s">
        <v>394</v>
      </c>
      <c r="K360" s="10" t="s">
        <v>1027</v>
      </c>
      <c r="L360" s="10" t="s">
        <v>612</v>
      </c>
      <c r="M360" s="10" t="s">
        <v>1159</v>
      </c>
      <c r="N360" s="10"/>
    </row>
    <row r="361" spans="1:14" s="2" customFormat="1" ht="14.4" customHeight="1" x14ac:dyDescent="0.3">
      <c r="A361" s="10" t="s">
        <v>55</v>
      </c>
      <c r="B361" s="10" t="s">
        <v>61</v>
      </c>
      <c r="C361" s="10" t="s">
        <v>778</v>
      </c>
      <c r="D361" s="10" t="s">
        <v>697</v>
      </c>
      <c r="E361" s="10" t="s">
        <v>1734</v>
      </c>
      <c r="F361" s="11">
        <v>1</v>
      </c>
      <c r="G361" s="10" t="s">
        <v>957</v>
      </c>
      <c r="H361" s="11">
        <v>1</v>
      </c>
      <c r="I361" s="12" t="s">
        <v>1336</v>
      </c>
      <c r="J361" s="10" t="s">
        <v>564</v>
      </c>
      <c r="K361" s="10" t="s">
        <v>213</v>
      </c>
      <c r="L361" s="10" t="s">
        <v>520</v>
      </c>
      <c r="M361" s="10" t="s">
        <v>1159</v>
      </c>
      <c r="N361" s="10"/>
    </row>
    <row r="362" spans="1:14" s="2" customFormat="1" ht="13.2" customHeight="1" x14ac:dyDescent="0.3">
      <c r="A362" s="10" t="s">
        <v>55</v>
      </c>
      <c r="B362" s="10" t="s">
        <v>61</v>
      </c>
      <c r="C362" s="10" t="s">
        <v>182</v>
      </c>
      <c r="D362" s="10" t="s">
        <v>1065</v>
      </c>
      <c r="E362" s="10"/>
      <c r="F362" s="11">
        <v>1</v>
      </c>
      <c r="G362" s="10" t="s">
        <v>60</v>
      </c>
      <c r="H362" s="11">
        <v>1</v>
      </c>
      <c r="I362" s="12" t="s">
        <v>168</v>
      </c>
      <c r="J362" s="10" t="s">
        <v>393</v>
      </c>
      <c r="K362" s="10" t="s">
        <v>1028</v>
      </c>
      <c r="L362" s="10" t="s">
        <v>517</v>
      </c>
      <c r="M362" s="10" t="s">
        <v>1063</v>
      </c>
      <c r="N362" s="10"/>
    </row>
    <row r="363" spans="1:14" s="2" customFormat="1" ht="55.2" x14ac:dyDescent="0.3">
      <c r="A363" s="10" t="s">
        <v>55</v>
      </c>
      <c r="B363" s="10" t="s">
        <v>61</v>
      </c>
      <c r="C363" s="10" t="s">
        <v>787</v>
      </c>
      <c r="D363" s="10" t="s">
        <v>699</v>
      </c>
      <c r="E363" s="10"/>
      <c r="F363" s="11">
        <v>1</v>
      </c>
      <c r="G363" s="10" t="s">
        <v>959</v>
      </c>
      <c r="H363" s="11">
        <v>1</v>
      </c>
      <c r="I363" s="12" t="s">
        <v>1260</v>
      </c>
      <c r="J363" s="10" t="s">
        <v>395</v>
      </c>
      <c r="K363" s="10" t="s">
        <v>1586</v>
      </c>
      <c r="L363" s="10" t="s">
        <v>520</v>
      </c>
      <c r="M363" s="10" t="s">
        <v>1159</v>
      </c>
      <c r="N363" s="10"/>
    </row>
    <row r="364" spans="1:14" s="2" customFormat="1" ht="13.8" x14ac:dyDescent="0.3">
      <c r="A364" s="10" t="s">
        <v>55</v>
      </c>
      <c r="B364" s="10" t="s">
        <v>61</v>
      </c>
      <c r="C364" s="10" t="s">
        <v>751</v>
      </c>
      <c r="D364" s="10" t="s">
        <v>700</v>
      </c>
      <c r="E364" s="10"/>
      <c r="F364" s="11">
        <v>1</v>
      </c>
      <c r="G364" s="10" t="s">
        <v>959</v>
      </c>
      <c r="H364" s="11">
        <v>1</v>
      </c>
      <c r="I364" s="12" t="s">
        <v>1253</v>
      </c>
      <c r="J364" s="10" t="s">
        <v>564</v>
      </c>
      <c r="K364" s="10" t="s">
        <v>213</v>
      </c>
      <c r="L364" s="10" t="s">
        <v>520</v>
      </c>
      <c r="M364" s="10" t="s">
        <v>1159</v>
      </c>
      <c r="N364" s="10"/>
    </row>
    <row r="365" spans="1:14" s="2" customFormat="1" ht="41.4" x14ac:dyDescent="0.3">
      <c r="A365" s="10" t="s">
        <v>55</v>
      </c>
      <c r="B365" s="10" t="s">
        <v>61</v>
      </c>
      <c r="C365" s="10" t="s">
        <v>435</v>
      </c>
      <c r="D365" s="10" t="s">
        <v>701</v>
      </c>
      <c r="E365" s="10"/>
      <c r="F365" s="11">
        <v>1</v>
      </c>
      <c r="G365" s="10" t="s">
        <v>60</v>
      </c>
      <c r="H365" s="11">
        <v>1</v>
      </c>
      <c r="I365" s="12" t="s">
        <v>167</v>
      </c>
      <c r="J365" s="10" t="s">
        <v>394</v>
      </c>
      <c r="K365" s="10" t="s">
        <v>1027</v>
      </c>
      <c r="L365" s="10" t="s">
        <v>520</v>
      </c>
      <c r="M365" s="10" t="s">
        <v>1159</v>
      </c>
      <c r="N365" s="10"/>
    </row>
    <row r="366" spans="1:14" s="2" customFormat="1" ht="13.8" x14ac:dyDescent="0.3">
      <c r="A366" s="10" t="s">
        <v>55</v>
      </c>
      <c r="B366" s="10" t="s">
        <v>61</v>
      </c>
      <c r="C366" s="10" t="s">
        <v>494</v>
      </c>
      <c r="D366" s="10" t="s">
        <v>437</v>
      </c>
      <c r="E366" s="10" t="s">
        <v>1747</v>
      </c>
      <c r="F366" s="11">
        <v>1</v>
      </c>
      <c r="G366" s="10" t="s">
        <v>67</v>
      </c>
      <c r="H366" s="11">
        <v>1</v>
      </c>
      <c r="I366" s="12" t="s">
        <v>414</v>
      </c>
      <c r="J366" s="10" t="s">
        <v>393</v>
      </c>
      <c r="K366" s="10" t="s">
        <v>1028</v>
      </c>
      <c r="L366" s="10" t="s">
        <v>513</v>
      </c>
      <c r="M366" s="10" t="s">
        <v>1159</v>
      </c>
      <c r="N366" s="10"/>
    </row>
    <row r="367" spans="1:14" s="2" customFormat="1" ht="27.6" x14ac:dyDescent="0.3">
      <c r="A367" s="10" t="s">
        <v>55</v>
      </c>
      <c r="B367" s="10" t="s">
        <v>61</v>
      </c>
      <c r="C367" s="10" t="s">
        <v>436</v>
      </c>
      <c r="D367" s="10" t="s">
        <v>436</v>
      </c>
      <c r="E367" s="10"/>
      <c r="F367" s="11">
        <v>1</v>
      </c>
      <c r="G367" s="10" t="s">
        <v>60</v>
      </c>
      <c r="H367" s="11">
        <v>1</v>
      </c>
      <c r="I367" s="12" t="s">
        <v>167</v>
      </c>
      <c r="J367" s="10" t="s">
        <v>395</v>
      </c>
      <c r="K367" s="10" t="s">
        <v>1586</v>
      </c>
      <c r="L367" s="10" t="s">
        <v>520</v>
      </c>
      <c r="M367" s="10" t="s">
        <v>1159</v>
      </c>
      <c r="N367" s="10"/>
    </row>
    <row r="368" spans="1:14" s="2" customFormat="1" ht="13.8" x14ac:dyDescent="0.3">
      <c r="A368" s="10" t="s">
        <v>55</v>
      </c>
      <c r="B368" s="10" t="s">
        <v>61</v>
      </c>
      <c r="C368" s="10" t="s">
        <v>439</v>
      </c>
      <c r="D368" s="10" t="s">
        <v>704</v>
      </c>
      <c r="E368" s="10" t="s">
        <v>1733</v>
      </c>
      <c r="F368" s="11">
        <v>1</v>
      </c>
      <c r="G368" s="10" t="s">
        <v>959</v>
      </c>
      <c r="H368" s="11">
        <v>1</v>
      </c>
      <c r="I368" s="12" t="s">
        <v>1285</v>
      </c>
      <c r="J368" s="10" t="s">
        <v>564</v>
      </c>
      <c r="K368" s="10" t="s">
        <v>213</v>
      </c>
      <c r="L368" s="10" t="s">
        <v>520</v>
      </c>
      <c r="M368" s="10" t="s">
        <v>1159</v>
      </c>
      <c r="N368" s="10"/>
    </row>
    <row r="369" spans="1:14" s="2" customFormat="1" ht="13.2" customHeight="1" x14ac:dyDescent="0.3">
      <c r="A369" s="10" t="s">
        <v>55</v>
      </c>
      <c r="B369" s="10" t="s">
        <v>61</v>
      </c>
      <c r="C369" s="10" t="s">
        <v>181</v>
      </c>
      <c r="D369" s="10" t="s">
        <v>432</v>
      </c>
      <c r="E369" s="10" t="s">
        <v>1740</v>
      </c>
      <c r="F369" s="11">
        <v>1</v>
      </c>
      <c r="G369" s="10" t="s">
        <v>959</v>
      </c>
      <c r="H369" s="11">
        <v>1</v>
      </c>
      <c r="I369" s="12" t="s">
        <v>1198</v>
      </c>
      <c r="J369" s="10" t="s">
        <v>394</v>
      </c>
      <c r="K369" s="10" t="s">
        <v>1027</v>
      </c>
      <c r="L369" s="10" t="s">
        <v>520</v>
      </c>
      <c r="M369" s="10" t="s">
        <v>1159</v>
      </c>
      <c r="N369" s="10"/>
    </row>
    <row r="370" spans="1:14" s="2" customFormat="1" ht="13.2" customHeight="1" x14ac:dyDescent="0.3">
      <c r="A370" s="10" t="s">
        <v>55</v>
      </c>
      <c r="B370" s="10" t="s">
        <v>706</v>
      </c>
      <c r="C370" s="10" t="s">
        <v>731</v>
      </c>
      <c r="D370" s="10" t="s">
        <v>708</v>
      </c>
      <c r="E370" s="10" t="s">
        <v>1744</v>
      </c>
      <c r="F370" s="11">
        <v>1</v>
      </c>
      <c r="G370" s="10" t="s">
        <v>60</v>
      </c>
      <c r="H370" s="11">
        <v>1</v>
      </c>
      <c r="I370" s="12" t="s">
        <v>456</v>
      </c>
      <c r="J370" s="10" t="s">
        <v>564</v>
      </c>
      <c r="K370" s="10" t="s">
        <v>213</v>
      </c>
      <c r="L370" s="10" t="s">
        <v>517</v>
      </c>
      <c r="M370" s="10" t="s">
        <v>1159</v>
      </c>
      <c r="N370" s="10"/>
    </row>
    <row r="371" spans="1:14" s="2" customFormat="1" ht="15.6" customHeight="1" x14ac:dyDescent="0.3">
      <c r="A371" s="10" t="s">
        <v>55</v>
      </c>
      <c r="B371" s="10" t="s">
        <v>706</v>
      </c>
      <c r="C371" s="10" t="s">
        <v>731</v>
      </c>
      <c r="D371" s="10" t="s">
        <v>709</v>
      </c>
      <c r="E371" s="10" t="s">
        <v>1748</v>
      </c>
      <c r="F371" s="11">
        <v>1</v>
      </c>
      <c r="G371" s="10" t="s">
        <v>67</v>
      </c>
      <c r="H371" s="11">
        <v>1</v>
      </c>
      <c r="I371" s="12" t="s">
        <v>645</v>
      </c>
      <c r="J371" s="10" t="s">
        <v>564</v>
      </c>
      <c r="K371" s="10" t="s">
        <v>213</v>
      </c>
      <c r="L371" s="10" t="s">
        <v>520</v>
      </c>
      <c r="M371" s="10" t="s">
        <v>1159</v>
      </c>
      <c r="N371" s="10"/>
    </row>
    <row r="372" spans="1:14" s="2" customFormat="1" ht="13.2" customHeight="1" x14ac:dyDescent="0.3">
      <c r="A372" s="10" t="s">
        <v>55</v>
      </c>
      <c r="B372" s="10" t="s">
        <v>706</v>
      </c>
      <c r="C372" s="10" t="s">
        <v>731</v>
      </c>
      <c r="D372" s="10" t="s">
        <v>707</v>
      </c>
      <c r="E372" s="10" t="s">
        <v>1691</v>
      </c>
      <c r="F372" s="11">
        <v>1</v>
      </c>
      <c r="G372" s="10" t="s">
        <v>60</v>
      </c>
      <c r="H372" s="11">
        <v>1</v>
      </c>
      <c r="I372" s="12" t="s">
        <v>456</v>
      </c>
      <c r="J372" s="10" t="s">
        <v>564</v>
      </c>
      <c r="K372" s="10" t="s">
        <v>213</v>
      </c>
      <c r="L372" s="10" t="s">
        <v>517</v>
      </c>
      <c r="M372" s="10" t="s">
        <v>1159</v>
      </c>
      <c r="N372" s="10"/>
    </row>
    <row r="373" spans="1:14" s="2" customFormat="1" ht="13.2" customHeight="1" x14ac:dyDescent="0.3">
      <c r="A373" s="10" t="s">
        <v>55</v>
      </c>
      <c r="B373" s="10" t="s">
        <v>101</v>
      </c>
      <c r="C373" s="10" t="s">
        <v>441</v>
      </c>
      <c r="D373" s="10" t="s">
        <v>441</v>
      </c>
      <c r="E373" s="10"/>
      <c r="F373" s="11">
        <v>1</v>
      </c>
      <c r="G373" s="10" t="s">
        <v>475</v>
      </c>
      <c r="H373" s="11">
        <v>1</v>
      </c>
      <c r="I373" s="12" t="s">
        <v>442</v>
      </c>
      <c r="J373" s="10" t="s">
        <v>393</v>
      </c>
      <c r="K373" s="10" t="s">
        <v>1028</v>
      </c>
      <c r="L373" s="10" t="s">
        <v>520</v>
      </c>
      <c r="M373" s="10" t="s">
        <v>1168</v>
      </c>
      <c r="N373" s="10"/>
    </row>
    <row r="374" spans="1:14" s="2" customFormat="1" ht="13.2" customHeight="1" x14ac:dyDescent="0.3">
      <c r="A374" s="10" t="s">
        <v>55</v>
      </c>
      <c r="B374" s="10" t="s">
        <v>273</v>
      </c>
      <c r="C374" s="10" t="s">
        <v>274</v>
      </c>
      <c r="D374" s="10" t="s">
        <v>275</v>
      </c>
      <c r="E374" s="10" t="s">
        <v>1735</v>
      </c>
      <c r="F374" s="11">
        <v>1</v>
      </c>
      <c r="G374" s="10" t="s">
        <v>461</v>
      </c>
      <c r="H374" s="11">
        <v>1</v>
      </c>
      <c r="I374" s="12" t="s">
        <v>125</v>
      </c>
      <c r="J374" s="10" t="s">
        <v>744</v>
      </c>
      <c r="K374" s="10" t="s">
        <v>492</v>
      </c>
      <c r="L374" s="10" t="s">
        <v>520</v>
      </c>
      <c r="M374" s="10" t="s">
        <v>1158</v>
      </c>
      <c r="N374" s="10"/>
    </row>
    <row r="375" spans="1:14" s="2" customFormat="1" ht="13.2" customHeight="1" x14ac:dyDescent="0.3">
      <c r="A375" s="10" t="s">
        <v>55</v>
      </c>
      <c r="B375" s="10" t="s">
        <v>713</v>
      </c>
      <c r="C375" s="10" t="s">
        <v>765</v>
      </c>
      <c r="D375" s="10" t="s">
        <v>714</v>
      </c>
      <c r="E375" s="10" t="s">
        <v>1682</v>
      </c>
      <c r="F375" s="11">
        <v>1</v>
      </c>
      <c r="G375" s="10" t="s">
        <v>959</v>
      </c>
      <c r="H375" s="11">
        <v>1</v>
      </c>
      <c r="I375" s="12" t="s">
        <v>1203</v>
      </c>
      <c r="J375" s="10" t="s">
        <v>564</v>
      </c>
      <c r="K375" s="10" t="s">
        <v>213</v>
      </c>
      <c r="L375" s="10" t="s">
        <v>520</v>
      </c>
      <c r="M375" s="10" t="s">
        <v>1159</v>
      </c>
      <c r="N375" s="10"/>
    </row>
    <row r="376" spans="1:14" s="2" customFormat="1" ht="13.2" customHeight="1" x14ac:dyDescent="0.3">
      <c r="A376" s="10" t="s">
        <v>55</v>
      </c>
      <c r="B376" s="10" t="s">
        <v>713</v>
      </c>
      <c r="C376" s="10" t="s">
        <v>765</v>
      </c>
      <c r="D376" s="10" t="s">
        <v>715</v>
      </c>
      <c r="E376" s="10" t="s">
        <v>1681</v>
      </c>
      <c r="F376" s="11">
        <v>1</v>
      </c>
      <c r="G376" s="10" t="s">
        <v>60</v>
      </c>
      <c r="H376" s="11">
        <v>1</v>
      </c>
      <c r="I376" s="12" t="s">
        <v>473</v>
      </c>
      <c r="J376" s="10" t="s">
        <v>564</v>
      </c>
      <c r="K376" s="10" t="s">
        <v>213</v>
      </c>
      <c r="L376" s="10" t="s">
        <v>689</v>
      </c>
      <c r="M376" s="10" t="s">
        <v>1159</v>
      </c>
      <c r="N376" s="10"/>
    </row>
    <row r="377" spans="1:14" s="2" customFormat="1" ht="13.2" customHeight="1" x14ac:dyDescent="0.3">
      <c r="A377" s="10" t="s">
        <v>55</v>
      </c>
      <c r="B377" s="10" t="s">
        <v>713</v>
      </c>
      <c r="C377" s="10" t="s">
        <v>1754</v>
      </c>
      <c r="D377" s="10" t="s">
        <v>1680</v>
      </c>
      <c r="E377" s="10" t="s">
        <v>1679</v>
      </c>
      <c r="F377" s="11">
        <v>1</v>
      </c>
      <c r="G377" s="10" t="s">
        <v>474</v>
      </c>
      <c r="H377" s="11">
        <v>1</v>
      </c>
      <c r="I377" s="12" t="s">
        <v>493</v>
      </c>
      <c r="J377" s="10" t="s">
        <v>564</v>
      </c>
      <c r="K377" s="10" t="s">
        <v>213</v>
      </c>
      <c r="L377" s="10" t="s">
        <v>520</v>
      </c>
      <c r="M377" s="10" t="s">
        <v>1159</v>
      </c>
      <c r="N377" s="10"/>
    </row>
    <row r="378" spans="1:14" s="2" customFormat="1" ht="13.2" customHeight="1" x14ac:dyDescent="0.3">
      <c r="A378" s="10" t="s">
        <v>55</v>
      </c>
      <c r="B378" s="10" t="s">
        <v>1761</v>
      </c>
      <c r="C378" s="10" t="s">
        <v>728</v>
      </c>
      <c r="D378" s="10" t="s">
        <v>718</v>
      </c>
      <c r="E378" s="10"/>
      <c r="F378" s="11">
        <v>1</v>
      </c>
      <c r="G378" s="10" t="s">
        <v>67</v>
      </c>
      <c r="H378" s="11">
        <v>1</v>
      </c>
      <c r="I378" s="12" t="s">
        <v>421</v>
      </c>
      <c r="J378" s="10" t="s">
        <v>564</v>
      </c>
      <c r="K378" s="10" t="s">
        <v>213</v>
      </c>
      <c r="L378" s="10" t="s">
        <v>520</v>
      </c>
      <c r="M378" s="10" t="s">
        <v>1159</v>
      </c>
      <c r="N378" s="10"/>
    </row>
    <row r="379" spans="1:14" s="2" customFormat="1" ht="13.8" x14ac:dyDescent="0.3">
      <c r="A379" s="10" t="s">
        <v>55</v>
      </c>
      <c r="B379" s="10" t="s">
        <v>1761</v>
      </c>
      <c r="C379" s="10" t="s">
        <v>147</v>
      </c>
      <c r="D379" s="10" t="s">
        <v>146</v>
      </c>
      <c r="E379" s="10" t="s">
        <v>1631</v>
      </c>
      <c r="F379" s="11">
        <v>1</v>
      </c>
      <c r="G379" s="10" t="s">
        <v>1235</v>
      </c>
      <c r="H379" s="11">
        <v>1</v>
      </c>
      <c r="I379" s="12" t="s">
        <v>1301</v>
      </c>
      <c r="J379" s="10" t="s">
        <v>564</v>
      </c>
      <c r="K379" s="10" t="s">
        <v>213</v>
      </c>
      <c r="L379" s="10" t="s">
        <v>722</v>
      </c>
      <c r="M379" s="10" t="s">
        <v>1089</v>
      </c>
      <c r="N379" s="10"/>
    </row>
    <row r="380" spans="1:14" s="2" customFormat="1" ht="13.8" x14ac:dyDescent="0.3">
      <c r="A380" s="10" t="s">
        <v>55</v>
      </c>
      <c r="B380" s="10" t="s">
        <v>1761</v>
      </c>
      <c r="C380" s="10" t="s">
        <v>147</v>
      </c>
      <c r="D380" s="10" t="s">
        <v>278</v>
      </c>
      <c r="E380" s="10"/>
      <c r="F380" s="11">
        <v>1</v>
      </c>
      <c r="G380" s="10" t="s">
        <v>959</v>
      </c>
      <c r="H380" s="11">
        <v>1</v>
      </c>
      <c r="I380" s="12" t="s">
        <v>1203</v>
      </c>
      <c r="J380" s="10" t="s">
        <v>744</v>
      </c>
      <c r="K380" s="10" t="s">
        <v>492</v>
      </c>
      <c r="L380" s="10" t="s">
        <v>520</v>
      </c>
      <c r="M380" s="10" t="s">
        <v>1089</v>
      </c>
      <c r="N380" s="10"/>
    </row>
    <row r="381" spans="1:14" s="2" customFormat="1" ht="27.6" x14ac:dyDescent="0.3">
      <c r="A381" s="10" t="s">
        <v>55</v>
      </c>
      <c r="B381" s="10" t="s">
        <v>1761</v>
      </c>
      <c r="C381" s="10" t="s">
        <v>147</v>
      </c>
      <c r="D381" s="10" t="s">
        <v>721</v>
      </c>
      <c r="E381" s="10" t="s">
        <v>1675</v>
      </c>
      <c r="F381" s="11">
        <v>1</v>
      </c>
      <c r="G381" s="10" t="s">
        <v>959</v>
      </c>
      <c r="H381" s="11">
        <v>1</v>
      </c>
      <c r="I381" s="12" t="s">
        <v>1185</v>
      </c>
      <c r="J381" s="10" t="s">
        <v>564</v>
      </c>
      <c r="K381" s="10" t="s">
        <v>213</v>
      </c>
      <c r="L381" s="10" t="s">
        <v>520</v>
      </c>
      <c r="M381" s="10" t="s">
        <v>1159</v>
      </c>
      <c r="N381" s="10"/>
    </row>
    <row r="382" spans="1:14" s="2" customFormat="1" ht="13.8" x14ac:dyDescent="0.3">
      <c r="A382" s="10" t="s">
        <v>55</v>
      </c>
      <c r="B382" s="10" t="s">
        <v>1761</v>
      </c>
      <c r="C382" s="10" t="s">
        <v>184</v>
      </c>
      <c r="D382" s="14" t="s">
        <v>497</v>
      </c>
      <c r="E382" s="14"/>
      <c r="F382" s="11">
        <v>1</v>
      </c>
      <c r="G382" s="10" t="s">
        <v>475</v>
      </c>
      <c r="H382" s="11">
        <v>1</v>
      </c>
      <c r="I382" s="12" t="s">
        <v>169</v>
      </c>
      <c r="J382" s="10" t="s">
        <v>393</v>
      </c>
      <c r="K382" s="10" t="s">
        <v>1028</v>
      </c>
      <c r="L382" s="10" t="s">
        <v>517</v>
      </c>
      <c r="M382" s="10" t="s">
        <v>1085</v>
      </c>
      <c r="N382" s="10"/>
    </row>
    <row r="383" spans="1:14" s="2" customFormat="1" ht="13.8" x14ac:dyDescent="0.3">
      <c r="A383" s="10" t="s">
        <v>55</v>
      </c>
      <c r="B383" s="10" t="s">
        <v>1761</v>
      </c>
      <c r="C383" s="10" t="s">
        <v>752</v>
      </c>
      <c r="D383" s="10" t="s">
        <v>1016</v>
      </c>
      <c r="E383" s="10"/>
      <c r="F383" s="11">
        <v>1</v>
      </c>
      <c r="G383" s="10" t="s">
        <v>957</v>
      </c>
      <c r="H383" s="11">
        <v>1</v>
      </c>
      <c r="I383" s="12" t="s">
        <v>1188</v>
      </c>
      <c r="J383" s="10" t="s">
        <v>564</v>
      </c>
      <c r="K383" s="10" t="s">
        <v>213</v>
      </c>
      <c r="L383" s="10" t="s">
        <v>722</v>
      </c>
      <c r="M383" s="10" t="s">
        <v>1159</v>
      </c>
      <c r="N383" s="10"/>
    </row>
    <row r="384" spans="1:14" s="2" customFormat="1" ht="27.6" x14ac:dyDescent="0.3">
      <c r="A384" s="10" t="s">
        <v>812</v>
      </c>
      <c r="B384" s="10" t="s">
        <v>1584</v>
      </c>
      <c r="C384" s="10" t="s">
        <v>1585</v>
      </c>
      <c r="D384" s="10" t="s">
        <v>1583</v>
      </c>
      <c r="E384" s="10" t="s">
        <v>1617</v>
      </c>
      <c r="F384" s="13">
        <v>1</v>
      </c>
      <c r="G384" s="10" t="s">
        <v>959</v>
      </c>
      <c r="H384" s="11">
        <v>1</v>
      </c>
      <c r="I384" s="12" t="s">
        <v>1108</v>
      </c>
      <c r="J384" s="10" t="s">
        <v>564</v>
      </c>
      <c r="K384" s="10" t="s">
        <v>213</v>
      </c>
      <c r="L384" s="10" t="s">
        <v>513</v>
      </c>
      <c r="M384" s="10" t="s">
        <v>1112</v>
      </c>
      <c r="N384" s="10"/>
    </row>
    <row r="385" spans="1:14" ht="13.8" x14ac:dyDescent="0.3">
      <c r="A385" s="10" t="s">
        <v>803</v>
      </c>
      <c r="B385" s="10" t="s">
        <v>505</v>
      </c>
      <c r="C385" s="10" t="s">
        <v>195</v>
      </c>
      <c r="D385" s="10" t="s">
        <v>1075</v>
      </c>
      <c r="E385" s="10" t="s">
        <v>1618</v>
      </c>
      <c r="F385" s="11">
        <v>1</v>
      </c>
      <c r="G385" s="10" t="s">
        <v>475</v>
      </c>
      <c r="H385" s="11">
        <v>1</v>
      </c>
      <c r="I385" s="12" t="s">
        <v>150</v>
      </c>
      <c r="J385" s="10" t="s">
        <v>564</v>
      </c>
      <c r="K385" s="10" t="s">
        <v>213</v>
      </c>
      <c r="L385" s="10" t="s">
        <v>520</v>
      </c>
      <c r="M385" s="10" t="s">
        <v>1074</v>
      </c>
      <c r="N385" s="10"/>
    </row>
    <row r="386" spans="1:14" ht="13.8" x14ac:dyDescent="0.3">
      <c r="A386" s="10" t="s">
        <v>803</v>
      </c>
      <c r="B386" s="10" t="s">
        <v>505</v>
      </c>
      <c r="C386" s="10" t="s">
        <v>195</v>
      </c>
      <c r="D386" s="10" t="s">
        <v>196</v>
      </c>
      <c r="E386" s="10" t="s">
        <v>1619</v>
      </c>
      <c r="F386" s="11">
        <v>1</v>
      </c>
      <c r="G386" s="10" t="s">
        <v>461</v>
      </c>
      <c r="H386" s="11">
        <v>1</v>
      </c>
      <c r="I386" s="12" t="s">
        <v>125</v>
      </c>
      <c r="J386" s="10" t="s">
        <v>564</v>
      </c>
      <c r="K386" s="10" t="s">
        <v>213</v>
      </c>
      <c r="L386" s="10" t="s">
        <v>520</v>
      </c>
      <c r="M386" s="10" t="s">
        <v>1095</v>
      </c>
      <c r="N386" s="10"/>
    </row>
    <row r="387" spans="1:14" ht="13.8" x14ac:dyDescent="0.3">
      <c r="A387" s="10" t="s">
        <v>803</v>
      </c>
      <c r="B387" s="10" t="s">
        <v>186</v>
      </c>
      <c r="C387" s="10" t="s">
        <v>190</v>
      </c>
      <c r="D387" s="10" t="s">
        <v>191</v>
      </c>
      <c r="E387" s="10" t="s">
        <v>1622</v>
      </c>
      <c r="F387" s="11">
        <v>1</v>
      </c>
      <c r="G387" s="10" t="s">
        <v>461</v>
      </c>
      <c r="H387" s="11">
        <v>1</v>
      </c>
      <c r="I387" s="12" t="s">
        <v>125</v>
      </c>
      <c r="J387" s="10" t="s">
        <v>564</v>
      </c>
      <c r="K387" s="10" t="s">
        <v>213</v>
      </c>
      <c r="L387" s="10" t="s">
        <v>520</v>
      </c>
      <c r="M387" s="10" t="s">
        <v>1095</v>
      </c>
      <c r="N387" s="10"/>
    </row>
    <row r="388" spans="1:14" ht="13.8" x14ac:dyDescent="0.3">
      <c r="A388" s="10" t="s">
        <v>803</v>
      </c>
      <c r="B388" s="10" t="s">
        <v>506</v>
      </c>
      <c r="C388" s="10" t="s">
        <v>1083</v>
      </c>
      <c r="D388" s="10" t="s">
        <v>1080</v>
      </c>
      <c r="E388" s="10" t="s">
        <v>1627</v>
      </c>
      <c r="F388" s="13">
        <v>1</v>
      </c>
      <c r="G388" s="10" t="s">
        <v>475</v>
      </c>
      <c r="H388" s="11">
        <v>1</v>
      </c>
      <c r="I388" s="12" t="s">
        <v>150</v>
      </c>
      <c r="J388" s="10" t="s">
        <v>564</v>
      </c>
      <c r="K388" s="10" t="s">
        <v>213</v>
      </c>
      <c r="L388" s="10" t="s">
        <v>520</v>
      </c>
      <c r="M388" s="10" t="s">
        <v>1074</v>
      </c>
      <c r="N388" s="10"/>
    </row>
    <row r="389" spans="1:14" ht="13.8" x14ac:dyDescent="0.3">
      <c r="A389" s="10" t="s">
        <v>803</v>
      </c>
      <c r="B389" s="10" t="s">
        <v>506</v>
      </c>
      <c r="C389" s="10" t="s">
        <v>151</v>
      </c>
      <c r="D389" s="10" t="s">
        <v>1076</v>
      </c>
      <c r="E389" s="10" t="s">
        <v>1628</v>
      </c>
      <c r="F389" s="11">
        <v>1</v>
      </c>
      <c r="G389" s="10" t="s">
        <v>475</v>
      </c>
      <c r="H389" s="11">
        <v>1</v>
      </c>
      <c r="I389" s="12" t="s">
        <v>150</v>
      </c>
      <c r="J389" s="10" t="s">
        <v>564</v>
      </c>
      <c r="K389" s="10" t="s">
        <v>213</v>
      </c>
      <c r="L389" s="10" t="s">
        <v>520</v>
      </c>
      <c r="M389" s="10" t="s">
        <v>1074</v>
      </c>
      <c r="N389" s="10"/>
    </row>
    <row r="390" spans="1:14" ht="13.8" x14ac:dyDescent="0.3">
      <c r="A390" s="10" t="s">
        <v>803</v>
      </c>
      <c r="B390" s="10" t="s">
        <v>506</v>
      </c>
      <c r="C390" s="10" t="s">
        <v>151</v>
      </c>
      <c r="D390" s="10" t="s">
        <v>193</v>
      </c>
      <c r="E390" s="10"/>
      <c r="F390" s="11">
        <v>1</v>
      </c>
      <c r="G390" s="10" t="s">
        <v>461</v>
      </c>
      <c r="H390" s="11">
        <v>1</v>
      </c>
      <c r="I390" s="12" t="s">
        <v>125</v>
      </c>
      <c r="J390" s="10" t="s">
        <v>564</v>
      </c>
      <c r="K390" s="10" t="s">
        <v>213</v>
      </c>
      <c r="L390" s="10" t="s">
        <v>520</v>
      </c>
      <c r="M390" s="10" t="s">
        <v>1095</v>
      </c>
      <c r="N390" s="10"/>
    </row>
    <row r="391" spans="1:14" ht="13.8" x14ac:dyDescent="0.3">
      <c r="A391" s="10" t="s">
        <v>803</v>
      </c>
      <c r="B391" s="10" t="s">
        <v>506</v>
      </c>
      <c r="C391" s="10" t="s">
        <v>1084</v>
      </c>
      <c r="D391" s="10" t="s">
        <v>1081</v>
      </c>
      <c r="E391" s="10" t="s">
        <v>1629</v>
      </c>
      <c r="F391" s="13">
        <v>1</v>
      </c>
      <c r="G391" s="10" t="s">
        <v>458</v>
      </c>
      <c r="H391" s="11">
        <v>1</v>
      </c>
      <c r="I391" s="12" t="s">
        <v>1082</v>
      </c>
      <c r="J391" s="10" t="s">
        <v>564</v>
      </c>
      <c r="K391" s="10" t="s">
        <v>213</v>
      </c>
      <c r="L391" s="10" t="s">
        <v>520</v>
      </c>
      <c r="M391" s="10" t="s">
        <v>1074</v>
      </c>
      <c r="N391" s="10"/>
    </row>
  </sheetData>
  <autoFilter ref="A1:M404" xr:uid="{E4A0B562-5772-42C0-B755-9F1332C4A12B}">
    <sortState xmlns:xlrd2="http://schemas.microsoft.com/office/spreadsheetml/2017/richdata2" ref="A2:M391">
      <sortCondition descending="1" ref="H1:H404"/>
    </sortState>
  </autoFilter>
  <phoneticPr fontId="2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9F8A-CD12-499C-9C4E-3BFAF662C483}">
  <dimension ref="A1:I153"/>
  <sheetViews>
    <sheetView topLeftCell="A71" zoomScale="80" zoomScaleNormal="80" workbookViewId="0">
      <selection activeCell="D160" sqref="D160"/>
    </sheetView>
  </sheetViews>
  <sheetFormatPr defaultRowHeight="14.4" x14ac:dyDescent="0.3"/>
  <cols>
    <col min="1" max="1" width="18.6640625" style="22" customWidth="1"/>
    <col min="2" max="2" width="32.6640625" style="22" customWidth="1"/>
    <col min="3" max="3" width="20.5546875" style="22" customWidth="1"/>
    <col min="4" max="4" width="23.44140625" style="29" customWidth="1"/>
    <col min="5" max="6" width="8.88671875" style="22"/>
    <col min="7" max="7" width="12.44140625" style="22" customWidth="1"/>
    <col min="8" max="8" width="49.109375" style="22" customWidth="1"/>
    <col min="9" max="9" width="20.33203125" style="22" customWidth="1"/>
    <col min="10" max="16384" width="8.88671875" style="22"/>
  </cols>
  <sheetData>
    <row r="1" spans="1:5" x14ac:dyDescent="0.3">
      <c r="A1" s="15" t="s">
        <v>896</v>
      </c>
      <c r="B1" s="15" t="s">
        <v>895</v>
      </c>
      <c r="C1" s="15" t="s">
        <v>467</v>
      </c>
      <c r="D1" s="21" t="s">
        <v>514</v>
      </c>
      <c r="E1" s="16"/>
    </row>
    <row r="2" spans="1:5" x14ac:dyDescent="0.3">
      <c r="A2" s="20" t="s">
        <v>60</v>
      </c>
      <c r="B2" s="20" t="s">
        <v>1201</v>
      </c>
      <c r="C2" s="20" t="s">
        <v>821</v>
      </c>
      <c r="D2" s="20">
        <v>59</v>
      </c>
      <c r="E2" s="16"/>
    </row>
    <row r="3" spans="1:5" x14ac:dyDescent="0.3">
      <c r="A3" s="16" t="s">
        <v>959</v>
      </c>
      <c r="B3" s="16" t="s">
        <v>1184</v>
      </c>
      <c r="C3" s="16" t="s">
        <v>817</v>
      </c>
      <c r="D3" s="23">
        <v>40</v>
      </c>
      <c r="E3" s="16"/>
    </row>
    <row r="4" spans="1:5" x14ac:dyDescent="0.3">
      <c r="A4" s="16" t="s">
        <v>461</v>
      </c>
      <c r="B4" s="16" t="s">
        <v>859</v>
      </c>
      <c r="C4" s="16" t="s">
        <v>813</v>
      </c>
      <c r="D4" s="23">
        <v>36</v>
      </c>
      <c r="E4" s="16"/>
    </row>
    <row r="5" spans="1:5" x14ac:dyDescent="0.3">
      <c r="A5" s="16" t="s">
        <v>461</v>
      </c>
      <c r="B5" s="16" t="s">
        <v>856</v>
      </c>
      <c r="C5" s="16" t="s">
        <v>815</v>
      </c>
      <c r="D5" s="23">
        <v>33</v>
      </c>
      <c r="E5" s="16"/>
    </row>
    <row r="6" spans="1:5" x14ac:dyDescent="0.3">
      <c r="A6" s="16" t="s">
        <v>959</v>
      </c>
      <c r="B6" s="16" t="s">
        <v>1206</v>
      </c>
      <c r="C6" s="16" t="s">
        <v>813</v>
      </c>
      <c r="D6" s="23">
        <v>29</v>
      </c>
      <c r="E6" s="16"/>
    </row>
    <row r="7" spans="1:5" x14ac:dyDescent="0.3">
      <c r="A7" s="16" t="s">
        <v>959</v>
      </c>
      <c r="B7" s="16" t="s">
        <v>1237</v>
      </c>
      <c r="C7" s="16" t="s">
        <v>813</v>
      </c>
      <c r="D7" s="23">
        <v>28</v>
      </c>
      <c r="E7" s="16"/>
    </row>
    <row r="8" spans="1:5" x14ac:dyDescent="0.3">
      <c r="A8" s="16" t="s">
        <v>60</v>
      </c>
      <c r="B8" s="16" t="s">
        <v>852</v>
      </c>
      <c r="C8" s="16" t="s">
        <v>821</v>
      </c>
      <c r="D8" s="23">
        <v>22</v>
      </c>
      <c r="E8" s="16"/>
    </row>
    <row r="9" spans="1:5" x14ac:dyDescent="0.3">
      <c r="A9" s="16" t="s">
        <v>959</v>
      </c>
      <c r="B9" s="16" t="s">
        <v>1196</v>
      </c>
      <c r="C9" s="16" t="s">
        <v>815</v>
      </c>
      <c r="D9" s="23">
        <v>19</v>
      </c>
      <c r="E9" s="16"/>
    </row>
    <row r="10" spans="1:5" x14ac:dyDescent="0.3">
      <c r="A10" s="16" t="s">
        <v>959</v>
      </c>
      <c r="B10" s="16" t="s">
        <v>1200</v>
      </c>
      <c r="C10" s="16" t="s">
        <v>813</v>
      </c>
      <c r="D10" s="23">
        <v>18</v>
      </c>
      <c r="E10" s="16"/>
    </row>
    <row r="11" spans="1:5" x14ac:dyDescent="0.3">
      <c r="A11" s="16" t="s">
        <v>475</v>
      </c>
      <c r="B11" s="16" t="s">
        <v>874</v>
      </c>
      <c r="C11" s="16" t="s">
        <v>813</v>
      </c>
      <c r="D11" s="23">
        <v>16</v>
      </c>
      <c r="E11" s="16"/>
    </row>
    <row r="12" spans="1:5" x14ac:dyDescent="0.3">
      <c r="A12" s="16" t="s">
        <v>60</v>
      </c>
      <c r="B12" s="16" t="s">
        <v>848</v>
      </c>
      <c r="C12" s="16" t="s">
        <v>815</v>
      </c>
      <c r="D12" s="23">
        <v>15</v>
      </c>
      <c r="E12" s="16"/>
    </row>
    <row r="13" spans="1:5" x14ac:dyDescent="0.3">
      <c r="A13" s="16" t="s">
        <v>959</v>
      </c>
      <c r="B13" s="16" t="s">
        <v>1224</v>
      </c>
      <c r="C13" s="16" t="s">
        <v>813</v>
      </c>
      <c r="D13" s="23">
        <v>14</v>
      </c>
      <c r="E13" s="16"/>
    </row>
    <row r="14" spans="1:5" x14ac:dyDescent="0.3">
      <c r="A14" s="16" t="s">
        <v>60</v>
      </c>
      <c r="B14" s="16" t="s">
        <v>839</v>
      </c>
      <c r="C14" s="16" t="s">
        <v>815</v>
      </c>
      <c r="D14" s="23">
        <v>14</v>
      </c>
      <c r="E14" s="16"/>
    </row>
    <row r="15" spans="1:5" x14ac:dyDescent="0.3">
      <c r="A15" s="16" t="s">
        <v>458</v>
      </c>
      <c r="B15" s="16" t="s">
        <v>829</v>
      </c>
      <c r="C15" s="16" t="s">
        <v>815</v>
      </c>
      <c r="D15" s="23">
        <v>14</v>
      </c>
      <c r="E15" s="16"/>
    </row>
    <row r="16" spans="1:5" x14ac:dyDescent="0.3">
      <c r="A16" s="16" t="s">
        <v>959</v>
      </c>
      <c r="B16" s="16" t="s">
        <v>1255</v>
      </c>
      <c r="C16" s="16" t="s">
        <v>813</v>
      </c>
      <c r="D16" s="23">
        <v>14</v>
      </c>
      <c r="E16" s="16"/>
    </row>
    <row r="17" spans="1:9" x14ac:dyDescent="0.3">
      <c r="A17" s="16" t="s">
        <v>959</v>
      </c>
      <c r="B17" s="16" t="s">
        <v>1259</v>
      </c>
      <c r="C17" s="16" t="s">
        <v>817</v>
      </c>
      <c r="D17" s="23">
        <v>14</v>
      </c>
      <c r="E17" s="16"/>
    </row>
    <row r="18" spans="1:9" x14ac:dyDescent="0.3">
      <c r="A18" s="16" t="s">
        <v>60</v>
      </c>
      <c r="B18" s="16" t="s">
        <v>842</v>
      </c>
      <c r="C18" s="16" t="s">
        <v>821</v>
      </c>
      <c r="D18" s="23">
        <v>13</v>
      </c>
      <c r="E18" s="16"/>
      <c r="H18" s="15"/>
      <c r="I18" s="24"/>
    </row>
    <row r="19" spans="1:9" x14ac:dyDescent="0.3">
      <c r="A19" s="16" t="s">
        <v>67</v>
      </c>
      <c r="B19" s="16" t="s">
        <v>885</v>
      </c>
      <c r="C19" s="16" t="s">
        <v>815</v>
      </c>
      <c r="D19" s="23">
        <v>13</v>
      </c>
      <c r="E19" s="16"/>
      <c r="H19" s="20"/>
      <c r="I19" s="25"/>
    </row>
    <row r="20" spans="1:9" x14ac:dyDescent="0.3">
      <c r="A20" s="16" t="s">
        <v>60</v>
      </c>
      <c r="B20" s="16" t="s">
        <v>836</v>
      </c>
      <c r="C20" s="16" t="s">
        <v>813</v>
      </c>
      <c r="D20" s="23">
        <v>12</v>
      </c>
      <c r="E20" s="16"/>
      <c r="H20" s="16"/>
      <c r="I20" s="26"/>
    </row>
    <row r="21" spans="1:9" x14ac:dyDescent="0.3">
      <c r="A21" s="16" t="s">
        <v>484</v>
      </c>
      <c r="B21" s="16" t="s">
        <v>877</v>
      </c>
      <c r="C21" s="16" t="s">
        <v>821</v>
      </c>
      <c r="D21" s="23">
        <v>12</v>
      </c>
      <c r="E21" s="16"/>
      <c r="H21" s="16"/>
      <c r="I21" s="26"/>
    </row>
    <row r="22" spans="1:9" x14ac:dyDescent="0.3">
      <c r="A22" s="16" t="s">
        <v>959</v>
      </c>
      <c r="B22" s="16" t="s">
        <v>1250</v>
      </c>
      <c r="C22" s="16" t="s">
        <v>813</v>
      </c>
      <c r="D22" s="23">
        <v>12</v>
      </c>
      <c r="E22" s="16"/>
      <c r="H22" s="16"/>
      <c r="I22" s="26"/>
    </row>
    <row r="23" spans="1:9" x14ac:dyDescent="0.3">
      <c r="A23" s="16" t="s">
        <v>959</v>
      </c>
      <c r="B23" s="16" t="s">
        <v>1225</v>
      </c>
      <c r="C23" s="16" t="s">
        <v>813</v>
      </c>
      <c r="D23" s="23">
        <v>12</v>
      </c>
      <c r="E23" s="16"/>
      <c r="H23" s="16"/>
      <c r="I23" s="26"/>
    </row>
    <row r="24" spans="1:9" x14ac:dyDescent="0.3">
      <c r="A24" s="16" t="s">
        <v>1235</v>
      </c>
      <c r="B24" s="16" t="s">
        <v>1267</v>
      </c>
      <c r="C24" s="16" t="s">
        <v>821</v>
      </c>
      <c r="D24" s="23">
        <v>12</v>
      </c>
      <c r="E24" s="16"/>
      <c r="H24" s="16"/>
      <c r="I24" s="26"/>
    </row>
    <row r="25" spans="1:9" x14ac:dyDescent="0.3">
      <c r="A25" s="16" t="s">
        <v>60</v>
      </c>
      <c r="B25" s="16" t="s">
        <v>849</v>
      </c>
      <c r="C25" s="16" t="s">
        <v>815</v>
      </c>
      <c r="D25" s="23">
        <v>11</v>
      </c>
      <c r="E25" s="16"/>
      <c r="H25" s="16"/>
      <c r="I25" s="26"/>
    </row>
    <row r="26" spans="1:9" x14ac:dyDescent="0.3">
      <c r="A26" s="16" t="s">
        <v>60</v>
      </c>
      <c r="B26" s="16" t="s">
        <v>853</v>
      </c>
      <c r="C26" s="16" t="s">
        <v>817</v>
      </c>
      <c r="D26" s="23">
        <v>11</v>
      </c>
      <c r="E26" s="16"/>
    </row>
    <row r="27" spans="1:9" x14ac:dyDescent="0.3">
      <c r="A27" s="16" t="s">
        <v>957</v>
      </c>
      <c r="B27" s="16" t="s">
        <v>1304</v>
      </c>
      <c r="C27" s="16" t="s">
        <v>817</v>
      </c>
      <c r="D27" s="23">
        <v>11</v>
      </c>
      <c r="E27" s="16"/>
    </row>
    <row r="28" spans="1:9" x14ac:dyDescent="0.3">
      <c r="A28" s="16" t="s">
        <v>959</v>
      </c>
      <c r="B28" s="16" t="s">
        <v>1271</v>
      </c>
      <c r="C28" s="16" t="s">
        <v>813</v>
      </c>
      <c r="D28" s="23">
        <v>11</v>
      </c>
      <c r="E28" s="16"/>
    </row>
    <row r="29" spans="1:9" x14ac:dyDescent="0.3">
      <c r="A29" s="16" t="s">
        <v>959</v>
      </c>
      <c r="B29" s="16" t="s">
        <v>1281</v>
      </c>
      <c r="C29" s="16" t="s">
        <v>817</v>
      </c>
      <c r="D29" s="23">
        <v>11</v>
      </c>
      <c r="E29" s="16"/>
    </row>
    <row r="30" spans="1:9" x14ac:dyDescent="0.3">
      <c r="A30" s="16" t="s">
        <v>67</v>
      </c>
      <c r="B30" s="16" t="s">
        <v>880</v>
      </c>
      <c r="C30" s="16" t="s">
        <v>821</v>
      </c>
      <c r="D30" s="23">
        <v>11</v>
      </c>
      <c r="E30" s="16"/>
    </row>
    <row r="31" spans="1:9" x14ac:dyDescent="0.3">
      <c r="A31" s="16" t="s">
        <v>60</v>
      </c>
      <c r="B31" s="16" t="s">
        <v>833</v>
      </c>
      <c r="C31" s="16" t="s">
        <v>815</v>
      </c>
      <c r="D31" s="23">
        <v>10</v>
      </c>
      <c r="E31" s="16"/>
    </row>
    <row r="32" spans="1:9" x14ac:dyDescent="0.3">
      <c r="A32" s="16" t="s">
        <v>959</v>
      </c>
      <c r="B32" s="16" t="s">
        <v>1341</v>
      </c>
      <c r="C32" s="16" t="s">
        <v>817</v>
      </c>
      <c r="D32" s="23">
        <v>10</v>
      </c>
      <c r="E32" s="16"/>
    </row>
    <row r="33" spans="1:5" x14ac:dyDescent="0.3">
      <c r="A33" s="16" t="s">
        <v>60</v>
      </c>
      <c r="B33" s="16" t="s">
        <v>840</v>
      </c>
      <c r="C33" s="16" t="s">
        <v>821</v>
      </c>
      <c r="D33" s="23">
        <v>9</v>
      </c>
      <c r="E33" s="16"/>
    </row>
    <row r="34" spans="1:5" x14ac:dyDescent="0.3">
      <c r="A34" s="16" t="s">
        <v>60</v>
      </c>
      <c r="B34" s="16" t="s">
        <v>851</v>
      </c>
      <c r="C34" s="16" t="s">
        <v>821</v>
      </c>
      <c r="D34" s="23">
        <v>9</v>
      </c>
      <c r="E34" s="16"/>
    </row>
    <row r="35" spans="1:5" x14ac:dyDescent="0.3">
      <c r="A35" s="16" t="s">
        <v>461</v>
      </c>
      <c r="B35" s="16" t="s">
        <v>860</v>
      </c>
      <c r="C35" s="16" t="s">
        <v>813</v>
      </c>
      <c r="D35" s="23">
        <v>9</v>
      </c>
      <c r="E35" s="16"/>
    </row>
    <row r="36" spans="1:5" x14ac:dyDescent="0.3">
      <c r="A36" s="16" t="s">
        <v>60</v>
      </c>
      <c r="B36" s="16" t="s">
        <v>850</v>
      </c>
      <c r="C36" s="16" t="s">
        <v>815</v>
      </c>
      <c r="D36" s="23">
        <v>8</v>
      </c>
      <c r="E36" s="16"/>
    </row>
    <row r="37" spans="1:5" x14ac:dyDescent="0.3">
      <c r="A37" s="16" t="s">
        <v>1235</v>
      </c>
      <c r="B37" s="16" t="s">
        <v>1262</v>
      </c>
      <c r="C37" s="16" t="s">
        <v>815</v>
      </c>
      <c r="D37" s="23">
        <v>7</v>
      </c>
      <c r="E37" s="16"/>
    </row>
    <row r="38" spans="1:5" x14ac:dyDescent="0.3">
      <c r="A38" s="16" t="s">
        <v>1235</v>
      </c>
      <c r="B38" s="16" t="s">
        <v>1298</v>
      </c>
      <c r="C38" s="16" t="s">
        <v>815</v>
      </c>
      <c r="D38" s="23">
        <v>7</v>
      </c>
      <c r="E38" s="16"/>
    </row>
    <row r="39" spans="1:5" x14ac:dyDescent="0.3">
      <c r="A39" s="16" t="s">
        <v>60</v>
      </c>
      <c r="B39" s="16" t="s">
        <v>843</v>
      </c>
      <c r="C39" s="16" t="s">
        <v>813</v>
      </c>
      <c r="D39" s="23">
        <v>7</v>
      </c>
      <c r="E39" s="16"/>
    </row>
    <row r="40" spans="1:5" x14ac:dyDescent="0.3">
      <c r="A40" s="16" t="s">
        <v>959</v>
      </c>
      <c r="B40" s="16" t="s">
        <v>1207</v>
      </c>
      <c r="C40" s="16" t="s">
        <v>815</v>
      </c>
      <c r="D40" s="23">
        <v>7</v>
      </c>
      <c r="E40" s="16"/>
    </row>
    <row r="41" spans="1:5" x14ac:dyDescent="0.3">
      <c r="A41" s="16" t="s">
        <v>67</v>
      </c>
      <c r="B41" s="16" t="s">
        <v>892</v>
      </c>
      <c r="C41" s="16" t="s">
        <v>817</v>
      </c>
      <c r="D41" s="23">
        <v>7</v>
      </c>
      <c r="E41" s="16"/>
    </row>
    <row r="42" spans="1:5" x14ac:dyDescent="0.3">
      <c r="A42" s="16" t="s">
        <v>1235</v>
      </c>
      <c r="B42" s="16" t="s">
        <v>1276</v>
      </c>
      <c r="C42" s="16" t="s">
        <v>817</v>
      </c>
      <c r="D42" s="23">
        <v>6</v>
      </c>
      <c r="E42" s="16"/>
    </row>
    <row r="43" spans="1:5" x14ac:dyDescent="0.3">
      <c r="A43" s="16" t="s">
        <v>1235</v>
      </c>
      <c r="B43" s="16" t="s">
        <v>1246</v>
      </c>
      <c r="C43" s="16" t="s">
        <v>821</v>
      </c>
      <c r="D43" s="23">
        <v>6</v>
      </c>
      <c r="E43" s="16"/>
    </row>
    <row r="44" spans="1:5" x14ac:dyDescent="0.3">
      <c r="A44" s="16" t="s">
        <v>60</v>
      </c>
      <c r="B44" s="16" t="s">
        <v>846</v>
      </c>
      <c r="C44" s="16" t="s">
        <v>821</v>
      </c>
      <c r="D44" s="23">
        <v>6</v>
      </c>
      <c r="E44" s="16"/>
    </row>
    <row r="45" spans="1:5" x14ac:dyDescent="0.3">
      <c r="A45" s="16" t="s">
        <v>458</v>
      </c>
      <c r="B45" s="16" t="s">
        <v>818</v>
      </c>
      <c r="C45" s="16" t="s">
        <v>815</v>
      </c>
      <c r="D45" s="23">
        <v>6</v>
      </c>
      <c r="E45" s="16"/>
    </row>
    <row r="46" spans="1:5" x14ac:dyDescent="0.3">
      <c r="A46" s="16" t="s">
        <v>458</v>
      </c>
      <c r="B46" s="16" t="s">
        <v>827</v>
      </c>
      <c r="C46" s="16" t="s">
        <v>815</v>
      </c>
      <c r="D46" s="23">
        <v>6</v>
      </c>
      <c r="E46" s="16"/>
    </row>
    <row r="47" spans="1:5" x14ac:dyDescent="0.3">
      <c r="A47" s="16" t="s">
        <v>475</v>
      </c>
      <c r="B47" s="16" t="s">
        <v>875</v>
      </c>
      <c r="C47" s="16" t="s">
        <v>815</v>
      </c>
      <c r="D47" s="23">
        <v>6</v>
      </c>
      <c r="E47" s="16"/>
    </row>
    <row r="48" spans="1:5" x14ac:dyDescent="0.3">
      <c r="A48" s="16" t="s">
        <v>957</v>
      </c>
      <c r="B48" s="16" t="s">
        <v>1335</v>
      </c>
      <c r="C48" s="16" t="s">
        <v>817</v>
      </c>
      <c r="D48" s="23">
        <v>6</v>
      </c>
      <c r="E48" s="16"/>
    </row>
    <row r="49" spans="1:5" x14ac:dyDescent="0.3">
      <c r="A49" s="16" t="s">
        <v>957</v>
      </c>
      <c r="B49" s="16" t="s">
        <v>1190</v>
      </c>
      <c r="C49" s="16" t="s">
        <v>813</v>
      </c>
      <c r="D49" s="23">
        <v>6</v>
      </c>
      <c r="E49" s="16"/>
    </row>
    <row r="50" spans="1:5" x14ac:dyDescent="0.3">
      <c r="A50" s="16" t="s">
        <v>1235</v>
      </c>
      <c r="B50" s="16" t="s">
        <v>1245</v>
      </c>
      <c r="C50" s="16" t="s">
        <v>813</v>
      </c>
      <c r="D50" s="23">
        <v>6</v>
      </c>
      <c r="E50" s="16"/>
    </row>
    <row r="51" spans="1:5" x14ac:dyDescent="0.3">
      <c r="A51" s="16" t="s">
        <v>957</v>
      </c>
      <c r="B51" s="16" t="s">
        <v>1232</v>
      </c>
      <c r="C51" s="16" t="s">
        <v>813</v>
      </c>
      <c r="D51" s="23">
        <v>5</v>
      </c>
      <c r="E51" s="16"/>
    </row>
    <row r="52" spans="1:5" x14ac:dyDescent="0.3">
      <c r="A52" s="16" t="s">
        <v>959</v>
      </c>
      <c r="B52" s="16" t="s">
        <v>1183</v>
      </c>
      <c r="C52" s="16" t="s">
        <v>813</v>
      </c>
      <c r="D52" s="23">
        <v>5</v>
      </c>
      <c r="E52" s="16"/>
    </row>
    <row r="53" spans="1:5" x14ac:dyDescent="0.3">
      <c r="A53" s="16" t="s">
        <v>959</v>
      </c>
      <c r="B53" s="16" t="s">
        <v>1230</v>
      </c>
      <c r="C53" s="16" t="s">
        <v>815</v>
      </c>
      <c r="D53" s="23">
        <v>5</v>
      </c>
      <c r="E53" s="16"/>
    </row>
    <row r="54" spans="1:5" x14ac:dyDescent="0.3">
      <c r="A54" s="16" t="s">
        <v>1235</v>
      </c>
      <c r="B54" s="16" t="s">
        <v>1342</v>
      </c>
      <c r="C54" s="16" t="s">
        <v>815</v>
      </c>
      <c r="D54" s="23">
        <v>5</v>
      </c>
      <c r="E54" s="16"/>
    </row>
    <row r="55" spans="1:5" x14ac:dyDescent="0.3">
      <c r="A55" s="16" t="s">
        <v>60</v>
      </c>
      <c r="B55" s="16" t="s">
        <v>847</v>
      </c>
      <c r="C55" s="16" t="s">
        <v>817</v>
      </c>
      <c r="D55" s="23">
        <v>5</v>
      </c>
      <c r="E55" s="16"/>
    </row>
    <row r="56" spans="1:5" x14ac:dyDescent="0.3">
      <c r="A56" s="16" t="s">
        <v>458</v>
      </c>
      <c r="B56" s="16" t="s">
        <v>1294</v>
      </c>
      <c r="C56" s="16" t="s">
        <v>813</v>
      </c>
      <c r="D56" s="23">
        <v>5</v>
      </c>
      <c r="E56" s="16"/>
    </row>
    <row r="57" spans="1:5" x14ac:dyDescent="0.3">
      <c r="A57" s="16" t="s">
        <v>475</v>
      </c>
      <c r="B57" s="16" t="s">
        <v>873</v>
      </c>
      <c r="C57" s="16" t="s">
        <v>817</v>
      </c>
      <c r="D57" s="23">
        <v>5</v>
      </c>
      <c r="E57" s="16"/>
    </row>
    <row r="58" spans="1:5" x14ac:dyDescent="0.3">
      <c r="A58" s="16" t="s">
        <v>1215</v>
      </c>
      <c r="B58" s="16" t="s">
        <v>1214</v>
      </c>
      <c r="C58" s="16" t="s">
        <v>813</v>
      </c>
      <c r="D58" s="23">
        <v>5</v>
      </c>
      <c r="E58" s="16"/>
    </row>
    <row r="59" spans="1:5" x14ac:dyDescent="0.3">
      <c r="A59" s="16" t="s">
        <v>1215</v>
      </c>
      <c r="B59" s="16" t="s">
        <v>1327</v>
      </c>
      <c r="C59" s="16" t="s">
        <v>813</v>
      </c>
      <c r="D59" s="23">
        <v>5</v>
      </c>
      <c r="E59" s="16"/>
    </row>
    <row r="60" spans="1:5" x14ac:dyDescent="0.3">
      <c r="A60" s="16" t="s">
        <v>957</v>
      </c>
      <c r="B60" s="16" t="s">
        <v>1347</v>
      </c>
      <c r="C60" s="16" t="s">
        <v>817</v>
      </c>
      <c r="D60" s="23">
        <v>5</v>
      </c>
      <c r="E60" s="16"/>
    </row>
    <row r="61" spans="1:5" x14ac:dyDescent="0.3">
      <c r="A61" s="16" t="s">
        <v>959</v>
      </c>
      <c r="B61" s="16" t="s">
        <v>1295</v>
      </c>
      <c r="C61" s="16" t="s">
        <v>817</v>
      </c>
      <c r="D61" s="23">
        <v>5</v>
      </c>
      <c r="E61" s="16"/>
    </row>
    <row r="62" spans="1:5" x14ac:dyDescent="0.3">
      <c r="A62" s="16" t="s">
        <v>67</v>
      </c>
      <c r="B62" s="16" t="s">
        <v>890</v>
      </c>
      <c r="C62" s="16" t="s">
        <v>815</v>
      </c>
      <c r="D62" s="23">
        <v>5</v>
      </c>
      <c r="E62" s="16"/>
    </row>
    <row r="63" spans="1:5" x14ac:dyDescent="0.3">
      <c r="A63" s="16" t="s">
        <v>60</v>
      </c>
      <c r="B63" s="16" t="s">
        <v>1333</v>
      </c>
      <c r="C63" s="16" t="s">
        <v>815</v>
      </c>
      <c r="D63" s="23">
        <v>4</v>
      </c>
      <c r="E63" s="16"/>
    </row>
    <row r="64" spans="1:5" x14ac:dyDescent="0.3">
      <c r="A64" s="16" t="s">
        <v>60</v>
      </c>
      <c r="B64" s="16" t="s">
        <v>838</v>
      </c>
      <c r="C64" s="16" t="s">
        <v>817</v>
      </c>
      <c r="D64" s="23">
        <v>4</v>
      </c>
      <c r="E64" s="16"/>
    </row>
    <row r="65" spans="1:5" x14ac:dyDescent="0.3">
      <c r="A65" s="16" t="s">
        <v>458</v>
      </c>
      <c r="B65" s="16" t="s">
        <v>816</v>
      </c>
      <c r="C65" s="16" t="s">
        <v>813</v>
      </c>
      <c r="D65" s="23">
        <v>4</v>
      </c>
      <c r="E65" s="16"/>
    </row>
    <row r="66" spans="1:5" x14ac:dyDescent="0.3">
      <c r="A66" s="16" t="s">
        <v>458</v>
      </c>
      <c r="B66" s="16" t="s">
        <v>819</v>
      </c>
      <c r="C66" s="16" t="s">
        <v>817</v>
      </c>
      <c r="D66" s="23">
        <v>4</v>
      </c>
      <c r="E66" s="16"/>
    </row>
    <row r="67" spans="1:5" x14ac:dyDescent="0.3">
      <c r="A67" s="16" t="s">
        <v>458</v>
      </c>
      <c r="B67" s="16" t="s">
        <v>823</v>
      </c>
      <c r="C67" s="16" t="s">
        <v>822</v>
      </c>
      <c r="D67" s="23">
        <v>4</v>
      </c>
      <c r="E67" s="16"/>
    </row>
    <row r="68" spans="1:5" x14ac:dyDescent="0.3">
      <c r="A68" s="16" t="s">
        <v>458</v>
      </c>
      <c r="B68" s="16" t="s">
        <v>831</v>
      </c>
      <c r="C68" s="16" t="s">
        <v>815</v>
      </c>
      <c r="D68" s="23">
        <v>4</v>
      </c>
      <c r="E68" s="16"/>
    </row>
    <row r="69" spans="1:5" x14ac:dyDescent="0.3">
      <c r="A69" s="16" t="s">
        <v>475</v>
      </c>
      <c r="B69" s="16" t="s">
        <v>876</v>
      </c>
      <c r="C69" s="16" t="s">
        <v>813</v>
      </c>
      <c r="D69" s="23">
        <v>4</v>
      </c>
      <c r="E69" s="16"/>
    </row>
    <row r="70" spans="1:5" x14ac:dyDescent="0.3">
      <c r="A70" s="16" t="s">
        <v>957</v>
      </c>
      <c r="B70" s="16" t="s">
        <v>1288</v>
      </c>
      <c r="C70" s="16" t="s">
        <v>815</v>
      </c>
      <c r="D70" s="23">
        <v>4</v>
      </c>
      <c r="E70" s="16"/>
    </row>
    <row r="71" spans="1:5" x14ac:dyDescent="0.3">
      <c r="A71" s="16" t="s">
        <v>957</v>
      </c>
      <c r="B71" s="16" t="s">
        <v>1221</v>
      </c>
      <c r="C71" s="16" t="s">
        <v>813</v>
      </c>
      <c r="D71" s="23">
        <v>4</v>
      </c>
      <c r="E71" s="16"/>
    </row>
    <row r="72" spans="1:5" x14ac:dyDescent="0.3">
      <c r="A72" s="16" t="s">
        <v>957</v>
      </c>
      <c r="B72" s="16" t="s">
        <v>1299</v>
      </c>
      <c r="C72" s="16" t="s">
        <v>821</v>
      </c>
      <c r="D72" s="23">
        <v>4</v>
      </c>
      <c r="E72" s="16"/>
    </row>
    <row r="73" spans="1:5" x14ac:dyDescent="0.3">
      <c r="A73" s="16" t="s">
        <v>959</v>
      </c>
      <c r="B73" s="16" t="s">
        <v>1266</v>
      </c>
      <c r="C73" s="16" t="s">
        <v>817</v>
      </c>
      <c r="D73" s="23">
        <v>4</v>
      </c>
      <c r="E73" s="16"/>
    </row>
    <row r="74" spans="1:5" x14ac:dyDescent="0.3">
      <c r="A74" s="16" t="s">
        <v>959</v>
      </c>
      <c r="B74" s="16" t="s">
        <v>1313</v>
      </c>
      <c r="C74" s="16" t="s">
        <v>817</v>
      </c>
      <c r="D74" s="23">
        <v>4</v>
      </c>
      <c r="E74" s="16"/>
    </row>
    <row r="75" spans="1:5" x14ac:dyDescent="0.3">
      <c r="A75" s="16" t="s">
        <v>959</v>
      </c>
      <c r="B75" s="16" t="s">
        <v>1348</v>
      </c>
      <c r="C75" s="16" t="s">
        <v>817</v>
      </c>
      <c r="D75" s="23">
        <v>4</v>
      </c>
      <c r="E75" s="16"/>
    </row>
    <row r="76" spans="1:5" x14ac:dyDescent="0.3">
      <c r="A76" s="16" t="s">
        <v>67</v>
      </c>
      <c r="B76" s="16" t="s">
        <v>882</v>
      </c>
      <c r="C76" s="16" t="s">
        <v>813</v>
      </c>
      <c r="D76" s="23">
        <v>4</v>
      </c>
      <c r="E76" s="16"/>
    </row>
    <row r="77" spans="1:5" x14ac:dyDescent="0.3">
      <c r="A77" s="16" t="s">
        <v>67</v>
      </c>
      <c r="B77" s="16" t="s">
        <v>887</v>
      </c>
      <c r="C77" s="16" t="s">
        <v>821</v>
      </c>
      <c r="D77" s="23">
        <v>4</v>
      </c>
      <c r="E77" s="16"/>
    </row>
    <row r="78" spans="1:5" x14ac:dyDescent="0.3">
      <c r="A78" s="16" t="s">
        <v>1235</v>
      </c>
      <c r="B78" s="16" t="s">
        <v>1354</v>
      </c>
      <c r="C78" s="16" t="s">
        <v>821</v>
      </c>
      <c r="D78" s="23">
        <v>3</v>
      </c>
      <c r="E78" s="16"/>
    </row>
    <row r="79" spans="1:5" x14ac:dyDescent="0.3">
      <c r="A79" s="16" t="s">
        <v>1235</v>
      </c>
      <c r="B79" s="16" t="s">
        <v>1323</v>
      </c>
      <c r="C79" s="16" t="s">
        <v>815</v>
      </c>
      <c r="D79" s="23">
        <v>3</v>
      </c>
      <c r="E79" s="16"/>
    </row>
    <row r="80" spans="1:5" x14ac:dyDescent="0.3">
      <c r="A80" s="16" t="s">
        <v>60</v>
      </c>
      <c r="B80" s="16" t="s">
        <v>834</v>
      </c>
      <c r="C80" s="16" t="s">
        <v>817</v>
      </c>
      <c r="D80" s="23">
        <v>3</v>
      </c>
      <c r="E80" s="16"/>
    </row>
    <row r="81" spans="1:5" x14ac:dyDescent="0.3">
      <c r="A81" s="16" t="s">
        <v>60</v>
      </c>
      <c r="B81" s="16" t="s">
        <v>844</v>
      </c>
      <c r="C81" s="16" t="s">
        <v>815</v>
      </c>
      <c r="D81" s="23">
        <v>3</v>
      </c>
      <c r="E81" s="16"/>
    </row>
    <row r="82" spans="1:5" x14ac:dyDescent="0.3">
      <c r="A82" s="16" t="s">
        <v>60</v>
      </c>
      <c r="B82" s="16" t="s">
        <v>845</v>
      </c>
      <c r="C82" s="16" t="s">
        <v>821</v>
      </c>
      <c r="D82" s="23">
        <v>3</v>
      </c>
      <c r="E82" s="16"/>
    </row>
    <row r="83" spans="1:5" x14ac:dyDescent="0.3">
      <c r="A83" s="16" t="s">
        <v>60</v>
      </c>
      <c r="B83" s="16" t="s">
        <v>936</v>
      </c>
      <c r="C83" s="16" t="s">
        <v>821</v>
      </c>
      <c r="D83" s="23">
        <v>3</v>
      </c>
      <c r="E83" s="16"/>
    </row>
    <row r="84" spans="1:5" x14ac:dyDescent="0.3">
      <c r="A84" s="16" t="s">
        <v>458</v>
      </c>
      <c r="B84" s="16" t="s">
        <v>828</v>
      </c>
      <c r="C84" s="16" t="s">
        <v>817</v>
      </c>
      <c r="D84" s="23">
        <v>3</v>
      </c>
      <c r="E84" s="16"/>
    </row>
    <row r="85" spans="1:5" x14ac:dyDescent="0.3">
      <c r="A85" s="16" t="s">
        <v>957</v>
      </c>
      <c r="B85" s="16" t="s">
        <v>1212</v>
      </c>
      <c r="C85" s="16" t="s">
        <v>815</v>
      </c>
      <c r="D85" s="23">
        <v>3</v>
      </c>
      <c r="E85" s="16"/>
    </row>
    <row r="86" spans="1:5" x14ac:dyDescent="0.3">
      <c r="A86" s="16" t="s">
        <v>959</v>
      </c>
      <c r="B86" s="16" t="s">
        <v>1211</v>
      </c>
      <c r="C86" s="16" t="s">
        <v>817</v>
      </c>
      <c r="D86" s="23">
        <v>3</v>
      </c>
      <c r="E86" s="16"/>
    </row>
    <row r="87" spans="1:5" x14ac:dyDescent="0.3">
      <c r="A87" s="16" t="s">
        <v>959</v>
      </c>
      <c r="B87" s="16" t="s">
        <v>1353</v>
      </c>
      <c r="C87" s="16" t="s">
        <v>815</v>
      </c>
      <c r="D87" s="23">
        <v>3</v>
      </c>
      <c r="E87" s="16"/>
    </row>
    <row r="88" spans="1:5" x14ac:dyDescent="0.3">
      <c r="A88" s="17" t="s">
        <v>959</v>
      </c>
      <c r="B88" s="17" t="s">
        <v>1279</v>
      </c>
      <c r="C88" s="17" t="s">
        <v>817</v>
      </c>
      <c r="D88" s="27">
        <v>3</v>
      </c>
      <c r="E88" s="16"/>
    </row>
    <row r="89" spans="1:5" x14ac:dyDescent="0.3">
      <c r="A89" s="16" t="s">
        <v>959</v>
      </c>
      <c r="B89" s="16" t="s">
        <v>1357</v>
      </c>
      <c r="C89" s="16" t="s">
        <v>813</v>
      </c>
      <c r="D89" s="23">
        <v>3</v>
      </c>
      <c r="E89" s="16"/>
    </row>
    <row r="90" spans="1:5" x14ac:dyDescent="0.3">
      <c r="A90" s="16" t="s">
        <v>959</v>
      </c>
      <c r="B90" s="16" t="s">
        <v>1228</v>
      </c>
      <c r="C90" s="16" t="s">
        <v>813</v>
      </c>
      <c r="D90" s="23">
        <v>3</v>
      </c>
      <c r="E90" s="16"/>
    </row>
    <row r="91" spans="1:5" x14ac:dyDescent="0.3">
      <c r="A91" s="16" t="s">
        <v>959</v>
      </c>
      <c r="B91" s="16" t="s">
        <v>1311</v>
      </c>
      <c r="C91" s="16" t="s">
        <v>817</v>
      </c>
      <c r="D91" s="23">
        <v>3</v>
      </c>
      <c r="E91" s="16"/>
    </row>
    <row r="92" spans="1:5" x14ac:dyDescent="0.3">
      <c r="A92" s="16" t="s">
        <v>959</v>
      </c>
      <c r="B92" s="16" t="s">
        <v>1229</v>
      </c>
      <c r="C92" s="16" t="s">
        <v>813</v>
      </c>
      <c r="D92" s="23">
        <v>3</v>
      </c>
      <c r="E92" s="16"/>
    </row>
    <row r="93" spans="1:5" x14ac:dyDescent="0.3">
      <c r="A93" s="16" t="s">
        <v>959</v>
      </c>
      <c r="B93" s="16" t="s">
        <v>1366</v>
      </c>
      <c r="C93" s="16" t="s">
        <v>815</v>
      </c>
      <c r="D93" s="23">
        <v>3</v>
      </c>
      <c r="E93" s="16"/>
    </row>
    <row r="94" spans="1:5" x14ac:dyDescent="0.3">
      <c r="A94" s="16" t="s">
        <v>959</v>
      </c>
      <c r="B94" s="16" t="s">
        <v>1322</v>
      </c>
      <c r="C94" s="16" t="s">
        <v>815</v>
      </c>
      <c r="D94" s="23">
        <v>3</v>
      </c>
      <c r="E94" s="16"/>
    </row>
    <row r="95" spans="1:5" x14ac:dyDescent="0.3">
      <c r="A95" s="16" t="s">
        <v>67</v>
      </c>
      <c r="B95" s="16" t="s">
        <v>878</v>
      </c>
      <c r="C95" s="16" t="s">
        <v>815</v>
      </c>
      <c r="D95" s="23">
        <v>3</v>
      </c>
      <c r="E95" s="16"/>
    </row>
    <row r="96" spans="1:5" x14ac:dyDescent="0.3">
      <c r="A96" s="16" t="s">
        <v>67</v>
      </c>
      <c r="B96" s="16" t="s">
        <v>881</v>
      </c>
      <c r="C96" s="16" t="s">
        <v>821</v>
      </c>
      <c r="D96" s="23">
        <v>3</v>
      </c>
      <c r="E96" s="16"/>
    </row>
    <row r="97" spans="1:5" x14ac:dyDescent="0.3">
      <c r="A97" s="16" t="s">
        <v>67</v>
      </c>
      <c r="B97" s="16" t="s">
        <v>893</v>
      </c>
      <c r="C97" s="16" t="s">
        <v>817</v>
      </c>
      <c r="D97" s="23">
        <v>3</v>
      </c>
      <c r="E97" s="16"/>
    </row>
    <row r="98" spans="1:5" x14ac:dyDescent="0.3">
      <c r="A98" s="16" t="s">
        <v>474</v>
      </c>
      <c r="B98" s="16" t="s">
        <v>866</v>
      </c>
      <c r="C98" s="16" t="s">
        <v>815</v>
      </c>
      <c r="D98" s="23">
        <v>3</v>
      </c>
      <c r="E98" s="16"/>
    </row>
    <row r="99" spans="1:5" x14ac:dyDescent="0.3">
      <c r="A99" s="16" t="s">
        <v>474</v>
      </c>
      <c r="B99" s="16" t="s">
        <v>869</v>
      </c>
      <c r="C99" s="16" t="s">
        <v>813</v>
      </c>
      <c r="D99" s="23">
        <v>3</v>
      </c>
      <c r="E99" s="16"/>
    </row>
    <row r="100" spans="1:5" x14ac:dyDescent="0.3">
      <c r="A100" s="16" t="s">
        <v>1235</v>
      </c>
      <c r="B100" s="16" t="s">
        <v>1312</v>
      </c>
      <c r="C100" s="16" t="s">
        <v>821</v>
      </c>
      <c r="D100" s="23">
        <v>2</v>
      </c>
      <c r="E100" s="16"/>
    </row>
    <row r="101" spans="1:5" x14ac:dyDescent="0.3">
      <c r="A101" s="16" t="s">
        <v>1235</v>
      </c>
      <c r="B101" s="16" t="s">
        <v>1249</v>
      </c>
      <c r="C101" s="16" t="s">
        <v>815</v>
      </c>
      <c r="D101" s="23">
        <v>2</v>
      </c>
      <c r="E101" s="16"/>
    </row>
    <row r="102" spans="1:5" x14ac:dyDescent="0.3">
      <c r="A102" s="16" t="s">
        <v>60</v>
      </c>
      <c r="B102" s="16" t="s">
        <v>854</v>
      </c>
      <c r="C102" s="16" t="s">
        <v>815</v>
      </c>
      <c r="D102" s="23">
        <v>2</v>
      </c>
      <c r="E102" s="16"/>
    </row>
    <row r="103" spans="1:5" x14ac:dyDescent="0.3">
      <c r="A103" s="16" t="s">
        <v>60</v>
      </c>
      <c r="B103" s="16" t="s">
        <v>1577</v>
      </c>
      <c r="C103" s="16" t="s">
        <v>817</v>
      </c>
      <c r="D103" s="23">
        <v>2</v>
      </c>
      <c r="E103" s="16"/>
    </row>
    <row r="104" spans="1:5" x14ac:dyDescent="0.3">
      <c r="A104" s="16" t="s">
        <v>461</v>
      </c>
      <c r="B104" s="16" t="s">
        <v>857</v>
      </c>
      <c r="C104" s="16" t="s">
        <v>813</v>
      </c>
      <c r="D104" s="23">
        <v>2</v>
      </c>
      <c r="E104" s="16"/>
    </row>
    <row r="105" spans="1:5" x14ac:dyDescent="0.3">
      <c r="A105" s="16" t="s">
        <v>458</v>
      </c>
      <c r="B105" s="16" t="s">
        <v>830</v>
      </c>
      <c r="C105" s="16" t="s">
        <v>815</v>
      </c>
      <c r="D105" s="23">
        <v>2</v>
      </c>
      <c r="E105" s="16"/>
    </row>
    <row r="106" spans="1:5" x14ac:dyDescent="0.3">
      <c r="A106" s="16" t="s">
        <v>1223</v>
      </c>
      <c r="B106" s="16" t="s">
        <v>1222</v>
      </c>
      <c r="C106" s="16" t="s">
        <v>815</v>
      </c>
      <c r="D106" s="23">
        <v>2</v>
      </c>
      <c r="E106" s="16"/>
    </row>
    <row r="107" spans="1:5" x14ac:dyDescent="0.3">
      <c r="A107" s="16" t="s">
        <v>957</v>
      </c>
      <c r="B107" s="16" t="s">
        <v>1258</v>
      </c>
      <c r="C107" s="16" t="s">
        <v>821</v>
      </c>
      <c r="D107" s="23">
        <v>2</v>
      </c>
      <c r="E107" s="16"/>
    </row>
    <row r="108" spans="1:5" x14ac:dyDescent="0.3">
      <c r="A108" s="16" t="s">
        <v>67</v>
      </c>
      <c r="B108" s="16" t="s">
        <v>1361</v>
      </c>
      <c r="C108" s="16" t="s">
        <v>813</v>
      </c>
      <c r="D108" s="23">
        <v>2</v>
      </c>
      <c r="E108" s="16"/>
    </row>
    <row r="109" spans="1:5" x14ac:dyDescent="0.3">
      <c r="A109" s="16" t="s">
        <v>959</v>
      </c>
      <c r="B109" s="16" t="s">
        <v>1220</v>
      </c>
      <c r="C109" s="16" t="s">
        <v>817</v>
      </c>
      <c r="D109" s="23">
        <v>2</v>
      </c>
      <c r="E109" s="16"/>
    </row>
    <row r="110" spans="1:5" x14ac:dyDescent="0.3">
      <c r="A110" s="16" t="s">
        <v>959</v>
      </c>
      <c r="B110" s="16" t="s">
        <v>1362</v>
      </c>
      <c r="C110" s="16" t="s">
        <v>815</v>
      </c>
      <c r="D110" s="23">
        <v>2</v>
      </c>
      <c r="E110" s="16"/>
    </row>
    <row r="111" spans="1:5" x14ac:dyDescent="0.3">
      <c r="A111" s="16" t="s">
        <v>959</v>
      </c>
      <c r="B111" s="16" t="s">
        <v>1364</v>
      </c>
      <c r="C111" s="16" t="s">
        <v>813</v>
      </c>
      <c r="D111" s="23">
        <v>2</v>
      </c>
      <c r="E111" s="16"/>
    </row>
    <row r="112" spans="1:5" x14ac:dyDescent="0.3">
      <c r="A112" s="16" t="s">
        <v>67</v>
      </c>
      <c r="B112" s="16" t="s">
        <v>883</v>
      </c>
      <c r="C112" s="16" t="s">
        <v>821</v>
      </c>
      <c r="D112" s="23">
        <v>2</v>
      </c>
      <c r="E112" s="16"/>
    </row>
    <row r="113" spans="1:5" x14ac:dyDescent="0.3">
      <c r="A113" s="16" t="s">
        <v>67</v>
      </c>
      <c r="B113" s="16" t="s">
        <v>884</v>
      </c>
      <c r="C113" s="16" t="s">
        <v>817</v>
      </c>
      <c r="D113" s="23">
        <v>2</v>
      </c>
      <c r="E113" s="16"/>
    </row>
    <row r="114" spans="1:5" x14ac:dyDescent="0.3">
      <c r="A114" s="16" t="s">
        <v>67</v>
      </c>
      <c r="B114" s="16" t="s">
        <v>886</v>
      </c>
      <c r="C114" s="16" t="s">
        <v>815</v>
      </c>
      <c r="D114" s="23">
        <v>2</v>
      </c>
      <c r="E114" s="16"/>
    </row>
    <row r="115" spans="1:5" x14ac:dyDescent="0.3">
      <c r="A115" s="16" t="s">
        <v>67</v>
      </c>
      <c r="B115" s="16" t="s">
        <v>894</v>
      </c>
      <c r="C115" s="16" t="s">
        <v>815</v>
      </c>
      <c r="D115" s="23">
        <v>2</v>
      </c>
      <c r="E115" s="16"/>
    </row>
    <row r="116" spans="1:5" x14ac:dyDescent="0.3">
      <c r="A116" s="16" t="s">
        <v>67</v>
      </c>
      <c r="B116" s="16" t="s">
        <v>1310</v>
      </c>
      <c r="C116" s="16" t="s">
        <v>813</v>
      </c>
      <c r="D116" s="23">
        <v>2</v>
      </c>
      <c r="E116" s="16"/>
    </row>
    <row r="117" spans="1:5" x14ac:dyDescent="0.3">
      <c r="A117" s="16" t="s">
        <v>474</v>
      </c>
      <c r="B117" s="16" t="s">
        <v>864</v>
      </c>
      <c r="C117" s="16" t="s">
        <v>822</v>
      </c>
      <c r="D117" s="23">
        <v>2</v>
      </c>
      <c r="E117" s="16"/>
    </row>
    <row r="118" spans="1:5" x14ac:dyDescent="0.3">
      <c r="A118" s="16" t="s">
        <v>474</v>
      </c>
      <c r="B118" s="16" t="s">
        <v>872</v>
      </c>
      <c r="C118" s="16" t="s">
        <v>815</v>
      </c>
      <c r="D118" s="23">
        <v>2</v>
      </c>
      <c r="E118" s="16"/>
    </row>
    <row r="119" spans="1:5" x14ac:dyDescent="0.3">
      <c r="A119" s="16" t="s">
        <v>458</v>
      </c>
      <c r="B119" s="16" t="s">
        <v>814</v>
      </c>
      <c r="C119" s="16" t="s">
        <v>815</v>
      </c>
      <c r="D119" s="23">
        <v>1</v>
      </c>
      <c r="E119" s="16"/>
    </row>
    <row r="120" spans="1:5" x14ac:dyDescent="0.3">
      <c r="A120" s="16" t="s">
        <v>462</v>
      </c>
      <c r="B120" s="16" t="s">
        <v>862</v>
      </c>
      <c r="C120" s="16" t="s">
        <v>821</v>
      </c>
      <c r="D120" s="23">
        <v>1</v>
      </c>
      <c r="E120" s="16"/>
    </row>
    <row r="121" spans="1:5" x14ac:dyDescent="0.3">
      <c r="A121" s="16" t="s">
        <v>462</v>
      </c>
      <c r="B121" s="16" t="s">
        <v>861</v>
      </c>
      <c r="C121" s="16" t="s">
        <v>813</v>
      </c>
      <c r="D121" s="23">
        <v>1</v>
      </c>
      <c r="E121" s="16"/>
    </row>
    <row r="122" spans="1:5" x14ac:dyDescent="0.3">
      <c r="A122" s="16" t="s">
        <v>462</v>
      </c>
      <c r="B122" s="16" t="s">
        <v>863</v>
      </c>
      <c r="C122" s="16" t="s">
        <v>815</v>
      </c>
      <c r="D122" s="23">
        <v>1</v>
      </c>
      <c r="E122" s="16"/>
    </row>
    <row r="123" spans="1:5" x14ac:dyDescent="0.3">
      <c r="A123" s="16" t="s">
        <v>462</v>
      </c>
      <c r="B123" s="16" t="s">
        <v>937</v>
      </c>
      <c r="C123" s="16" t="s">
        <v>815</v>
      </c>
      <c r="D123" s="23">
        <v>1</v>
      </c>
      <c r="E123" s="16"/>
    </row>
    <row r="124" spans="1:5" x14ac:dyDescent="0.3">
      <c r="A124" s="16" t="s">
        <v>1235</v>
      </c>
      <c r="B124" s="16" t="s">
        <v>1234</v>
      </c>
      <c r="C124" s="16" t="s">
        <v>821</v>
      </c>
      <c r="D124" s="23">
        <v>1</v>
      </c>
      <c r="E124" s="16"/>
    </row>
    <row r="125" spans="1:5" x14ac:dyDescent="0.3">
      <c r="A125" s="16" t="s">
        <v>1235</v>
      </c>
      <c r="B125" s="16" t="s">
        <v>1370</v>
      </c>
      <c r="C125" s="16" t="s">
        <v>813</v>
      </c>
      <c r="D125" s="23">
        <v>1</v>
      </c>
      <c r="E125" s="16"/>
    </row>
    <row r="126" spans="1:5" x14ac:dyDescent="0.3">
      <c r="A126" s="16" t="s">
        <v>1235</v>
      </c>
      <c r="B126" s="16" t="s">
        <v>1244</v>
      </c>
      <c r="C126" s="16" t="s">
        <v>821</v>
      </c>
      <c r="D126" s="23">
        <v>1</v>
      </c>
      <c r="E126" s="16"/>
    </row>
    <row r="127" spans="1:5" x14ac:dyDescent="0.3">
      <c r="A127" s="16" t="s">
        <v>60</v>
      </c>
      <c r="B127" s="16" t="s">
        <v>832</v>
      </c>
      <c r="C127" s="16" t="s">
        <v>815</v>
      </c>
      <c r="D127" s="23">
        <v>1</v>
      </c>
      <c r="E127" s="16"/>
    </row>
    <row r="128" spans="1:5" x14ac:dyDescent="0.3">
      <c r="A128" s="16" t="s">
        <v>60</v>
      </c>
      <c r="B128" s="16" t="s">
        <v>835</v>
      </c>
      <c r="C128" s="16" t="s">
        <v>821</v>
      </c>
      <c r="D128" s="23">
        <v>1</v>
      </c>
      <c r="E128" s="16"/>
    </row>
    <row r="129" spans="1:5" x14ac:dyDescent="0.3">
      <c r="A129" s="16" t="s">
        <v>60</v>
      </c>
      <c r="B129" s="16" t="s">
        <v>1278</v>
      </c>
      <c r="C129" s="16" t="s">
        <v>837</v>
      </c>
      <c r="D129" s="23">
        <v>1</v>
      </c>
      <c r="E129" s="16"/>
    </row>
    <row r="130" spans="1:5" x14ac:dyDescent="0.3">
      <c r="A130" s="16" t="s">
        <v>60</v>
      </c>
      <c r="B130" s="16" t="s">
        <v>841</v>
      </c>
      <c r="C130" s="16" t="s">
        <v>815</v>
      </c>
      <c r="D130" s="23">
        <v>1</v>
      </c>
      <c r="E130" s="16"/>
    </row>
    <row r="131" spans="1:5" x14ac:dyDescent="0.3">
      <c r="A131" s="16" t="s">
        <v>60</v>
      </c>
      <c r="B131" s="16" t="s">
        <v>855</v>
      </c>
      <c r="C131" s="16" t="s">
        <v>813</v>
      </c>
      <c r="D131" s="23">
        <v>1</v>
      </c>
      <c r="E131" s="16"/>
    </row>
    <row r="132" spans="1:5" x14ac:dyDescent="0.3">
      <c r="A132" s="16" t="s">
        <v>461</v>
      </c>
      <c r="B132" s="16" t="s">
        <v>858</v>
      </c>
      <c r="C132" s="16" t="s">
        <v>815</v>
      </c>
      <c r="D132" s="23">
        <v>1</v>
      </c>
      <c r="E132" s="16"/>
    </row>
    <row r="133" spans="1:5" x14ac:dyDescent="0.3">
      <c r="A133" s="16" t="s">
        <v>458</v>
      </c>
      <c r="B133" s="16" t="s">
        <v>820</v>
      </c>
      <c r="C133" s="16" t="s">
        <v>821</v>
      </c>
      <c r="D133" s="23">
        <v>1</v>
      </c>
      <c r="E133" s="16"/>
    </row>
    <row r="134" spans="1:5" x14ac:dyDescent="0.3">
      <c r="A134" s="16" t="s">
        <v>957</v>
      </c>
      <c r="B134" s="16" t="s">
        <v>1373</v>
      </c>
      <c r="C134" s="16" t="s">
        <v>817</v>
      </c>
      <c r="D134" s="23">
        <v>1</v>
      </c>
      <c r="E134" s="16"/>
    </row>
    <row r="135" spans="1:5" x14ac:dyDescent="0.3">
      <c r="A135" s="16" t="s">
        <v>959</v>
      </c>
      <c r="B135" s="16" t="s">
        <v>1219</v>
      </c>
      <c r="C135" s="16" t="s">
        <v>817</v>
      </c>
      <c r="D135" s="23">
        <v>1</v>
      </c>
      <c r="E135" s="16"/>
    </row>
    <row r="136" spans="1:5" x14ac:dyDescent="0.3">
      <c r="A136" s="16" t="s">
        <v>959</v>
      </c>
      <c r="B136" s="16" t="s">
        <v>1376</v>
      </c>
      <c r="C136" s="16" t="s">
        <v>815</v>
      </c>
      <c r="D136" s="23">
        <v>1</v>
      </c>
      <c r="E136" s="16"/>
    </row>
    <row r="137" spans="1:5" x14ac:dyDescent="0.3">
      <c r="A137" s="16" t="s">
        <v>959</v>
      </c>
      <c r="B137" s="16" t="s">
        <v>1438</v>
      </c>
      <c r="C137" s="16" t="s">
        <v>813</v>
      </c>
      <c r="D137" s="23">
        <v>1</v>
      </c>
      <c r="E137" s="16"/>
    </row>
    <row r="138" spans="1:5" x14ac:dyDescent="0.3">
      <c r="A138" s="16" t="s">
        <v>959</v>
      </c>
      <c r="B138" s="16" t="s">
        <v>1352</v>
      </c>
      <c r="C138" s="16" t="s">
        <v>815</v>
      </c>
      <c r="D138" s="23">
        <v>1</v>
      </c>
      <c r="E138" s="16"/>
    </row>
    <row r="139" spans="1:5" x14ac:dyDescent="0.3">
      <c r="A139" s="16" t="s">
        <v>959</v>
      </c>
      <c r="B139" s="16" t="s">
        <v>1368</v>
      </c>
      <c r="C139" s="16" t="s">
        <v>817</v>
      </c>
      <c r="D139" s="23">
        <v>1</v>
      </c>
      <c r="E139" s="16"/>
    </row>
    <row r="140" spans="1:5" x14ac:dyDescent="0.3">
      <c r="A140" s="16" t="s">
        <v>959</v>
      </c>
      <c r="B140" s="16" t="s">
        <v>1287</v>
      </c>
      <c r="C140" s="16" t="s">
        <v>821</v>
      </c>
      <c r="D140" s="23">
        <v>1</v>
      </c>
      <c r="E140" s="16"/>
    </row>
    <row r="141" spans="1:5" x14ac:dyDescent="0.3">
      <c r="A141" s="16" t="s">
        <v>959</v>
      </c>
      <c r="B141" s="16" t="s">
        <v>1374</v>
      </c>
      <c r="C141" s="16" t="s">
        <v>815</v>
      </c>
      <c r="D141" s="23">
        <v>1</v>
      </c>
      <c r="E141" s="16"/>
    </row>
    <row r="142" spans="1:5" x14ac:dyDescent="0.3">
      <c r="A142" s="16" t="s">
        <v>959</v>
      </c>
      <c r="B142" s="16" t="s">
        <v>1292</v>
      </c>
      <c r="C142" s="16" t="s">
        <v>837</v>
      </c>
      <c r="D142" s="23">
        <v>1</v>
      </c>
      <c r="E142" s="16"/>
    </row>
    <row r="143" spans="1:5" x14ac:dyDescent="0.3">
      <c r="A143" s="16" t="s">
        <v>67</v>
      </c>
      <c r="B143" s="16" t="s">
        <v>1416</v>
      </c>
      <c r="C143" s="16" t="s">
        <v>815</v>
      </c>
      <c r="D143" s="23">
        <v>1</v>
      </c>
      <c r="E143" s="16"/>
    </row>
    <row r="144" spans="1:5" x14ac:dyDescent="0.3">
      <c r="A144" s="16" t="s">
        <v>67</v>
      </c>
      <c r="B144" s="16" t="s">
        <v>888</v>
      </c>
      <c r="C144" s="16" t="s">
        <v>815</v>
      </c>
      <c r="D144" s="23">
        <v>1</v>
      </c>
      <c r="E144" s="16"/>
    </row>
    <row r="145" spans="1:5" x14ac:dyDescent="0.3">
      <c r="A145" s="16" t="s">
        <v>67</v>
      </c>
      <c r="B145" s="16" t="s">
        <v>889</v>
      </c>
      <c r="C145" s="16" t="s">
        <v>813</v>
      </c>
      <c r="D145" s="23">
        <v>1</v>
      </c>
      <c r="E145" s="16"/>
    </row>
    <row r="146" spans="1:5" x14ac:dyDescent="0.3">
      <c r="A146" s="16" t="s">
        <v>67</v>
      </c>
      <c r="B146" s="16" t="s">
        <v>891</v>
      </c>
      <c r="C146" s="16" t="s">
        <v>821</v>
      </c>
      <c r="D146" s="23">
        <v>1</v>
      </c>
      <c r="E146" s="16"/>
    </row>
    <row r="147" spans="1:5" x14ac:dyDescent="0.3">
      <c r="A147" s="16" t="s">
        <v>67</v>
      </c>
      <c r="B147" s="28" t="s">
        <v>1581</v>
      </c>
      <c r="C147" s="16" t="s">
        <v>815</v>
      </c>
      <c r="D147" s="23">
        <v>1</v>
      </c>
      <c r="E147" s="16"/>
    </row>
    <row r="148" spans="1:5" x14ac:dyDescent="0.3">
      <c r="A148" s="16" t="s">
        <v>67</v>
      </c>
      <c r="B148" s="16" t="s">
        <v>879</v>
      </c>
      <c r="C148" s="16" t="s">
        <v>815</v>
      </c>
      <c r="D148" s="23">
        <v>1</v>
      </c>
      <c r="E148" s="16"/>
    </row>
    <row r="149" spans="1:5" x14ac:dyDescent="0.3">
      <c r="A149" s="16" t="s">
        <v>474</v>
      </c>
      <c r="B149" s="16" t="s">
        <v>865</v>
      </c>
      <c r="C149" s="16" t="s">
        <v>813</v>
      </c>
      <c r="D149" s="23">
        <v>1</v>
      </c>
      <c r="E149" s="16"/>
    </row>
    <row r="150" spans="1:5" x14ac:dyDescent="0.3">
      <c r="A150" s="16" t="s">
        <v>474</v>
      </c>
      <c r="B150" s="16" t="s">
        <v>867</v>
      </c>
      <c r="C150" s="16" t="s">
        <v>813</v>
      </c>
      <c r="D150" s="23">
        <v>1</v>
      </c>
      <c r="E150" s="16"/>
    </row>
    <row r="151" spans="1:5" x14ac:dyDescent="0.3">
      <c r="A151" s="16" t="s">
        <v>474</v>
      </c>
      <c r="B151" s="16" t="s">
        <v>868</v>
      </c>
      <c r="C151" s="16" t="s">
        <v>813</v>
      </c>
      <c r="D151" s="23">
        <v>1</v>
      </c>
      <c r="E151" s="16"/>
    </row>
    <row r="152" spans="1:5" x14ac:dyDescent="0.3">
      <c r="A152" s="16" t="s">
        <v>474</v>
      </c>
      <c r="B152" s="16" t="s">
        <v>870</v>
      </c>
      <c r="C152" s="16" t="s">
        <v>821</v>
      </c>
      <c r="D152" s="23">
        <v>1</v>
      </c>
      <c r="E152" s="16"/>
    </row>
    <row r="153" spans="1:5" x14ac:dyDescent="0.3">
      <c r="A153" s="16" t="s">
        <v>474</v>
      </c>
      <c r="B153" s="16" t="s">
        <v>871</v>
      </c>
      <c r="C153" s="16" t="s">
        <v>813</v>
      </c>
      <c r="D153" s="23">
        <v>1</v>
      </c>
      <c r="E153" s="16"/>
    </row>
  </sheetData>
  <autoFilter ref="A1:D143" xr:uid="{D5BB9F8A-CD12-499C-9C4E-3BFAF662C483}">
    <sortState xmlns:xlrd2="http://schemas.microsoft.com/office/spreadsheetml/2017/richdata2" ref="A2:D153">
      <sortCondition descending="1" ref="D1:D1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Sources</vt:lpstr>
      <vt:lpstr>Insect Predator Database</vt:lpstr>
      <vt:lpstr>Dipterocarps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Onin Mape</dc:creator>
  <cp:lastModifiedBy>Onin Mape</cp:lastModifiedBy>
  <cp:lastPrinted>2025-08-14T07:16:59Z</cp:lastPrinted>
  <dcterms:created xsi:type="dcterms:W3CDTF">2024-07-29T12:15:20Z</dcterms:created>
  <dcterms:modified xsi:type="dcterms:W3CDTF">2025-08-17T05:06:30Z</dcterms:modified>
</cp:coreProperties>
</file>