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2073ff4a448c905/Documents/Python Projects/Reliability Dashboard/csv_data_files/"/>
    </mc:Choice>
  </mc:AlternateContent>
  <xr:revisionPtr revIDLastSave="334" documentId="11_F25DC773A252ABDACC1048C5811E4E1A5BDE58F0" xr6:coauthVersionLast="47" xr6:coauthVersionMax="47" xr10:uidLastSave="{2E4DFD69-A3AA-47CF-BEF8-88DCD1B26A59}"/>
  <bookViews>
    <workbookView xWindow="-98" yWindow="-98" windowWidth="21795" windowHeight="12975" xr2:uid="{00000000-000D-0000-FFFF-FFFF00000000}"/>
  </bookViews>
  <sheets>
    <sheet name="UTIL" sheetId="2" r:id="rId1"/>
    <sheet name="Sheet1" sheetId="1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T23" i="2"/>
  <c r="M3" i="2"/>
  <c r="M4" i="2"/>
  <c r="M5" i="2"/>
  <c r="M6" i="2"/>
  <c r="M7" i="2"/>
  <c r="M8" i="2"/>
  <c r="M9" i="2"/>
  <c r="M10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2" i="2"/>
</calcChain>
</file>

<file path=xl/sharedStrings.xml><?xml version="1.0" encoding="utf-8"?>
<sst xmlns="http://schemas.openxmlformats.org/spreadsheetml/2006/main" count="335" uniqueCount="78">
  <si>
    <t>AC_REG</t>
  </si>
  <si>
    <t>DEP_STA</t>
  </si>
  <si>
    <t>ARR_STA</t>
  </si>
  <si>
    <t>CYC</t>
  </si>
  <si>
    <t>TO_DATE</t>
  </si>
  <si>
    <t>TO_TIME (UTC)</t>
  </si>
  <si>
    <t>LAND_DATE</t>
  </si>
  <si>
    <t>LAND_TIME (UTC)</t>
  </si>
  <si>
    <t>PK-PWA</t>
  </si>
  <si>
    <t>SHJ</t>
  </si>
  <si>
    <t>CCU</t>
  </si>
  <si>
    <t>4/11/2022</t>
  </si>
  <si>
    <t>CGK</t>
  </si>
  <si>
    <t>4/17/2022</t>
  </si>
  <si>
    <t>KNO</t>
  </si>
  <si>
    <t>4/24/2022</t>
  </si>
  <si>
    <t>BDJ</t>
  </si>
  <si>
    <t>4/25/2022</t>
  </si>
  <si>
    <t>SUB</t>
  </si>
  <si>
    <t>PK-PWC</t>
  </si>
  <si>
    <t>MPL</t>
  </si>
  <si>
    <t>DWC</t>
  </si>
  <si>
    <t>4/9/2022</t>
  </si>
  <si>
    <t>UTP</t>
  </si>
  <si>
    <t>DPS</t>
  </si>
  <si>
    <t>BPN</t>
  </si>
  <si>
    <t>4/26/2022</t>
  </si>
  <si>
    <t>4/28/2022</t>
  </si>
  <si>
    <t>4/29/2022</t>
  </si>
  <si>
    <t>4/30/2022</t>
  </si>
  <si>
    <t>5/6/2022</t>
  </si>
  <si>
    <t>5/8/2022</t>
  </si>
  <si>
    <t>5/9/2022</t>
  </si>
  <si>
    <t>5/11/2022</t>
  </si>
  <si>
    <t>5/13/2022</t>
  </si>
  <si>
    <t>5/15/2022</t>
  </si>
  <si>
    <t>5/16/2022</t>
  </si>
  <si>
    <t>5/18/2022</t>
  </si>
  <si>
    <t>5/20/2022</t>
  </si>
  <si>
    <t>5/22/2022</t>
  </si>
  <si>
    <t>5/23/2022</t>
  </si>
  <si>
    <t>5/25/2022</t>
  </si>
  <si>
    <t>5/27/2022</t>
  </si>
  <si>
    <t>5/29/2022</t>
  </si>
  <si>
    <t>5/30/2022</t>
  </si>
  <si>
    <t>6/1/2022</t>
  </si>
  <si>
    <t>6/3/2022</t>
  </si>
  <si>
    <t>6/5/2022</t>
  </si>
  <si>
    <t>6/6/2022</t>
  </si>
  <si>
    <t>6/8/2022</t>
  </si>
  <si>
    <t>6/10/2022</t>
  </si>
  <si>
    <t>6/12/2022</t>
  </si>
  <si>
    <t>Row Labels</t>
  </si>
  <si>
    <t>Grand Total</t>
  </si>
  <si>
    <t>Sum of CYC</t>
  </si>
  <si>
    <t>Apr</t>
  </si>
  <si>
    <t>May</t>
  </si>
  <si>
    <t>Jun</t>
  </si>
  <si>
    <t>2022-04-09 - 2022-04-15</t>
  </si>
  <si>
    <t>2022-04-16 - 2022-04-22</t>
  </si>
  <si>
    <t>2022-04-23 - 2022-04-29</t>
  </si>
  <si>
    <t>2022-04-30 - 2022-05-06</t>
  </si>
  <si>
    <t>2022-05-07 - 2022-05-13</t>
  </si>
  <si>
    <t>2022-05-14 - 2022-05-20</t>
  </si>
  <si>
    <t>2022-05-21 - 2022-05-27</t>
  </si>
  <si>
    <t>2022-05-28 - 2022-06-03</t>
  </si>
  <si>
    <t>2022-06-04 - 2022-06-10</t>
  </si>
  <si>
    <t>2022-06-11 - 2022-06-13</t>
  </si>
  <si>
    <t>DELAY</t>
  </si>
  <si>
    <t>Sum of DELAY</t>
  </si>
  <si>
    <t>DR</t>
  </si>
  <si>
    <t>Average of DR</t>
  </si>
  <si>
    <t>COTD</t>
  </si>
  <si>
    <t>IMPACT DELAY</t>
  </si>
  <si>
    <t>2022</t>
  </si>
  <si>
    <t>FL_DURR</t>
  </si>
  <si>
    <t>Sum of FL_DURR</t>
  </si>
  <si>
    <t>Average of COTD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</si>
</sst>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F7850"/>
      <color rgb="FF6CC3D4"/>
      <color rgb="FFFFCE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Weekly</a:t>
            </a:r>
            <a:r>
              <a:rPr lang="en-ID" baseline="0"/>
              <a:t> Operational Reliability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</c:v>
          </c:tx>
          <c:spPr>
            <a:solidFill>
              <a:srgbClr val="6CC3D4"/>
            </a:solidFill>
            <a:ln>
              <a:noFill/>
            </a:ln>
            <a:effectLst/>
          </c:spPr>
          <c:invertIfNegative val="0"/>
          <c:cat>
            <c:strRef>
              <c:f>UTIL!$O$3:$O$12</c:f>
              <c:strCache>
                <c:ptCount val="10"/>
                <c:pt idx="0">
                  <c:v>2022-04-09 - 2022-04-15</c:v>
                </c:pt>
                <c:pt idx="1">
                  <c:v>2022-04-16 - 2022-04-22</c:v>
                </c:pt>
                <c:pt idx="2">
                  <c:v>2022-04-23 - 2022-04-29</c:v>
                </c:pt>
                <c:pt idx="3">
                  <c:v>2022-04-30 - 2022-05-06</c:v>
                </c:pt>
                <c:pt idx="4">
                  <c:v>2022-05-07 - 2022-05-13</c:v>
                </c:pt>
                <c:pt idx="5">
                  <c:v>2022-05-14 - 2022-05-20</c:v>
                </c:pt>
                <c:pt idx="6">
                  <c:v>2022-05-21 - 2022-05-27</c:v>
                </c:pt>
                <c:pt idx="7">
                  <c:v>2022-05-28 - 2022-06-03</c:v>
                </c:pt>
                <c:pt idx="8">
                  <c:v>2022-06-04 - 2022-06-10</c:v>
                </c:pt>
                <c:pt idx="9">
                  <c:v>2022-06-11 - 2022-06-13</c:v>
                </c:pt>
              </c:strCache>
            </c:strRef>
          </c:cat>
          <c:val>
            <c:numRef>
              <c:f>UTIL!$P$3:$P$12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22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0-4CB7-A7A4-C22F83B9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991903"/>
        <c:axId val="344992735"/>
      </c:barChart>
      <c:lineChart>
        <c:grouping val="standard"/>
        <c:varyColors val="0"/>
        <c:ser>
          <c:idx val="1"/>
          <c:order val="1"/>
          <c:tx>
            <c:v>Dispatch Reliability</c:v>
          </c:tx>
          <c:spPr>
            <a:ln w="28575" cap="rnd">
              <a:solidFill>
                <a:srgbClr val="FF78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8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UTIL!$R$3:$R$12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0-4CB7-A7A4-C22F83B9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44575"/>
        <c:axId val="492744991"/>
      </c:lineChart>
      <c:catAx>
        <c:axId val="3449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2735"/>
        <c:crosses val="autoZero"/>
        <c:auto val="1"/>
        <c:lblAlgn val="ctr"/>
        <c:lblOffset val="100"/>
        <c:noMultiLvlLbl val="0"/>
      </c:catAx>
      <c:valAx>
        <c:axId val="344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1903"/>
        <c:crosses val="autoZero"/>
        <c:crossBetween val="between"/>
      </c:valAx>
      <c:valAx>
        <c:axId val="492744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44575"/>
        <c:crosses val="max"/>
        <c:crossBetween val="between"/>
      </c:valAx>
      <c:catAx>
        <c:axId val="492744575"/>
        <c:scaling>
          <c:orientation val="minMax"/>
        </c:scaling>
        <c:delete val="1"/>
        <c:axPos val="b"/>
        <c:majorTickMark val="out"/>
        <c:minorTickMark val="none"/>
        <c:tickLblPos val="nextTo"/>
        <c:crossAx val="4927449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Monthly Operational Reliability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</c:v>
          </c:tx>
          <c:spPr>
            <a:solidFill>
              <a:srgbClr val="6CC3D4"/>
            </a:solidFill>
            <a:ln>
              <a:noFill/>
            </a:ln>
            <a:effectLst/>
          </c:spPr>
          <c:invertIfNegative val="0"/>
          <c:cat>
            <c:strRef>
              <c:f>UTIL!$O$17:$O$19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UTIL!$P$17:$P$19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F-44AF-AFEA-3BFF0FBB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991903"/>
        <c:axId val="344992735"/>
      </c:barChart>
      <c:lineChart>
        <c:grouping val="standard"/>
        <c:varyColors val="0"/>
        <c:ser>
          <c:idx val="1"/>
          <c:order val="1"/>
          <c:tx>
            <c:v>Dispatch Reliability</c:v>
          </c:tx>
          <c:spPr>
            <a:ln w="28575" cap="rnd">
              <a:solidFill>
                <a:srgbClr val="FF78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850"/>
              </a:solidFill>
              <a:ln w="9525">
                <a:solidFill>
                  <a:srgbClr val="FF7850"/>
                </a:solidFill>
              </a:ln>
              <a:effectLst/>
            </c:spPr>
          </c:marker>
          <c:val>
            <c:numRef>
              <c:f>UTIL!$R$17:$R$19</c:f>
              <c:numCache>
                <c:formatCode>0%</c:formatCode>
                <c:ptCount val="3"/>
                <c:pt idx="0">
                  <c:v>1</c:v>
                </c:pt>
                <c:pt idx="1">
                  <c:v>0.96666666666666667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F-44AF-AFEA-3BFF0FBB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44575"/>
        <c:axId val="492744991"/>
      </c:lineChart>
      <c:catAx>
        <c:axId val="3449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2735"/>
        <c:crosses val="autoZero"/>
        <c:auto val="1"/>
        <c:lblAlgn val="ctr"/>
        <c:lblOffset val="100"/>
        <c:noMultiLvlLbl val="0"/>
      </c:catAx>
      <c:valAx>
        <c:axId val="344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1903"/>
        <c:crosses val="autoZero"/>
        <c:crossBetween val="between"/>
      </c:valAx>
      <c:valAx>
        <c:axId val="492744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44575"/>
        <c:crosses val="max"/>
        <c:crossBetween val="between"/>
      </c:valAx>
      <c:catAx>
        <c:axId val="492744575"/>
        <c:scaling>
          <c:orientation val="minMax"/>
        </c:scaling>
        <c:delete val="1"/>
        <c:axPos val="b"/>
        <c:majorTickMark val="out"/>
        <c:minorTickMark val="none"/>
        <c:tickLblPos val="nextTo"/>
        <c:crossAx val="4927449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7759</xdr:colOff>
      <xdr:row>8</xdr:row>
      <xdr:rowOff>13329</xdr:rowOff>
    </xdr:from>
    <xdr:to>
      <xdr:col>21</xdr:col>
      <xdr:colOff>5381</xdr:colOff>
      <xdr:row>29</xdr:row>
      <xdr:rowOff>29997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B08D8-D3F5-93B0-92BF-716E4598D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20</xdr:col>
      <xdr:colOff>647055</xdr:colOff>
      <xdr:row>52</xdr:row>
      <xdr:rowOff>16669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622B9-F2F4-45BC-A004-67D76C68C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179367</xdr:colOff>
      <xdr:row>0</xdr:row>
      <xdr:rowOff>160812</xdr:rowOff>
    </xdr:from>
    <xdr:to>
      <xdr:col>5</xdr:col>
      <xdr:colOff>482434</xdr:colOff>
      <xdr:row>6</xdr:row>
      <xdr:rowOff>160812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41ADDA5-ACB5-1C38-C011-4E4BECEA36EE}"/>
            </a:ext>
          </a:extLst>
        </xdr:cNvPr>
        <xdr:cNvSpPr/>
      </xdr:nvSpPr>
      <xdr:spPr>
        <a:xfrm>
          <a:off x="828799" y="160812"/>
          <a:ext cx="2900795" cy="1076201"/>
        </a:xfrm>
        <a:prstGeom prst="roundRect">
          <a:avLst/>
        </a:prstGeom>
        <a:solidFill>
          <a:srgbClr val="FFCE6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000"/>
            <a:t>YTD</a:t>
          </a:r>
          <a:r>
            <a:rPr lang="en-ID" sz="2000" baseline="0"/>
            <a:t> Dispatch Reliability</a:t>
          </a:r>
        </a:p>
        <a:p>
          <a:pPr algn="ctr"/>
          <a:r>
            <a:rPr lang="en-ID" sz="3600" baseline="0"/>
            <a:t>98.63 %</a:t>
          </a:r>
          <a:endParaRPr lang="en-ID" sz="2000" baseline="0"/>
        </a:p>
      </xdr:txBody>
    </xdr:sp>
    <xdr:clientData/>
  </xdr:twoCellAnchor>
  <xdr:twoCellAnchor>
    <xdr:from>
      <xdr:col>6</xdr:col>
      <xdr:colOff>337952</xdr:colOff>
      <xdr:row>0</xdr:row>
      <xdr:rowOff>177141</xdr:rowOff>
    </xdr:from>
    <xdr:to>
      <xdr:col>10</xdr:col>
      <xdr:colOff>641020</xdr:colOff>
      <xdr:row>6</xdr:row>
      <xdr:rowOff>177141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FA406B4-4B7C-4878-8629-C60992C9102E}"/>
            </a:ext>
          </a:extLst>
        </xdr:cNvPr>
        <xdr:cNvSpPr/>
      </xdr:nvSpPr>
      <xdr:spPr>
        <a:xfrm>
          <a:off x="4234543" y="177141"/>
          <a:ext cx="2900795" cy="1076201"/>
        </a:xfrm>
        <a:prstGeom prst="roundRect">
          <a:avLst/>
        </a:prstGeom>
        <a:solidFill>
          <a:srgbClr val="6CC3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000" baseline="0"/>
            <a:t>Fleet Flight Hours</a:t>
          </a:r>
        </a:p>
        <a:p>
          <a:pPr algn="ctr"/>
          <a:r>
            <a:rPr lang="en-ID" sz="3600" baseline="0"/>
            <a:t>138.23 FH</a:t>
          </a:r>
          <a:endParaRPr lang="en-ID" sz="2000"/>
        </a:p>
      </xdr:txBody>
    </xdr:sp>
    <xdr:clientData/>
  </xdr:twoCellAnchor>
  <xdr:twoCellAnchor>
    <xdr:from>
      <xdr:col>11</xdr:col>
      <xdr:colOff>459426</xdr:colOff>
      <xdr:row>0</xdr:row>
      <xdr:rowOff>162544</xdr:rowOff>
    </xdr:from>
    <xdr:to>
      <xdr:col>16</xdr:col>
      <xdr:colOff>113063</xdr:colOff>
      <xdr:row>6</xdr:row>
      <xdr:rowOff>162544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5E9FEF8-0B63-400A-9520-3E07ED00325F}"/>
            </a:ext>
          </a:extLst>
        </xdr:cNvPr>
        <xdr:cNvSpPr/>
      </xdr:nvSpPr>
      <xdr:spPr>
        <a:xfrm>
          <a:off x="7603177" y="162544"/>
          <a:ext cx="2900795" cy="1076201"/>
        </a:xfrm>
        <a:prstGeom prst="roundRect">
          <a:avLst/>
        </a:prstGeom>
        <a:solidFill>
          <a:srgbClr val="6CC3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000" baseline="0"/>
            <a:t>Fleet Flight Cycles</a:t>
          </a:r>
        </a:p>
        <a:p>
          <a:pPr algn="ctr"/>
          <a:r>
            <a:rPr lang="en-ID" sz="3600" baseline="0"/>
            <a:t>73 FC</a:t>
          </a:r>
          <a:endParaRPr lang="en-ID" sz="2000"/>
        </a:p>
      </xdr:txBody>
    </xdr:sp>
    <xdr:clientData/>
  </xdr:twoCellAnchor>
  <xdr:twoCellAnchor>
    <xdr:from>
      <xdr:col>17</xdr:col>
      <xdr:colOff>166501</xdr:colOff>
      <xdr:row>0</xdr:row>
      <xdr:rowOff>141762</xdr:rowOff>
    </xdr:from>
    <xdr:to>
      <xdr:col>21</xdr:col>
      <xdr:colOff>469569</xdr:colOff>
      <xdr:row>6</xdr:row>
      <xdr:rowOff>141762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B403734-9A9B-45DC-8E51-71A347B237F6}"/>
            </a:ext>
          </a:extLst>
        </xdr:cNvPr>
        <xdr:cNvSpPr/>
      </xdr:nvSpPr>
      <xdr:spPr>
        <a:xfrm>
          <a:off x="11206843" y="141762"/>
          <a:ext cx="2900795" cy="1076201"/>
        </a:xfrm>
        <a:prstGeom prst="roundRect">
          <a:avLst/>
        </a:prstGeom>
        <a:solidFill>
          <a:srgbClr val="6CC3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000" baseline="0"/>
            <a:t>YTD COTD</a:t>
          </a:r>
        </a:p>
        <a:p>
          <a:pPr algn="ctr"/>
          <a:r>
            <a:rPr lang="en-ID" sz="3600" baseline="0"/>
            <a:t>0.013</a:t>
          </a:r>
          <a:endParaRPr lang="en-ID" sz="2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rrofiq" refreshedDate="44735.045616319447" createdVersion="8" refreshedVersion="8" minRefreshableVersion="3" recordCount="73" xr:uid="{D5FBF741-2CFA-44FD-92BD-7FED4EDFD41B}">
  <cacheSource type="worksheet">
    <worksheetSource ref="A1:J74" sheet="UTIL"/>
  </cacheSource>
  <cacheFields count="11">
    <cacheField name="AC_REG" numFmtId="0">
      <sharedItems/>
    </cacheField>
    <cacheField name="DEP_STA" numFmtId="0">
      <sharedItems/>
    </cacheField>
    <cacheField name="ARR_STA" numFmtId="0">
      <sharedItems/>
    </cacheField>
    <cacheField name="CYC" numFmtId="0">
      <sharedItems containsSemiMixedTypes="0" containsString="0" containsNumber="1" containsInteger="1" minValue="1" maxValue="1"/>
    </cacheField>
    <cacheField name="TO_DATE" numFmtId="164">
      <sharedItems containsSemiMixedTypes="0" containsNonDate="0" containsDate="1" containsString="0" minDate="2022-04-09T00:00:00" maxDate="2022-06-13T00:00:00" count="32">
        <d v="2022-04-10T00:00:00"/>
        <d v="2022-04-17T00:00:00"/>
        <d v="2022-04-24T00:00:00"/>
        <d v="2022-04-25T00:00:00"/>
        <d v="2022-04-09T00:00:00"/>
        <d v="2022-04-11T00:00:00"/>
        <d v="2022-04-26T00:00:00"/>
        <d v="2022-04-28T00:00:00"/>
        <d v="2022-04-29T00:00:00"/>
        <d v="2022-04-30T00:00:00"/>
        <d v="2022-05-06T00:00:00"/>
        <d v="2022-05-08T00:00:00"/>
        <d v="2022-05-09T00:00:00"/>
        <d v="2022-05-11T00:00:00"/>
        <d v="2022-05-13T00:00:00"/>
        <d v="2022-05-15T00:00:00"/>
        <d v="2022-05-16T00:00:00"/>
        <d v="2022-05-18T00:00:00"/>
        <d v="2022-05-20T00:00:00"/>
        <d v="2022-05-22T00:00:00"/>
        <d v="2022-05-23T00:00:00"/>
        <d v="2022-05-25T00:00:00"/>
        <d v="2022-05-27T00:00:00"/>
        <d v="2022-05-29T00:00:00"/>
        <d v="2022-05-30T00:00:00"/>
        <d v="2022-06-01T00:00:00"/>
        <d v="2022-06-03T00:00:00"/>
        <d v="2022-06-05T00:00:00"/>
        <d v="2022-06-06T00:00:00"/>
        <d v="2022-06-08T00:00:00"/>
        <d v="2022-06-10T00:00:00"/>
        <d v="2022-06-12T00:00:00"/>
      </sharedItems>
      <fieldGroup par="10" base="4">
        <rangePr groupBy="days" startDate="2022-04-09T00:00:00" endDate="2022-06-13T00:00:00"/>
        <groupItems count="368">
          <s v="&lt;2022-04-0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2-06-13"/>
        </groupItems>
      </fieldGroup>
    </cacheField>
    <cacheField name="TO_TIME (UTC)" numFmtId="0">
      <sharedItems containsNonDate="0" containsDate="1" containsString="0" containsBlank="1" minDate="1899-12-30T02:23:00" maxDate="1899-12-30T22:43:00"/>
    </cacheField>
    <cacheField name="LAND_DATE" numFmtId="0">
      <sharedItems/>
    </cacheField>
    <cacheField name="LAND_TIME (UTC)" numFmtId="0">
      <sharedItems containsNonDate="0" containsDate="1" containsString="0" containsBlank="1" minDate="1899-12-30T02:50:00" maxDate="1899-12-30T21:09:00"/>
    </cacheField>
    <cacheField name="DELAY" numFmtId="0">
      <sharedItems containsSemiMixedTypes="0" containsString="0" containsNumber="1" containsInteger="1" minValue="0" maxValue="1"/>
    </cacheField>
    <cacheField name="DR" numFmtId="9">
      <sharedItems containsSemiMixedTypes="0" containsString="0" containsNumber="1" containsInteger="1" minValue="0" maxValue="1"/>
    </cacheField>
    <cacheField name="Months" numFmtId="0" databaseField="0">
      <fieldGroup base="4">
        <rangePr groupBy="months" startDate="2022-04-09T00:00:00" endDate="2022-06-13T00:00:00"/>
        <groupItems count="14">
          <s v="&lt;2022-04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6-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rrofiq" refreshedDate="44735.052142939814" createdVersion="8" refreshedVersion="8" minRefreshableVersion="3" recordCount="73" xr:uid="{750C9C89-6780-48F3-B922-BC625C719F64}">
  <cacheSource type="worksheet">
    <worksheetSource ref="A1:L74" sheet="UTIL"/>
  </cacheSource>
  <cacheFields count="12">
    <cacheField name="AC_REG" numFmtId="0">
      <sharedItems/>
    </cacheField>
    <cacheField name="DEP_STA" numFmtId="0">
      <sharedItems/>
    </cacheField>
    <cacheField name="ARR_STA" numFmtId="0">
      <sharedItems/>
    </cacheField>
    <cacheField name="CYC" numFmtId="0">
      <sharedItems containsSemiMixedTypes="0" containsString="0" containsNumber="1" containsInteger="1" minValue="1" maxValue="1"/>
    </cacheField>
    <cacheField name="TO_DATE" numFmtId="164">
      <sharedItems containsSemiMixedTypes="0" containsNonDate="0" containsDate="1" containsString="0" minDate="2022-04-09T00:00:00" maxDate="2022-06-13T00:00:00" count="32">
        <d v="2022-04-10T00:00:00"/>
        <d v="2022-04-17T00:00:00"/>
        <d v="2022-04-24T00:00:00"/>
        <d v="2022-04-25T00:00:00"/>
        <d v="2022-04-09T00:00:00"/>
        <d v="2022-04-11T00:00:00"/>
        <d v="2022-04-26T00:00:00"/>
        <d v="2022-04-28T00:00:00"/>
        <d v="2022-04-29T00:00:00"/>
        <d v="2022-04-30T00:00:00"/>
        <d v="2022-05-06T00:00:00"/>
        <d v="2022-05-08T00:00:00"/>
        <d v="2022-05-09T00:00:00"/>
        <d v="2022-05-11T00:00:00"/>
        <d v="2022-05-13T00:00:00"/>
        <d v="2022-05-15T00:00:00"/>
        <d v="2022-05-16T00:00:00"/>
        <d v="2022-05-18T00:00:00"/>
        <d v="2022-05-20T00:00:00"/>
        <d v="2022-05-22T00:00:00"/>
        <d v="2022-05-23T00:00:00"/>
        <d v="2022-05-25T00:00:00"/>
        <d v="2022-05-27T00:00:00"/>
        <d v="2022-05-29T00:00:00"/>
        <d v="2022-05-30T00:00:00"/>
        <d v="2022-06-01T00:00:00"/>
        <d v="2022-06-03T00:00:00"/>
        <d v="2022-06-05T00:00:00"/>
        <d v="2022-06-06T00:00:00"/>
        <d v="2022-06-08T00:00:00"/>
        <d v="2022-06-10T00:00:00"/>
        <d v="2022-06-12T00:00:00"/>
      </sharedItems>
      <fieldGroup base="4">
        <rangePr groupBy="days" startDate="2022-04-09T00:00:00" endDate="2022-06-13T00:00:00" groupInterval="7"/>
        <groupItems count="12">
          <s v="&lt;2022-04-09"/>
          <s v="2022-04-09 - 2022-04-15"/>
          <s v="2022-04-16 - 2022-04-22"/>
          <s v="2022-04-23 - 2022-04-29"/>
          <s v="2022-04-30 - 2022-05-06"/>
          <s v="2022-05-07 - 2022-05-13"/>
          <s v="2022-05-14 - 2022-05-20"/>
          <s v="2022-05-21 - 2022-05-27"/>
          <s v="2022-05-28 - 2022-06-03"/>
          <s v="2022-06-04 - 2022-06-10"/>
          <s v="2022-06-11 - 2022-06-13"/>
          <s v="&gt;2022-06-13"/>
        </groupItems>
      </fieldGroup>
    </cacheField>
    <cacheField name="TO_TIME (UTC)" numFmtId="0">
      <sharedItems containsNonDate="0" containsDate="1" containsString="0" containsBlank="1" minDate="1899-12-30T02:23:00" maxDate="1899-12-30T22:43:00"/>
    </cacheField>
    <cacheField name="LAND_DATE" numFmtId="0">
      <sharedItems/>
    </cacheField>
    <cacheField name="LAND_TIME (UTC)" numFmtId="0">
      <sharedItems containsNonDate="0" containsDate="1" containsString="0" containsBlank="1" minDate="1899-12-30T02:50:00" maxDate="1899-12-30T21:09:00"/>
    </cacheField>
    <cacheField name="DELAY" numFmtId="0">
      <sharedItems containsSemiMixedTypes="0" containsString="0" containsNumber="1" containsInteger="1" minValue="0" maxValue="1"/>
    </cacheField>
    <cacheField name="DR" numFmtId="9">
      <sharedItems containsSemiMixedTypes="0" containsString="0" containsNumber="1" containsInteger="1" minValue="0" maxValue="1"/>
    </cacheField>
    <cacheField name="IMPACT DELAY" numFmtId="0">
      <sharedItems containsSemiMixedTypes="0" containsString="0" containsNumber="1" containsInteger="1" minValue="0" maxValue="0"/>
    </cacheField>
    <cacheField name="COT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rrofiq" refreshedDate="44735.055658449077" createdVersion="8" refreshedVersion="8" minRefreshableVersion="3" recordCount="73" xr:uid="{547FABEF-7890-423E-AF27-AF19B5321A4F}">
  <cacheSource type="worksheet">
    <worksheetSource ref="A1:M74" sheet="UTIL"/>
  </cacheSource>
  <cacheFields count="14">
    <cacheField name="AC_REG" numFmtId="0">
      <sharedItems/>
    </cacheField>
    <cacheField name="DEP_STA" numFmtId="0">
      <sharedItems/>
    </cacheField>
    <cacheField name="ARR_STA" numFmtId="0">
      <sharedItems/>
    </cacheField>
    <cacheField name="CYC" numFmtId="0">
      <sharedItems containsSemiMixedTypes="0" containsString="0" containsNumber="1" containsInteger="1" minValue="1" maxValue="1"/>
    </cacheField>
    <cacheField name="TO_DATE" numFmtId="164">
      <sharedItems containsSemiMixedTypes="0" containsNonDate="0" containsDate="1" containsString="0" minDate="2022-04-09T00:00:00" maxDate="2022-06-13T00:00:00" count="32">
        <d v="2022-04-10T00:00:00"/>
        <d v="2022-04-17T00:00:00"/>
        <d v="2022-04-24T00:00:00"/>
        <d v="2022-04-25T00:00:00"/>
        <d v="2022-04-09T00:00:00"/>
        <d v="2022-04-11T00:00:00"/>
        <d v="2022-04-26T00:00:00"/>
        <d v="2022-04-28T00:00:00"/>
        <d v="2022-04-29T00:00:00"/>
        <d v="2022-04-30T00:00:00"/>
        <d v="2022-05-06T00:00:00"/>
        <d v="2022-05-08T00:00:00"/>
        <d v="2022-05-09T00:00:00"/>
        <d v="2022-05-11T00:00:00"/>
        <d v="2022-05-13T00:00:00"/>
        <d v="2022-05-15T00:00:00"/>
        <d v="2022-05-16T00:00:00"/>
        <d v="2022-05-18T00:00:00"/>
        <d v="2022-05-20T00:00:00"/>
        <d v="2022-05-22T00:00:00"/>
        <d v="2022-05-23T00:00:00"/>
        <d v="2022-05-25T00:00:00"/>
        <d v="2022-05-27T00:00:00"/>
        <d v="2022-05-29T00:00:00"/>
        <d v="2022-05-30T00:00:00"/>
        <d v="2022-06-01T00:00:00"/>
        <d v="2022-06-03T00:00:00"/>
        <d v="2022-06-05T00:00:00"/>
        <d v="2022-06-06T00:00:00"/>
        <d v="2022-06-08T00:00:00"/>
        <d v="2022-06-10T00:00:00"/>
        <d v="2022-06-12T00:00:00"/>
      </sharedItems>
      <fieldGroup base="4">
        <rangePr groupBy="years" startDate="2022-04-09T00:00:00" endDate="2022-06-13T00:00:00"/>
        <groupItems count="3">
          <s v="&lt;2022-04-09"/>
          <s v="2022"/>
          <s v="&gt;2022-06-13"/>
        </groupItems>
      </fieldGroup>
    </cacheField>
    <cacheField name="TO_TIME (UTC)" numFmtId="0">
      <sharedItems containsNonDate="0" containsDate="1" containsString="0" containsBlank="1" minDate="1899-12-30T02:23:00" maxDate="1899-12-30T22:43:00" count="63">
        <d v="1899-12-30T22:43:00"/>
        <d v="1899-12-30T04:56:00"/>
        <m/>
        <d v="1899-12-30T07:48:00"/>
        <d v="1899-12-30T05:18:00"/>
        <d v="1899-12-30T08:35:00"/>
        <d v="1899-12-30T11:05:00"/>
        <d v="1899-12-30T14:48:00"/>
        <d v="1899-12-30T20:28:00"/>
        <d v="1899-12-30T03:55:00"/>
        <d v="1899-12-30T05:48:00"/>
        <d v="1899-12-30T09:08:00"/>
        <d v="1899-12-30T12:55:00"/>
        <d v="1899-12-30T14:53:00"/>
        <d v="1899-12-30T03:48:00"/>
        <d v="1899-12-30T06:42:00"/>
        <d v="1899-12-30T09:26:00"/>
        <d v="1899-12-30T13:22:00"/>
        <d v="1899-12-30T11:04:00"/>
        <d v="1899-12-30T13:42:00"/>
        <d v="1899-12-30T02:47:00"/>
        <d v="1899-12-30T07:22:00"/>
        <d v="1899-12-30T09:31:00"/>
        <d v="1899-12-30T13:54:00"/>
        <d v="1899-12-30T09:47:00"/>
        <d v="1899-12-30T13:47:00"/>
        <d v="1899-12-30T09:17:00"/>
        <d v="1899-12-30T14:02:00"/>
        <d v="1899-12-30T09:24:00"/>
        <d v="1899-12-30T14:13:00"/>
        <d v="1899-12-30T09:25:00"/>
        <d v="1899-12-30T14:01:00"/>
        <d v="1899-12-30T02:45:00"/>
        <d v="1899-12-30T07:02:00"/>
        <d v="1899-12-30T03:07:00"/>
        <d v="1899-12-30T06:59:00"/>
        <d v="1899-12-30T13:57:00"/>
        <d v="1899-12-30T02:34:00"/>
        <d v="1899-12-30T07:06:00"/>
        <d v="1899-12-30T02:38:00"/>
        <d v="1899-12-30T07:05:00"/>
        <d v="1899-12-30T02:57:00"/>
        <d v="1899-12-30T02:37:00"/>
        <d v="1899-12-30T07:01:00"/>
        <d v="1899-12-30T02:31:00"/>
        <d v="1899-12-30T07:14:00"/>
        <d v="1899-12-30T03:15:00"/>
        <d v="1899-12-30T06:52:00"/>
        <d v="1899-12-30T02:43:00"/>
        <d v="1899-12-30T07:52:00"/>
        <d v="1899-12-30T02:50:00"/>
        <d v="1899-12-30T06:50:00"/>
        <d v="1899-12-30T02:36:00"/>
        <d v="1899-12-30T02:55:00"/>
        <d v="1899-12-30T07:07:00"/>
        <d v="1899-12-30T02:23:00"/>
        <d v="1899-12-30T07:08:00"/>
        <d v="1899-12-30T02:26:00"/>
        <d v="1899-12-30T06:57:00"/>
        <d v="1899-12-30T06:46:00"/>
        <d v="1899-12-30T07:04:00"/>
        <d v="1899-12-30T02:41:00"/>
        <d v="1899-12-30T07:17:00"/>
      </sharedItems>
      <fieldGroup base="5">
        <rangePr groupBy="years" startDate="1899-12-30T02:23:00" endDate="1899-12-30T22:43:00"/>
        <groupItems count="3">
          <s v="(blank)"/>
          <s v="1900"/>
          <s v="&gt;1900-01-00"/>
        </groupItems>
      </fieldGroup>
    </cacheField>
    <cacheField name="LAND_DATE" numFmtId="0">
      <sharedItems/>
    </cacheField>
    <cacheField name="LAND_TIME (UTC)" numFmtId="0">
      <sharedItems containsNonDate="0" containsDate="1" containsString="0" containsBlank="1" minDate="1899-12-30T02:50:00" maxDate="1899-12-30T21:09:00"/>
    </cacheField>
    <cacheField name="DELAY" numFmtId="0">
      <sharedItems containsSemiMixedTypes="0" containsString="0" containsNumber="1" containsInteger="1" minValue="0" maxValue="1"/>
    </cacheField>
    <cacheField name="DR" numFmtId="9">
      <sharedItems containsSemiMixedTypes="0" containsString="0" containsNumber="1" containsInteger="1" minValue="0" maxValue="1"/>
    </cacheField>
    <cacheField name="IMPACT DELAY" numFmtId="0">
      <sharedItems containsSemiMixedTypes="0" containsString="0" containsNumber="1" containsInteger="1" minValue="0" maxValue="0"/>
    </cacheField>
    <cacheField name="COTD" numFmtId="0">
      <sharedItems containsSemiMixedTypes="0" containsString="0" containsNumber="1" containsInteger="1" minValue="0" maxValue="1"/>
    </cacheField>
    <cacheField name="FL_DURR" numFmtId="20">
      <sharedItems containsSemiMixedTypes="0" containsNonDate="0" containsDate="1" containsString="0" minDate="1899-12-30T00:00:00" maxDate="1899-12-30T06:21:00" count="43">
        <d v="1899-12-30T04:30:00"/>
        <d v="1899-12-30T05:04:00"/>
        <d v="1899-12-30T00:00:00"/>
        <d v="1899-12-30T02:10:00"/>
        <d v="1899-12-30T01:25:00"/>
        <d v="1899-12-30T01:17:00"/>
        <d v="1899-12-30T01:10:00"/>
        <d v="1899-12-30T06:21:00"/>
        <d v="1899-12-30T06:00:00"/>
        <d v="1899-12-30T03:20:00"/>
        <d v="1899-12-30T01:52:00"/>
        <d v="1899-12-30T02:01:00"/>
        <d v="1899-12-30T01:24:00"/>
        <d v="1899-12-30T01:33:00"/>
        <d v="1899-12-30T01:57:00"/>
        <d v="1899-12-30T02:44:00"/>
        <d v="1899-12-30T01:42:00"/>
        <d v="1899-12-30T01:31:00"/>
        <d v="1899-12-30T01:34:00"/>
        <d v="1899-12-30T01:56:00"/>
        <d v="1899-12-30T02:06:00"/>
        <d v="1899-12-30T02:15:00"/>
        <d v="1899-12-30T01:54:00"/>
        <d v="1899-12-30T01:59:00"/>
        <d v="1899-12-30T02:02:00"/>
        <d v="1899-12-30T02:03:00"/>
        <d v="1899-12-30T01:49:00"/>
        <d v="1899-12-30T01:23:00"/>
        <d v="1899-12-30T01:26:00"/>
        <d v="1899-12-30T01:47:00"/>
        <d v="1899-12-30T01:27:00"/>
        <d v="1899-12-30T01:45:00"/>
        <d v="1899-12-30T01:40:00"/>
        <d v="1899-12-30T01:36:00"/>
        <d v="1899-12-30T01:29:00"/>
        <d v="1899-12-30T02:07:00"/>
        <d v="1899-12-30T01:32:00"/>
        <d v="1899-12-30T01:35:00"/>
        <d v="1899-12-30T01:41:00"/>
        <d v="1899-12-30T01:39:00"/>
        <d v="1899-12-30T01:28:00"/>
        <d v="1899-12-30T01:43:00"/>
        <d v="1899-12-30T01:30:00"/>
      </sharedItems>
      <fieldGroup par="13" base="12">
        <rangePr groupBy="minutes" startDate="1899-12-30T00:00:00" endDate="1899-12-30T06:21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12">
        <rangePr groupBy="hours" startDate="1899-12-30T00:00:00" endDate="1899-12-30T06:21:0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PK-PWA"/>
    <s v="SHJ"/>
    <s v="CCU"/>
    <n v="1"/>
    <x v="0"/>
    <d v="1899-12-30T22:43:00"/>
    <s v="4/11/2022"/>
    <d v="1899-12-30T03:29:00"/>
    <n v="0"/>
    <n v="1"/>
  </r>
  <r>
    <s v="PK-PWA"/>
    <s v="CCU"/>
    <s v="CGK"/>
    <n v="1"/>
    <x v="1"/>
    <d v="1899-12-30T04:56:00"/>
    <s v="4/17/2022"/>
    <d v="1899-12-30T10:00:00"/>
    <n v="0"/>
    <n v="1"/>
  </r>
  <r>
    <s v="PK-PWA"/>
    <s v="CGK"/>
    <s v="KNO"/>
    <n v="1"/>
    <x v="2"/>
    <m/>
    <s v="4/24/2022"/>
    <m/>
    <n v="0"/>
    <n v="1"/>
  </r>
  <r>
    <s v="PK-PWA"/>
    <s v="KNO"/>
    <s v="CGK"/>
    <n v="1"/>
    <x v="2"/>
    <d v="1899-12-30T07:48:00"/>
    <s v="4/24/2022"/>
    <d v="1899-12-30T09:58:00"/>
    <n v="0"/>
    <n v="1"/>
  </r>
  <r>
    <s v="PK-PWA"/>
    <s v="CGK"/>
    <s v="BDJ"/>
    <n v="1"/>
    <x v="3"/>
    <m/>
    <s v="4/25/2022"/>
    <m/>
    <n v="0"/>
    <n v="1"/>
  </r>
  <r>
    <s v="PK-PWA"/>
    <s v="BDJ"/>
    <s v="CGK"/>
    <n v="1"/>
    <x v="3"/>
    <d v="1899-12-30T05:18:00"/>
    <s v="4/25/2022"/>
    <d v="1899-12-30T06:43:00"/>
    <n v="0"/>
    <n v="1"/>
  </r>
  <r>
    <s v="PK-PWA"/>
    <s v="CGK"/>
    <s v="SUB"/>
    <n v="1"/>
    <x v="3"/>
    <d v="1899-12-30T08:35:00"/>
    <s v="4/25/2022"/>
    <d v="1899-12-30T09:52:00"/>
    <n v="0"/>
    <n v="1"/>
  </r>
  <r>
    <s v="PK-PWA"/>
    <s v="SUB"/>
    <s v="CGK"/>
    <n v="1"/>
    <x v="3"/>
    <d v="1899-12-30T11:05:00"/>
    <s v="4/25/2022"/>
    <d v="1899-12-30T12:15:00"/>
    <n v="0"/>
    <n v="1"/>
  </r>
  <r>
    <s v="PK-PWC"/>
    <s v="MPL"/>
    <s v="DWC"/>
    <n v="1"/>
    <x v="4"/>
    <d v="1899-12-30T14:48:00"/>
    <s v="4/9/2022"/>
    <d v="1899-12-30T21:09:00"/>
    <n v="0"/>
    <n v="1"/>
  </r>
  <r>
    <s v="PK-PWC"/>
    <s v="DWC"/>
    <s v="UTP"/>
    <n v="1"/>
    <x v="0"/>
    <d v="1899-12-30T20:28:00"/>
    <s v="4/11/2022"/>
    <d v="1899-12-30T02:50:00"/>
    <n v="0"/>
    <n v="1"/>
  </r>
  <r>
    <s v="PK-PWC"/>
    <s v="UTP"/>
    <s v="CGK"/>
    <n v="1"/>
    <x v="5"/>
    <d v="1899-12-30T03:55:00"/>
    <s v="4/11/2022"/>
    <d v="1899-12-30T07:15:00"/>
    <n v="0"/>
    <n v="1"/>
  </r>
  <r>
    <s v="PK-PWC"/>
    <s v="CGK"/>
    <s v="DPS"/>
    <n v="1"/>
    <x v="2"/>
    <d v="1899-12-30T05:48:00"/>
    <s v="4/24/2022"/>
    <d v="1899-12-30T07:40:00"/>
    <n v="0"/>
    <n v="1"/>
  </r>
  <r>
    <s v="PK-PWC"/>
    <s v="DPS"/>
    <s v="CGK"/>
    <n v="1"/>
    <x v="2"/>
    <d v="1899-12-30T09:08:00"/>
    <s v="4/24/2022"/>
    <d v="1899-12-30T11:09:00"/>
    <n v="0"/>
    <n v="1"/>
  </r>
  <r>
    <s v="PK-PWC"/>
    <s v="CGK"/>
    <s v="SUB"/>
    <n v="1"/>
    <x v="2"/>
    <d v="1899-12-30T12:55:00"/>
    <s v="4/24/2022"/>
    <d v="1899-12-30T14:19:00"/>
    <n v="0"/>
    <n v="1"/>
  </r>
  <r>
    <s v="PK-PWC"/>
    <s v="SUB"/>
    <s v="CGK"/>
    <n v="1"/>
    <x v="2"/>
    <d v="1899-12-30T14:53:00"/>
    <s v="4/24/2022"/>
    <d v="1899-12-30T16:26:00"/>
    <n v="0"/>
    <n v="1"/>
  </r>
  <r>
    <s v="PK-PWC"/>
    <s v="CGK"/>
    <s v="DPS"/>
    <n v="1"/>
    <x v="3"/>
    <d v="1899-12-30T03:48:00"/>
    <s v="4/25/2022"/>
    <d v="1899-12-30T05:45:00"/>
    <n v="0"/>
    <n v="1"/>
  </r>
  <r>
    <s v="PK-PWC"/>
    <s v="DPS"/>
    <s v="CGK"/>
    <n v="1"/>
    <x v="3"/>
    <d v="1899-12-30T06:42:00"/>
    <s v="4/25/2022"/>
    <d v="1899-12-30T08:34:00"/>
    <n v="0"/>
    <n v="1"/>
  </r>
  <r>
    <s v="PK-PWC"/>
    <s v="CGK"/>
    <s v="BPN"/>
    <n v="1"/>
    <x v="3"/>
    <d v="1899-12-30T09:26:00"/>
    <s v="4/25/2022"/>
    <d v="1899-12-30T12:10:00"/>
    <n v="0"/>
    <n v="1"/>
  </r>
  <r>
    <s v="PK-PWC"/>
    <s v="BPN"/>
    <s v="CGK"/>
    <n v="1"/>
    <x v="3"/>
    <d v="1899-12-30T13:22:00"/>
    <s v="4/25/2022"/>
    <d v="1899-12-30T15:04:00"/>
    <n v="0"/>
    <n v="1"/>
  </r>
  <r>
    <s v="PK-PWC"/>
    <s v="CGK"/>
    <s v="SUB"/>
    <n v="1"/>
    <x v="6"/>
    <d v="1899-12-30T11:04:00"/>
    <s v="4/26/2022"/>
    <d v="1899-12-30T12:37:00"/>
    <n v="0"/>
    <n v="1"/>
  </r>
  <r>
    <s v="PK-PWC"/>
    <s v="SUB"/>
    <s v="CGK"/>
    <n v="1"/>
    <x v="6"/>
    <d v="1899-12-30T13:42:00"/>
    <s v="4/26/2022"/>
    <d v="1899-12-30T15:15:00"/>
    <n v="0"/>
    <n v="1"/>
  </r>
  <r>
    <s v="PK-PWC"/>
    <s v="CGK"/>
    <s v="DPS"/>
    <n v="1"/>
    <x v="7"/>
    <d v="1899-12-30T02:47:00"/>
    <s v="4/28/2022"/>
    <d v="1899-12-30T04:18:00"/>
    <n v="0"/>
    <n v="1"/>
  </r>
  <r>
    <s v="PK-PWC"/>
    <s v="DPS"/>
    <s v="CGK"/>
    <n v="1"/>
    <x v="7"/>
    <d v="1899-12-30T07:22:00"/>
    <s v="4/28/2022"/>
    <d v="1899-12-30T08:56:00"/>
    <n v="0"/>
    <n v="1"/>
  </r>
  <r>
    <s v="PK-PWA"/>
    <s v="CGK"/>
    <s v="DPS"/>
    <n v="1"/>
    <x v="8"/>
    <d v="1899-12-30T09:31:00"/>
    <s v="4/29/2022"/>
    <d v="1899-12-30T11:27:00"/>
    <n v="0"/>
    <n v="1"/>
  </r>
  <r>
    <s v="PK-PWA"/>
    <s v="DPS"/>
    <s v="CGK"/>
    <n v="1"/>
    <x v="8"/>
    <d v="1899-12-30T13:54:00"/>
    <s v="4/29/2022"/>
    <d v="1899-12-30T16:00:00"/>
    <n v="0"/>
    <n v="1"/>
  </r>
  <r>
    <s v="PK-PWC"/>
    <s v="CGK"/>
    <s v="DPS"/>
    <n v="1"/>
    <x v="9"/>
    <d v="1899-12-30T09:47:00"/>
    <s v="4/30/2022"/>
    <d v="1899-12-30T12:02:00"/>
    <n v="0"/>
    <n v="1"/>
  </r>
  <r>
    <s v="PK-PWC"/>
    <s v="DPS"/>
    <s v="CGK"/>
    <n v="1"/>
    <x v="9"/>
    <d v="1899-12-30T13:47:00"/>
    <s v="4/30/2022"/>
    <d v="1899-12-30T15:41:00"/>
    <n v="0"/>
    <n v="1"/>
  </r>
  <r>
    <s v="PK-PWC"/>
    <s v="CGK"/>
    <s v="DPS"/>
    <n v="1"/>
    <x v="10"/>
    <d v="1899-12-30T09:17:00"/>
    <s v="5/6/2022"/>
    <d v="1899-12-30T11:09:00"/>
    <n v="0"/>
    <n v="1"/>
  </r>
  <r>
    <s v="PK-PWC"/>
    <s v="DPS"/>
    <s v="CGK"/>
    <n v="1"/>
    <x v="10"/>
    <d v="1899-12-30T14:02:00"/>
    <s v="5/6/2022"/>
    <d v="1899-12-30T16:01:00"/>
    <n v="0"/>
    <n v="1"/>
  </r>
  <r>
    <s v="PK-PWC"/>
    <s v="CGK"/>
    <s v="DPS"/>
    <n v="1"/>
    <x v="11"/>
    <d v="1899-12-30T09:24:00"/>
    <s v="5/8/2022"/>
    <d v="1899-12-30T11:26:00"/>
    <n v="0"/>
    <n v="1"/>
  </r>
  <r>
    <s v="PK-PWC"/>
    <s v="DPS"/>
    <s v="CGK"/>
    <n v="1"/>
    <x v="11"/>
    <d v="1899-12-30T14:13:00"/>
    <s v="5/8/2022"/>
    <d v="1899-12-30T16:16:00"/>
    <n v="0"/>
    <n v="1"/>
  </r>
  <r>
    <s v="PK-PWC"/>
    <s v="CGK"/>
    <s v="DPS"/>
    <n v="1"/>
    <x v="12"/>
    <d v="1899-12-30T09:25:00"/>
    <s v="5/9/2022"/>
    <d v="1899-12-30T11:21:00"/>
    <n v="0"/>
    <n v="1"/>
  </r>
  <r>
    <s v="PK-PWC"/>
    <s v="DPS"/>
    <s v="CGK"/>
    <n v="1"/>
    <x v="12"/>
    <d v="1899-12-30T14:01:00"/>
    <s v="5/9/2022"/>
    <d v="1899-12-30T15:50:00"/>
    <n v="0"/>
    <n v="1"/>
  </r>
  <r>
    <s v="PK-PWC"/>
    <s v="CGK"/>
    <s v="DPS"/>
    <n v="1"/>
    <x v="13"/>
    <d v="1899-12-30T02:45:00"/>
    <s v="5/11/2022"/>
    <d v="1899-12-30T04:15:00"/>
    <n v="0"/>
    <n v="1"/>
  </r>
  <r>
    <s v="PK-PWC"/>
    <s v="DPS"/>
    <s v="CGK"/>
    <n v="1"/>
    <x v="13"/>
    <d v="1899-12-30T07:02:00"/>
    <s v="5/11/2022"/>
    <d v="1899-12-30T08:36:00"/>
    <n v="0"/>
    <n v="1"/>
  </r>
  <r>
    <s v="PK-PWC"/>
    <s v="CGK"/>
    <s v="DPS"/>
    <n v="1"/>
    <x v="14"/>
    <d v="1899-12-30T03:07:00"/>
    <s v="5/13/2022"/>
    <d v="1899-12-30T04:40:00"/>
    <n v="0"/>
    <n v="1"/>
  </r>
  <r>
    <s v="PK-PWC"/>
    <s v="DPS"/>
    <s v="CGK"/>
    <n v="1"/>
    <x v="14"/>
    <d v="1899-12-30T06:59:00"/>
    <s v="5/13/2022"/>
    <d v="1899-12-30T08:22:00"/>
    <n v="0"/>
    <n v="1"/>
  </r>
  <r>
    <s v="PK-PWC"/>
    <s v="CGK"/>
    <s v="DPS"/>
    <n v="1"/>
    <x v="15"/>
    <d v="1899-12-30T09:17:00"/>
    <s v="5/15/2022"/>
    <d v="1899-12-30T11:11:00"/>
    <n v="0"/>
    <n v="1"/>
  </r>
  <r>
    <s v="PK-PWC"/>
    <s v="DPS"/>
    <s v="CGK"/>
    <n v="1"/>
    <x v="15"/>
    <d v="1899-12-30T13:57:00"/>
    <s v="5/15/2022"/>
    <d v="1899-12-30T15:51:00"/>
    <n v="0"/>
    <n v="1"/>
  </r>
  <r>
    <s v="PK-PWC"/>
    <s v="CGK"/>
    <s v="DPS"/>
    <n v="1"/>
    <x v="16"/>
    <d v="1899-12-30T02:34:00"/>
    <s v="5/16/2022"/>
    <d v="1899-12-30T04:00:00"/>
    <n v="0"/>
    <n v="1"/>
  </r>
  <r>
    <s v="PK-PWC"/>
    <s v="DPS"/>
    <s v="CGK"/>
    <n v="1"/>
    <x v="16"/>
    <d v="1899-12-30T07:06:00"/>
    <s v="5/16/2022"/>
    <d v="1899-12-30T08:53:00"/>
    <n v="0"/>
    <n v="1"/>
  </r>
  <r>
    <s v="PK-PWC"/>
    <s v="CGK"/>
    <s v="DPS"/>
    <n v="1"/>
    <x v="17"/>
    <d v="1899-12-30T02:38:00"/>
    <s v="5/18/2022"/>
    <d v="1899-12-30T04:05:00"/>
    <n v="0"/>
    <n v="1"/>
  </r>
  <r>
    <s v="PK-PWC"/>
    <s v="DPS"/>
    <s v="CGK"/>
    <n v="1"/>
    <x v="17"/>
    <d v="1899-12-30T07:05:00"/>
    <s v="5/18/2022"/>
    <d v="1899-12-30T08:50:00"/>
    <n v="0"/>
    <n v="1"/>
  </r>
  <r>
    <s v="PK-PWC"/>
    <s v="CGK"/>
    <s v="DPS"/>
    <n v="1"/>
    <x v="18"/>
    <d v="1899-12-30T02:57:00"/>
    <s v="5/20/2022"/>
    <d v="1899-12-30T04:24:00"/>
    <n v="0"/>
    <n v="1"/>
  </r>
  <r>
    <s v="PK-PWC"/>
    <s v="DPS"/>
    <s v="CGK"/>
    <n v="1"/>
    <x v="18"/>
    <d v="1899-12-30T06:59:00"/>
    <s v="5/20/2022"/>
    <d v="1899-12-30T08:30:00"/>
    <n v="0"/>
    <n v="1"/>
  </r>
  <r>
    <s v="PK-PWC"/>
    <s v="CGK"/>
    <s v="DPS"/>
    <n v="1"/>
    <x v="19"/>
    <d v="1899-12-30T02:37:00"/>
    <s v="5/22/2022"/>
    <d v="1899-12-30T04:17:00"/>
    <n v="0"/>
    <n v="1"/>
  </r>
  <r>
    <s v="PK-PWC"/>
    <s v="DPS"/>
    <s v="CGK"/>
    <n v="1"/>
    <x v="19"/>
    <d v="1899-12-30T07:01:00"/>
    <s v="5/22/2022"/>
    <d v="1899-12-30T08:37:00"/>
    <n v="0"/>
    <n v="1"/>
  </r>
  <r>
    <s v="PK-PWC"/>
    <s v="CGK"/>
    <s v="DPS"/>
    <n v="1"/>
    <x v="20"/>
    <d v="1899-12-30T02:57:00"/>
    <s v="5/23/2022"/>
    <d v="1899-12-30T04:21:00"/>
    <n v="0"/>
    <n v="1"/>
  </r>
  <r>
    <s v="PK-PWC"/>
    <s v="DPS"/>
    <s v="CGK"/>
    <n v="1"/>
    <x v="20"/>
    <d v="1899-12-30T07:02:00"/>
    <s v="5/23/2022"/>
    <d v="1899-12-30T08:35:00"/>
    <n v="0"/>
    <n v="1"/>
  </r>
  <r>
    <s v="PK-PWA"/>
    <s v="CGK"/>
    <s v="DPS"/>
    <n v="1"/>
    <x v="8"/>
    <d v="1899-12-30T02:31:00"/>
    <s v="4/29/2022"/>
    <d v="1899-12-30T04:27:00"/>
    <n v="0"/>
    <n v="1"/>
  </r>
  <r>
    <s v="PK-PWA"/>
    <s v="DPS"/>
    <s v="CGK"/>
    <n v="1"/>
    <x v="8"/>
    <d v="1899-12-30T07:14:00"/>
    <s v="4/29/2022"/>
    <d v="1899-12-30T08:43:00"/>
    <n v="0"/>
    <n v="1"/>
  </r>
  <r>
    <s v="PK-PWC"/>
    <s v="CGK"/>
    <s v="DPS"/>
    <n v="1"/>
    <x v="21"/>
    <d v="1899-12-30T03:15:00"/>
    <s v="5/25/2022"/>
    <d v="1899-12-30T05:22:00"/>
    <n v="0"/>
    <n v="1"/>
  </r>
  <r>
    <s v="PK-PWC"/>
    <s v="DPS"/>
    <s v="CGK"/>
    <n v="1"/>
    <x v="21"/>
    <d v="1899-12-30T06:52:00"/>
    <s v="5/25/2022"/>
    <d v="1899-12-30T08:24:00"/>
    <n v="0"/>
    <n v="1"/>
  </r>
  <r>
    <s v="PK-PWC"/>
    <s v="CGK"/>
    <s v="DPS"/>
    <n v="1"/>
    <x v="22"/>
    <d v="1899-12-30T02:43:00"/>
    <s v="5/27/2022"/>
    <d v="1899-12-30T04:10:00"/>
    <n v="0"/>
    <n v="1"/>
  </r>
  <r>
    <s v="PK-PWC"/>
    <s v="DPS"/>
    <s v="CGK"/>
    <n v="1"/>
    <x v="22"/>
    <d v="1899-12-30T07:52:00"/>
    <s v="5/27/2022"/>
    <d v="1899-12-30T09:25:00"/>
    <n v="1"/>
    <n v="0"/>
  </r>
  <r>
    <s v="PK-PWC"/>
    <s v="CGK"/>
    <s v="DPS"/>
    <n v="1"/>
    <x v="23"/>
    <d v="1899-12-30T02:50:00"/>
    <s v="5/29/2022"/>
    <d v="1899-12-30T04:25:00"/>
    <n v="0"/>
    <n v="1"/>
  </r>
  <r>
    <s v="PK-PWC"/>
    <s v="DPS"/>
    <s v="CGK"/>
    <n v="1"/>
    <x v="23"/>
    <d v="1899-12-30T06:50:00"/>
    <s v="5/29/2022"/>
    <d v="1899-12-30T08:31:00"/>
    <n v="0"/>
    <n v="1"/>
  </r>
  <r>
    <s v="PK-PWC"/>
    <s v="CGK"/>
    <s v="DPS"/>
    <n v="1"/>
    <x v="24"/>
    <d v="1899-12-30T02:36:00"/>
    <s v="5/30/2022"/>
    <d v="1899-12-30T04:07:00"/>
    <n v="0"/>
    <n v="1"/>
  </r>
  <r>
    <s v="PK-PWC"/>
    <s v="DPS"/>
    <s v="CGK"/>
    <n v="1"/>
    <x v="24"/>
    <d v="1899-12-30T07:05:00"/>
    <s v="5/30/2022"/>
    <d v="1899-12-30T08:44:00"/>
    <n v="0"/>
    <n v="1"/>
  </r>
  <r>
    <s v="PK-PWC"/>
    <s v="CGK"/>
    <s v="DPS"/>
    <n v="1"/>
    <x v="25"/>
    <d v="1899-12-30T02:55:00"/>
    <s v="6/1/2022"/>
    <d v="1899-12-30T04:22:00"/>
    <n v="0"/>
    <n v="1"/>
  </r>
  <r>
    <s v="PK-PWC"/>
    <s v="DPS"/>
    <s v="CGK"/>
    <n v="1"/>
    <x v="25"/>
    <d v="1899-12-30T07:07:00"/>
    <s v="6/1/2022"/>
    <d v="1899-12-30T08:30:00"/>
    <n v="0"/>
    <n v="1"/>
  </r>
  <r>
    <s v="PK-PWC"/>
    <s v="CGK"/>
    <s v="DPS"/>
    <n v="1"/>
    <x v="26"/>
    <d v="1899-12-30T02:43:00"/>
    <s v="6/3/2022"/>
    <d v="1899-12-30T04:10:00"/>
    <n v="0"/>
    <n v="1"/>
  </r>
  <r>
    <s v="PK-PWC"/>
    <s v="DPS"/>
    <s v="CGK"/>
    <n v="1"/>
    <x v="26"/>
    <d v="1899-12-30T07:07:00"/>
    <s v="6/3/2022"/>
    <d v="1899-12-30T08:36:00"/>
    <n v="0"/>
    <n v="1"/>
  </r>
  <r>
    <s v="PK-PWC"/>
    <s v="CGK"/>
    <s v="DPS"/>
    <n v="1"/>
    <x v="27"/>
    <d v="1899-12-30T02:23:00"/>
    <s v="6/5/2022"/>
    <d v="1899-12-30T03:49:00"/>
    <n v="0"/>
    <n v="1"/>
  </r>
  <r>
    <s v="PK-PWC"/>
    <s v="DPS"/>
    <s v="CGK"/>
    <n v="1"/>
    <x v="27"/>
    <d v="1899-12-30T07:08:00"/>
    <s v="6/5/2022"/>
    <d v="1899-12-30T08:40:00"/>
    <n v="0"/>
    <n v="1"/>
  </r>
  <r>
    <s v="PK-PWC"/>
    <s v="CGK"/>
    <s v="DPS"/>
    <n v="1"/>
    <x v="28"/>
    <d v="1899-12-30T02:26:00"/>
    <s v="6/6/2022"/>
    <d v="1899-12-30T03:54:00"/>
    <n v="0"/>
    <n v="1"/>
  </r>
  <r>
    <s v="PK-PWC"/>
    <s v="DPS"/>
    <s v="CGK"/>
    <n v="1"/>
    <x v="28"/>
    <d v="1899-12-30T06:57:00"/>
    <s v="6/6/2022"/>
    <d v="1899-12-30T08:32:00"/>
    <n v="0"/>
    <n v="1"/>
  </r>
  <r>
    <s v="PK-PWC"/>
    <s v="CGK"/>
    <s v="DPS"/>
    <n v="1"/>
    <x v="29"/>
    <d v="1899-12-30T02:43:00"/>
    <s v="6/8/2022"/>
    <d v="1899-12-30T04:08:00"/>
    <n v="0"/>
    <n v="1"/>
  </r>
  <r>
    <s v="PK-PWC"/>
    <s v="DPS"/>
    <s v="CGK"/>
    <n v="1"/>
    <x v="29"/>
    <d v="1899-12-30T06:46:00"/>
    <s v="6/8/2022"/>
    <d v="1899-12-30T08:29:00"/>
    <n v="0"/>
    <n v="1"/>
  </r>
  <r>
    <s v="PK-PWC"/>
    <s v="CGK"/>
    <s v="DPS"/>
    <n v="1"/>
    <x v="30"/>
    <d v="1899-12-30T02:43:00"/>
    <s v="6/10/2022"/>
    <d v="1899-12-30T04:13:00"/>
    <n v="0"/>
    <n v="1"/>
  </r>
  <r>
    <s v="PK-PWC"/>
    <s v="DPS"/>
    <s v="CGK"/>
    <n v="1"/>
    <x v="30"/>
    <d v="1899-12-30T07:04:00"/>
    <s v="6/10/2022"/>
    <d v="1899-12-30T08:39:00"/>
    <n v="0"/>
    <n v="1"/>
  </r>
  <r>
    <s v="PK-PWC"/>
    <s v="CGK"/>
    <s v="DPS"/>
    <n v="1"/>
    <x v="31"/>
    <d v="1899-12-30T02:41:00"/>
    <s v="6/12/2022"/>
    <d v="1899-12-30T04:08:00"/>
    <n v="0"/>
    <n v="1"/>
  </r>
  <r>
    <s v="PK-PWC"/>
    <s v="DPS"/>
    <s v="CGK"/>
    <n v="1"/>
    <x v="31"/>
    <d v="1899-12-30T07:17:00"/>
    <s v="6/12/2022"/>
    <d v="1899-12-30T08:45:00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PK-PWA"/>
    <s v="SHJ"/>
    <s v="CCU"/>
    <n v="1"/>
    <x v="0"/>
    <d v="1899-12-30T22:43:00"/>
    <s v="4/11/2022"/>
    <d v="1899-12-30T03:29:00"/>
    <n v="0"/>
    <n v="1"/>
    <n v="0"/>
    <n v="0"/>
  </r>
  <r>
    <s v="PK-PWA"/>
    <s v="CCU"/>
    <s v="CGK"/>
    <n v="1"/>
    <x v="1"/>
    <d v="1899-12-30T04:56:00"/>
    <s v="4/17/2022"/>
    <d v="1899-12-30T10:00:00"/>
    <n v="0"/>
    <n v="1"/>
    <n v="0"/>
    <n v="0"/>
  </r>
  <r>
    <s v="PK-PWA"/>
    <s v="CGK"/>
    <s v="KNO"/>
    <n v="1"/>
    <x v="2"/>
    <m/>
    <s v="4/24/2022"/>
    <m/>
    <n v="0"/>
    <n v="1"/>
    <n v="0"/>
    <n v="0"/>
  </r>
  <r>
    <s v="PK-PWA"/>
    <s v="KNO"/>
    <s v="CGK"/>
    <n v="1"/>
    <x v="2"/>
    <d v="1899-12-30T07:48:00"/>
    <s v="4/24/2022"/>
    <d v="1899-12-30T09:58:00"/>
    <n v="0"/>
    <n v="1"/>
    <n v="0"/>
    <n v="0"/>
  </r>
  <r>
    <s v="PK-PWA"/>
    <s v="CGK"/>
    <s v="BDJ"/>
    <n v="1"/>
    <x v="3"/>
    <m/>
    <s v="4/25/2022"/>
    <m/>
    <n v="0"/>
    <n v="1"/>
    <n v="0"/>
    <n v="0"/>
  </r>
  <r>
    <s v="PK-PWA"/>
    <s v="BDJ"/>
    <s v="CGK"/>
    <n v="1"/>
    <x v="3"/>
    <d v="1899-12-30T05:18:00"/>
    <s v="4/25/2022"/>
    <d v="1899-12-30T06:43:00"/>
    <n v="0"/>
    <n v="1"/>
    <n v="0"/>
    <n v="0"/>
  </r>
  <r>
    <s v="PK-PWA"/>
    <s v="CGK"/>
    <s v="SUB"/>
    <n v="1"/>
    <x v="3"/>
    <d v="1899-12-30T08:35:00"/>
    <s v="4/25/2022"/>
    <d v="1899-12-30T09:52:00"/>
    <n v="0"/>
    <n v="1"/>
    <n v="0"/>
    <n v="0"/>
  </r>
  <r>
    <s v="PK-PWA"/>
    <s v="SUB"/>
    <s v="CGK"/>
    <n v="1"/>
    <x v="3"/>
    <d v="1899-12-30T11:05:00"/>
    <s v="4/25/2022"/>
    <d v="1899-12-30T12:15:00"/>
    <n v="0"/>
    <n v="1"/>
    <n v="0"/>
    <n v="0"/>
  </r>
  <r>
    <s v="PK-PWC"/>
    <s v="MPL"/>
    <s v="DWC"/>
    <n v="1"/>
    <x v="4"/>
    <d v="1899-12-30T14:48:00"/>
    <s v="4/9/2022"/>
    <d v="1899-12-30T21:09:00"/>
    <n v="0"/>
    <n v="1"/>
    <n v="0"/>
    <n v="0"/>
  </r>
  <r>
    <s v="PK-PWC"/>
    <s v="DWC"/>
    <s v="UTP"/>
    <n v="1"/>
    <x v="0"/>
    <d v="1899-12-30T20:28:00"/>
    <s v="4/11/2022"/>
    <d v="1899-12-30T02:50:00"/>
    <n v="0"/>
    <n v="1"/>
    <n v="0"/>
    <n v="0"/>
  </r>
  <r>
    <s v="PK-PWC"/>
    <s v="UTP"/>
    <s v="CGK"/>
    <n v="1"/>
    <x v="5"/>
    <d v="1899-12-30T03:55:00"/>
    <s v="4/11/2022"/>
    <d v="1899-12-30T07:15:00"/>
    <n v="0"/>
    <n v="1"/>
    <n v="0"/>
    <n v="0"/>
  </r>
  <r>
    <s v="PK-PWC"/>
    <s v="CGK"/>
    <s v="DPS"/>
    <n v="1"/>
    <x v="2"/>
    <d v="1899-12-30T05:48:00"/>
    <s v="4/24/2022"/>
    <d v="1899-12-30T07:40:00"/>
    <n v="0"/>
    <n v="1"/>
    <n v="0"/>
    <n v="0"/>
  </r>
  <r>
    <s v="PK-PWC"/>
    <s v="DPS"/>
    <s v="CGK"/>
    <n v="1"/>
    <x v="2"/>
    <d v="1899-12-30T09:08:00"/>
    <s v="4/24/2022"/>
    <d v="1899-12-30T11:09:00"/>
    <n v="0"/>
    <n v="1"/>
    <n v="0"/>
    <n v="0"/>
  </r>
  <r>
    <s v="PK-PWC"/>
    <s v="CGK"/>
    <s v="SUB"/>
    <n v="1"/>
    <x v="2"/>
    <d v="1899-12-30T12:55:00"/>
    <s v="4/24/2022"/>
    <d v="1899-12-30T14:19:00"/>
    <n v="0"/>
    <n v="1"/>
    <n v="0"/>
    <n v="0"/>
  </r>
  <r>
    <s v="PK-PWC"/>
    <s v="SUB"/>
    <s v="CGK"/>
    <n v="1"/>
    <x v="2"/>
    <d v="1899-12-30T14:53:00"/>
    <s v="4/24/2022"/>
    <d v="1899-12-30T16:26:00"/>
    <n v="0"/>
    <n v="1"/>
    <n v="0"/>
    <n v="0"/>
  </r>
  <r>
    <s v="PK-PWC"/>
    <s v="CGK"/>
    <s v="DPS"/>
    <n v="1"/>
    <x v="3"/>
    <d v="1899-12-30T03:48:00"/>
    <s v="4/25/2022"/>
    <d v="1899-12-30T05:45:00"/>
    <n v="0"/>
    <n v="1"/>
    <n v="0"/>
    <n v="0"/>
  </r>
  <r>
    <s v="PK-PWC"/>
    <s v="DPS"/>
    <s v="CGK"/>
    <n v="1"/>
    <x v="3"/>
    <d v="1899-12-30T06:42:00"/>
    <s v="4/25/2022"/>
    <d v="1899-12-30T08:34:00"/>
    <n v="0"/>
    <n v="1"/>
    <n v="0"/>
    <n v="0"/>
  </r>
  <r>
    <s v="PK-PWC"/>
    <s v="CGK"/>
    <s v="BPN"/>
    <n v="1"/>
    <x v="3"/>
    <d v="1899-12-30T09:26:00"/>
    <s v="4/25/2022"/>
    <d v="1899-12-30T12:10:00"/>
    <n v="0"/>
    <n v="1"/>
    <n v="0"/>
    <n v="0"/>
  </r>
  <r>
    <s v="PK-PWC"/>
    <s v="BPN"/>
    <s v="CGK"/>
    <n v="1"/>
    <x v="3"/>
    <d v="1899-12-30T13:22:00"/>
    <s v="4/25/2022"/>
    <d v="1899-12-30T15:04:00"/>
    <n v="0"/>
    <n v="1"/>
    <n v="0"/>
    <n v="0"/>
  </r>
  <r>
    <s v="PK-PWC"/>
    <s v="CGK"/>
    <s v="SUB"/>
    <n v="1"/>
    <x v="6"/>
    <d v="1899-12-30T11:04:00"/>
    <s v="4/26/2022"/>
    <d v="1899-12-30T12:37:00"/>
    <n v="0"/>
    <n v="1"/>
    <n v="0"/>
    <n v="0"/>
  </r>
  <r>
    <s v="PK-PWC"/>
    <s v="SUB"/>
    <s v="CGK"/>
    <n v="1"/>
    <x v="6"/>
    <d v="1899-12-30T13:42:00"/>
    <s v="4/26/2022"/>
    <d v="1899-12-30T15:15:00"/>
    <n v="0"/>
    <n v="1"/>
    <n v="0"/>
    <n v="0"/>
  </r>
  <r>
    <s v="PK-PWC"/>
    <s v="CGK"/>
    <s v="DPS"/>
    <n v="1"/>
    <x v="7"/>
    <d v="1899-12-30T02:47:00"/>
    <s v="4/28/2022"/>
    <d v="1899-12-30T04:18:00"/>
    <n v="0"/>
    <n v="1"/>
    <n v="0"/>
    <n v="0"/>
  </r>
  <r>
    <s v="PK-PWC"/>
    <s v="DPS"/>
    <s v="CGK"/>
    <n v="1"/>
    <x v="7"/>
    <d v="1899-12-30T07:22:00"/>
    <s v="4/28/2022"/>
    <d v="1899-12-30T08:56:00"/>
    <n v="0"/>
    <n v="1"/>
    <n v="0"/>
    <n v="0"/>
  </r>
  <r>
    <s v="PK-PWA"/>
    <s v="CGK"/>
    <s v="DPS"/>
    <n v="1"/>
    <x v="8"/>
    <d v="1899-12-30T09:31:00"/>
    <s v="4/29/2022"/>
    <d v="1899-12-30T11:27:00"/>
    <n v="0"/>
    <n v="1"/>
    <n v="0"/>
    <n v="0"/>
  </r>
  <r>
    <s v="PK-PWA"/>
    <s v="DPS"/>
    <s v="CGK"/>
    <n v="1"/>
    <x v="8"/>
    <d v="1899-12-30T13:54:00"/>
    <s v="4/29/2022"/>
    <d v="1899-12-30T16:00:00"/>
    <n v="0"/>
    <n v="1"/>
    <n v="0"/>
    <n v="0"/>
  </r>
  <r>
    <s v="PK-PWC"/>
    <s v="CGK"/>
    <s v="DPS"/>
    <n v="1"/>
    <x v="9"/>
    <d v="1899-12-30T09:47:00"/>
    <s v="4/30/2022"/>
    <d v="1899-12-30T12:02:00"/>
    <n v="0"/>
    <n v="1"/>
    <n v="0"/>
    <n v="0"/>
  </r>
  <r>
    <s v="PK-PWC"/>
    <s v="DPS"/>
    <s v="CGK"/>
    <n v="1"/>
    <x v="9"/>
    <d v="1899-12-30T13:47:00"/>
    <s v="4/30/2022"/>
    <d v="1899-12-30T15:41:00"/>
    <n v="0"/>
    <n v="1"/>
    <n v="0"/>
    <n v="0"/>
  </r>
  <r>
    <s v="PK-PWC"/>
    <s v="CGK"/>
    <s v="DPS"/>
    <n v="1"/>
    <x v="10"/>
    <d v="1899-12-30T09:17:00"/>
    <s v="5/6/2022"/>
    <d v="1899-12-30T11:09:00"/>
    <n v="0"/>
    <n v="1"/>
    <n v="0"/>
    <n v="0"/>
  </r>
  <r>
    <s v="PK-PWC"/>
    <s v="DPS"/>
    <s v="CGK"/>
    <n v="1"/>
    <x v="10"/>
    <d v="1899-12-30T14:02:00"/>
    <s v="5/6/2022"/>
    <d v="1899-12-30T16:01:00"/>
    <n v="0"/>
    <n v="1"/>
    <n v="0"/>
    <n v="0"/>
  </r>
  <r>
    <s v="PK-PWC"/>
    <s v="CGK"/>
    <s v="DPS"/>
    <n v="1"/>
    <x v="11"/>
    <d v="1899-12-30T09:24:00"/>
    <s v="5/8/2022"/>
    <d v="1899-12-30T11:26:00"/>
    <n v="0"/>
    <n v="1"/>
    <n v="0"/>
    <n v="0"/>
  </r>
  <r>
    <s v="PK-PWC"/>
    <s v="DPS"/>
    <s v="CGK"/>
    <n v="1"/>
    <x v="11"/>
    <d v="1899-12-30T14:13:00"/>
    <s v="5/8/2022"/>
    <d v="1899-12-30T16:16:00"/>
    <n v="0"/>
    <n v="1"/>
    <n v="0"/>
    <n v="0"/>
  </r>
  <r>
    <s v="PK-PWC"/>
    <s v="CGK"/>
    <s v="DPS"/>
    <n v="1"/>
    <x v="12"/>
    <d v="1899-12-30T09:25:00"/>
    <s v="5/9/2022"/>
    <d v="1899-12-30T11:21:00"/>
    <n v="0"/>
    <n v="1"/>
    <n v="0"/>
    <n v="0"/>
  </r>
  <r>
    <s v="PK-PWC"/>
    <s v="DPS"/>
    <s v="CGK"/>
    <n v="1"/>
    <x v="12"/>
    <d v="1899-12-30T14:01:00"/>
    <s v="5/9/2022"/>
    <d v="1899-12-30T15:50:00"/>
    <n v="0"/>
    <n v="1"/>
    <n v="0"/>
    <n v="0"/>
  </r>
  <r>
    <s v="PK-PWC"/>
    <s v="CGK"/>
    <s v="DPS"/>
    <n v="1"/>
    <x v="13"/>
    <d v="1899-12-30T02:45:00"/>
    <s v="5/11/2022"/>
    <d v="1899-12-30T04:15:00"/>
    <n v="0"/>
    <n v="1"/>
    <n v="0"/>
    <n v="0"/>
  </r>
  <r>
    <s v="PK-PWC"/>
    <s v="DPS"/>
    <s v="CGK"/>
    <n v="1"/>
    <x v="13"/>
    <d v="1899-12-30T07:02:00"/>
    <s v="5/11/2022"/>
    <d v="1899-12-30T08:36:00"/>
    <n v="0"/>
    <n v="1"/>
    <n v="0"/>
    <n v="0"/>
  </r>
  <r>
    <s v="PK-PWC"/>
    <s v="CGK"/>
    <s v="DPS"/>
    <n v="1"/>
    <x v="14"/>
    <d v="1899-12-30T03:07:00"/>
    <s v="5/13/2022"/>
    <d v="1899-12-30T04:40:00"/>
    <n v="0"/>
    <n v="1"/>
    <n v="0"/>
    <n v="0"/>
  </r>
  <r>
    <s v="PK-PWC"/>
    <s v="DPS"/>
    <s v="CGK"/>
    <n v="1"/>
    <x v="14"/>
    <d v="1899-12-30T06:59:00"/>
    <s v="5/13/2022"/>
    <d v="1899-12-30T08:22:00"/>
    <n v="0"/>
    <n v="1"/>
    <n v="0"/>
    <n v="0"/>
  </r>
  <r>
    <s v="PK-PWC"/>
    <s v="CGK"/>
    <s v="DPS"/>
    <n v="1"/>
    <x v="15"/>
    <d v="1899-12-30T09:17:00"/>
    <s v="5/15/2022"/>
    <d v="1899-12-30T11:11:00"/>
    <n v="0"/>
    <n v="1"/>
    <n v="0"/>
    <n v="0"/>
  </r>
  <r>
    <s v="PK-PWC"/>
    <s v="DPS"/>
    <s v="CGK"/>
    <n v="1"/>
    <x v="15"/>
    <d v="1899-12-30T13:57:00"/>
    <s v="5/15/2022"/>
    <d v="1899-12-30T15:51:00"/>
    <n v="0"/>
    <n v="1"/>
    <n v="0"/>
    <n v="0"/>
  </r>
  <r>
    <s v="PK-PWC"/>
    <s v="CGK"/>
    <s v="DPS"/>
    <n v="1"/>
    <x v="16"/>
    <d v="1899-12-30T02:34:00"/>
    <s v="5/16/2022"/>
    <d v="1899-12-30T04:00:00"/>
    <n v="0"/>
    <n v="1"/>
    <n v="0"/>
    <n v="0"/>
  </r>
  <r>
    <s v="PK-PWC"/>
    <s v="DPS"/>
    <s v="CGK"/>
    <n v="1"/>
    <x v="16"/>
    <d v="1899-12-30T07:06:00"/>
    <s v="5/16/2022"/>
    <d v="1899-12-30T08:53:00"/>
    <n v="0"/>
    <n v="1"/>
    <n v="0"/>
    <n v="0"/>
  </r>
  <r>
    <s v="PK-PWC"/>
    <s v="CGK"/>
    <s v="DPS"/>
    <n v="1"/>
    <x v="17"/>
    <d v="1899-12-30T02:38:00"/>
    <s v="5/18/2022"/>
    <d v="1899-12-30T04:05:00"/>
    <n v="0"/>
    <n v="1"/>
    <n v="0"/>
    <n v="0"/>
  </r>
  <r>
    <s v="PK-PWC"/>
    <s v="DPS"/>
    <s v="CGK"/>
    <n v="1"/>
    <x v="17"/>
    <d v="1899-12-30T07:05:00"/>
    <s v="5/18/2022"/>
    <d v="1899-12-30T08:50:00"/>
    <n v="0"/>
    <n v="1"/>
    <n v="0"/>
    <n v="0"/>
  </r>
  <r>
    <s v="PK-PWC"/>
    <s v="CGK"/>
    <s v="DPS"/>
    <n v="1"/>
    <x v="18"/>
    <d v="1899-12-30T02:57:00"/>
    <s v="5/20/2022"/>
    <d v="1899-12-30T04:24:00"/>
    <n v="0"/>
    <n v="1"/>
    <n v="0"/>
    <n v="0"/>
  </r>
  <r>
    <s v="PK-PWC"/>
    <s v="DPS"/>
    <s v="CGK"/>
    <n v="1"/>
    <x v="18"/>
    <d v="1899-12-30T06:59:00"/>
    <s v="5/20/2022"/>
    <d v="1899-12-30T08:30:00"/>
    <n v="0"/>
    <n v="1"/>
    <n v="0"/>
    <n v="0"/>
  </r>
  <r>
    <s v="PK-PWC"/>
    <s v="CGK"/>
    <s v="DPS"/>
    <n v="1"/>
    <x v="19"/>
    <d v="1899-12-30T02:37:00"/>
    <s v="5/22/2022"/>
    <d v="1899-12-30T04:17:00"/>
    <n v="0"/>
    <n v="1"/>
    <n v="0"/>
    <n v="0"/>
  </r>
  <r>
    <s v="PK-PWC"/>
    <s v="DPS"/>
    <s v="CGK"/>
    <n v="1"/>
    <x v="19"/>
    <d v="1899-12-30T07:01:00"/>
    <s v="5/22/2022"/>
    <d v="1899-12-30T08:37:00"/>
    <n v="0"/>
    <n v="1"/>
    <n v="0"/>
    <n v="0"/>
  </r>
  <r>
    <s v="PK-PWC"/>
    <s v="CGK"/>
    <s v="DPS"/>
    <n v="1"/>
    <x v="20"/>
    <d v="1899-12-30T02:57:00"/>
    <s v="5/23/2022"/>
    <d v="1899-12-30T04:21:00"/>
    <n v="0"/>
    <n v="1"/>
    <n v="0"/>
    <n v="0"/>
  </r>
  <r>
    <s v="PK-PWC"/>
    <s v="DPS"/>
    <s v="CGK"/>
    <n v="1"/>
    <x v="20"/>
    <d v="1899-12-30T07:02:00"/>
    <s v="5/23/2022"/>
    <d v="1899-12-30T08:35:00"/>
    <n v="0"/>
    <n v="1"/>
    <n v="0"/>
    <n v="0"/>
  </r>
  <r>
    <s v="PK-PWA"/>
    <s v="CGK"/>
    <s v="DPS"/>
    <n v="1"/>
    <x v="8"/>
    <d v="1899-12-30T02:31:00"/>
    <s v="4/29/2022"/>
    <d v="1899-12-30T04:27:00"/>
    <n v="0"/>
    <n v="1"/>
    <n v="0"/>
    <n v="0"/>
  </r>
  <r>
    <s v="PK-PWA"/>
    <s v="DPS"/>
    <s v="CGK"/>
    <n v="1"/>
    <x v="8"/>
    <d v="1899-12-30T07:14:00"/>
    <s v="4/29/2022"/>
    <d v="1899-12-30T08:43:00"/>
    <n v="0"/>
    <n v="1"/>
    <n v="0"/>
    <n v="0"/>
  </r>
  <r>
    <s v="PK-PWC"/>
    <s v="CGK"/>
    <s v="DPS"/>
    <n v="1"/>
    <x v="21"/>
    <d v="1899-12-30T03:15:00"/>
    <s v="5/25/2022"/>
    <d v="1899-12-30T05:22:00"/>
    <n v="0"/>
    <n v="1"/>
    <n v="0"/>
    <n v="0"/>
  </r>
  <r>
    <s v="PK-PWC"/>
    <s v="DPS"/>
    <s v="CGK"/>
    <n v="1"/>
    <x v="21"/>
    <d v="1899-12-30T06:52:00"/>
    <s v="5/25/2022"/>
    <d v="1899-12-30T08:24:00"/>
    <n v="0"/>
    <n v="1"/>
    <n v="0"/>
    <n v="0"/>
  </r>
  <r>
    <s v="PK-PWC"/>
    <s v="CGK"/>
    <s v="DPS"/>
    <n v="1"/>
    <x v="22"/>
    <d v="1899-12-30T02:43:00"/>
    <s v="5/27/2022"/>
    <d v="1899-12-30T04:10:00"/>
    <n v="0"/>
    <n v="1"/>
    <n v="0"/>
    <n v="0"/>
  </r>
  <r>
    <s v="PK-PWC"/>
    <s v="DPS"/>
    <s v="CGK"/>
    <n v="1"/>
    <x v="22"/>
    <d v="1899-12-30T07:52:00"/>
    <s v="5/27/2022"/>
    <d v="1899-12-30T09:25:00"/>
    <n v="1"/>
    <n v="0"/>
    <n v="0"/>
    <n v="1"/>
  </r>
  <r>
    <s v="PK-PWC"/>
    <s v="CGK"/>
    <s v="DPS"/>
    <n v="1"/>
    <x v="23"/>
    <d v="1899-12-30T02:50:00"/>
    <s v="5/29/2022"/>
    <d v="1899-12-30T04:25:00"/>
    <n v="0"/>
    <n v="1"/>
    <n v="0"/>
    <n v="0"/>
  </r>
  <r>
    <s v="PK-PWC"/>
    <s v="DPS"/>
    <s v="CGK"/>
    <n v="1"/>
    <x v="23"/>
    <d v="1899-12-30T06:50:00"/>
    <s v="5/29/2022"/>
    <d v="1899-12-30T08:31:00"/>
    <n v="0"/>
    <n v="1"/>
    <n v="0"/>
    <n v="0"/>
  </r>
  <r>
    <s v="PK-PWC"/>
    <s v="CGK"/>
    <s v="DPS"/>
    <n v="1"/>
    <x v="24"/>
    <d v="1899-12-30T02:36:00"/>
    <s v="5/30/2022"/>
    <d v="1899-12-30T04:07:00"/>
    <n v="0"/>
    <n v="1"/>
    <n v="0"/>
    <n v="0"/>
  </r>
  <r>
    <s v="PK-PWC"/>
    <s v="DPS"/>
    <s v="CGK"/>
    <n v="1"/>
    <x v="24"/>
    <d v="1899-12-30T07:05:00"/>
    <s v="5/30/2022"/>
    <d v="1899-12-30T08:44:00"/>
    <n v="0"/>
    <n v="1"/>
    <n v="0"/>
    <n v="0"/>
  </r>
  <r>
    <s v="PK-PWC"/>
    <s v="CGK"/>
    <s v="DPS"/>
    <n v="1"/>
    <x v="25"/>
    <d v="1899-12-30T02:55:00"/>
    <s v="6/1/2022"/>
    <d v="1899-12-30T04:22:00"/>
    <n v="0"/>
    <n v="1"/>
    <n v="0"/>
    <n v="0"/>
  </r>
  <r>
    <s v="PK-PWC"/>
    <s v="DPS"/>
    <s v="CGK"/>
    <n v="1"/>
    <x v="25"/>
    <d v="1899-12-30T07:07:00"/>
    <s v="6/1/2022"/>
    <d v="1899-12-30T08:30:00"/>
    <n v="0"/>
    <n v="1"/>
    <n v="0"/>
    <n v="0"/>
  </r>
  <r>
    <s v="PK-PWC"/>
    <s v="CGK"/>
    <s v="DPS"/>
    <n v="1"/>
    <x v="26"/>
    <d v="1899-12-30T02:43:00"/>
    <s v="6/3/2022"/>
    <d v="1899-12-30T04:10:00"/>
    <n v="0"/>
    <n v="1"/>
    <n v="0"/>
    <n v="0"/>
  </r>
  <r>
    <s v="PK-PWC"/>
    <s v="DPS"/>
    <s v="CGK"/>
    <n v="1"/>
    <x v="26"/>
    <d v="1899-12-30T07:07:00"/>
    <s v="6/3/2022"/>
    <d v="1899-12-30T08:36:00"/>
    <n v="0"/>
    <n v="1"/>
    <n v="0"/>
    <n v="0"/>
  </r>
  <r>
    <s v="PK-PWC"/>
    <s v="CGK"/>
    <s v="DPS"/>
    <n v="1"/>
    <x v="27"/>
    <d v="1899-12-30T02:23:00"/>
    <s v="6/5/2022"/>
    <d v="1899-12-30T03:49:00"/>
    <n v="0"/>
    <n v="1"/>
    <n v="0"/>
    <n v="0"/>
  </r>
  <r>
    <s v="PK-PWC"/>
    <s v="DPS"/>
    <s v="CGK"/>
    <n v="1"/>
    <x v="27"/>
    <d v="1899-12-30T07:08:00"/>
    <s v="6/5/2022"/>
    <d v="1899-12-30T08:40:00"/>
    <n v="0"/>
    <n v="1"/>
    <n v="0"/>
    <n v="0"/>
  </r>
  <r>
    <s v="PK-PWC"/>
    <s v="CGK"/>
    <s v="DPS"/>
    <n v="1"/>
    <x v="28"/>
    <d v="1899-12-30T02:26:00"/>
    <s v="6/6/2022"/>
    <d v="1899-12-30T03:54:00"/>
    <n v="0"/>
    <n v="1"/>
    <n v="0"/>
    <n v="0"/>
  </r>
  <r>
    <s v="PK-PWC"/>
    <s v="DPS"/>
    <s v="CGK"/>
    <n v="1"/>
    <x v="28"/>
    <d v="1899-12-30T06:57:00"/>
    <s v="6/6/2022"/>
    <d v="1899-12-30T08:32:00"/>
    <n v="0"/>
    <n v="1"/>
    <n v="0"/>
    <n v="0"/>
  </r>
  <r>
    <s v="PK-PWC"/>
    <s v="CGK"/>
    <s v="DPS"/>
    <n v="1"/>
    <x v="29"/>
    <d v="1899-12-30T02:43:00"/>
    <s v="6/8/2022"/>
    <d v="1899-12-30T04:08:00"/>
    <n v="0"/>
    <n v="1"/>
    <n v="0"/>
    <n v="0"/>
  </r>
  <r>
    <s v="PK-PWC"/>
    <s v="DPS"/>
    <s v="CGK"/>
    <n v="1"/>
    <x v="29"/>
    <d v="1899-12-30T06:46:00"/>
    <s v="6/8/2022"/>
    <d v="1899-12-30T08:29:00"/>
    <n v="0"/>
    <n v="1"/>
    <n v="0"/>
    <n v="0"/>
  </r>
  <r>
    <s v="PK-PWC"/>
    <s v="CGK"/>
    <s v="DPS"/>
    <n v="1"/>
    <x v="30"/>
    <d v="1899-12-30T02:43:00"/>
    <s v="6/10/2022"/>
    <d v="1899-12-30T04:13:00"/>
    <n v="0"/>
    <n v="1"/>
    <n v="0"/>
    <n v="0"/>
  </r>
  <r>
    <s v="PK-PWC"/>
    <s v="DPS"/>
    <s v="CGK"/>
    <n v="1"/>
    <x v="30"/>
    <d v="1899-12-30T07:04:00"/>
    <s v="6/10/2022"/>
    <d v="1899-12-30T08:39:00"/>
    <n v="0"/>
    <n v="1"/>
    <n v="0"/>
    <n v="0"/>
  </r>
  <r>
    <s v="PK-PWC"/>
    <s v="CGK"/>
    <s v="DPS"/>
    <n v="1"/>
    <x v="31"/>
    <d v="1899-12-30T02:41:00"/>
    <s v="6/12/2022"/>
    <d v="1899-12-30T04:08:00"/>
    <n v="0"/>
    <n v="1"/>
    <n v="0"/>
    <n v="0"/>
  </r>
  <r>
    <s v="PK-PWC"/>
    <s v="DPS"/>
    <s v="CGK"/>
    <n v="1"/>
    <x v="31"/>
    <d v="1899-12-30T07:17:00"/>
    <s v="6/12/2022"/>
    <d v="1899-12-30T08:45:00"/>
    <n v="0"/>
    <n v="1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PK-PWA"/>
    <s v="SHJ"/>
    <s v="CCU"/>
    <n v="1"/>
    <x v="0"/>
    <x v="0"/>
    <s v="4/11/2022"/>
    <d v="1899-12-30T03:29:00"/>
    <n v="0"/>
    <n v="1"/>
    <n v="0"/>
    <n v="0"/>
    <x v="0"/>
  </r>
  <r>
    <s v="PK-PWA"/>
    <s v="CCU"/>
    <s v="CGK"/>
    <n v="1"/>
    <x v="1"/>
    <x v="1"/>
    <s v="4/17/2022"/>
    <d v="1899-12-30T10:00:00"/>
    <n v="0"/>
    <n v="1"/>
    <n v="0"/>
    <n v="0"/>
    <x v="1"/>
  </r>
  <r>
    <s v="PK-PWA"/>
    <s v="CGK"/>
    <s v="KNO"/>
    <n v="1"/>
    <x v="2"/>
    <x v="2"/>
    <s v="4/24/2022"/>
    <m/>
    <n v="0"/>
    <n v="1"/>
    <n v="0"/>
    <n v="0"/>
    <x v="2"/>
  </r>
  <r>
    <s v="PK-PWA"/>
    <s v="KNO"/>
    <s v="CGK"/>
    <n v="1"/>
    <x v="2"/>
    <x v="3"/>
    <s v="4/24/2022"/>
    <d v="1899-12-30T09:58:00"/>
    <n v="0"/>
    <n v="1"/>
    <n v="0"/>
    <n v="0"/>
    <x v="3"/>
  </r>
  <r>
    <s v="PK-PWA"/>
    <s v="CGK"/>
    <s v="BDJ"/>
    <n v="1"/>
    <x v="3"/>
    <x v="2"/>
    <s v="4/25/2022"/>
    <m/>
    <n v="0"/>
    <n v="1"/>
    <n v="0"/>
    <n v="0"/>
    <x v="2"/>
  </r>
  <r>
    <s v="PK-PWA"/>
    <s v="BDJ"/>
    <s v="CGK"/>
    <n v="1"/>
    <x v="3"/>
    <x v="4"/>
    <s v="4/25/2022"/>
    <d v="1899-12-30T06:43:00"/>
    <n v="0"/>
    <n v="1"/>
    <n v="0"/>
    <n v="0"/>
    <x v="4"/>
  </r>
  <r>
    <s v="PK-PWA"/>
    <s v="CGK"/>
    <s v="SUB"/>
    <n v="1"/>
    <x v="3"/>
    <x v="5"/>
    <s v="4/25/2022"/>
    <d v="1899-12-30T09:52:00"/>
    <n v="0"/>
    <n v="1"/>
    <n v="0"/>
    <n v="0"/>
    <x v="5"/>
  </r>
  <r>
    <s v="PK-PWA"/>
    <s v="SUB"/>
    <s v="CGK"/>
    <n v="1"/>
    <x v="3"/>
    <x v="6"/>
    <s v="4/25/2022"/>
    <d v="1899-12-30T12:15:00"/>
    <n v="0"/>
    <n v="1"/>
    <n v="0"/>
    <n v="0"/>
    <x v="6"/>
  </r>
  <r>
    <s v="PK-PWC"/>
    <s v="MPL"/>
    <s v="DWC"/>
    <n v="1"/>
    <x v="4"/>
    <x v="7"/>
    <s v="4/9/2022"/>
    <d v="1899-12-30T21:09:00"/>
    <n v="0"/>
    <n v="1"/>
    <n v="0"/>
    <n v="0"/>
    <x v="7"/>
  </r>
  <r>
    <s v="PK-PWC"/>
    <s v="DWC"/>
    <s v="UTP"/>
    <n v="1"/>
    <x v="0"/>
    <x v="8"/>
    <s v="4/11/2022"/>
    <d v="1899-12-30T02:50:00"/>
    <n v="0"/>
    <n v="1"/>
    <n v="0"/>
    <n v="0"/>
    <x v="8"/>
  </r>
  <r>
    <s v="PK-PWC"/>
    <s v="UTP"/>
    <s v="CGK"/>
    <n v="1"/>
    <x v="5"/>
    <x v="9"/>
    <s v="4/11/2022"/>
    <d v="1899-12-30T07:15:00"/>
    <n v="0"/>
    <n v="1"/>
    <n v="0"/>
    <n v="0"/>
    <x v="9"/>
  </r>
  <r>
    <s v="PK-PWC"/>
    <s v="CGK"/>
    <s v="DPS"/>
    <n v="1"/>
    <x v="2"/>
    <x v="10"/>
    <s v="4/24/2022"/>
    <d v="1899-12-30T07:40:00"/>
    <n v="0"/>
    <n v="1"/>
    <n v="0"/>
    <n v="0"/>
    <x v="10"/>
  </r>
  <r>
    <s v="PK-PWC"/>
    <s v="DPS"/>
    <s v="CGK"/>
    <n v="1"/>
    <x v="2"/>
    <x v="11"/>
    <s v="4/24/2022"/>
    <d v="1899-12-30T11:09:00"/>
    <n v="0"/>
    <n v="1"/>
    <n v="0"/>
    <n v="0"/>
    <x v="11"/>
  </r>
  <r>
    <s v="PK-PWC"/>
    <s v="CGK"/>
    <s v="SUB"/>
    <n v="1"/>
    <x v="2"/>
    <x v="12"/>
    <s v="4/24/2022"/>
    <d v="1899-12-30T14:19:00"/>
    <n v="0"/>
    <n v="1"/>
    <n v="0"/>
    <n v="0"/>
    <x v="12"/>
  </r>
  <r>
    <s v="PK-PWC"/>
    <s v="SUB"/>
    <s v="CGK"/>
    <n v="1"/>
    <x v="2"/>
    <x v="13"/>
    <s v="4/24/2022"/>
    <d v="1899-12-30T16:26:00"/>
    <n v="0"/>
    <n v="1"/>
    <n v="0"/>
    <n v="0"/>
    <x v="13"/>
  </r>
  <r>
    <s v="PK-PWC"/>
    <s v="CGK"/>
    <s v="DPS"/>
    <n v="1"/>
    <x v="3"/>
    <x v="14"/>
    <s v="4/25/2022"/>
    <d v="1899-12-30T05:45:00"/>
    <n v="0"/>
    <n v="1"/>
    <n v="0"/>
    <n v="0"/>
    <x v="14"/>
  </r>
  <r>
    <s v="PK-PWC"/>
    <s v="DPS"/>
    <s v="CGK"/>
    <n v="1"/>
    <x v="3"/>
    <x v="15"/>
    <s v="4/25/2022"/>
    <d v="1899-12-30T08:34:00"/>
    <n v="0"/>
    <n v="1"/>
    <n v="0"/>
    <n v="0"/>
    <x v="10"/>
  </r>
  <r>
    <s v="PK-PWC"/>
    <s v="CGK"/>
    <s v="BPN"/>
    <n v="1"/>
    <x v="3"/>
    <x v="16"/>
    <s v="4/25/2022"/>
    <d v="1899-12-30T12:10:00"/>
    <n v="0"/>
    <n v="1"/>
    <n v="0"/>
    <n v="0"/>
    <x v="15"/>
  </r>
  <r>
    <s v="PK-PWC"/>
    <s v="BPN"/>
    <s v="CGK"/>
    <n v="1"/>
    <x v="3"/>
    <x v="17"/>
    <s v="4/25/2022"/>
    <d v="1899-12-30T15:04:00"/>
    <n v="0"/>
    <n v="1"/>
    <n v="0"/>
    <n v="0"/>
    <x v="16"/>
  </r>
  <r>
    <s v="PK-PWC"/>
    <s v="CGK"/>
    <s v="SUB"/>
    <n v="1"/>
    <x v="6"/>
    <x v="18"/>
    <s v="4/26/2022"/>
    <d v="1899-12-30T12:37:00"/>
    <n v="0"/>
    <n v="1"/>
    <n v="0"/>
    <n v="0"/>
    <x v="13"/>
  </r>
  <r>
    <s v="PK-PWC"/>
    <s v="SUB"/>
    <s v="CGK"/>
    <n v="1"/>
    <x v="6"/>
    <x v="19"/>
    <s v="4/26/2022"/>
    <d v="1899-12-30T15:15:00"/>
    <n v="0"/>
    <n v="1"/>
    <n v="0"/>
    <n v="0"/>
    <x v="13"/>
  </r>
  <r>
    <s v="PK-PWC"/>
    <s v="CGK"/>
    <s v="DPS"/>
    <n v="1"/>
    <x v="7"/>
    <x v="20"/>
    <s v="4/28/2022"/>
    <d v="1899-12-30T04:18:00"/>
    <n v="0"/>
    <n v="1"/>
    <n v="0"/>
    <n v="0"/>
    <x v="17"/>
  </r>
  <r>
    <s v="PK-PWC"/>
    <s v="DPS"/>
    <s v="CGK"/>
    <n v="1"/>
    <x v="7"/>
    <x v="21"/>
    <s v="4/28/2022"/>
    <d v="1899-12-30T08:56:00"/>
    <n v="0"/>
    <n v="1"/>
    <n v="0"/>
    <n v="0"/>
    <x v="18"/>
  </r>
  <r>
    <s v="PK-PWA"/>
    <s v="CGK"/>
    <s v="DPS"/>
    <n v="1"/>
    <x v="8"/>
    <x v="22"/>
    <s v="4/29/2022"/>
    <d v="1899-12-30T11:27:00"/>
    <n v="0"/>
    <n v="1"/>
    <n v="0"/>
    <n v="0"/>
    <x v="19"/>
  </r>
  <r>
    <s v="PK-PWA"/>
    <s v="DPS"/>
    <s v="CGK"/>
    <n v="1"/>
    <x v="8"/>
    <x v="23"/>
    <s v="4/29/2022"/>
    <d v="1899-12-30T16:00:00"/>
    <n v="0"/>
    <n v="1"/>
    <n v="0"/>
    <n v="0"/>
    <x v="20"/>
  </r>
  <r>
    <s v="PK-PWC"/>
    <s v="CGK"/>
    <s v="DPS"/>
    <n v="1"/>
    <x v="9"/>
    <x v="24"/>
    <s v="4/30/2022"/>
    <d v="1899-12-30T12:02:00"/>
    <n v="0"/>
    <n v="1"/>
    <n v="0"/>
    <n v="0"/>
    <x v="21"/>
  </r>
  <r>
    <s v="PK-PWC"/>
    <s v="DPS"/>
    <s v="CGK"/>
    <n v="1"/>
    <x v="9"/>
    <x v="25"/>
    <s v="4/30/2022"/>
    <d v="1899-12-30T15:41:00"/>
    <n v="0"/>
    <n v="1"/>
    <n v="0"/>
    <n v="0"/>
    <x v="22"/>
  </r>
  <r>
    <s v="PK-PWC"/>
    <s v="CGK"/>
    <s v="DPS"/>
    <n v="1"/>
    <x v="10"/>
    <x v="26"/>
    <s v="5/6/2022"/>
    <d v="1899-12-30T11:09:00"/>
    <n v="0"/>
    <n v="1"/>
    <n v="0"/>
    <n v="0"/>
    <x v="10"/>
  </r>
  <r>
    <s v="PK-PWC"/>
    <s v="DPS"/>
    <s v="CGK"/>
    <n v="1"/>
    <x v="10"/>
    <x v="27"/>
    <s v="5/6/2022"/>
    <d v="1899-12-30T16:01:00"/>
    <n v="0"/>
    <n v="1"/>
    <n v="0"/>
    <n v="0"/>
    <x v="23"/>
  </r>
  <r>
    <s v="PK-PWC"/>
    <s v="CGK"/>
    <s v="DPS"/>
    <n v="1"/>
    <x v="11"/>
    <x v="28"/>
    <s v="5/8/2022"/>
    <d v="1899-12-30T11:26:00"/>
    <n v="0"/>
    <n v="1"/>
    <n v="0"/>
    <n v="0"/>
    <x v="24"/>
  </r>
  <r>
    <s v="PK-PWC"/>
    <s v="DPS"/>
    <s v="CGK"/>
    <n v="1"/>
    <x v="11"/>
    <x v="29"/>
    <s v="5/8/2022"/>
    <d v="1899-12-30T16:16:00"/>
    <n v="0"/>
    <n v="1"/>
    <n v="0"/>
    <n v="0"/>
    <x v="25"/>
  </r>
  <r>
    <s v="PK-PWC"/>
    <s v="CGK"/>
    <s v="DPS"/>
    <n v="1"/>
    <x v="12"/>
    <x v="30"/>
    <s v="5/9/2022"/>
    <d v="1899-12-30T11:21:00"/>
    <n v="0"/>
    <n v="1"/>
    <n v="0"/>
    <n v="0"/>
    <x v="19"/>
  </r>
  <r>
    <s v="PK-PWC"/>
    <s v="DPS"/>
    <s v="CGK"/>
    <n v="1"/>
    <x v="12"/>
    <x v="31"/>
    <s v="5/9/2022"/>
    <d v="1899-12-30T15:50:00"/>
    <n v="0"/>
    <n v="1"/>
    <n v="0"/>
    <n v="0"/>
    <x v="26"/>
  </r>
  <r>
    <s v="PK-PWC"/>
    <s v="CGK"/>
    <s v="DPS"/>
    <n v="1"/>
    <x v="13"/>
    <x v="32"/>
    <s v="5/11/2022"/>
    <d v="1899-12-30T04:15:00"/>
    <n v="0"/>
    <n v="1"/>
    <n v="0"/>
    <n v="0"/>
    <x v="0"/>
  </r>
  <r>
    <s v="PK-PWC"/>
    <s v="DPS"/>
    <s v="CGK"/>
    <n v="1"/>
    <x v="13"/>
    <x v="33"/>
    <s v="5/11/2022"/>
    <d v="1899-12-30T08:36:00"/>
    <n v="0"/>
    <n v="1"/>
    <n v="0"/>
    <n v="0"/>
    <x v="18"/>
  </r>
  <r>
    <s v="PK-PWC"/>
    <s v="CGK"/>
    <s v="DPS"/>
    <n v="1"/>
    <x v="14"/>
    <x v="34"/>
    <s v="5/13/2022"/>
    <d v="1899-12-30T04:40:00"/>
    <n v="0"/>
    <n v="1"/>
    <n v="0"/>
    <n v="0"/>
    <x v="13"/>
  </r>
  <r>
    <s v="PK-PWC"/>
    <s v="DPS"/>
    <s v="CGK"/>
    <n v="1"/>
    <x v="14"/>
    <x v="35"/>
    <s v="5/13/2022"/>
    <d v="1899-12-30T08:22:00"/>
    <n v="0"/>
    <n v="1"/>
    <n v="0"/>
    <n v="0"/>
    <x v="27"/>
  </r>
  <r>
    <s v="PK-PWC"/>
    <s v="CGK"/>
    <s v="DPS"/>
    <n v="1"/>
    <x v="15"/>
    <x v="26"/>
    <s v="5/15/2022"/>
    <d v="1899-12-30T11:11:00"/>
    <n v="0"/>
    <n v="1"/>
    <n v="0"/>
    <n v="0"/>
    <x v="22"/>
  </r>
  <r>
    <s v="PK-PWC"/>
    <s v="DPS"/>
    <s v="CGK"/>
    <n v="1"/>
    <x v="15"/>
    <x v="36"/>
    <s v="5/15/2022"/>
    <d v="1899-12-30T15:51:00"/>
    <n v="0"/>
    <n v="1"/>
    <n v="0"/>
    <n v="0"/>
    <x v="22"/>
  </r>
  <r>
    <s v="PK-PWC"/>
    <s v="CGK"/>
    <s v="DPS"/>
    <n v="1"/>
    <x v="16"/>
    <x v="37"/>
    <s v="5/16/2022"/>
    <d v="1899-12-30T04:00:00"/>
    <n v="0"/>
    <n v="1"/>
    <n v="0"/>
    <n v="0"/>
    <x v="28"/>
  </r>
  <r>
    <s v="PK-PWC"/>
    <s v="DPS"/>
    <s v="CGK"/>
    <n v="1"/>
    <x v="16"/>
    <x v="38"/>
    <s v="5/16/2022"/>
    <d v="1899-12-30T08:53:00"/>
    <n v="0"/>
    <n v="1"/>
    <n v="0"/>
    <n v="0"/>
    <x v="29"/>
  </r>
  <r>
    <s v="PK-PWC"/>
    <s v="CGK"/>
    <s v="DPS"/>
    <n v="1"/>
    <x v="17"/>
    <x v="39"/>
    <s v="5/18/2022"/>
    <d v="1899-12-30T04:05:00"/>
    <n v="0"/>
    <n v="1"/>
    <n v="0"/>
    <n v="0"/>
    <x v="30"/>
  </r>
  <r>
    <s v="PK-PWC"/>
    <s v="DPS"/>
    <s v="CGK"/>
    <n v="1"/>
    <x v="17"/>
    <x v="40"/>
    <s v="5/18/2022"/>
    <d v="1899-12-30T08:50:00"/>
    <n v="0"/>
    <n v="1"/>
    <n v="0"/>
    <n v="0"/>
    <x v="31"/>
  </r>
  <r>
    <s v="PK-PWC"/>
    <s v="CGK"/>
    <s v="DPS"/>
    <n v="1"/>
    <x v="18"/>
    <x v="41"/>
    <s v="5/20/2022"/>
    <d v="1899-12-30T04:24:00"/>
    <n v="0"/>
    <n v="1"/>
    <n v="0"/>
    <n v="0"/>
    <x v="30"/>
  </r>
  <r>
    <s v="PK-PWC"/>
    <s v="DPS"/>
    <s v="CGK"/>
    <n v="1"/>
    <x v="18"/>
    <x v="35"/>
    <s v="5/20/2022"/>
    <d v="1899-12-30T08:30:00"/>
    <n v="0"/>
    <n v="1"/>
    <n v="0"/>
    <n v="0"/>
    <x v="17"/>
  </r>
  <r>
    <s v="PK-PWC"/>
    <s v="CGK"/>
    <s v="DPS"/>
    <n v="1"/>
    <x v="19"/>
    <x v="42"/>
    <s v="5/22/2022"/>
    <d v="1899-12-30T04:17:00"/>
    <n v="0"/>
    <n v="1"/>
    <n v="0"/>
    <n v="0"/>
    <x v="32"/>
  </r>
  <r>
    <s v="PK-PWC"/>
    <s v="DPS"/>
    <s v="CGK"/>
    <n v="1"/>
    <x v="19"/>
    <x v="43"/>
    <s v="5/22/2022"/>
    <d v="1899-12-30T08:37:00"/>
    <n v="0"/>
    <n v="1"/>
    <n v="0"/>
    <n v="0"/>
    <x v="33"/>
  </r>
  <r>
    <s v="PK-PWC"/>
    <s v="CGK"/>
    <s v="DPS"/>
    <n v="1"/>
    <x v="20"/>
    <x v="41"/>
    <s v="5/23/2022"/>
    <d v="1899-12-30T04:21:00"/>
    <n v="0"/>
    <n v="1"/>
    <n v="0"/>
    <n v="0"/>
    <x v="12"/>
  </r>
  <r>
    <s v="PK-PWC"/>
    <s v="DPS"/>
    <s v="CGK"/>
    <n v="1"/>
    <x v="20"/>
    <x v="33"/>
    <s v="5/23/2022"/>
    <d v="1899-12-30T08:35:00"/>
    <n v="0"/>
    <n v="1"/>
    <n v="0"/>
    <n v="0"/>
    <x v="13"/>
  </r>
  <r>
    <s v="PK-PWA"/>
    <s v="CGK"/>
    <s v="DPS"/>
    <n v="1"/>
    <x v="8"/>
    <x v="44"/>
    <s v="4/29/2022"/>
    <d v="1899-12-30T04:27:00"/>
    <n v="0"/>
    <n v="1"/>
    <n v="0"/>
    <n v="0"/>
    <x v="19"/>
  </r>
  <r>
    <s v="PK-PWA"/>
    <s v="DPS"/>
    <s v="CGK"/>
    <n v="1"/>
    <x v="8"/>
    <x v="45"/>
    <s v="4/29/2022"/>
    <d v="1899-12-30T08:43:00"/>
    <n v="0"/>
    <n v="1"/>
    <n v="0"/>
    <n v="0"/>
    <x v="34"/>
  </r>
  <r>
    <s v="PK-PWC"/>
    <s v="CGK"/>
    <s v="DPS"/>
    <n v="1"/>
    <x v="21"/>
    <x v="46"/>
    <s v="5/25/2022"/>
    <d v="1899-12-30T05:22:00"/>
    <n v="0"/>
    <n v="1"/>
    <n v="0"/>
    <n v="0"/>
    <x v="35"/>
  </r>
  <r>
    <s v="PK-PWC"/>
    <s v="DPS"/>
    <s v="CGK"/>
    <n v="1"/>
    <x v="21"/>
    <x v="47"/>
    <s v="5/25/2022"/>
    <d v="1899-12-30T08:24:00"/>
    <n v="0"/>
    <n v="1"/>
    <n v="0"/>
    <n v="0"/>
    <x v="36"/>
  </r>
  <r>
    <s v="PK-PWC"/>
    <s v="CGK"/>
    <s v="DPS"/>
    <n v="1"/>
    <x v="22"/>
    <x v="48"/>
    <s v="5/27/2022"/>
    <d v="1899-12-30T04:10:00"/>
    <n v="0"/>
    <n v="1"/>
    <n v="0"/>
    <n v="0"/>
    <x v="30"/>
  </r>
  <r>
    <s v="PK-PWC"/>
    <s v="DPS"/>
    <s v="CGK"/>
    <n v="1"/>
    <x v="22"/>
    <x v="49"/>
    <s v="5/27/2022"/>
    <d v="1899-12-30T09:25:00"/>
    <n v="1"/>
    <n v="0"/>
    <n v="0"/>
    <n v="1"/>
    <x v="13"/>
  </r>
  <r>
    <s v="PK-PWC"/>
    <s v="CGK"/>
    <s v="DPS"/>
    <n v="1"/>
    <x v="23"/>
    <x v="50"/>
    <s v="5/29/2022"/>
    <d v="1899-12-30T04:25:00"/>
    <n v="0"/>
    <n v="1"/>
    <n v="0"/>
    <n v="0"/>
    <x v="37"/>
  </r>
  <r>
    <s v="PK-PWC"/>
    <s v="DPS"/>
    <s v="CGK"/>
    <n v="1"/>
    <x v="23"/>
    <x v="51"/>
    <s v="5/29/2022"/>
    <d v="1899-12-30T08:31:00"/>
    <n v="0"/>
    <n v="1"/>
    <n v="0"/>
    <n v="0"/>
    <x v="38"/>
  </r>
  <r>
    <s v="PK-PWC"/>
    <s v="CGK"/>
    <s v="DPS"/>
    <n v="1"/>
    <x v="24"/>
    <x v="52"/>
    <s v="5/30/2022"/>
    <d v="1899-12-30T04:07:00"/>
    <n v="0"/>
    <n v="1"/>
    <n v="0"/>
    <n v="0"/>
    <x v="17"/>
  </r>
  <r>
    <s v="PK-PWC"/>
    <s v="DPS"/>
    <s v="CGK"/>
    <n v="1"/>
    <x v="24"/>
    <x v="40"/>
    <s v="5/30/2022"/>
    <d v="1899-12-30T08:44:00"/>
    <n v="0"/>
    <n v="1"/>
    <n v="0"/>
    <n v="0"/>
    <x v="39"/>
  </r>
  <r>
    <s v="PK-PWC"/>
    <s v="CGK"/>
    <s v="DPS"/>
    <n v="1"/>
    <x v="25"/>
    <x v="53"/>
    <s v="6/1/2022"/>
    <d v="1899-12-30T04:22:00"/>
    <n v="0"/>
    <n v="1"/>
    <n v="0"/>
    <n v="0"/>
    <x v="30"/>
  </r>
  <r>
    <s v="PK-PWC"/>
    <s v="DPS"/>
    <s v="CGK"/>
    <n v="1"/>
    <x v="25"/>
    <x v="54"/>
    <s v="6/1/2022"/>
    <d v="1899-12-30T08:30:00"/>
    <n v="0"/>
    <n v="1"/>
    <n v="0"/>
    <n v="0"/>
    <x v="27"/>
  </r>
  <r>
    <s v="PK-PWC"/>
    <s v="CGK"/>
    <s v="DPS"/>
    <n v="1"/>
    <x v="26"/>
    <x v="48"/>
    <s v="6/3/2022"/>
    <d v="1899-12-30T04:10:00"/>
    <n v="0"/>
    <n v="1"/>
    <n v="0"/>
    <n v="0"/>
    <x v="30"/>
  </r>
  <r>
    <s v="PK-PWC"/>
    <s v="DPS"/>
    <s v="CGK"/>
    <n v="1"/>
    <x v="26"/>
    <x v="54"/>
    <s v="6/3/2022"/>
    <d v="1899-12-30T08:36:00"/>
    <n v="0"/>
    <n v="1"/>
    <n v="0"/>
    <n v="0"/>
    <x v="34"/>
  </r>
  <r>
    <s v="PK-PWC"/>
    <s v="CGK"/>
    <s v="DPS"/>
    <n v="1"/>
    <x v="27"/>
    <x v="55"/>
    <s v="6/5/2022"/>
    <d v="1899-12-30T03:49:00"/>
    <n v="0"/>
    <n v="1"/>
    <n v="0"/>
    <n v="0"/>
    <x v="28"/>
  </r>
  <r>
    <s v="PK-PWC"/>
    <s v="DPS"/>
    <s v="CGK"/>
    <n v="1"/>
    <x v="27"/>
    <x v="56"/>
    <s v="6/5/2022"/>
    <d v="1899-12-30T08:40:00"/>
    <n v="0"/>
    <n v="1"/>
    <n v="0"/>
    <n v="0"/>
    <x v="36"/>
  </r>
  <r>
    <s v="PK-PWC"/>
    <s v="CGK"/>
    <s v="DPS"/>
    <n v="1"/>
    <x v="28"/>
    <x v="57"/>
    <s v="6/6/2022"/>
    <d v="1899-12-30T03:54:00"/>
    <n v="0"/>
    <n v="1"/>
    <n v="0"/>
    <n v="0"/>
    <x v="40"/>
  </r>
  <r>
    <s v="PK-PWC"/>
    <s v="DPS"/>
    <s v="CGK"/>
    <n v="1"/>
    <x v="28"/>
    <x v="58"/>
    <s v="6/6/2022"/>
    <d v="1899-12-30T08:32:00"/>
    <n v="0"/>
    <n v="1"/>
    <n v="0"/>
    <n v="0"/>
    <x v="37"/>
  </r>
  <r>
    <s v="PK-PWC"/>
    <s v="CGK"/>
    <s v="DPS"/>
    <n v="1"/>
    <x v="29"/>
    <x v="48"/>
    <s v="6/8/2022"/>
    <d v="1899-12-30T04:08:00"/>
    <n v="0"/>
    <n v="1"/>
    <n v="0"/>
    <n v="0"/>
    <x v="4"/>
  </r>
  <r>
    <s v="PK-PWC"/>
    <s v="DPS"/>
    <s v="CGK"/>
    <n v="1"/>
    <x v="29"/>
    <x v="59"/>
    <s v="6/8/2022"/>
    <d v="1899-12-30T08:29:00"/>
    <n v="0"/>
    <n v="1"/>
    <n v="0"/>
    <n v="0"/>
    <x v="41"/>
  </r>
  <r>
    <s v="PK-PWC"/>
    <s v="CGK"/>
    <s v="DPS"/>
    <n v="1"/>
    <x v="30"/>
    <x v="48"/>
    <s v="6/10/2022"/>
    <d v="1899-12-30T04:13:00"/>
    <n v="0"/>
    <n v="1"/>
    <n v="0"/>
    <n v="0"/>
    <x v="42"/>
  </r>
  <r>
    <s v="PK-PWC"/>
    <s v="DPS"/>
    <s v="CGK"/>
    <n v="1"/>
    <x v="30"/>
    <x v="60"/>
    <s v="6/10/2022"/>
    <d v="1899-12-30T08:39:00"/>
    <n v="0"/>
    <n v="1"/>
    <n v="0"/>
    <n v="0"/>
    <x v="37"/>
  </r>
  <r>
    <s v="PK-PWC"/>
    <s v="CGK"/>
    <s v="DPS"/>
    <n v="1"/>
    <x v="31"/>
    <x v="61"/>
    <s v="6/12/2022"/>
    <d v="1899-12-30T04:08:00"/>
    <n v="0"/>
    <n v="1"/>
    <n v="0"/>
    <n v="0"/>
    <x v="30"/>
  </r>
  <r>
    <s v="PK-PWC"/>
    <s v="DPS"/>
    <s v="CGK"/>
    <n v="1"/>
    <x v="31"/>
    <x v="62"/>
    <s v="6/12/2022"/>
    <d v="1899-12-30T08:45:00"/>
    <n v="0"/>
    <n v="1"/>
    <n v="0"/>
    <n v="0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EFAF0-372C-4C34-AC9C-A0EF7D794D1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R13" firstHeaderRow="0" firstDataRow="1" firstDataCol="1"/>
  <pivotFields count="12">
    <pivotField showAll="0"/>
    <pivotField showAll="0"/>
    <pivotField showAll="0"/>
    <pivotField dataField="1"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dataField="1" numFmtId="9"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YC" fld="3" baseField="0" baseItem="0"/>
    <dataField name="Sum of DELAY" fld="8" baseField="0" baseItem="0"/>
    <dataField name="Average of DR" fld="9" subtotal="average" baseField="4" baseItem="3"/>
  </dataFields>
  <formats count="1">
    <format dxfId="0">
      <pivotArea collapsedLevelsAreSubtotals="1" fieldPosition="0">
        <references count="2">
          <reference field="4294967294" count="1" selected="0">
            <x v="2"/>
          </reference>
          <reference field="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B77EB-D272-4363-83FF-33F3EF9D3DE6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2:S24" firstHeaderRow="0" firstDataRow="1" firstDataCol="1"/>
  <pivotFields count="14">
    <pivotField showAll="0"/>
    <pivotField showAll="0"/>
    <pivotField showAll="0"/>
    <pivotField dataField="1" showAll="0"/>
    <pivotField axis="axisRow" numFmtId="164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9" showAll="0"/>
    <pivotField showAll="0"/>
    <pivotField dataField="1" showAll="0"/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YC" fld="3" baseField="0" baseItem="0"/>
    <dataField name="Average of DR" fld="9" subtotal="average" baseField="4" baseItem="1"/>
    <dataField name="Average of COTD" fld="11" subtotal="average" baseField="4" baseItem="1"/>
    <dataField name="Sum of FL_DURR" fld="12" baseField="4" baseItem="1"/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CC2E9-9555-4F18-BE60-0BFA0A2428D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6:R20" firstHeaderRow="0" firstDataRow="1" firstDataCol="1"/>
  <pivotFields count="11"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dataField="1"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4"/>
  </rowFields>
  <rowItems count="4"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YC" fld="3" baseField="0" baseItem="0"/>
    <dataField name="Sum of DELAY" fld="8" baseField="0" baseItem="0"/>
    <dataField name="Average of DR" fld="9" subtotal="average" baseField="10" baseItem="4"/>
  </dataFields>
  <formats count="3">
    <format dxfId="4">
      <pivotArea collapsedLevelsAreSubtotals="1" fieldPosition="0">
        <references count="2">
          <reference field="4294967294" count="1" selected="0">
            <x v="2"/>
          </reference>
          <reference field="10" count="1"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0" count="1">
            <x v="5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0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F4EE-C40B-4E7F-A41C-76A7386395F3}">
  <dimension ref="A1:T74"/>
  <sheetViews>
    <sheetView tabSelected="1" topLeftCell="D1" workbookViewId="0">
      <selection activeCell="L2" sqref="L2"/>
    </sheetView>
  </sheetViews>
  <sheetFormatPr defaultRowHeight="14.25" x14ac:dyDescent="0.45"/>
  <cols>
    <col min="5" max="5" width="11.86328125" bestFit="1" customWidth="1"/>
    <col min="9" max="9" width="7.06640625" customWidth="1"/>
    <col min="10" max="10" width="20.796875" bestFit="1" customWidth="1"/>
    <col min="11" max="11" width="12.3984375" bestFit="1" customWidth="1"/>
    <col min="12" max="12" width="12.06640625" bestFit="1" customWidth="1"/>
    <col min="13" max="13" width="15.86328125" customWidth="1"/>
    <col min="14" max="14" width="12.06640625" customWidth="1"/>
    <col min="15" max="15" width="12.06640625" bestFit="1" customWidth="1"/>
    <col min="16" max="16" width="9.9296875" bestFit="1" customWidth="1"/>
    <col min="17" max="17" width="12.265625" bestFit="1" customWidth="1"/>
    <col min="18" max="18" width="14.53125" bestFit="1" customWidth="1"/>
    <col min="19" max="19" width="14.19921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68</v>
      </c>
      <c r="J1" t="s">
        <v>70</v>
      </c>
      <c r="K1" t="s">
        <v>73</v>
      </c>
      <c r="L1" t="s">
        <v>72</v>
      </c>
      <c r="M1" t="s">
        <v>75</v>
      </c>
    </row>
    <row r="2" spans="1:18" x14ac:dyDescent="0.45">
      <c r="A2" t="s">
        <v>8</v>
      </c>
      <c r="B2" t="s">
        <v>9</v>
      </c>
      <c r="C2" t="s">
        <v>10</v>
      </c>
      <c r="D2">
        <v>1</v>
      </c>
      <c r="E2" s="5">
        <v>44661</v>
      </c>
      <c r="F2" s="1">
        <v>0.94652777777777775</v>
      </c>
      <c r="G2" t="s">
        <v>11</v>
      </c>
      <c r="H2" s="1">
        <v>0.1451388888888889</v>
      </c>
      <c r="I2">
        <v>0</v>
      </c>
      <c r="J2" s="7">
        <f>(D2-I2)/D2</f>
        <v>1</v>
      </c>
      <c r="K2">
        <v>0</v>
      </c>
      <c r="L2">
        <f>K2+I2/D2</f>
        <v>0</v>
      </c>
      <c r="M2" s="1">
        <v>0.1875</v>
      </c>
      <c r="O2" s="2" t="s">
        <v>52</v>
      </c>
      <c r="P2" t="s">
        <v>54</v>
      </c>
      <c r="Q2" t="s">
        <v>69</v>
      </c>
      <c r="R2" t="s">
        <v>71</v>
      </c>
    </row>
    <row r="3" spans="1:18" x14ac:dyDescent="0.45">
      <c r="A3" t="s">
        <v>8</v>
      </c>
      <c r="B3" t="s">
        <v>10</v>
      </c>
      <c r="C3" t="s">
        <v>12</v>
      </c>
      <c r="D3">
        <v>1</v>
      </c>
      <c r="E3" s="5">
        <v>44668</v>
      </c>
      <c r="F3" s="1">
        <v>0.20555555555555557</v>
      </c>
      <c r="G3" t="s">
        <v>13</v>
      </c>
      <c r="H3" s="1">
        <v>0.41666666666666669</v>
      </c>
      <c r="I3">
        <v>0</v>
      </c>
      <c r="J3" s="7">
        <f t="shared" ref="J3:J66" si="0">(D3-I3)/D3</f>
        <v>1</v>
      </c>
      <c r="K3">
        <v>0</v>
      </c>
      <c r="L3">
        <f t="shared" ref="L3:L66" si="1">K3+I3/D3</f>
        <v>0</v>
      </c>
      <c r="M3" s="1">
        <f t="shared" ref="M3:M66" si="2">H3-F3</f>
        <v>0.21111111111111111</v>
      </c>
      <c r="O3" s="6" t="s">
        <v>58</v>
      </c>
      <c r="P3" s="4">
        <v>4</v>
      </c>
      <c r="Q3" s="4">
        <v>0</v>
      </c>
      <c r="R3" s="7">
        <v>1</v>
      </c>
    </row>
    <row r="4" spans="1:18" x14ac:dyDescent="0.45">
      <c r="A4" t="s">
        <v>8</v>
      </c>
      <c r="B4" t="s">
        <v>12</v>
      </c>
      <c r="C4" t="s">
        <v>14</v>
      </c>
      <c r="D4">
        <v>1</v>
      </c>
      <c r="E4" s="5">
        <v>44675</v>
      </c>
      <c r="G4" t="s">
        <v>15</v>
      </c>
      <c r="I4">
        <v>0</v>
      </c>
      <c r="J4" s="7">
        <f t="shared" si="0"/>
        <v>1</v>
      </c>
      <c r="K4">
        <v>0</v>
      </c>
      <c r="L4">
        <f t="shared" si="1"/>
        <v>0</v>
      </c>
      <c r="M4" s="1">
        <f t="shared" si="2"/>
        <v>0</v>
      </c>
      <c r="O4" s="6" t="s">
        <v>59</v>
      </c>
      <c r="P4" s="4">
        <v>1</v>
      </c>
      <c r="Q4" s="4">
        <v>0</v>
      </c>
      <c r="R4" s="7">
        <v>1</v>
      </c>
    </row>
    <row r="5" spans="1:18" x14ac:dyDescent="0.45">
      <c r="A5" t="s">
        <v>8</v>
      </c>
      <c r="B5" t="s">
        <v>14</v>
      </c>
      <c r="C5" t="s">
        <v>12</v>
      </c>
      <c r="D5">
        <v>1</v>
      </c>
      <c r="E5" s="5">
        <v>44675</v>
      </c>
      <c r="F5" s="1">
        <v>0.32500000000000001</v>
      </c>
      <c r="G5" t="s">
        <v>15</v>
      </c>
      <c r="H5" s="1">
        <v>0.4152777777777778</v>
      </c>
      <c r="I5">
        <v>0</v>
      </c>
      <c r="J5" s="7">
        <f t="shared" si="0"/>
        <v>1</v>
      </c>
      <c r="K5">
        <v>0</v>
      </c>
      <c r="L5">
        <f t="shared" si="1"/>
        <v>0</v>
      </c>
      <c r="M5" s="1">
        <f t="shared" si="2"/>
        <v>9.027777777777779E-2</v>
      </c>
      <c r="O5" s="6" t="s">
        <v>60</v>
      </c>
      <c r="P5" s="4">
        <v>22</v>
      </c>
      <c r="Q5" s="4">
        <v>0</v>
      </c>
      <c r="R5" s="7">
        <v>1</v>
      </c>
    </row>
    <row r="6" spans="1:18" x14ac:dyDescent="0.45">
      <c r="A6" t="s">
        <v>8</v>
      </c>
      <c r="B6" t="s">
        <v>12</v>
      </c>
      <c r="C6" t="s">
        <v>16</v>
      </c>
      <c r="D6">
        <v>1</v>
      </c>
      <c r="E6" s="5">
        <v>44676</v>
      </c>
      <c r="G6" t="s">
        <v>17</v>
      </c>
      <c r="I6">
        <v>0</v>
      </c>
      <c r="J6" s="7">
        <f t="shared" si="0"/>
        <v>1</v>
      </c>
      <c r="K6">
        <v>0</v>
      </c>
      <c r="L6">
        <f t="shared" si="1"/>
        <v>0</v>
      </c>
      <c r="M6" s="1">
        <f t="shared" si="2"/>
        <v>0</v>
      </c>
      <c r="O6" s="6" t="s">
        <v>61</v>
      </c>
      <c r="P6" s="4">
        <v>4</v>
      </c>
      <c r="Q6" s="4">
        <v>0</v>
      </c>
      <c r="R6" s="7">
        <v>1</v>
      </c>
    </row>
    <row r="7" spans="1:18" x14ac:dyDescent="0.45">
      <c r="A7" t="s">
        <v>8</v>
      </c>
      <c r="B7" t="s">
        <v>16</v>
      </c>
      <c r="C7" t="s">
        <v>12</v>
      </c>
      <c r="D7">
        <v>1</v>
      </c>
      <c r="E7" s="5">
        <v>44676</v>
      </c>
      <c r="F7" s="1">
        <v>0.22083333333333333</v>
      </c>
      <c r="G7" t="s">
        <v>17</v>
      </c>
      <c r="H7" s="1">
        <v>0.27986111111111112</v>
      </c>
      <c r="I7">
        <v>0</v>
      </c>
      <c r="J7" s="7">
        <f t="shared" si="0"/>
        <v>1</v>
      </c>
      <c r="K7">
        <v>0</v>
      </c>
      <c r="L7">
        <f t="shared" si="1"/>
        <v>0</v>
      </c>
      <c r="M7" s="1">
        <f t="shared" si="2"/>
        <v>5.902777777777779E-2</v>
      </c>
      <c r="O7" s="6" t="s">
        <v>62</v>
      </c>
      <c r="P7" s="4">
        <v>8</v>
      </c>
      <c r="Q7" s="4">
        <v>0</v>
      </c>
      <c r="R7" s="7">
        <v>1</v>
      </c>
    </row>
    <row r="8" spans="1:18" x14ac:dyDescent="0.45">
      <c r="A8" t="s">
        <v>8</v>
      </c>
      <c r="B8" t="s">
        <v>12</v>
      </c>
      <c r="C8" t="s">
        <v>18</v>
      </c>
      <c r="D8">
        <v>1</v>
      </c>
      <c r="E8" s="5">
        <v>44676</v>
      </c>
      <c r="F8" s="1">
        <v>0.3576388888888889</v>
      </c>
      <c r="G8" t="s">
        <v>17</v>
      </c>
      <c r="H8" s="1">
        <v>0.41111111111111115</v>
      </c>
      <c r="I8">
        <v>0</v>
      </c>
      <c r="J8" s="7">
        <f t="shared" si="0"/>
        <v>1</v>
      </c>
      <c r="K8">
        <v>0</v>
      </c>
      <c r="L8">
        <f t="shared" si="1"/>
        <v>0</v>
      </c>
      <c r="M8" s="1">
        <f t="shared" si="2"/>
        <v>5.3472222222222254E-2</v>
      </c>
      <c r="O8" s="6" t="s">
        <v>63</v>
      </c>
      <c r="P8" s="4">
        <v>8</v>
      </c>
      <c r="Q8" s="4">
        <v>0</v>
      </c>
      <c r="R8" s="7">
        <v>1</v>
      </c>
    </row>
    <row r="9" spans="1:18" x14ac:dyDescent="0.45">
      <c r="A9" t="s">
        <v>8</v>
      </c>
      <c r="B9" t="s">
        <v>18</v>
      </c>
      <c r="C9" t="s">
        <v>12</v>
      </c>
      <c r="D9">
        <v>1</v>
      </c>
      <c r="E9" s="5">
        <v>44676</v>
      </c>
      <c r="F9" s="1">
        <v>0.46180555555555558</v>
      </c>
      <c r="G9" t="s">
        <v>17</v>
      </c>
      <c r="H9" s="1">
        <v>0.51041666666666663</v>
      </c>
      <c r="I9">
        <v>0</v>
      </c>
      <c r="J9" s="7">
        <f t="shared" si="0"/>
        <v>1</v>
      </c>
      <c r="K9">
        <v>0</v>
      </c>
      <c r="L9">
        <f t="shared" si="1"/>
        <v>0</v>
      </c>
      <c r="M9" s="1">
        <f t="shared" si="2"/>
        <v>4.8611111111111049E-2</v>
      </c>
      <c r="O9" s="6" t="s">
        <v>64</v>
      </c>
      <c r="P9" s="4">
        <v>8</v>
      </c>
      <c r="Q9" s="4">
        <v>1</v>
      </c>
      <c r="R9" s="7">
        <v>0.875</v>
      </c>
    </row>
    <row r="10" spans="1:18" x14ac:dyDescent="0.45">
      <c r="A10" t="s">
        <v>19</v>
      </c>
      <c r="B10" t="s">
        <v>20</v>
      </c>
      <c r="C10" t="s">
        <v>21</v>
      </c>
      <c r="D10">
        <v>1</v>
      </c>
      <c r="E10" s="5">
        <v>44660</v>
      </c>
      <c r="F10" s="1">
        <v>0.6166666666666667</v>
      </c>
      <c r="G10" t="s">
        <v>22</v>
      </c>
      <c r="H10" s="1">
        <v>0.88124999999999998</v>
      </c>
      <c r="I10">
        <v>0</v>
      </c>
      <c r="J10" s="7">
        <f t="shared" si="0"/>
        <v>1</v>
      </c>
      <c r="K10">
        <v>0</v>
      </c>
      <c r="L10">
        <f t="shared" si="1"/>
        <v>0</v>
      </c>
      <c r="M10" s="1">
        <f t="shared" si="2"/>
        <v>0.26458333333333328</v>
      </c>
      <c r="O10" s="6" t="s">
        <v>65</v>
      </c>
      <c r="P10" s="4">
        <v>8</v>
      </c>
      <c r="Q10" s="4">
        <v>0</v>
      </c>
      <c r="R10" s="7">
        <v>1</v>
      </c>
    </row>
    <row r="11" spans="1:18" x14ac:dyDescent="0.45">
      <c r="A11" t="s">
        <v>19</v>
      </c>
      <c r="B11" t="s">
        <v>21</v>
      </c>
      <c r="C11" t="s">
        <v>23</v>
      </c>
      <c r="D11">
        <v>1</v>
      </c>
      <c r="E11" s="5">
        <v>44661</v>
      </c>
      <c r="F11" s="1">
        <v>0.85277777777777775</v>
      </c>
      <c r="G11" t="s">
        <v>11</v>
      </c>
      <c r="H11" s="1">
        <v>0.11805555555555557</v>
      </c>
      <c r="I11">
        <v>0</v>
      </c>
      <c r="J11" s="7">
        <f t="shared" si="0"/>
        <v>1</v>
      </c>
      <c r="K11">
        <v>0</v>
      </c>
      <c r="L11">
        <f t="shared" si="1"/>
        <v>0</v>
      </c>
      <c r="M11" s="1">
        <v>0.25</v>
      </c>
      <c r="O11" s="6" t="s">
        <v>66</v>
      </c>
      <c r="P11" s="4">
        <v>8</v>
      </c>
      <c r="Q11" s="4">
        <v>0</v>
      </c>
      <c r="R11" s="7">
        <v>1</v>
      </c>
    </row>
    <row r="12" spans="1:18" x14ac:dyDescent="0.45">
      <c r="A12" t="s">
        <v>19</v>
      </c>
      <c r="B12" t="s">
        <v>23</v>
      </c>
      <c r="C12" t="s">
        <v>12</v>
      </c>
      <c r="D12">
        <v>1</v>
      </c>
      <c r="E12" s="5">
        <v>44662</v>
      </c>
      <c r="F12" s="1">
        <v>0.16319444444444445</v>
      </c>
      <c r="G12" t="s">
        <v>11</v>
      </c>
      <c r="H12" s="1">
        <v>0.30208333333333331</v>
      </c>
      <c r="I12">
        <v>0</v>
      </c>
      <c r="J12" s="7">
        <f t="shared" si="0"/>
        <v>1</v>
      </c>
      <c r="K12">
        <v>0</v>
      </c>
      <c r="L12">
        <f t="shared" si="1"/>
        <v>0</v>
      </c>
      <c r="M12" s="1">
        <f t="shared" si="2"/>
        <v>0.13888888888888887</v>
      </c>
      <c r="O12" s="6" t="s">
        <v>67</v>
      </c>
      <c r="P12" s="4">
        <v>2</v>
      </c>
      <c r="Q12" s="4">
        <v>0</v>
      </c>
      <c r="R12" s="7">
        <v>1</v>
      </c>
    </row>
    <row r="13" spans="1:18" x14ac:dyDescent="0.45">
      <c r="A13" t="s">
        <v>19</v>
      </c>
      <c r="B13" t="s">
        <v>12</v>
      </c>
      <c r="C13" t="s">
        <v>24</v>
      </c>
      <c r="D13">
        <v>1</v>
      </c>
      <c r="E13" s="5">
        <v>44675</v>
      </c>
      <c r="F13" s="1">
        <v>0.24166666666666667</v>
      </c>
      <c r="G13" t="s">
        <v>15</v>
      </c>
      <c r="H13" s="1">
        <v>0.31944444444444448</v>
      </c>
      <c r="I13">
        <v>0</v>
      </c>
      <c r="J13" s="7">
        <f t="shared" si="0"/>
        <v>1</v>
      </c>
      <c r="K13">
        <v>0</v>
      </c>
      <c r="L13">
        <f t="shared" si="1"/>
        <v>0</v>
      </c>
      <c r="M13" s="1">
        <f t="shared" si="2"/>
        <v>7.7777777777777807E-2</v>
      </c>
      <c r="O13" s="6" t="s">
        <v>53</v>
      </c>
      <c r="P13" s="4">
        <v>73</v>
      </c>
      <c r="Q13" s="4">
        <v>1</v>
      </c>
      <c r="R13" s="4">
        <v>0.98630136986301364</v>
      </c>
    </row>
    <row r="14" spans="1:18" x14ac:dyDescent="0.45">
      <c r="A14" t="s">
        <v>19</v>
      </c>
      <c r="B14" t="s">
        <v>24</v>
      </c>
      <c r="C14" t="s">
        <v>12</v>
      </c>
      <c r="D14">
        <v>1</v>
      </c>
      <c r="E14" s="5">
        <v>44675</v>
      </c>
      <c r="F14" s="1">
        <v>0.38055555555555554</v>
      </c>
      <c r="G14" t="s">
        <v>15</v>
      </c>
      <c r="H14" s="1">
        <v>0.46458333333333335</v>
      </c>
      <c r="I14">
        <v>0</v>
      </c>
      <c r="J14" s="7">
        <f t="shared" si="0"/>
        <v>1</v>
      </c>
      <c r="K14">
        <v>0</v>
      </c>
      <c r="L14">
        <f t="shared" si="1"/>
        <v>0</v>
      </c>
      <c r="M14" s="1">
        <f t="shared" si="2"/>
        <v>8.4027777777777812E-2</v>
      </c>
    </row>
    <row r="15" spans="1:18" x14ac:dyDescent="0.45">
      <c r="A15" t="s">
        <v>19</v>
      </c>
      <c r="B15" t="s">
        <v>12</v>
      </c>
      <c r="C15" t="s">
        <v>18</v>
      </c>
      <c r="D15">
        <v>1</v>
      </c>
      <c r="E15" s="5">
        <v>44675</v>
      </c>
      <c r="F15" s="1">
        <v>0.53819444444444442</v>
      </c>
      <c r="G15" t="s">
        <v>15</v>
      </c>
      <c r="H15" s="1">
        <v>0.59652777777777777</v>
      </c>
      <c r="I15">
        <v>0</v>
      </c>
      <c r="J15" s="7">
        <f t="shared" si="0"/>
        <v>1</v>
      </c>
      <c r="K15">
        <v>0</v>
      </c>
      <c r="L15">
        <f t="shared" si="1"/>
        <v>0</v>
      </c>
      <c r="M15" s="1">
        <f t="shared" si="2"/>
        <v>5.8333333333333348E-2</v>
      </c>
    </row>
    <row r="16" spans="1:18" x14ac:dyDescent="0.45">
      <c r="A16" t="s">
        <v>19</v>
      </c>
      <c r="B16" t="s">
        <v>18</v>
      </c>
      <c r="C16" t="s">
        <v>12</v>
      </c>
      <c r="D16">
        <v>1</v>
      </c>
      <c r="E16" s="5">
        <v>44675</v>
      </c>
      <c r="F16" s="1">
        <v>0.62013888888888891</v>
      </c>
      <c r="G16" t="s">
        <v>15</v>
      </c>
      <c r="H16" s="1">
        <v>0.68472222222222223</v>
      </c>
      <c r="I16">
        <v>0</v>
      </c>
      <c r="J16" s="7">
        <f t="shared" si="0"/>
        <v>1</v>
      </c>
      <c r="K16">
        <v>0</v>
      </c>
      <c r="L16">
        <f t="shared" si="1"/>
        <v>0</v>
      </c>
      <c r="M16" s="1">
        <f t="shared" si="2"/>
        <v>6.4583333333333326E-2</v>
      </c>
      <c r="O16" s="2" t="s">
        <v>52</v>
      </c>
      <c r="P16" t="s">
        <v>54</v>
      </c>
      <c r="Q16" t="s">
        <v>69</v>
      </c>
      <c r="R16" t="s">
        <v>71</v>
      </c>
    </row>
    <row r="17" spans="1:20" x14ac:dyDescent="0.45">
      <c r="A17" t="s">
        <v>19</v>
      </c>
      <c r="B17" t="s">
        <v>12</v>
      </c>
      <c r="C17" t="s">
        <v>24</v>
      </c>
      <c r="D17">
        <v>1</v>
      </c>
      <c r="E17" s="5">
        <v>44676</v>
      </c>
      <c r="F17" s="1">
        <v>0.15833333333333333</v>
      </c>
      <c r="G17" t="s">
        <v>17</v>
      </c>
      <c r="H17" s="1">
        <v>0.23958333333333334</v>
      </c>
      <c r="I17">
        <v>0</v>
      </c>
      <c r="J17" s="7">
        <f t="shared" si="0"/>
        <v>1</v>
      </c>
      <c r="K17">
        <v>0</v>
      </c>
      <c r="L17">
        <f t="shared" si="1"/>
        <v>0</v>
      </c>
      <c r="M17" s="1">
        <f t="shared" si="2"/>
        <v>8.1250000000000017E-2</v>
      </c>
      <c r="O17" s="3" t="s">
        <v>55</v>
      </c>
      <c r="P17" s="4">
        <v>29</v>
      </c>
      <c r="Q17" s="4">
        <v>0</v>
      </c>
      <c r="R17" s="7">
        <v>1</v>
      </c>
    </row>
    <row r="18" spans="1:20" x14ac:dyDescent="0.45">
      <c r="A18" t="s">
        <v>19</v>
      </c>
      <c r="B18" t="s">
        <v>24</v>
      </c>
      <c r="C18" t="s">
        <v>12</v>
      </c>
      <c r="D18">
        <v>1</v>
      </c>
      <c r="E18" s="5">
        <v>44676</v>
      </c>
      <c r="F18" s="1">
        <v>0.27916666666666667</v>
      </c>
      <c r="G18" t="s">
        <v>17</v>
      </c>
      <c r="H18" s="1">
        <v>0.35694444444444445</v>
      </c>
      <c r="I18">
        <v>0</v>
      </c>
      <c r="J18" s="7">
        <f t="shared" si="0"/>
        <v>1</v>
      </c>
      <c r="K18">
        <v>0</v>
      </c>
      <c r="L18">
        <f t="shared" si="1"/>
        <v>0</v>
      </c>
      <c r="M18" s="1">
        <f t="shared" si="2"/>
        <v>7.7777777777777779E-2</v>
      </c>
      <c r="O18" s="3" t="s">
        <v>56</v>
      </c>
      <c r="P18" s="4">
        <v>30</v>
      </c>
      <c r="Q18" s="4">
        <v>1</v>
      </c>
      <c r="R18" s="7">
        <v>0.96666666666666667</v>
      </c>
    </row>
    <row r="19" spans="1:20" x14ac:dyDescent="0.45">
      <c r="A19" t="s">
        <v>19</v>
      </c>
      <c r="B19" t="s">
        <v>12</v>
      </c>
      <c r="C19" t="s">
        <v>25</v>
      </c>
      <c r="D19">
        <v>1</v>
      </c>
      <c r="E19" s="5">
        <v>44676</v>
      </c>
      <c r="F19" s="1">
        <v>0.39305555555555555</v>
      </c>
      <c r="G19" t="s">
        <v>17</v>
      </c>
      <c r="H19" s="1">
        <v>0.50694444444444442</v>
      </c>
      <c r="I19">
        <v>0</v>
      </c>
      <c r="J19" s="7">
        <f t="shared" si="0"/>
        <v>1</v>
      </c>
      <c r="K19">
        <v>0</v>
      </c>
      <c r="L19">
        <f t="shared" si="1"/>
        <v>0</v>
      </c>
      <c r="M19" s="1">
        <f t="shared" si="2"/>
        <v>0.11388888888888887</v>
      </c>
      <c r="O19" s="3" t="s">
        <v>57</v>
      </c>
      <c r="P19" s="4">
        <v>14</v>
      </c>
      <c r="Q19" s="4">
        <v>0</v>
      </c>
      <c r="R19" s="7">
        <v>1</v>
      </c>
    </row>
    <row r="20" spans="1:20" x14ac:dyDescent="0.45">
      <c r="A20" t="s">
        <v>19</v>
      </c>
      <c r="B20" t="s">
        <v>25</v>
      </c>
      <c r="C20" t="s">
        <v>12</v>
      </c>
      <c r="D20">
        <v>1</v>
      </c>
      <c r="E20" s="5">
        <v>44676</v>
      </c>
      <c r="F20" s="1">
        <v>0.55694444444444446</v>
      </c>
      <c r="G20" t="s">
        <v>17</v>
      </c>
      <c r="H20" s="1">
        <v>0.62777777777777777</v>
      </c>
      <c r="I20">
        <v>0</v>
      </c>
      <c r="J20" s="7">
        <f t="shared" si="0"/>
        <v>1</v>
      </c>
      <c r="K20">
        <v>0</v>
      </c>
      <c r="L20">
        <f t="shared" si="1"/>
        <v>0</v>
      </c>
      <c r="M20" s="1">
        <f t="shared" si="2"/>
        <v>7.0833333333333304E-2</v>
      </c>
      <c r="O20" s="3" t="s">
        <v>53</v>
      </c>
      <c r="P20" s="4">
        <v>73</v>
      </c>
      <c r="Q20" s="4">
        <v>1</v>
      </c>
      <c r="R20" s="4">
        <v>0.98630136986301364</v>
      </c>
    </row>
    <row r="21" spans="1:20" x14ac:dyDescent="0.45">
      <c r="A21" t="s">
        <v>19</v>
      </c>
      <c r="B21" t="s">
        <v>12</v>
      </c>
      <c r="C21" t="s">
        <v>18</v>
      </c>
      <c r="D21">
        <v>1</v>
      </c>
      <c r="E21" s="5">
        <v>44677</v>
      </c>
      <c r="F21" s="1">
        <v>0.46111111111111108</v>
      </c>
      <c r="G21" t="s">
        <v>26</v>
      </c>
      <c r="H21" s="1">
        <v>0.52569444444444446</v>
      </c>
      <c r="I21">
        <v>0</v>
      </c>
      <c r="J21" s="7">
        <f t="shared" si="0"/>
        <v>1</v>
      </c>
      <c r="K21">
        <v>0</v>
      </c>
      <c r="L21">
        <f t="shared" si="1"/>
        <v>0</v>
      </c>
      <c r="M21" s="1">
        <f t="shared" si="2"/>
        <v>6.4583333333333381E-2</v>
      </c>
    </row>
    <row r="22" spans="1:20" x14ac:dyDescent="0.45">
      <c r="A22" t="s">
        <v>19</v>
      </c>
      <c r="B22" t="s">
        <v>18</v>
      </c>
      <c r="C22" t="s">
        <v>12</v>
      </c>
      <c r="D22">
        <v>1</v>
      </c>
      <c r="E22" s="5">
        <v>44677</v>
      </c>
      <c r="F22" s="1">
        <v>0.5708333333333333</v>
      </c>
      <c r="G22" t="s">
        <v>26</v>
      </c>
      <c r="H22" s="1">
        <v>0.63541666666666663</v>
      </c>
      <c r="I22">
        <v>0</v>
      </c>
      <c r="J22" s="7">
        <f t="shared" si="0"/>
        <v>1</v>
      </c>
      <c r="K22">
        <v>0</v>
      </c>
      <c r="L22">
        <f t="shared" si="1"/>
        <v>0</v>
      </c>
      <c r="M22" s="1">
        <f t="shared" si="2"/>
        <v>6.4583333333333326E-2</v>
      </c>
      <c r="O22" s="2" t="s">
        <v>52</v>
      </c>
      <c r="P22" t="s">
        <v>54</v>
      </c>
      <c r="Q22" t="s">
        <v>71</v>
      </c>
      <c r="R22" t="s">
        <v>77</v>
      </c>
      <c r="S22" t="s">
        <v>76</v>
      </c>
    </row>
    <row r="23" spans="1:20" x14ac:dyDescent="0.45">
      <c r="A23" t="s">
        <v>19</v>
      </c>
      <c r="B23" t="s">
        <v>12</v>
      </c>
      <c r="C23" t="s">
        <v>24</v>
      </c>
      <c r="D23">
        <v>1</v>
      </c>
      <c r="E23" s="5">
        <v>44679</v>
      </c>
      <c r="F23" s="1">
        <v>0.11597222222222221</v>
      </c>
      <c r="G23" t="s">
        <v>27</v>
      </c>
      <c r="H23" s="1">
        <v>0.17916666666666667</v>
      </c>
      <c r="I23">
        <v>0</v>
      </c>
      <c r="J23" s="7">
        <f t="shared" si="0"/>
        <v>1</v>
      </c>
      <c r="K23">
        <v>0</v>
      </c>
      <c r="L23">
        <f t="shared" si="1"/>
        <v>0</v>
      </c>
      <c r="M23" s="1">
        <f t="shared" si="2"/>
        <v>6.3194444444444456E-2</v>
      </c>
      <c r="O23" s="6" t="s">
        <v>74</v>
      </c>
      <c r="P23" s="4">
        <v>73</v>
      </c>
      <c r="Q23" s="8">
        <v>0.98630136986301364</v>
      </c>
      <c r="R23" s="4">
        <v>1.3698630136986301E-2</v>
      </c>
      <c r="S23" s="4">
        <v>5.7597222222222229</v>
      </c>
      <c r="T23">
        <f>24*S23</f>
        <v>138.23333333333335</v>
      </c>
    </row>
    <row r="24" spans="1:20" x14ac:dyDescent="0.45">
      <c r="A24" t="s">
        <v>19</v>
      </c>
      <c r="B24" t="s">
        <v>24</v>
      </c>
      <c r="C24" t="s">
        <v>12</v>
      </c>
      <c r="D24">
        <v>1</v>
      </c>
      <c r="E24" s="5">
        <v>44679</v>
      </c>
      <c r="F24" s="1">
        <v>0.30694444444444441</v>
      </c>
      <c r="G24" t="s">
        <v>27</v>
      </c>
      <c r="H24" s="1">
        <v>0.37222222222222223</v>
      </c>
      <c r="I24">
        <v>0</v>
      </c>
      <c r="J24" s="7">
        <f t="shared" si="0"/>
        <v>1</v>
      </c>
      <c r="K24">
        <v>0</v>
      </c>
      <c r="L24">
        <f t="shared" si="1"/>
        <v>0</v>
      </c>
      <c r="M24" s="1">
        <f t="shared" si="2"/>
        <v>6.5277777777777823E-2</v>
      </c>
      <c r="O24" s="6" t="s">
        <v>53</v>
      </c>
      <c r="P24" s="4">
        <v>73</v>
      </c>
      <c r="Q24" s="4">
        <v>0.98630136986301364</v>
      </c>
      <c r="R24" s="4">
        <v>1.3698630136986301E-2</v>
      </c>
      <c r="S24" s="4">
        <v>5.7597222222222229</v>
      </c>
    </row>
    <row r="25" spans="1:20" x14ac:dyDescent="0.45">
      <c r="A25" t="s">
        <v>8</v>
      </c>
      <c r="B25" t="s">
        <v>12</v>
      </c>
      <c r="C25" t="s">
        <v>24</v>
      </c>
      <c r="D25">
        <v>1</v>
      </c>
      <c r="E25" s="5">
        <v>44680</v>
      </c>
      <c r="F25" s="1">
        <v>0.39652777777777781</v>
      </c>
      <c r="G25" t="s">
        <v>28</v>
      </c>
      <c r="H25" s="1">
        <v>0.4770833333333333</v>
      </c>
      <c r="I25">
        <v>0</v>
      </c>
      <c r="J25" s="7">
        <f t="shared" si="0"/>
        <v>1</v>
      </c>
      <c r="K25">
        <v>0</v>
      </c>
      <c r="L25">
        <f t="shared" si="1"/>
        <v>0</v>
      </c>
      <c r="M25" s="1">
        <f t="shared" si="2"/>
        <v>8.0555555555555491E-2</v>
      </c>
    </row>
    <row r="26" spans="1:20" x14ac:dyDescent="0.45">
      <c r="A26" t="s">
        <v>8</v>
      </c>
      <c r="B26" t="s">
        <v>24</v>
      </c>
      <c r="C26" t="s">
        <v>12</v>
      </c>
      <c r="D26">
        <v>1</v>
      </c>
      <c r="E26" s="5">
        <v>44680</v>
      </c>
      <c r="F26" s="1">
        <v>0.57916666666666672</v>
      </c>
      <c r="G26" t="s">
        <v>28</v>
      </c>
      <c r="H26" s="1">
        <v>0.66666666666666663</v>
      </c>
      <c r="I26">
        <v>0</v>
      </c>
      <c r="J26" s="7">
        <f t="shared" si="0"/>
        <v>1</v>
      </c>
      <c r="K26">
        <v>0</v>
      </c>
      <c r="L26">
        <f t="shared" si="1"/>
        <v>0</v>
      </c>
      <c r="M26" s="1">
        <f t="shared" si="2"/>
        <v>8.7499999999999911E-2</v>
      </c>
    </row>
    <row r="27" spans="1:20" x14ac:dyDescent="0.45">
      <c r="A27" t="s">
        <v>19</v>
      </c>
      <c r="B27" t="s">
        <v>12</v>
      </c>
      <c r="C27" t="s">
        <v>24</v>
      </c>
      <c r="D27">
        <v>1</v>
      </c>
      <c r="E27" s="5">
        <v>44681</v>
      </c>
      <c r="F27" s="1">
        <v>0.40763888888888888</v>
      </c>
      <c r="G27" t="s">
        <v>29</v>
      </c>
      <c r="H27" s="1">
        <v>0.50138888888888888</v>
      </c>
      <c r="I27">
        <v>0</v>
      </c>
      <c r="J27" s="7">
        <f t="shared" si="0"/>
        <v>1</v>
      </c>
      <c r="K27">
        <v>0</v>
      </c>
      <c r="L27">
        <f t="shared" si="1"/>
        <v>0</v>
      </c>
      <c r="M27" s="1">
        <f t="shared" si="2"/>
        <v>9.375E-2</v>
      </c>
    </row>
    <row r="28" spans="1:20" x14ac:dyDescent="0.45">
      <c r="A28" t="s">
        <v>19</v>
      </c>
      <c r="B28" t="s">
        <v>24</v>
      </c>
      <c r="C28" t="s">
        <v>12</v>
      </c>
      <c r="D28">
        <v>1</v>
      </c>
      <c r="E28" s="5">
        <v>44681</v>
      </c>
      <c r="F28" s="1">
        <v>0.57430555555555551</v>
      </c>
      <c r="G28" t="s">
        <v>29</v>
      </c>
      <c r="H28" s="1">
        <v>0.65347222222222223</v>
      </c>
      <c r="I28">
        <v>0</v>
      </c>
      <c r="J28" s="7">
        <f t="shared" si="0"/>
        <v>1</v>
      </c>
      <c r="K28">
        <v>0</v>
      </c>
      <c r="L28">
        <f t="shared" si="1"/>
        <v>0</v>
      </c>
      <c r="M28" s="1">
        <f t="shared" si="2"/>
        <v>7.9166666666666718E-2</v>
      </c>
    </row>
    <row r="29" spans="1:20" x14ac:dyDescent="0.45">
      <c r="A29" t="s">
        <v>19</v>
      </c>
      <c r="B29" t="s">
        <v>12</v>
      </c>
      <c r="C29" t="s">
        <v>24</v>
      </c>
      <c r="D29">
        <v>1</v>
      </c>
      <c r="E29" s="5">
        <v>44687</v>
      </c>
      <c r="F29" s="1">
        <v>0.38680555555555557</v>
      </c>
      <c r="G29" t="s">
        <v>30</v>
      </c>
      <c r="H29" s="1">
        <v>0.46458333333333335</v>
      </c>
      <c r="I29">
        <v>0</v>
      </c>
      <c r="J29" s="7">
        <f t="shared" si="0"/>
        <v>1</v>
      </c>
      <c r="K29">
        <v>0</v>
      </c>
      <c r="L29">
        <f t="shared" si="1"/>
        <v>0</v>
      </c>
      <c r="M29" s="1">
        <f t="shared" si="2"/>
        <v>7.7777777777777779E-2</v>
      </c>
    </row>
    <row r="30" spans="1:20" x14ac:dyDescent="0.45">
      <c r="A30" t="s">
        <v>19</v>
      </c>
      <c r="B30" t="s">
        <v>24</v>
      </c>
      <c r="C30" t="s">
        <v>12</v>
      </c>
      <c r="D30">
        <v>1</v>
      </c>
      <c r="E30" s="5">
        <v>44687</v>
      </c>
      <c r="F30" s="1">
        <v>0.58472222222222225</v>
      </c>
      <c r="G30" t="s">
        <v>30</v>
      </c>
      <c r="H30" s="1">
        <v>0.66736111111111107</v>
      </c>
      <c r="I30">
        <v>0</v>
      </c>
      <c r="J30" s="7">
        <f t="shared" si="0"/>
        <v>1</v>
      </c>
      <c r="K30">
        <v>0</v>
      </c>
      <c r="L30">
        <f t="shared" si="1"/>
        <v>0</v>
      </c>
      <c r="M30" s="1">
        <f t="shared" si="2"/>
        <v>8.2638888888888817E-2</v>
      </c>
    </row>
    <row r="31" spans="1:20" x14ac:dyDescent="0.45">
      <c r="A31" t="s">
        <v>19</v>
      </c>
      <c r="B31" t="s">
        <v>12</v>
      </c>
      <c r="C31" t="s">
        <v>24</v>
      </c>
      <c r="D31">
        <v>1</v>
      </c>
      <c r="E31" s="5">
        <v>44689</v>
      </c>
      <c r="F31" s="1">
        <v>0.39166666666666666</v>
      </c>
      <c r="G31" t="s">
        <v>31</v>
      </c>
      <c r="H31" s="1">
        <v>0.47638888888888892</v>
      </c>
      <c r="I31">
        <v>0</v>
      </c>
      <c r="J31" s="7">
        <f t="shared" si="0"/>
        <v>1</v>
      </c>
      <c r="K31">
        <v>0</v>
      </c>
      <c r="L31">
        <f t="shared" si="1"/>
        <v>0</v>
      </c>
      <c r="M31" s="1">
        <f t="shared" si="2"/>
        <v>8.4722222222222254E-2</v>
      </c>
    </row>
    <row r="32" spans="1:20" x14ac:dyDescent="0.45">
      <c r="A32" t="s">
        <v>19</v>
      </c>
      <c r="B32" t="s">
        <v>24</v>
      </c>
      <c r="C32" t="s">
        <v>12</v>
      </c>
      <c r="D32">
        <v>1</v>
      </c>
      <c r="E32" s="5">
        <v>44689</v>
      </c>
      <c r="F32" s="1">
        <v>0.59236111111111112</v>
      </c>
      <c r="G32" t="s">
        <v>31</v>
      </c>
      <c r="H32" s="1">
        <v>0.6777777777777777</v>
      </c>
      <c r="I32">
        <v>0</v>
      </c>
      <c r="J32" s="7">
        <f t="shared" si="0"/>
        <v>1</v>
      </c>
      <c r="K32">
        <v>0</v>
      </c>
      <c r="L32">
        <f t="shared" si="1"/>
        <v>0</v>
      </c>
      <c r="M32" s="1">
        <f t="shared" si="2"/>
        <v>8.5416666666666585E-2</v>
      </c>
    </row>
    <row r="33" spans="1:13" x14ac:dyDescent="0.45">
      <c r="A33" t="s">
        <v>19</v>
      </c>
      <c r="B33" t="s">
        <v>12</v>
      </c>
      <c r="C33" t="s">
        <v>24</v>
      </c>
      <c r="D33">
        <v>1</v>
      </c>
      <c r="E33" s="5">
        <v>44690</v>
      </c>
      <c r="F33" s="1">
        <v>0.3923611111111111</v>
      </c>
      <c r="G33" t="s">
        <v>32</v>
      </c>
      <c r="H33" s="1">
        <v>0.47291666666666665</v>
      </c>
      <c r="I33">
        <v>0</v>
      </c>
      <c r="J33" s="7">
        <f t="shared" si="0"/>
        <v>1</v>
      </c>
      <c r="K33">
        <v>0</v>
      </c>
      <c r="L33">
        <f t="shared" si="1"/>
        <v>0</v>
      </c>
      <c r="M33" s="1">
        <f t="shared" si="2"/>
        <v>8.0555555555555547E-2</v>
      </c>
    </row>
    <row r="34" spans="1:13" x14ac:dyDescent="0.45">
      <c r="A34" t="s">
        <v>19</v>
      </c>
      <c r="B34" t="s">
        <v>24</v>
      </c>
      <c r="C34" t="s">
        <v>12</v>
      </c>
      <c r="D34">
        <v>1</v>
      </c>
      <c r="E34" s="5">
        <v>44690</v>
      </c>
      <c r="F34" s="1">
        <v>0.58402777777777781</v>
      </c>
      <c r="G34" t="s">
        <v>32</v>
      </c>
      <c r="H34" s="1">
        <v>0.65972222222222221</v>
      </c>
      <c r="I34">
        <v>0</v>
      </c>
      <c r="J34" s="7">
        <f t="shared" si="0"/>
        <v>1</v>
      </c>
      <c r="K34">
        <v>0</v>
      </c>
      <c r="L34">
        <f t="shared" si="1"/>
        <v>0</v>
      </c>
      <c r="M34" s="1">
        <f t="shared" si="2"/>
        <v>7.5694444444444398E-2</v>
      </c>
    </row>
    <row r="35" spans="1:13" x14ac:dyDescent="0.45">
      <c r="A35" t="s">
        <v>19</v>
      </c>
      <c r="B35" t="s">
        <v>12</v>
      </c>
      <c r="C35" t="s">
        <v>24</v>
      </c>
      <c r="D35">
        <v>1</v>
      </c>
      <c r="E35" s="5">
        <v>44692</v>
      </c>
      <c r="F35" s="1">
        <v>0.11458333333333333</v>
      </c>
      <c r="G35" t="s">
        <v>33</v>
      </c>
      <c r="H35" s="1">
        <v>0.17708333333333334</v>
      </c>
      <c r="I35">
        <v>0</v>
      </c>
      <c r="J35" s="7">
        <f t="shared" si="0"/>
        <v>1</v>
      </c>
      <c r="K35">
        <v>0</v>
      </c>
      <c r="L35">
        <f t="shared" si="1"/>
        <v>0</v>
      </c>
      <c r="M35" s="1">
        <v>0.1875</v>
      </c>
    </row>
    <row r="36" spans="1:13" x14ac:dyDescent="0.45">
      <c r="A36" t="s">
        <v>19</v>
      </c>
      <c r="B36" t="s">
        <v>24</v>
      </c>
      <c r="C36" t="s">
        <v>12</v>
      </c>
      <c r="D36">
        <v>1</v>
      </c>
      <c r="E36" s="5">
        <v>44692</v>
      </c>
      <c r="F36" s="1">
        <v>0.29305555555555557</v>
      </c>
      <c r="G36" t="s">
        <v>33</v>
      </c>
      <c r="H36" s="1">
        <v>0.35833333333333334</v>
      </c>
      <c r="I36">
        <v>0</v>
      </c>
      <c r="J36" s="7">
        <f t="shared" si="0"/>
        <v>1</v>
      </c>
      <c r="K36">
        <v>0</v>
      </c>
      <c r="L36">
        <f t="shared" si="1"/>
        <v>0</v>
      </c>
      <c r="M36" s="1">
        <f t="shared" si="2"/>
        <v>6.5277777777777768E-2</v>
      </c>
    </row>
    <row r="37" spans="1:13" x14ac:dyDescent="0.45">
      <c r="A37" t="s">
        <v>19</v>
      </c>
      <c r="B37" t="s">
        <v>12</v>
      </c>
      <c r="C37" t="s">
        <v>24</v>
      </c>
      <c r="D37">
        <v>1</v>
      </c>
      <c r="E37" s="5">
        <v>44694</v>
      </c>
      <c r="F37" s="1">
        <v>0.12986111111111112</v>
      </c>
      <c r="G37" t="s">
        <v>34</v>
      </c>
      <c r="H37" s="1">
        <v>0.19444444444444445</v>
      </c>
      <c r="I37">
        <v>0</v>
      </c>
      <c r="J37" s="7">
        <f t="shared" si="0"/>
        <v>1</v>
      </c>
      <c r="K37">
        <v>0</v>
      </c>
      <c r="L37">
        <f t="shared" si="1"/>
        <v>0</v>
      </c>
      <c r="M37" s="1">
        <f t="shared" si="2"/>
        <v>6.4583333333333326E-2</v>
      </c>
    </row>
    <row r="38" spans="1:13" x14ac:dyDescent="0.45">
      <c r="A38" t="s">
        <v>19</v>
      </c>
      <c r="B38" t="s">
        <v>24</v>
      </c>
      <c r="C38" t="s">
        <v>12</v>
      </c>
      <c r="D38">
        <v>1</v>
      </c>
      <c r="E38" s="5">
        <v>44694</v>
      </c>
      <c r="F38" s="1">
        <v>0.29097222222222224</v>
      </c>
      <c r="G38" t="s">
        <v>34</v>
      </c>
      <c r="H38" s="1">
        <v>0.34861111111111115</v>
      </c>
      <c r="I38">
        <v>0</v>
      </c>
      <c r="J38" s="7">
        <f t="shared" si="0"/>
        <v>1</v>
      </c>
      <c r="K38">
        <v>0</v>
      </c>
      <c r="L38">
        <f t="shared" si="1"/>
        <v>0</v>
      </c>
      <c r="M38" s="1">
        <f t="shared" si="2"/>
        <v>5.7638888888888906E-2</v>
      </c>
    </row>
    <row r="39" spans="1:13" x14ac:dyDescent="0.45">
      <c r="A39" t="s">
        <v>19</v>
      </c>
      <c r="B39" t="s">
        <v>12</v>
      </c>
      <c r="C39" t="s">
        <v>24</v>
      </c>
      <c r="D39">
        <v>1</v>
      </c>
      <c r="E39" s="5">
        <v>44696</v>
      </c>
      <c r="F39" s="1">
        <v>0.38680555555555557</v>
      </c>
      <c r="G39" t="s">
        <v>35</v>
      </c>
      <c r="H39" s="1">
        <v>0.46597222222222223</v>
      </c>
      <c r="I39">
        <v>0</v>
      </c>
      <c r="J39" s="7">
        <f t="shared" si="0"/>
        <v>1</v>
      </c>
      <c r="K39">
        <v>0</v>
      </c>
      <c r="L39">
        <f t="shared" si="1"/>
        <v>0</v>
      </c>
      <c r="M39" s="1">
        <f t="shared" si="2"/>
        <v>7.9166666666666663E-2</v>
      </c>
    </row>
    <row r="40" spans="1:13" x14ac:dyDescent="0.45">
      <c r="A40" t="s">
        <v>19</v>
      </c>
      <c r="B40" t="s">
        <v>24</v>
      </c>
      <c r="C40" t="s">
        <v>12</v>
      </c>
      <c r="D40">
        <v>1</v>
      </c>
      <c r="E40" s="5">
        <v>44696</v>
      </c>
      <c r="F40" s="1">
        <v>0.58124999999999993</v>
      </c>
      <c r="G40" t="s">
        <v>35</v>
      </c>
      <c r="H40" s="1">
        <v>0.66041666666666665</v>
      </c>
      <c r="I40">
        <v>0</v>
      </c>
      <c r="J40" s="7">
        <f t="shared" si="0"/>
        <v>1</v>
      </c>
      <c r="K40">
        <v>0</v>
      </c>
      <c r="L40">
        <f t="shared" si="1"/>
        <v>0</v>
      </c>
      <c r="M40" s="1">
        <f t="shared" si="2"/>
        <v>7.9166666666666718E-2</v>
      </c>
    </row>
    <row r="41" spans="1:13" x14ac:dyDescent="0.45">
      <c r="A41" t="s">
        <v>19</v>
      </c>
      <c r="B41" t="s">
        <v>12</v>
      </c>
      <c r="C41" t="s">
        <v>24</v>
      </c>
      <c r="D41">
        <v>1</v>
      </c>
      <c r="E41" s="5">
        <v>44697</v>
      </c>
      <c r="F41" s="1">
        <v>0.10694444444444444</v>
      </c>
      <c r="G41" t="s">
        <v>36</v>
      </c>
      <c r="H41" s="1">
        <v>0.16666666666666666</v>
      </c>
      <c r="I41">
        <v>0</v>
      </c>
      <c r="J41" s="7">
        <f t="shared" si="0"/>
        <v>1</v>
      </c>
      <c r="K41">
        <v>0</v>
      </c>
      <c r="L41">
        <f t="shared" si="1"/>
        <v>0</v>
      </c>
      <c r="M41" s="1">
        <f t="shared" si="2"/>
        <v>5.9722222222222218E-2</v>
      </c>
    </row>
    <row r="42" spans="1:13" x14ac:dyDescent="0.45">
      <c r="A42" t="s">
        <v>19</v>
      </c>
      <c r="B42" t="s">
        <v>24</v>
      </c>
      <c r="C42" t="s">
        <v>12</v>
      </c>
      <c r="D42">
        <v>1</v>
      </c>
      <c r="E42" s="5">
        <v>44697</v>
      </c>
      <c r="F42" s="1">
        <v>0.29583333333333334</v>
      </c>
      <c r="G42" t="s">
        <v>36</v>
      </c>
      <c r="H42" s="1">
        <v>0.37013888888888885</v>
      </c>
      <c r="I42">
        <v>0</v>
      </c>
      <c r="J42" s="7">
        <f t="shared" si="0"/>
        <v>1</v>
      </c>
      <c r="K42">
        <v>0</v>
      </c>
      <c r="L42">
        <f t="shared" si="1"/>
        <v>0</v>
      </c>
      <c r="M42" s="1">
        <f t="shared" si="2"/>
        <v>7.4305555555555514E-2</v>
      </c>
    </row>
    <row r="43" spans="1:13" x14ac:dyDescent="0.45">
      <c r="A43" t="s">
        <v>19</v>
      </c>
      <c r="B43" t="s">
        <v>12</v>
      </c>
      <c r="C43" t="s">
        <v>24</v>
      </c>
      <c r="D43">
        <v>1</v>
      </c>
      <c r="E43" s="5">
        <v>44699</v>
      </c>
      <c r="F43" s="1">
        <v>0.10972222222222222</v>
      </c>
      <c r="G43" t="s">
        <v>37</v>
      </c>
      <c r="H43" s="1">
        <v>0.17013888888888887</v>
      </c>
      <c r="I43">
        <v>0</v>
      </c>
      <c r="J43" s="7">
        <f t="shared" si="0"/>
        <v>1</v>
      </c>
      <c r="K43">
        <v>0</v>
      </c>
      <c r="L43">
        <f t="shared" si="1"/>
        <v>0</v>
      </c>
      <c r="M43" s="1">
        <f t="shared" si="2"/>
        <v>6.0416666666666646E-2</v>
      </c>
    </row>
    <row r="44" spans="1:13" x14ac:dyDescent="0.45">
      <c r="A44" t="s">
        <v>19</v>
      </c>
      <c r="B44" t="s">
        <v>24</v>
      </c>
      <c r="C44" t="s">
        <v>12</v>
      </c>
      <c r="D44">
        <v>1</v>
      </c>
      <c r="E44" s="5">
        <v>44699</v>
      </c>
      <c r="F44" s="1">
        <v>0.2951388888888889</v>
      </c>
      <c r="G44" t="s">
        <v>37</v>
      </c>
      <c r="H44" s="1">
        <v>0.36805555555555558</v>
      </c>
      <c r="I44">
        <v>0</v>
      </c>
      <c r="J44" s="7">
        <f t="shared" si="0"/>
        <v>1</v>
      </c>
      <c r="K44">
        <v>0</v>
      </c>
      <c r="L44">
        <f t="shared" si="1"/>
        <v>0</v>
      </c>
      <c r="M44" s="1">
        <f t="shared" si="2"/>
        <v>7.2916666666666685E-2</v>
      </c>
    </row>
    <row r="45" spans="1:13" x14ac:dyDescent="0.45">
      <c r="A45" t="s">
        <v>19</v>
      </c>
      <c r="B45" t="s">
        <v>12</v>
      </c>
      <c r="C45" t="s">
        <v>24</v>
      </c>
      <c r="D45">
        <v>1</v>
      </c>
      <c r="E45" s="5">
        <v>44701</v>
      </c>
      <c r="F45" s="1">
        <v>0.12291666666666667</v>
      </c>
      <c r="G45" t="s">
        <v>38</v>
      </c>
      <c r="H45" s="1">
        <v>0.18333333333333335</v>
      </c>
      <c r="I45">
        <v>0</v>
      </c>
      <c r="J45" s="7">
        <f t="shared" si="0"/>
        <v>1</v>
      </c>
      <c r="K45">
        <v>0</v>
      </c>
      <c r="L45">
        <f t="shared" si="1"/>
        <v>0</v>
      </c>
      <c r="M45" s="1">
        <f t="shared" si="2"/>
        <v>6.0416666666666674E-2</v>
      </c>
    </row>
    <row r="46" spans="1:13" x14ac:dyDescent="0.45">
      <c r="A46" t="s">
        <v>19</v>
      </c>
      <c r="B46" t="s">
        <v>24</v>
      </c>
      <c r="C46" t="s">
        <v>12</v>
      </c>
      <c r="D46">
        <v>1</v>
      </c>
      <c r="E46" s="5">
        <v>44701</v>
      </c>
      <c r="F46" s="1">
        <v>0.29097222222222224</v>
      </c>
      <c r="G46" t="s">
        <v>38</v>
      </c>
      <c r="H46" s="1">
        <v>0.35416666666666669</v>
      </c>
      <c r="I46">
        <v>0</v>
      </c>
      <c r="J46" s="7">
        <f t="shared" si="0"/>
        <v>1</v>
      </c>
      <c r="K46">
        <v>0</v>
      </c>
      <c r="L46">
        <f t="shared" si="1"/>
        <v>0</v>
      </c>
      <c r="M46" s="1">
        <f t="shared" si="2"/>
        <v>6.3194444444444442E-2</v>
      </c>
    </row>
    <row r="47" spans="1:13" x14ac:dyDescent="0.45">
      <c r="A47" t="s">
        <v>19</v>
      </c>
      <c r="B47" t="s">
        <v>12</v>
      </c>
      <c r="C47" t="s">
        <v>24</v>
      </c>
      <c r="D47">
        <v>1</v>
      </c>
      <c r="E47" s="5">
        <v>44703</v>
      </c>
      <c r="F47" s="1">
        <v>0.10902777777777778</v>
      </c>
      <c r="G47" t="s">
        <v>39</v>
      </c>
      <c r="H47" s="1">
        <v>0.17847222222222223</v>
      </c>
      <c r="I47">
        <v>0</v>
      </c>
      <c r="J47" s="7">
        <f t="shared" si="0"/>
        <v>1</v>
      </c>
      <c r="K47">
        <v>0</v>
      </c>
      <c r="L47">
        <f t="shared" si="1"/>
        <v>0</v>
      </c>
      <c r="M47" s="1">
        <f t="shared" si="2"/>
        <v>6.9444444444444448E-2</v>
      </c>
    </row>
    <row r="48" spans="1:13" x14ac:dyDescent="0.45">
      <c r="A48" t="s">
        <v>19</v>
      </c>
      <c r="B48" t="s">
        <v>24</v>
      </c>
      <c r="C48" t="s">
        <v>12</v>
      </c>
      <c r="D48">
        <v>1</v>
      </c>
      <c r="E48" s="5">
        <v>44703</v>
      </c>
      <c r="F48" s="1">
        <v>0.29236111111111113</v>
      </c>
      <c r="G48" t="s">
        <v>39</v>
      </c>
      <c r="H48" s="1">
        <v>0.35902777777777778</v>
      </c>
      <c r="I48">
        <v>0</v>
      </c>
      <c r="J48" s="7">
        <f t="shared" si="0"/>
        <v>1</v>
      </c>
      <c r="K48">
        <v>0</v>
      </c>
      <c r="L48">
        <f t="shared" si="1"/>
        <v>0</v>
      </c>
      <c r="M48" s="1">
        <f t="shared" si="2"/>
        <v>6.6666666666666652E-2</v>
      </c>
    </row>
    <row r="49" spans="1:13" x14ac:dyDescent="0.45">
      <c r="A49" t="s">
        <v>19</v>
      </c>
      <c r="B49" t="s">
        <v>12</v>
      </c>
      <c r="C49" t="s">
        <v>24</v>
      </c>
      <c r="D49">
        <v>1</v>
      </c>
      <c r="E49" s="5">
        <v>44704</v>
      </c>
      <c r="F49" s="1">
        <v>0.12291666666666667</v>
      </c>
      <c r="G49" t="s">
        <v>40</v>
      </c>
      <c r="H49" s="1">
        <v>0.18124999999999999</v>
      </c>
      <c r="I49">
        <v>0</v>
      </c>
      <c r="J49" s="7">
        <f t="shared" si="0"/>
        <v>1</v>
      </c>
      <c r="K49">
        <v>0</v>
      </c>
      <c r="L49">
        <f t="shared" si="1"/>
        <v>0</v>
      </c>
      <c r="M49" s="1">
        <f t="shared" si="2"/>
        <v>5.833333333333332E-2</v>
      </c>
    </row>
    <row r="50" spans="1:13" x14ac:dyDescent="0.45">
      <c r="A50" t="s">
        <v>19</v>
      </c>
      <c r="B50" t="s">
        <v>24</v>
      </c>
      <c r="C50" t="s">
        <v>12</v>
      </c>
      <c r="D50">
        <v>1</v>
      </c>
      <c r="E50" s="5">
        <v>44704</v>
      </c>
      <c r="F50" s="1">
        <v>0.29305555555555557</v>
      </c>
      <c r="G50" t="s">
        <v>40</v>
      </c>
      <c r="H50" s="1">
        <v>0.3576388888888889</v>
      </c>
      <c r="I50">
        <v>0</v>
      </c>
      <c r="J50" s="7">
        <f t="shared" si="0"/>
        <v>1</v>
      </c>
      <c r="K50">
        <v>0</v>
      </c>
      <c r="L50">
        <f t="shared" si="1"/>
        <v>0</v>
      </c>
      <c r="M50" s="1">
        <f t="shared" si="2"/>
        <v>6.4583333333333326E-2</v>
      </c>
    </row>
    <row r="51" spans="1:13" x14ac:dyDescent="0.45">
      <c r="A51" t="s">
        <v>8</v>
      </c>
      <c r="B51" t="s">
        <v>12</v>
      </c>
      <c r="C51" t="s">
        <v>24</v>
      </c>
      <c r="D51">
        <v>1</v>
      </c>
      <c r="E51" s="5">
        <v>44680</v>
      </c>
      <c r="F51" s="1">
        <v>0.10486111111111111</v>
      </c>
      <c r="G51" t="s">
        <v>28</v>
      </c>
      <c r="H51" s="1">
        <v>0.18541666666666667</v>
      </c>
      <c r="I51">
        <v>0</v>
      </c>
      <c r="J51" s="7">
        <f t="shared" si="0"/>
        <v>1</v>
      </c>
      <c r="K51">
        <v>0</v>
      </c>
      <c r="L51">
        <f t="shared" si="1"/>
        <v>0</v>
      </c>
      <c r="M51" s="1">
        <f t="shared" si="2"/>
        <v>8.0555555555555561E-2</v>
      </c>
    </row>
    <row r="52" spans="1:13" x14ac:dyDescent="0.45">
      <c r="A52" t="s">
        <v>8</v>
      </c>
      <c r="B52" t="s">
        <v>24</v>
      </c>
      <c r="C52" t="s">
        <v>12</v>
      </c>
      <c r="D52">
        <v>1</v>
      </c>
      <c r="E52" s="5">
        <v>44680</v>
      </c>
      <c r="F52" s="1">
        <v>0.30138888888888887</v>
      </c>
      <c r="G52" t="s">
        <v>28</v>
      </c>
      <c r="H52" s="1">
        <v>0.36319444444444443</v>
      </c>
      <c r="I52">
        <v>0</v>
      </c>
      <c r="J52" s="7">
        <f t="shared" si="0"/>
        <v>1</v>
      </c>
      <c r="K52">
        <v>0</v>
      </c>
      <c r="L52">
        <f t="shared" si="1"/>
        <v>0</v>
      </c>
      <c r="M52" s="1">
        <f t="shared" si="2"/>
        <v>6.1805555555555558E-2</v>
      </c>
    </row>
    <row r="53" spans="1:13" x14ac:dyDescent="0.45">
      <c r="A53" t="s">
        <v>19</v>
      </c>
      <c r="B53" t="s">
        <v>12</v>
      </c>
      <c r="C53" t="s">
        <v>24</v>
      </c>
      <c r="D53">
        <v>1</v>
      </c>
      <c r="E53" s="5">
        <v>44706</v>
      </c>
      <c r="F53" s="1">
        <v>0.13541666666666666</v>
      </c>
      <c r="G53" t="s">
        <v>41</v>
      </c>
      <c r="H53" s="1">
        <v>0.22361111111111109</v>
      </c>
      <c r="I53">
        <v>0</v>
      </c>
      <c r="J53" s="7">
        <f t="shared" si="0"/>
        <v>1</v>
      </c>
      <c r="K53">
        <v>0</v>
      </c>
      <c r="L53">
        <f t="shared" si="1"/>
        <v>0</v>
      </c>
      <c r="M53" s="1">
        <f t="shared" si="2"/>
        <v>8.8194444444444436E-2</v>
      </c>
    </row>
    <row r="54" spans="1:13" x14ac:dyDescent="0.45">
      <c r="A54" t="s">
        <v>19</v>
      </c>
      <c r="B54" t="s">
        <v>24</v>
      </c>
      <c r="C54" t="s">
        <v>12</v>
      </c>
      <c r="D54">
        <v>1</v>
      </c>
      <c r="E54" s="5">
        <v>44706</v>
      </c>
      <c r="F54" s="1">
        <v>0.28611111111111115</v>
      </c>
      <c r="G54" t="s">
        <v>41</v>
      </c>
      <c r="H54" s="1">
        <v>0.35000000000000003</v>
      </c>
      <c r="I54">
        <v>0</v>
      </c>
      <c r="J54" s="7">
        <f t="shared" si="0"/>
        <v>1</v>
      </c>
      <c r="K54">
        <v>0</v>
      </c>
      <c r="L54">
        <f t="shared" si="1"/>
        <v>0</v>
      </c>
      <c r="M54" s="1">
        <f t="shared" si="2"/>
        <v>6.3888888888888884E-2</v>
      </c>
    </row>
    <row r="55" spans="1:13" x14ac:dyDescent="0.45">
      <c r="A55" t="s">
        <v>19</v>
      </c>
      <c r="B55" t="s">
        <v>12</v>
      </c>
      <c r="C55" t="s">
        <v>24</v>
      </c>
      <c r="D55">
        <v>1</v>
      </c>
      <c r="E55" s="5">
        <v>44708</v>
      </c>
      <c r="F55" s="1">
        <v>0.11319444444444444</v>
      </c>
      <c r="G55" t="s">
        <v>42</v>
      </c>
      <c r="H55" s="1">
        <v>0.17361111111111113</v>
      </c>
      <c r="I55">
        <v>0</v>
      </c>
      <c r="J55" s="7">
        <f t="shared" si="0"/>
        <v>1</v>
      </c>
      <c r="K55">
        <v>0</v>
      </c>
      <c r="L55">
        <f t="shared" si="1"/>
        <v>0</v>
      </c>
      <c r="M55" s="1">
        <f t="shared" si="2"/>
        <v>6.0416666666666688E-2</v>
      </c>
    </row>
    <row r="56" spans="1:13" x14ac:dyDescent="0.45">
      <c r="A56" t="s">
        <v>19</v>
      </c>
      <c r="B56" t="s">
        <v>24</v>
      </c>
      <c r="C56" t="s">
        <v>12</v>
      </c>
      <c r="D56">
        <v>1</v>
      </c>
      <c r="E56" s="5">
        <v>44708</v>
      </c>
      <c r="F56" s="1">
        <v>0.32777777777777778</v>
      </c>
      <c r="G56" t="s">
        <v>42</v>
      </c>
      <c r="H56" s="1">
        <v>0.3923611111111111</v>
      </c>
      <c r="I56">
        <v>1</v>
      </c>
      <c r="J56" s="7">
        <f t="shared" si="0"/>
        <v>0</v>
      </c>
      <c r="K56">
        <v>0</v>
      </c>
      <c r="L56">
        <f t="shared" si="1"/>
        <v>1</v>
      </c>
      <c r="M56" s="1">
        <f t="shared" si="2"/>
        <v>6.4583333333333326E-2</v>
      </c>
    </row>
    <row r="57" spans="1:13" x14ac:dyDescent="0.45">
      <c r="A57" t="s">
        <v>19</v>
      </c>
      <c r="B57" t="s">
        <v>12</v>
      </c>
      <c r="C57" t="s">
        <v>24</v>
      </c>
      <c r="D57">
        <v>1</v>
      </c>
      <c r="E57" s="5">
        <v>44710</v>
      </c>
      <c r="F57" s="1">
        <v>0.11805555555555557</v>
      </c>
      <c r="G57" t="s">
        <v>43</v>
      </c>
      <c r="H57" s="1">
        <v>0.18402777777777779</v>
      </c>
      <c r="I57">
        <v>0</v>
      </c>
      <c r="J57" s="7">
        <f t="shared" si="0"/>
        <v>1</v>
      </c>
      <c r="K57">
        <v>0</v>
      </c>
      <c r="L57">
        <f t="shared" si="1"/>
        <v>0</v>
      </c>
      <c r="M57" s="1">
        <f t="shared" si="2"/>
        <v>6.5972222222222224E-2</v>
      </c>
    </row>
    <row r="58" spans="1:13" x14ac:dyDescent="0.45">
      <c r="A58" t="s">
        <v>19</v>
      </c>
      <c r="B58" t="s">
        <v>24</v>
      </c>
      <c r="C58" t="s">
        <v>12</v>
      </c>
      <c r="D58">
        <v>1</v>
      </c>
      <c r="E58" s="5">
        <v>44710</v>
      </c>
      <c r="F58" s="1">
        <v>0.28472222222222221</v>
      </c>
      <c r="G58" t="s">
        <v>43</v>
      </c>
      <c r="H58" s="1">
        <v>0.35486111111111113</v>
      </c>
      <c r="I58">
        <v>0</v>
      </c>
      <c r="J58" s="7">
        <f t="shared" si="0"/>
        <v>1</v>
      </c>
      <c r="K58">
        <v>0</v>
      </c>
      <c r="L58">
        <f t="shared" si="1"/>
        <v>0</v>
      </c>
      <c r="M58" s="1">
        <f t="shared" si="2"/>
        <v>7.0138888888888917E-2</v>
      </c>
    </row>
    <row r="59" spans="1:13" x14ac:dyDescent="0.45">
      <c r="A59" t="s">
        <v>19</v>
      </c>
      <c r="B59" t="s">
        <v>12</v>
      </c>
      <c r="C59" t="s">
        <v>24</v>
      </c>
      <c r="D59">
        <v>1</v>
      </c>
      <c r="E59" s="5">
        <v>44711</v>
      </c>
      <c r="F59" s="1">
        <v>0.10833333333333334</v>
      </c>
      <c r="G59" t="s">
        <v>44</v>
      </c>
      <c r="H59" s="1">
        <v>0.17152777777777775</v>
      </c>
      <c r="I59">
        <v>0</v>
      </c>
      <c r="J59" s="7">
        <f t="shared" si="0"/>
        <v>1</v>
      </c>
      <c r="K59">
        <v>0</v>
      </c>
      <c r="L59">
        <f t="shared" si="1"/>
        <v>0</v>
      </c>
      <c r="M59" s="1">
        <f t="shared" si="2"/>
        <v>6.3194444444444414E-2</v>
      </c>
    </row>
    <row r="60" spans="1:13" x14ac:dyDescent="0.45">
      <c r="A60" t="s">
        <v>19</v>
      </c>
      <c r="B60" t="s">
        <v>24</v>
      </c>
      <c r="C60" t="s">
        <v>12</v>
      </c>
      <c r="D60">
        <v>1</v>
      </c>
      <c r="E60" s="5">
        <v>44711</v>
      </c>
      <c r="F60" s="1">
        <v>0.2951388888888889</v>
      </c>
      <c r="G60" t="s">
        <v>44</v>
      </c>
      <c r="H60" s="1">
        <v>0.36388888888888887</v>
      </c>
      <c r="I60">
        <v>0</v>
      </c>
      <c r="J60" s="7">
        <f t="shared" si="0"/>
        <v>1</v>
      </c>
      <c r="K60">
        <v>0</v>
      </c>
      <c r="L60">
        <f t="shared" si="1"/>
        <v>0</v>
      </c>
      <c r="M60" s="1">
        <f t="shared" si="2"/>
        <v>6.8749999999999978E-2</v>
      </c>
    </row>
    <row r="61" spans="1:13" x14ac:dyDescent="0.45">
      <c r="A61" t="s">
        <v>19</v>
      </c>
      <c r="B61" t="s">
        <v>12</v>
      </c>
      <c r="C61" t="s">
        <v>24</v>
      </c>
      <c r="D61">
        <v>1</v>
      </c>
      <c r="E61" s="5">
        <v>44713</v>
      </c>
      <c r="F61" s="1">
        <v>0.12152777777777778</v>
      </c>
      <c r="G61" t="s">
        <v>45</v>
      </c>
      <c r="H61" s="1">
        <v>0.18194444444444444</v>
      </c>
      <c r="I61">
        <v>0</v>
      </c>
      <c r="J61" s="7">
        <f t="shared" si="0"/>
        <v>1</v>
      </c>
      <c r="K61">
        <v>0</v>
      </c>
      <c r="L61">
        <f t="shared" si="1"/>
        <v>0</v>
      </c>
      <c r="M61" s="1">
        <f t="shared" si="2"/>
        <v>6.041666666666666E-2</v>
      </c>
    </row>
    <row r="62" spans="1:13" x14ac:dyDescent="0.45">
      <c r="A62" t="s">
        <v>19</v>
      </c>
      <c r="B62" t="s">
        <v>24</v>
      </c>
      <c r="C62" t="s">
        <v>12</v>
      </c>
      <c r="D62">
        <v>1</v>
      </c>
      <c r="E62" s="5">
        <v>44713</v>
      </c>
      <c r="F62" s="1">
        <v>0.29652777777777778</v>
      </c>
      <c r="G62" t="s">
        <v>45</v>
      </c>
      <c r="H62" s="1">
        <v>0.35416666666666669</v>
      </c>
      <c r="I62">
        <v>0</v>
      </c>
      <c r="J62" s="7">
        <f t="shared" si="0"/>
        <v>1</v>
      </c>
      <c r="K62">
        <v>0</v>
      </c>
      <c r="L62">
        <f t="shared" si="1"/>
        <v>0</v>
      </c>
      <c r="M62" s="1">
        <f t="shared" si="2"/>
        <v>5.7638888888888906E-2</v>
      </c>
    </row>
    <row r="63" spans="1:13" x14ac:dyDescent="0.45">
      <c r="A63" t="s">
        <v>19</v>
      </c>
      <c r="B63" t="s">
        <v>12</v>
      </c>
      <c r="C63" t="s">
        <v>24</v>
      </c>
      <c r="D63">
        <v>1</v>
      </c>
      <c r="E63" s="5">
        <v>44715</v>
      </c>
      <c r="F63" s="1">
        <v>0.11319444444444444</v>
      </c>
      <c r="G63" t="s">
        <v>46</v>
      </c>
      <c r="H63" s="1">
        <v>0.17361111111111113</v>
      </c>
      <c r="I63">
        <v>0</v>
      </c>
      <c r="J63" s="7">
        <f t="shared" si="0"/>
        <v>1</v>
      </c>
      <c r="K63">
        <v>0</v>
      </c>
      <c r="L63">
        <f t="shared" si="1"/>
        <v>0</v>
      </c>
      <c r="M63" s="1">
        <f t="shared" si="2"/>
        <v>6.0416666666666688E-2</v>
      </c>
    </row>
    <row r="64" spans="1:13" x14ac:dyDescent="0.45">
      <c r="A64" t="s">
        <v>19</v>
      </c>
      <c r="B64" t="s">
        <v>24</v>
      </c>
      <c r="C64" t="s">
        <v>12</v>
      </c>
      <c r="D64">
        <v>1</v>
      </c>
      <c r="E64" s="5">
        <v>44715</v>
      </c>
      <c r="F64" s="1">
        <v>0.29652777777777778</v>
      </c>
      <c r="G64" t="s">
        <v>46</v>
      </c>
      <c r="H64" s="1">
        <v>0.35833333333333334</v>
      </c>
      <c r="I64">
        <v>0</v>
      </c>
      <c r="J64" s="7">
        <f t="shared" si="0"/>
        <v>1</v>
      </c>
      <c r="K64">
        <v>0</v>
      </c>
      <c r="L64">
        <f t="shared" si="1"/>
        <v>0</v>
      </c>
      <c r="M64" s="1">
        <f t="shared" si="2"/>
        <v>6.1805555555555558E-2</v>
      </c>
    </row>
    <row r="65" spans="1:13" x14ac:dyDescent="0.45">
      <c r="A65" t="s">
        <v>19</v>
      </c>
      <c r="B65" t="s">
        <v>12</v>
      </c>
      <c r="C65" t="s">
        <v>24</v>
      </c>
      <c r="D65">
        <v>1</v>
      </c>
      <c r="E65" s="5">
        <v>44717</v>
      </c>
      <c r="F65" s="1">
        <v>9.930555555555555E-2</v>
      </c>
      <c r="G65" t="s">
        <v>47</v>
      </c>
      <c r="H65" s="1">
        <v>0.15902777777777777</v>
      </c>
      <c r="I65">
        <v>0</v>
      </c>
      <c r="J65" s="7">
        <f t="shared" si="0"/>
        <v>1</v>
      </c>
      <c r="K65">
        <v>0</v>
      </c>
      <c r="L65">
        <f t="shared" si="1"/>
        <v>0</v>
      </c>
      <c r="M65" s="1">
        <f t="shared" si="2"/>
        <v>5.9722222222222218E-2</v>
      </c>
    </row>
    <row r="66" spans="1:13" x14ac:dyDescent="0.45">
      <c r="A66" t="s">
        <v>19</v>
      </c>
      <c r="B66" t="s">
        <v>24</v>
      </c>
      <c r="C66" t="s">
        <v>12</v>
      </c>
      <c r="D66">
        <v>1</v>
      </c>
      <c r="E66" s="5">
        <v>44717</v>
      </c>
      <c r="F66" s="1">
        <v>0.29722222222222222</v>
      </c>
      <c r="G66" t="s">
        <v>47</v>
      </c>
      <c r="H66" s="1">
        <v>0.3611111111111111</v>
      </c>
      <c r="I66">
        <v>0</v>
      </c>
      <c r="J66" s="7">
        <f t="shared" si="0"/>
        <v>1</v>
      </c>
      <c r="K66">
        <v>0</v>
      </c>
      <c r="L66">
        <f t="shared" si="1"/>
        <v>0</v>
      </c>
      <c r="M66" s="1">
        <f t="shared" si="2"/>
        <v>6.3888888888888884E-2</v>
      </c>
    </row>
    <row r="67" spans="1:13" x14ac:dyDescent="0.45">
      <c r="A67" t="s">
        <v>19</v>
      </c>
      <c r="B67" t="s">
        <v>12</v>
      </c>
      <c r="C67" t="s">
        <v>24</v>
      </c>
      <c r="D67">
        <v>1</v>
      </c>
      <c r="E67" s="5">
        <v>44718</v>
      </c>
      <c r="F67" s="1">
        <v>0.1013888888888889</v>
      </c>
      <c r="G67" t="s">
        <v>48</v>
      </c>
      <c r="H67" s="1">
        <v>0.16250000000000001</v>
      </c>
      <c r="I67">
        <v>0</v>
      </c>
      <c r="J67" s="7">
        <f t="shared" ref="J67:J74" si="3">(D67-I67)/D67</f>
        <v>1</v>
      </c>
      <c r="K67">
        <v>0</v>
      </c>
      <c r="L67">
        <f t="shared" ref="L67:L74" si="4">K67+I67/D67</f>
        <v>0</v>
      </c>
      <c r="M67" s="1">
        <f t="shared" ref="M67:M74" si="5">H67-F67</f>
        <v>6.1111111111111102E-2</v>
      </c>
    </row>
    <row r="68" spans="1:13" x14ac:dyDescent="0.45">
      <c r="A68" t="s">
        <v>19</v>
      </c>
      <c r="B68" t="s">
        <v>24</v>
      </c>
      <c r="C68" t="s">
        <v>12</v>
      </c>
      <c r="D68">
        <v>1</v>
      </c>
      <c r="E68" s="5">
        <v>44718</v>
      </c>
      <c r="F68" s="1">
        <v>0.28958333333333336</v>
      </c>
      <c r="G68" t="s">
        <v>48</v>
      </c>
      <c r="H68" s="1">
        <v>0.35555555555555557</v>
      </c>
      <c r="I68">
        <v>0</v>
      </c>
      <c r="J68" s="7">
        <f t="shared" si="3"/>
        <v>1</v>
      </c>
      <c r="K68">
        <v>0</v>
      </c>
      <c r="L68">
        <f t="shared" si="4"/>
        <v>0</v>
      </c>
      <c r="M68" s="1">
        <f t="shared" si="5"/>
        <v>6.597222222222221E-2</v>
      </c>
    </row>
    <row r="69" spans="1:13" x14ac:dyDescent="0.45">
      <c r="A69" t="s">
        <v>19</v>
      </c>
      <c r="B69" t="s">
        <v>12</v>
      </c>
      <c r="C69" t="s">
        <v>24</v>
      </c>
      <c r="D69">
        <v>1</v>
      </c>
      <c r="E69" s="5">
        <v>44720</v>
      </c>
      <c r="F69" s="1">
        <v>0.11319444444444444</v>
      </c>
      <c r="G69" t="s">
        <v>49</v>
      </c>
      <c r="H69" s="1">
        <v>0.17222222222222225</v>
      </c>
      <c r="I69">
        <v>0</v>
      </c>
      <c r="J69" s="7">
        <f t="shared" si="3"/>
        <v>1</v>
      </c>
      <c r="K69">
        <v>0</v>
      </c>
      <c r="L69">
        <f t="shared" si="4"/>
        <v>0</v>
      </c>
      <c r="M69" s="1">
        <f t="shared" si="5"/>
        <v>5.9027777777777804E-2</v>
      </c>
    </row>
    <row r="70" spans="1:13" x14ac:dyDescent="0.45">
      <c r="A70" t="s">
        <v>19</v>
      </c>
      <c r="B70" t="s">
        <v>24</v>
      </c>
      <c r="C70" t="s">
        <v>12</v>
      </c>
      <c r="D70">
        <v>1</v>
      </c>
      <c r="E70" s="5">
        <v>44720</v>
      </c>
      <c r="F70" s="1">
        <v>0.28194444444444444</v>
      </c>
      <c r="G70" t="s">
        <v>49</v>
      </c>
      <c r="H70" s="1">
        <v>0.35347222222222219</v>
      </c>
      <c r="I70">
        <v>0</v>
      </c>
      <c r="J70" s="7">
        <f t="shared" si="3"/>
        <v>1</v>
      </c>
      <c r="K70">
        <v>0</v>
      </c>
      <c r="L70">
        <f t="shared" si="4"/>
        <v>0</v>
      </c>
      <c r="M70" s="1">
        <f t="shared" si="5"/>
        <v>7.1527777777777746E-2</v>
      </c>
    </row>
    <row r="71" spans="1:13" x14ac:dyDescent="0.45">
      <c r="A71" t="s">
        <v>19</v>
      </c>
      <c r="B71" t="s">
        <v>12</v>
      </c>
      <c r="C71" t="s">
        <v>24</v>
      </c>
      <c r="D71">
        <v>1</v>
      </c>
      <c r="E71" s="5">
        <v>44722</v>
      </c>
      <c r="F71" s="1">
        <v>0.11319444444444444</v>
      </c>
      <c r="G71" t="s">
        <v>50</v>
      </c>
      <c r="H71" s="1">
        <v>0.17569444444444446</v>
      </c>
      <c r="I71">
        <v>0</v>
      </c>
      <c r="J71" s="7">
        <f t="shared" si="3"/>
        <v>1</v>
      </c>
      <c r="K71">
        <v>0</v>
      </c>
      <c r="L71">
        <f t="shared" si="4"/>
        <v>0</v>
      </c>
      <c r="M71" s="1">
        <f t="shared" si="5"/>
        <v>6.2500000000000014E-2</v>
      </c>
    </row>
    <row r="72" spans="1:13" x14ac:dyDescent="0.45">
      <c r="A72" t="s">
        <v>19</v>
      </c>
      <c r="B72" t="s">
        <v>24</v>
      </c>
      <c r="C72" t="s">
        <v>12</v>
      </c>
      <c r="D72">
        <v>1</v>
      </c>
      <c r="E72" s="5">
        <v>44722</v>
      </c>
      <c r="F72" s="1">
        <v>0.29444444444444445</v>
      </c>
      <c r="G72" t="s">
        <v>50</v>
      </c>
      <c r="H72" s="1">
        <v>0.36041666666666666</v>
      </c>
      <c r="I72">
        <v>0</v>
      </c>
      <c r="J72" s="7">
        <f t="shared" si="3"/>
        <v>1</v>
      </c>
      <c r="K72">
        <v>0</v>
      </c>
      <c r="L72">
        <f t="shared" si="4"/>
        <v>0</v>
      </c>
      <c r="M72" s="1">
        <f t="shared" si="5"/>
        <v>6.597222222222221E-2</v>
      </c>
    </row>
    <row r="73" spans="1:13" x14ac:dyDescent="0.45">
      <c r="A73" t="s">
        <v>19</v>
      </c>
      <c r="B73" t="s">
        <v>12</v>
      </c>
      <c r="C73" t="s">
        <v>24</v>
      </c>
      <c r="D73">
        <v>1</v>
      </c>
      <c r="E73" s="5">
        <v>44724</v>
      </c>
      <c r="F73" s="1">
        <v>0.11180555555555556</v>
      </c>
      <c r="G73" t="s">
        <v>51</v>
      </c>
      <c r="H73" s="1">
        <v>0.17222222222222225</v>
      </c>
      <c r="I73">
        <v>0</v>
      </c>
      <c r="J73" s="7">
        <f t="shared" si="3"/>
        <v>1</v>
      </c>
      <c r="K73">
        <v>0</v>
      </c>
      <c r="L73">
        <f t="shared" si="4"/>
        <v>0</v>
      </c>
      <c r="M73" s="1">
        <f t="shared" si="5"/>
        <v>6.0416666666666688E-2</v>
      </c>
    </row>
    <row r="74" spans="1:13" x14ac:dyDescent="0.45">
      <c r="A74" t="s">
        <v>19</v>
      </c>
      <c r="B74" t="s">
        <v>24</v>
      </c>
      <c r="C74" t="s">
        <v>12</v>
      </c>
      <c r="D74">
        <v>1</v>
      </c>
      <c r="E74" s="5">
        <v>44724</v>
      </c>
      <c r="F74" s="1">
        <v>0.3034722222222222</v>
      </c>
      <c r="G74" t="s">
        <v>51</v>
      </c>
      <c r="H74" s="1">
        <v>0.36458333333333331</v>
      </c>
      <c r="I74">
        <v>0</v>
      </c>
      <c r="J74" s="7">
        <f t="shared" si="3"/>
        <v>1</v>
      </c>
      <c r="K74">
        <v>0</v>
      </c>
      <c r="L74">
        <f t="shared" si="4"/>
        <v>0</v>
      </c>
      <c r="M74" s="1">
        <f t="shared" si="5"/>
        <v>6.1111111111111116E-2</v>
      </c>
    </row>
  </sheetData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1" zoomScaleNormal="85" workbookViewId="0">
      <selection activeCell="V52" sqref="V52"/>
    </sheetView>
  </sheetViews>
  <sheetFormatPr defaultRowHeight="14.25" x14ac:dyDescent="0.45"/>
  <cols>
    <col min="1" max="1" width="7.79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Abdurrofiq</dc:creator>
  <cp:lastModifiedBy>Muhammad Abdurrofiq</cp:lastModifiedBy>
  <dcterms:created xsi:type="dcterms:W3CDTF">2015-06-05T18:17:20Z</dcterms:created>
  <dcterms:modified xsi:type="dcterms:W3CDTF">2022-06-29T09:20:09Z</dcterms:modified>
</cp:coreProperties>
</file>