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im\Desktop\Semestre X\VR2 - Realidad Virtual 2\Parcial 2\Pokevision\Documentation\"/>
    </mc:Choice>
  </mc:AlternateContent>
  <xr:revisionPtr revIDLastSave="0" documentId="13_ncr:1_{19FB0F1B-280C-4947-B642-986CB7366A6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N19" i="1"/>
  <c r="N18" i="1"/>
  <c r="N17" i="1"/>
  <c r="L18" i="1"/>
  <c r="L17" i="1"/>
  <c r="L15" i="1"/>
  <c r="L14" i="1"/>
  <c r="L16" i="1"/>
  <c r="L19" i="1"/>
  <c r="L20" i="1"/>
  <c r="M17" i="1"/>
  <c r="D18" i="1" l="1"/>
  <c r="D17" i="1"/>
  <c r="E17" i="1" s="1"/>
  <c r="D16" i="1"/>
  <c r="E16" i="1" s="1"/>
  <c r="F16" i="1" s="1"/>
  <c r="I17" i="1"/>
  <c r="D24" i="1"/>
  <c r="D23" i="1"/>
  <c r="D15" i="1"/>
  <c r="E15" i="1" s="1"/>
  <c r="D14" i="1"/>
  <c r="D13" i="1"/>
  <c r="D8" i="1"/>
  <c r="D7" i="1"/>
  <c r="D6" i="1"/>
  <c r="E6" i="1" s="1"/>
  <c r="F6" i="1" s="1"/>
  <c r="F17" i="1" l="1"/>
  <c r="E18" i="1"/>
  <c r="F18" i="1" s="1"/>
  <c r="F15" i="1"/>
  <c r="E23" i="1"/>
  <c r="F23" i="1" s="1"/>
  <c r="E13" i="1"/>
  <c r="F13" i="1" s="1"/>
  <c r="F19" i="1" s="1"/>
  <c r="E8" i="1"/>
  <c r="F8" i="1" s="1"/>
  <c r="E24" i="1"/>
  <c r="F24" i="1" s="1"/>
  <c r="E14" i="1"/>
  <c r="F14" i="1" s="1"/>
  <c r="E7" i="1"/>
  <c r="F7" i="1" s="1"/>
  <c r="F9" i="1" l="1"/>
  <c r="F25" i="1"/>
  <c r="F27" i="1" s="1"/>
</calcChain>
</file>

<file path=xl/sharedStrings.xml><?xml version="1.0" encoding="utf-8"?>
<sst xmlns="http://schemas.openxmlformats.org/spreadsheetml/2006/main" count="50" uniqueCount="25">
  <si>
    <t>Tiempo estimado</t>
  </si>
  <si>
    <t>63 hrs</t>
  </si>
  <si>
    <t>iva</t>
  </si>
  <si>
    <t>Programadores</t>
  </si>
  <si>
    <t>nombre</t>
  </si>
  <si>
    <t>horas</t>
  </si>
  <si>
    <t>costo por hora</t>
  </si>
  <si>
    <t>subtotal</t>
  </si>
  <si>
    <t>total</t>
  </si>
  <si>
    <t>carlos</t>
  </si>
  <si>
    <t>eduardo</t>
  </si>
  <si>
    <t>Diseñadores</t>
  </si>
  <si>
    <t>andrea</t>
  </si>
  <si>
    <t>monica</t>
  </si>
  <si>
    <t>Audio</t>
  </si>
  <si>
    <t>precio base</t>
  </si>
  <si>
    <t>modelo</t>
  </si>
  <si>
    <t>animacion</t>
  </si>
  <si>
    <t>rigging</t>
  </si>
  <si>
    <t>textura</t>
  </si>
  <si>
    <t>andres</t>
  </si>
  <si>
    <t>francisco</t>
  </si>
  <si>
    <t>rene</t>
  </si>
  <si>
    <t>total de diseño</t>
  </si>
  <si>
    <t>costos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</si>
</sst>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7"/>
  <sheetViews>
    <sheetView tabSelected="1" topLeftCell="A7" workbookViewId="0">
      <selection activeCell="B24" sqref="B24"/>
    </sheetView>
  </sheetViews>
  <sheetFormatPr baseColWidth="10" defaultColWidth="14.44140625" defaultRowHeight="15.75" customHeight="1" x14ac:dyDescent="0.25"/>
  <cols>
    <col min="8" max="8" width="9.33203125" bestFit="1" customWidth="1"/>
    <col min="9" max="9" width="10.5546875" bestFit="1" customWidth="1"/>
    <col min="11" max="14" width="0" hidden="1" customWidth="1"/>
  </cols>
  <sheetData>
    <row r="1" spans="1:13" ht="15.75" customHeight="1" x14ac:dyDescent="0.25">
      <c r="A1" s="1" t="s">
        <v>0</v>
      </c>
      <c r="B1" s="1" t="s">
        <v>1</v>
      </c>
    </row>
    <row r="2" spans="1:13" ht="15.75" customHeight="1" x14ac:dyDescent="0.25">
      <c r="A2" s="1" t="s">
        <v>2</v>
      </c>
      <c r="B2" s="1">
        <v>0.16</v>
      </c>
    </row>
    <row r="4" spans="1:13" ht="15.75" customHeight="1" x14ac:dyDescent="0.25">
      <c r="A4" s="3" t="s">
        <v>3</v>
      </c>
      <c r="B4" s="4"/>
      <c r="C4" s="4"/>
      <c r="D4" s="4"/>
      <c r="E4" s="4"/>
      <c r="F4" s="4"/>
      <c r="H4" s="1"/>
    </row>
    <row r="5" spans="1:13" ht="15.75" customHeight="1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2</v>
      </c>
      <c r="F5" s="1" t="s">
        <v>8</v>
      </c>
    </row>
    <row r="6" spans="1:13" ht="15.75" customHeight="1" x14ac:dyDescent="0.25">
      <c r="A6" s="1" t="s">
        <v>20</v>
      </c>
      <c r="B6" s="1">
        <v>16.5</v>
      </c>
      <c r="C6" s="1">
        <v>90</v>
      </c>
      <c r="D6">
        <f t="shared" ref="D6:D8" si="0">C6*B6</f>
        <v>1485</v>
      </c>
      <c r="E6">
        <f t="shared" ref="E6:E8" si="1">D6*$B$2</f>
        <v>237.6</v>
      </c>
      <c r="F6">
        <f t="shared" ref="F6:F8" si="2">D6+E6</f>
        <v>1722.6</v>
      </c>
      <c r="K6" s="1"/>
      <c r="L6" s="1"/>
    </row>
    <row r="7" spans="1:13" ht="15.75" customHeight="1" x14ac:dyDescent="0.25">
      <c r="A7" s="1" t="s">
        <v>9</v>
      </c>
      <c r="B7" s="1">
        <v>30</v>
      </c>
      <c r="C7" s="1">
        <v>100</v>
      </c>
      <c r="D7">
        <f t="shared" si="0"/>
        <v>3000</v>
      </c>
      <c r="E7">
        <f t="shared" si="1"/>
        <v>480</v>
      </c>
      <c r="F7">
        <f t="shared" si="2"/>
        <v>3480</v>
      </c>
      <c r="K7" s="1"/>
      <c r="L7" s="1"/>
    </row>
    <row r="8" spans="1:13" ht="15.75" customHeight="1" x14ac:dyDescent="0.25">
      <c r="A8" s="1" t="s">
        <v>21</v>
      </c>
      <c r="B8" s="1">
        <v>16.5</v>
      </c>
      <c r="C8" s="1">
        <v>120</v>
      </c>
      <c r="D8">
        <f t="shared" si="0"/>
        <v>1980</v>
      </c>
      <c r="E8">
        <f t="shared" si="1"/>
        <v>316.8</v>
      </c>
      <c r="F8">
        <f t="shared" si="2"/>
        <v>2296.8000000000002</v>
      </c>
      <c r="K8" s="1"/>
      <c r="L8" s="1"/>
    </row>
    <row r="9" spans="1:13" ht="15.75" customHeight="1" x14ac:dyDescent="0.25">
      <c r="F9">
        <f>SUM(F6:F8)</f>
        <v>7499.4000000000005</v>
      </c>
    </row>
    <row r="11" spans="1:13" ht="15.75" customHeight="1" x14ac:dyDescent="0.25">
      <c r="A11" s="3" t="s">
        <v>11</v>
      </c>
      <c r="B11" s="4"/>
      <c r="C11" s="4"/>
      <c r="D11" s="4"/>
      <c r="E11" s="4"/>
      <c r="F11" s="4"/>
    </row>
    <row r="12" spans="1:13" ht="15.75" customHeight="1" x14ac:dyDescent="0.25">
      <c r="A12" s="1" t="s">
        <v>4</v>
      </c>
      <c r="B12" s="1" t="s">
        <v>5</v>
      </c>
      <c r="C12" s="1" t="s">
        <v>6</v>
      </c>
      <c r="D12" s="1" t="s">
        <v>7</v>
      </c>
      <c r="E12" s="1" t="s">
        <v>2</v>
      </c>
      <c r="F12" s="1" t="s">
        <v>8</v>
      </c>
      <c r="I12" t="s">
        <v>15</v>
      </c>
    </row>
    <row r="13" spans="1:13" ht="15.75" customHeight="1" x14ac:dyDescent="0.25">
      <c r="A13" s="1" t="s">
        <v>12</v>
      </c>
      <c r="B13" s="1">
        <v>10.5</v>
      </c>
      <c r="C13" s="1">
        <v>100</v>
      </c>
      <c r="D13">
        <f t="shared" ref="D13:D15" si="3">C13*B13</f>
        <v>1050</v>
      </c>
      <c r="E13">
        <f t="shared" ref="E13:E15" si="4">D13*$B$2</f>
        <v>168</v>
      </c>
      <c r="F13">
        <f t="shared" ref="F13:F15" si="5">D13+E13</f>
        <v>1218</v>
      </c>
      <c r="H13" t="s">
        <v>16</v>
      </c>
      <c r="I13">
        <v>300</v>
      </c>
    </row>
    <row r="14" spans="1:13" ht="15.75" customHeight="1" x14ac:dyDescent="0.25">
      <c r="A14" s="1" t="s">
        <v>20</v>
      </c>
      <c r="B14" s="1">
        <v>10.5</v>
      </c>
      <c r="C14" s="1">
        <v>100</v>
      </c>
      <c r="D14">
        <f t="shared" si="3"/>
        <v>1050</v>
      </c>
      <c r="E14">
        <f t="shared" si="4"/>
        <v>168</v>
      </c>
      <c r="F14">
        <f t="shared" si="5"/>
        <v>1218</v>
      </c>
      <c r="H14" t="s">
        <v>17</v>
      </c>
      <c r="I14">
        <v>100</v>
      </c>
      <c r="K14" t="s">
        <v>12</v>
      </c>
      <c r="L14">
        <f>B13+B23</f>
        <v>30.5</v>
      </c>
    </row>
    <row r="15" spans="1:13" ht="15.75" customHeight="1" x14ac:dyDescent="0.25">
      <c r="A15" s="1" t="s">
        <v>10</v>
      </c>
      <c r="B15" s="1">
        <v>10.5</v>
      </c>
      <c r="C15" s="1">
        <v>100</v>
      </c>
      <c r="D15">
        <f t="shared" si="3"/>
        <v>1050</v>
      </c>
      <c r="E15">
        <f t="shared" si="4"/>
        <v>168</v>
      </c>
      <c r="F15">
        <f t="shared" si="5"/>
        <v>1218</v>
      </c>
      <c r="H15" t="s">
        <v>18</v>
      </c>
      <c r="I15">
        <v>300</v>
      </c>
      <c r="K15" t="s">
        <v>20</v>
      </c>
      <c r="L15" s="2">
        <f>B14+B6</f>
        <v>27</v>
      </c>
    </row>
    <row r="16" spans="1:13" ht="15.75" customHeight="1" x14ac:dyDescent="0.25">
      <c r="A16" s="1" t="s">
        <v>21</v>
      </c>
      <c r="B16" s="1">
        <v>10.5</v>
      </c>
      <c r="C16" s="1">
        <v>100</v>
      </c>
      <c r="D16">
        <f t="shared" ref="D16:D18" si="6">C16*B16</f>
        <v>1050</v>
      </c>
      <c r="E16">
        <f t="shared" ref="E16:E18" si="7">D16*$B$2</f>
        <v>168</v>
      </c>
      <c r="F16">
        <f t="shared" ref="F16:F18" si="8">D16+E16</f>
        <v>1218</v>
      </c>
      <c r="H16" t="s">
        <v>19</v>
      </c>
      <c r="I16">
        <v>100</v>
      </c>
      <c r="K16" t="s">
        <v>9</v>
      </c>
      <c r="L16" s="2">
        <f>B7</f>
        <v>30</v>
      </c>
      <c r="M16">
        <v>63</v>
      </c>
    </row>
    <row r="17" spans="1:14" ht="15.75" customHeight="1" x14ac:dyDescent="0.25">
      <c r="A17" s="1" t="s">
        <v>13</v>
      </c>
      <c r="B17" s="1">
        <v>10.5</v>
      </c>
      <c r="C17" s="1">
        <v>100</v>
      </c>
      <c r="D17">
        <f t="shared" si="6"/>
        <v>1050</v>
      </c>
      <c r="E17">
        <f t="shared" si="7"/>
        <v>168</v>
      </c>
      <c r="F17">
        <f t="shared" si="8"/>
        <v>1218</v>
      </c>
      <c r="H17" t="s">
        <v>8</v>
      </c>
      <c r="I17">
        <f>I13+I14+I15+I16</f>
        <v>800</v>
      </c>
      <c r="K17" t="s">
        <v>10</v>
      </c>
      <c r="L17" s="2">
        <f>B15+B24</f>
        <v>30.5</v>
      </c>
      <c r="M17">
        <f>(63*3)/7</f>
        <v>27</v>
      </c>
      <c r="N17">
        <f>B6+B7+B8</f>
        <v>63</v>
      </c>
    </row>
    <row r="18" spans="1:14" ht="15.75" customHeight="1" x14ac:dyDescent="0.25">
      <c r="A18" s="1" t="s">
        <v>22</v>
      </c>
      <c r="B18" s="1">
        <v>10.5</v>
      </c>
      <c r="C18" s="1">
        <v>100</v>
      </c>
      <c r="D18">
        <f t="shared" si="6"/>
        <v>1050</v>
      </c>
      <c r="E18">
        <f t="shared" si="7"/>
        <v>168</v>
      </c>
      <c r="F18">
        <f t="shared" si="8"/>
        <v>1218</v>
      </c>
      <c r="H18" s="1"/>
      <c r="K18" t="s">
        <v>21</v>
      </c>
      <c r="L18" s="2">
        <f>B16+B8</f>
        <v>27</v>
      </c>
      <c r="N18">
        <f>B13+B14+B15+B16+B17+B18</f>
        <v>63</v>
      </c>
    </row>
    <row r="19" spans="1:14" ht="15.75" customHeight="1" x14ac:dyDescent="0.25">
      <c r="F19">
        <f>SUM(F13:F18)</f>
        <v>7308</v>
      </c>
      <c r="H19" t="s">
        <v>23</v>
      </c>
      <c r="I19">
        <f>I17*21+F19</f>
        <v>24108</v>
      </c>
      <c r="K19" t="s">
        <v>13</v>
      </c>
      <c r="L19" s="2">
        <f>B17</f>
        <v>10.5</v>
      </c>
      <c r="N19">
        <f>B23+B24</f>
        <v>40</v>
      </c>
    </row>
    <row r="20" spans="1:14" ht="15.75" customHeight="1" x14ac:dyDescent="0.25">
      <c r="H20" s="1"/>
      <c r="K20" t="s">
        <v>22</v>
      </c>
      <c r="L20" s="2">
        <f>B18</f>
        <v>10.5</v>
      </c>
    </row>
    <row r="21" spans="1:14" ht="15.75" customHeight="1" x14ac:dyDescent="0.25">
      <c r="A21" s="3" t="s">
        <v>14</v>
      </c>
      <c r="B21" s="4"/>
      <c r="C21" s="4"/>
      <c r="D21" s="4"/>
      <c r="E21" s="4"/>
      <c r="F21" s="4"/>
    </row>
    <row r="22" spans="1:14" ht="15.75" customHeight="1" x14ac:dyDescent="0.25">
      <c r="A22" s="1" t="s">
        <v>4</v>
      </c>
      <c r="B22" s="1" t="s">
        <v>5</v>
      </c>
      <c r="C22" s="1" t="s">
        <v>6</v>
      </c>
      <c r="D22" s="1" t="s">
        <v>7</v>
      </c>
      <c r="E22" s="1" t="s">
        <v>2</v>
      </c>
      <c r="F22" s="1" t="s">
        <v>8</v>
      </c>
    </row>
    <row r="23" spans="1:14" ht="15.75" customHeight="1" x14ac:dyDescent="0.25">
      <c r="A23" s="1" t="s">
        <v>12</v>
      </c>
      <c r="B23" s="1">
        <v>20</v>
      </c>
      <c r="C23" s="1">
        <v>120</v>
      </c>
      <c r="D23">
        <f t="shared" ref="D23:D24" si="9">C23*B23</f>
        <v>2400</v>
      </c>
      <c r="E23">
        <f t="shared" ref="E23:E24" si="10">D23*$B$2</f>
        <v>384</v>
      </c>
      <c r="F23">
        <f t="shared" ref="F23:F24" si="11">D23+E23</f>
        <v>2784</v>
      </c>
    </row>
    <row r="24" spans="1:14" ht="15.75" customHeight="1" x14ac:dyDescent="0.25">
      <c r="A24" s="1" t="s">
        <v>10</v>
      </c>
      <c r="B24" s="1">
        <v>20</v>
      </c>
      <c r="C24" s="1">
        <v>120</v>
      </c>
      <c r="D24">
        <f t="shared" si="9"/>
        <v>2400</v>
      </c>
      <c r="E24">
        <f t="shared" si="10"/>
        <v>384</v>
      </c>
      <c r="F24">
        <f t="shared" si="11"/>
        <v>2784</v>
      </c>
    </row>
    <row r="25" spans="1:14" ht="15.75" customHeight="1" x14ac:dyDescent="0.25">
      <c r="F25">
        <f>SUM(F23:F24)</f>
        <v>5568</v>
      </c>
    </row>
    <row r="27" spans="1:14" ht="15.75" customHeight="1" x14ac:dyDescent="0.25">
      <c r="E27" t="s">
        <v>24</v>
      </c>
      <c r="F27">
        <f>F9+I19+F25</f>
        <v>37175.4</v>
      </c>
    </row>
  </sheetData>
  <mergeCells count="3">
    <mergeCell ref="A4:F4"/>
    <mergeCell ref="A11:F11"/>
    <mergeCell ref="A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Adán Salas González</cp:lastModifiedBy>
  <dcterms:modified xsi:type="dcterms:W3CDTF">2019-03-08T08:13:23Z</dcterms:modified>
</cp:coreProperties>
</file>