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D:\Onkar\societyApp\documents\"/>
    </mc:Choice>
  </mc:AlternateContent>
  <xr:revisionPtr revIDLastSave="0" documentId="13_ncr:1_{55B2D5EB-E236-4303-9AC6-0C66ECF3EB44}" xr6:coauthVersionLast="47" xr6:coauthVersionMax="47" xr10:uidLastSave="{00000000-0000-0000-0000-000000000000}"/>
  <bookViews>
    <workbookView xWindow="-108" yWindow="-108" windowWidth="23256" windowHeight="12456" xr2:uid="{00000000-000D-0000-FFFF-FFFF00000000}"/>
  </bookViews>
  <sheets>
    <sheet name="GanttChart" sheetId="9" r:id="rId1"/>
    <sheet name="Help" sheetId="6" r:id="rId2"/>
  </sheets>
  <definedNames>
    <definedName name="prevWBS" localSheetId="0">GanttChart!$A1048576</definedName>
    <definedName name="_xlnm.Print_Area" localSheetId="0">GanttChart!$A$1:$BN$56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iterateDelta="1E-4"/>
</workbook>
</file>

<file path=xl/calcChain.xml><?xml version="1.0" encoding="utf-8"?>
<calcChain xmlns="http://schemas.openxmlformats.org/spreadsheetml/2006/main">
  <c r="A171" i="9" l="1"/>
  <c r="A172" i="9" s="1"/>
  <c r="A173" i="9" s="1"/>
  <c r="A174" i="9" s="1"/>
  <c r="A175" i="9" s="1"/>
  <c r="A176" i="9" s="1"/>
  <c r="I176" i="9"/>
  <c r="I175" i="9"/>
  <c r="I174" i="9"/>
  <c r="I173" i="9"/>
  <c r="I172" i="9"/>
  <c r="F171" i="9"/>
  <c r="I171" i="9" s="1"/>
  <c r="I170" i="9"/>
  <c r="I169" i="9"/>
  <c r="I168" i="9"/>
  <c r="I167" i="9"/>
  <c r="I166" i="9"/>
  <c r="F165" i="9"/>
  <c r="I165" i="9" s="1"/>
  <c r="I164" i="9"/>
  <c r="I163" i="9"/>
  <c r="I162" i="9"/>
  <c r="I161" i="9"/>
  <c r="I160" i="9"/>
  <c r="F159" i="9"/>
  <c r="I159" i="9" s="1"/>
  <c r="I158" i="9"/>
  <c r="I157" i="9"/>
  <c r="I156" i="9"/>
  <c r="I155" i="9"/>
  <c r="I154" i="9"/>
  <c r="F153" i="9"/>
  <c r="I153" i="9" s="1"/>
  <c r="I152" i="9"/>
  <c r="I151" i="9"/>
  <c r="I150" i="9"/>
  <c r="I149" i="9"/>
  <c r="I148" i="9"/>
  <c r="F147" i="9"/>
  <c r="I147" i="9" s="1"/>
  <c r="I146" i="9"/>
  <c r="I145" i="9"/>
  <c r="I144" i="9"/>
  <c r="I143" i="9"/>
  <c r="I142" i="9"/>
  <c r="F141" i="9"/>
  <c r="I141" i="9" s="1"/>
  <c r="I140" i="9"/>
  <c r="I139" i="9"/>
  <c r="I138" i="9"/>
  <c r="I137" i="9"/>
  <c r="I136" i="9"/>
  <c r="F135" i="9"/>
  <c r="I135" i="9" s="1"/>
  <c r="I134" i="9"/>
  <c r="I133" i="9"/>
  <c r="I132" i="9"/>
  <c r="I131" i="9"/>
  <c r="I130" i="9"/>
  <c r="F129" i="9"/>
  <c r="I129" i="9" s="1"/>
  <c r="I128" i="9"/>
  <c r="I127" i="9"/>
  <c r="I126" i="9"/>
  <c r="I125" i="9"/>
  <c r="I124" i="9"/>
  <c r="F123" i="9"/>
  <c r="I123" i="9" s="1"/>
  <c r="I122" i="9"/>
  <c r="I121" i="9"/>
  <c r="I120" i="9"/>
  <c r="I119" i="9"/>
  <c r="I118" i="9"/>
  <c r="F117" i="9"/>
  <c r="I117" i="9" s="1"/>
  <c r="I116" i="9"/>
  <c r="I115" i="9"/>
  <c r="I114" i="9"/>
  <c r="I113" i="9"/>
  <c r="I112" i="9"/>
  <c r="F111" i="9"/>
  <c r="I111" i="9" s="1"/>
  <c r="I110" i="9"/>
  <c r="I109" i="9"/>
  <c r="I108" i="9"/>
  <c r="I107" i="9"/>
  <c r="I106" i="9"/>
  <c r="F105" i="9"/>
  <c r="I105" i="9" s="1"/>
  <c r="I104" i="9"/>
  <c r="I103" i="9"/>
  <c r="I102" i="9"/>
  <c r="I101" i="9"/>
  <c r="I100" i="9"/>
  <c r="F99" i="9"/>
  <c r="I99" i="9" s="1"/>
  <c r="I94" i="9"/>
  <c r="I93" i="9"/>
  <c r="I92" i="9"/>
  <c r="I91" i="9"/>
  <c r="I90" i="9"/>
  <c r="F89" i="9"/>
  <c r="I89" i="9" s="1"/>
  <c r="I88" i="9"/>
  <c r="I87" i="9"/>
  <c r="I86" i="9"/>
  <c r="I85" i="9"/>
  <c r="I84" i="9"/>
  <c r="F83" i="9"/>
  <c r="I83" i="9" s="1"/>
  <c r="I82" i="9"/>
  <c r="I81" i="9"/>
  <c r="I80" i="9"/>
  <c r="I79" i="9"/>
  <c r="I78" i="9"/>
  <c r="F77" i="9"/>
  <c r="I77" i="9" s="1"/>
  <c r="I76" i="9"/>
  <c r="I75" i="9"/>
  <c r="I74" i="9"/>
  <c r="I73" i="9"/>
  <c r="I72" i="9"/>
  <c r="F71" i="9"/>
  <c r="I71" i="9" s="1"/>
  <c r="I68" i="9"/>
  <c r="I67" i="9"/>
  <c r="I66" i="9"/>
  <c r="I65" i="9"/>
  <c r="I64" i="9"/>
  <c r="F63" i="9"/>
  <c r="I63" i="9" s="1"/>
  <c r="I60" i="9"/>
  <c r="I59" i="9"/>
  <c r="I58" i="9"/>
  <c r="I57" i="9"/>
  <c r="I56" i="9"/>
  <c r="F55" i="9"/>
  <c r="I55" i="9" s="1"/>
  <c r="F8" i="9" l="1"/>
  <c r="I8" i="9" s="1"/>
  <c r="F49" i="9"/>
  <c r="I49" i="9" s="1"/>
  <c r="F23" i="9"/>
  <c r="I23" i="9" s="1"/>
  <c r="F12" i="9" l="1"/>
  <c r="F9" i="9"/>
  <c r="K6" i="9"/>
  <c r="F13" i="9" l="1"/>
  <c r="I13" i="9" s="1"/>
  <c r="I12" i="9"/>
  <c r="F10" i="9"/>
  <c r="I10" i="9" s="1"/>
  <c r="I9" i="9"/>
  <c r="F14" i="9"/>
  <c r="I14" i="9" s="1"/>
  <c r="K7" i="9"/>
  <c r="K4" i="9"/>
  <c r="A8" i="9"/>
  <c r="L6" i="9" l="1"/>
  <c r="F25" i="9" l="1"/>
  <c r="I25" i="9" s="1"/>
  <c r="F24" i="9"/>
  <c r="I24" i="9" s="1"/>
  <c r="F43" i="9"/>
  <c r="I43" i="9" s="1"/>
  <c r="F42" i="9"/>
  <c r="I42" i="9" s="1"/>
  <c r="I51" i="9"/>
  <c r="I50" i="9"/>
  <c r="M6" i="9"/>
  <c r="F44" i="9"/>
  <c r="I44" i="9" s="1"/>
  <c r="I52" i="9" l="1"/>
  <c r="N6" i="9"/>
  <c r="I53" i="9" l="1"/>
  <c r="F45" i="9"/>
  <c r="I45" i="9" s="1"/>
  <c r="O6" i="9"/>
  <c r="F16" i="9"/>
  <c r="I16" i="9" s="1"/>
  <c r="K5" i="9"/>
  <c r="I54" i="9" l="1"/>
  <c r="F46" i="9"/>
  <c r="I46"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6" i="9" s="1"/>
  <c r="A23" i="9" s="1"/>
  <c r="A24" i="9" s="1"/>
  <c r="A25" i="9" s="1"/>
  <c r="A26" i="9" l="1"/>
  <c r="A27" i="9" s="1"/>
  <c r="A28" i="9" s="1"/>
  <c r="A42" i="9" s="1"/>
  <c r="A43" i="9" s="1"/>
  <c r="A44" i="9" s="1"/>
  <c r="A45" i="9" s="1"/>
  <c r="F26" i="9" l="1"/>
  <c r="A46" i="9"/>
  <c r="A49" i="9" s="1"/>
  <c r="A50" i="9" s="1"/>
  <c r="A51" i="9" s="1"/>
  <c r="A52" i="9" s="1"/>
  <c r="A53" i="9" s="1"/>
  <c r="A54" i="9" s="1"/>
  <c r="A55" i="9" s="1"/>
  <c r="A56" i="9" s="1"/>
  <c r="A57" i="9" s="1"/>
  <c r="A58" i="9" s="1"/>
  <c r="A59" i="9" s="1"/>
  <c r="A60" i="9" s="1"/>
  <c r="A64" i="9" s="1"/>
  <c r="A65" i="9" s="1"/>
  <c r="A66" i="9" s="1"/>
  <c r="A67" i="9" s="1"/>
  <c r="A68"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I26" i="9" l="1"/>
  <c r="F27" i="9"/>
  <c r="I2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5"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<sst xmlns="http://schemas.openxmlformats.org/spreadsheetml/2006/main" count="194" uniqueCount="186">
  <si>
    <t>[Company Name]</t>
  </si>
  <si>
    <t>WBS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</si>
  <si>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</si>
  <si>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</si>
  <si>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</si>
  <si>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</si>
  <si>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</si>
  <si>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</si>
  <si>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</si>
  <si>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</si>
  <si>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</si>
  <si>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</si>
  <si>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</si>
  <si>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</si>
  <si>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</si>
  <si>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</si>
  <si>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</si>
  <si>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</si>
  <si>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</si>
  <si>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</si>
  <si>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</si>
  <si>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</si>
  <si>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TASK</t>
  </si>
  <si>
    <t>LEAD</t>
  </si>
  <si>
    <t>START</t>
  </si>
  <si>
    <t>END</t>
  </si>
  <si>
    <t>DAYS</t>
  </si>
  <si>
    <t>% DONE</t>
  </si>
  <si>
    <t>WORK DAYS</t>
  </si>
  <si>
    <t>PREDECESSOR</t>
  </si>
  <si>
    <t xml:space="preserve">Display Week </t>
  </si>
  <si>
    <t xml:space="preserve">Project Start Date </t>
  </si>
  <si>
    <t xml:space="preserve">Project Lead </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</si>
  <si>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</si>
  <si>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</si>
  <si>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</si>
  <si>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</si>
  <si>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</si>
  <si>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</si>
  <si>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</si>
  <si>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</si>
  <si>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</si>
  <si>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</si>
  <si>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</si>
  <si>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</si>
  <si>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</si>
  <si>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</si>
  <si>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</si>
  <si>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</si>
  <si>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</si>
  <si>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</si>
  <si>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</si>
  <si>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</si>
  <si>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</si>
  <si>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</si>
  <si>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</si>
  <si>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</si>
  <si>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</si>
  <si>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</si>
  <si>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</si>
  <si>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</si>
  <si>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</si>
  <si>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</si>
  <si>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</si>
  <si>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</si>
  <si>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</si>
  <si>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</si>
  <si>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</si>
  <si>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</si>
  <si>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</si>
  <si>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</si>
  <si>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</si>
  <si>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</si>
  <si>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</si>
  <si>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</si>
  <si>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</si>
  <si>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</si>
  <si>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</si>
  <si>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</si>
  <si>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</si>
  <si>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</si>
  <si>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</si>
  <si>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</si>
  <si>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</si>
  <si>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DB Designing</t>
  </si>
  <si>
    <t>Backend Services</t>
  </si>
  <si>
    <t>SocietyWale Project Schedule</t>
  </si>
  <si>
    <t>Role</t>
  </si>
  <si>
    <t>Permission</t>
  </si>
  <si>
    <t>Property_owner</t>
  </si>
  <si>
    <t>Notification</t>
  </si>
  <si>
    <t>Email</t>
  </si>
  <si>
    <t>Parking</t>
  </si>
  <si>
    <t>Visitor</t>
  </si>
  <si>
    <t>Society</t>
  </si>
  <si>
    <t>Society_service</t>
  </si>
  <si>
    <t>Property_owner_service</t>
  </si>
  <si>
    <t>Notification_service</t>
  </si>
  <si>
    <t>Email_service</t>
  </si>
  <si>
    <t>Parking_service</t>
  </si>
  <si>
    <t>Charges</t>
  </si>
  <si>
    <t>Charges_cost</t>
  </si>
  <si>
    <t>Expenses_master</t>
  </si>
  <si>
    <t>Property_Charges</t>
  </si>
  <si>
    <t>Billing_Details</t>
  </si>
  <si>
    <t>Payment_Received</t>
  </si>
  <si>
    <t>Visitor_service</t>
  </si>
  <si>
    <t>Role_service</t>
  </si>
  <si>
    <t>Permission_service</t>
  </si>
  <si>
    <t>Charges_service</t>
  </si>
  <si>
    <t>Charges_cost_service</t>
  </si>
  <si>
    <t>Expenses_master_service</t>
  </si>
  <si>
    <t>Property_Charges_service</t>
  </si>
  <si>
    <t>Billing_Details_service</t>
  </si>
  <si>
    <t>Payment_Received_Service</t>
  </si>
  <si>
    <t xml:space="preserve"> - </t>
  </si>
  <si>
    <t>User management</t>
  </si>
  <si>
    <t>Login_Service</t>
  </si>
  <si>
    <t>Createuser_service</t>
  </si>
  <si>
    <t>Forget_password_service</t>
  </si>
  <si>
    <t>Society Management</t>
  </si>
  <si>
    <t>Payment Management</t>
  </si>
  <si>
    <t>Accounting</t>
  </si>
  <si>
    <t>Amenities &amp; Event Booking</t>
  </si>
  <si>
    <t>Meetings Management</t>
  </si>
  <si>
    <t>Notification | Broadcast</t>
  </si>
  <si>
    <t>Visitor Management</t>
  </si>
  <si>
    <t>Vendor Management</t>
  </si>
  <si>
    <t>Parking Management</t>
  </si>
  <si>
    <t>Document Management</t>
  </si>
  <si>
    <t>Complaint Management / Helpdesk</t>
  </si>
  <si>
    <t>Inventory Management</t>
  </si>
  <si>
    <t>Polls Management</t>
  </si>
  <si>
    <t>Gate Management</t>
  </si>
  <si>
    <t>Guard Patrolling</t>
  </si>
  <si>
    <t>Move in / Move out for tenants</t>
  </si>
  <si>
    <t>Social Engagement</t>
  </si>
  <si>
    <t>Reports</t>
  </si>
  <si>
    <t>CRUD Role</t>
  </si>
  <si>
    <t>CRUD User</t>
  </si>
  <si>
    <t>CRUD Permission</t>
  </si>
  <si>
    <t>Login</t>
  </si>
  <si>
    <t>JWT generation</t>
  </si>
  <si>
    <t>Reset password</t>
  </si>
  <si>
    <t>Email / OTP generation</t>
  </si>
  <si>
    <t>Add society</t>
  </si>
  <si>
    <t>Add members</t>
  </si>
  <si>
    <t>Define billing master</t>
  </si>
  <si>
    <t>Online Maintenance Payment</t>
  </si>
  <si>
    <t xml:space="preserve"> Late fees calculation</t>
  </si>
  <si>
    <t xml:space="preserve"> Send reminders on due date</t>
  </si>
  <si>
    <t xml:space="preserve"> Other payments (Donation, Festival contribution)</t>
  </si>
  <si>
    <t xml:space="preserve"> Digital invoice/receipt for payment</t>
  </si>
  <si>
    <t xml:space="preserve"> Other bills like electricity, mobile bills, water bills, gas pipeline bills, etc can be pay though the portal</t>
  </si>
  <si>
    <t xml:space="preserve"> Debit &amp; Credit</t>
  </si>
  <si>
    <t xml:space="preserve"> N-format report for filling tax</t>
  </si>
  <si>
    <t xml:space="preserve"> Add bills</t>
  </si>
  <si>
    <t xml:space="preserve"> Track bills due date</t>
  </si>
  <si>
    <t xml:space="preserve"> Online bill payments (Through third party API)</t>
  </si>
  <si>
    <t xml:space="preserve"> Expense management </t>
  </si>
  <si>
    <t xml:space="preserve"> Vendor bill payments</t>
  </si>
  <si>
    <t xml:space="preserve"> Set charges for amenities and events</t>
  </si>
  <si>
    <t xml:space="preserve"> Check availability of amenities</t>
  </si>
  <si>
    <t xml:space="preserve"> Book amenities or pay for and event online</t>
  </si>
  <si>
    <t xml:space="preserve"> Cancel bookings</t>
  </si>
  <si>
    <t>Add/ update / delete bylaws</t>
  </si>
  <si>
    <t xml:space="preserve"> Schedule AGM | SGM</t>
  </si>
  <si>
    <t xml:space="preserve"> List of attendees</t>
  </si>
  <si>
    <t xml:space="preserve"> Send MOM</t>
  </si>
  <si>
    <t xml:space="preserve"> Resolution passed details</t>
  </si>
  <si>
    <t>Send notifications to individual or entire society or group of members</t>
  </si>
  <si>
    <t xml:space="preserve"> Notifications for Maintenance charges</t>
  </si>
  <si>
    <t xml:space="preserve"> Notifications for Meetings</t>
  </si>
  <si>
    <t xml:space="preserve"> Other notifications</t>
  </si>
  <si>
    <t xml:space="preserve"> Guest (Pre-approved)</t>
  </si>
  <si>
    <t xml:space="preserve"> Visitor (Need to record and approve)</t>
  </si>
  <si>
    <t xml:space="preserve"> Delivery Person</t>
  </si>
  <si>
    <t xml:space="preserve"> Housekeeping staff</t>
  </si>
  <si>
    <t xml:space="preserve"> Staff attendance</t>
  </si>
  <si>
    <t xml:space="preserve"> Add visitors </t>
  </si>
  <si>
    <t xml:space="preserve"> Entry and exit of visitors</t>
  </si>
  <si>
    <t xml:space="preserve"> Verification with flat owners</t>
  </si>
  <si>
    <t xml:space="preserve"> One time visitor | Repeated visitor</t>
  </si>
  <si>
    <t>CRON Jobs</t>
  </si>
  <si>
    <t>Email cron</t>
  </si>
  <si>
    <t>migration cron for MySQL to Postgress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</si>
</sst>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07">
    <xf numFmtId="0" fontId="0" fillId="0" borderId="0" xfId="0"/>
    <xf numFmtId="0" fontId="0" fillId="20" borderId="0" xfId="0" applyFill="1"/>
    <xf numFmtId="0" fontId="1" fillId="0" borderId="0" xfId="0" applyFont="1"/>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7" fillId="0" borderId="0" xfId="0" applyFont="1"/>
    <xf numFmtId="0" fontId="38" fillId="0" borderId="0" xfId="0" applyFont="1" applyAlignment="1" applyProtection="1">
      <alignment vertical="center"/>
      <protection locked="0"/>
    </xf>
    <xf numFmtId="0" fontId="40" fillId="22" borderId="10" xfId="0" applyFont="1" applyFill="1" applyBorder="1" applyAlignment="1">
      <alignment horizontal="left" vertical="center"/>
    </xf>
    <xf numFmtId="0" fontId="40" fillId="22" borderId="10" xfId="0" applyFont="1" applyFill="1" applyBorder="1" applyAlignment="1">
      <alignment vertical="center"/>
    </xf>
    <xf numFmtId="0" fontId="36" fillId="22" borderId="10" xfId="0" applyFont="1" applyFill="1" applyBorder="1" applyAlignment="1">
      <alignment vertical="center"/>
    </xf>
    <xf numFmtId="0" fontId="36" fillId="22" borderId="10" xfId="0" applyFont="1" applyFill="1" applyBorder="1" applyAlignment="1">
      <alignment horizontal="center" vertical="center"/>
    </xf>
    <xf numFmtId="1" fontId="36" fillId="22" borderId="10" xfId="40" applyNumberFormat="1" applyFont="1" applyFill="1" applyBorder="1" applyAlignment="1" applyProtection="1">
      <alignment horizontal="center" vertical="center"/>
    </xf>
    <xf numFmtId="9" fontId="36" fillId="22" borderId="10" xfId="40" applyFont="1" applyFill="1" applyBorder="1" applyAlignment="1" applyProtection="1">
      <alignment horizontal="center" vertical="center"/>
    </xf>
    <xf numFmtId="1" fontId="36" fillId="22" borderId="10" xfId="0" applyNumberFormat="1" applyFont="1" applyFill="1" applyBorder="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vertical="center"/>
    </xf>
    <xf numFmtId="1" fontId="41" fillId="24" borderId="11" xfId="0" applyNumberFormat="1" applyFont="1" applyFill="1" applyBorder="1" applyAlignment="1">
      <alignment horizontal="center" vertical="center"/>
    </xf>
    <xf numFmtId="9" fontId="41" fillId="24" borderId="11" xfId="40" applyFont="1" applyFill="1" applyBorder="1" applyAlignment="1" applyProtection="1">
      <alignment horizontal="center" vertical="center"/>
    </xf>
    <xf numFmtId="1" fontId="41"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0" fillId="22" borderId="13" xfId="0" applyFont="1" applyFill="1" applyBorder="1" applyAlignment="1">
      <alignment horizontal="left" vertical="center"/>
    </xf>
    <xf numFmtId="0" fontId="40" fillId="22" borderId="13" xfId="0" applyFont="1" applyFill="1" applyBorder="1" applyAlignment="1">
      <alignment vertical="center"/>
    </xf>
    <xf numFmtId="0" fontId="36" fillId="22" borderId="13" xfId="0" applyFont="1" applyFill="1" applyBorder="1" applyAlignment="1">
      <alignment vertical="center"/>
    </xf>
    <xf numFmtId="0" fontId="36" fillId="22" borderId="13" xfId="0" applyFont="1" applyFill="1" applyBorder="1" applyAlignment="1">
      <alignment horizontal="center" vertical="center"/>
    </xf>
    <xf numFmtId="165" fontId="36" fillId="22" borderId="13" xfId="0" applyNumberFormat="1" applyFont="1" applyFill="1" applyBorder="1" applyAlignment="1">
      <alignment horizontal="right" vertical="center"/>
    </xf>
    <xf numFmtId="1" fontId="36" fillId="22" borderId="13" xfId="40" applyNumberFormat="1" applyFont="1" applyFill="1" applyBorder="1" applyAlignment="1" applyProtection="1">
      <alignment horizontal="center" vertical="center"/>
    </xf>
    <xf numFmtId="9" fontId="36" fillId="22" borderId="13" xfId="40" applyFont="1" applyFill="1" applyBorder="1" applyAlignment="1" applyProtection="1">
      <alignment horizontal="center" vertical="center"/>
    </xf>
    <xf numFmtId="1" fontId="36" fillId="22"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43" fillId="22" borderId="13" xfId="0" applyNumberFormat="1" applyFont="1" applyFill="1" applyBorder="1" applyAlignment="1">
      <alignment horizontal="center" vertical="center"/>
    </xf>
    <xf numFmtId="1" fontId="44" fillId="0" borderId="11" xfId="0" applyNumberFormat="1" applyFont="1" applyBorder="1" applyAlignment="1">
      <alignment horizontal="center" vertical="center"/>
    </xf>
    <xf numFmtId="1" fontId="43" fillId="22" borderId="10" xfId="0" applyNumberFormat="1" applyFont="1" applyFill="1" applyBorder="1" applyAlignment="1">
      <alignment horizontal="center" vertical="center"/>
    </xf>
    <xf numFmtId="165" fontId="41" fillId="23" borderId="11" xfId="0" applyNumberFormat="1" applyFont="1" applyFill="1" applyBorder="1" applyAlignment="1">
      <alignment horizontal="center" vertical="center"/>
    </xf>
    <xf numFmtId="165" fontId="41" fillId="0" borderId="11" xfId="0" applyNumberFormat="1" applyFont="1" applyBorder="1" applyAlignment="1">
      <alignment horizontal="center" vertical="center"/>
    </xf>
    <xf numFmtId="165" fontId="36" fillId="22" borderId="10" xfId="0" applyNumberFormat="1" applyFont="1" applyFill="1" applyBorder="1" applyAlignment="1">
      <alignment horizontal="center" vertical="center"/>
    </xf>
    <xf numFmtId="0" fontId="36" fillId="22" borderId="13" xfId="0" applyFont="1" applyFill="1" applyBorder="1" applyAlignment="1">
      <alignment horizontal="left" vertical="center"/>
    </xf>
    <xf numFmtId="9" fontId="36" fillId="0" borderId="10" xfId="0" applyNumberFormat="1" applyFont="1" applyBorder="1" applyAlignment="1">
      <alignment horizontal="left" vertical="center"/>
    </xf>
    <xf numFmtId="0" fontId="36" fillId="22" borderId="10" xfId="0" applyFont="1" applyFill="1" applyBorder="1" applyAlignment="1">
      <alignment horizontal="left" vertical="center"/>
    </xf>
    <xf numFmtId="0" fontId="45" fillId="0" borderId="0" xfId="0" applyFont="1"/>
    <xf numFmtId="0" fontId="45" fillId="0" borderId="0" xfId="0" applyFont="1" applyAlignment="1">
      <alignment horizontal="right" vertical="center"/>
    </xf>
    <xf numFmtId="165" fontId="36" fillId="22" borderId="13" xfId="0" applyNumberFormat="1" applyFont="1" applyFill="1" applyBorder="1" applyAlignment="1">
      <alignment horizontal="center" vertical="center"/>
    </xf>
    <xf numFmtId="0" fontId="46" fillId="0" borderId="17" xfId="0" applyFont="1" applyBorder="1" applyAlignment="1">
      <alignment horizontal="left" vertical="center"/>
    </xf>
    <xf numFmtId="0" fontId="46" fillId="0" borderId="17" xfId="0" applyFont="1" applyBorder="1" applyAlignment="1">
      <alignment horizontal="center" vertical="center" wrapText="1"/>
    </xf>
    <xf numFmtId="0" fontId="47" fillId="0" borderId="17" xfId="0" applyFont="1" applyBorder="1" applyAlignment="1">
      <alignment horizontal="center" vertical="center" wrapText="1"/>
    </xf>
    <xf numFmtId="0" fontId="46" fillId="0" borderId="17" xfId="0" applyFont="1" applyBorder="1" applyAlignment="1">
      <alignment horizontal="center" vertical="center"/>
    </xf>
    <xf numFmtId="0" fontId="36" fillId="0" borderId="18" xfId="0" applyFont="1" applyBorder="1" applyAlignment="1">
      <alignment horizontal="center" vertical="center" shrinkToFit="1"/>
    </xf>
    <xf numFmtId="0" fontId="36" fillId="0" borderId="19" xfId="0" applyFont="1" applyBorder="1" applyAlignment="1">
      <alignment horizontal="center" vertical="center" shrinkToFit="1"/>
    </xf>
    <xf numFmtId="0" fontId="36" fillId="0" borderId="20" xfId="0" applyFont="1" applyBorder="1" applyAlignment="1">
      <alignment horizontal="center" vertical="center" shrinkToFit="1"/>
    </xf>
    <xf numFmtId="0" fontId="48" fillId="0" borderId="0" xfId="0" applyFont="1" applyAlignment="1" applyProtection="1">
      <alignment vertical="center"/>
      <protection locked="0"/>
    </xf>
    <xf numFmtId="0" fontId="36" fillId="0" borderId="10" xfId="0" applyFont="1" applyBorder="1" applyAlignment="1">
      <alignment vertical="center" wrapText="1"/>
    </xf>
    <xf numFmtId="0" fontId="41" fillId="0" borderId="11" xfId="0" applyFont="1" applyBorder="1" applyAlignment="1">
      <alignment horizontal="center" vertical="center"/>
    </xf>
    <xf numFmtId="0" fontId="39"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1" fillId="0" borderId="0" xfId="0" applyFont="1" applyAlignment="1">
      <alignment wrapText="1"/>
    </xf>
    <xf numFmtId="0" fontId="51" fillId="0" borderId="0" xfId="0" applyFont="1" applyAlignment="1">
      <alignment horizontal="left" wrapText="1"/>
    </xf>
    <xf numFmtId="0" fontId="51" fillId="0" borderId="0" xfId="0" applyFont="1" applyAlignment="1">
      <alignment vertical="center" wrapText="1"/>
    </xf>
    <xf numFmtId="0" fontId="52" fillId="0" borderId="0" xfId="0" applyFont="1" applyAlignment="1">
      <alignment vertical="center"/>
    </xf>
    <xf numFmtId="0" fontId="52" fillId="0" borderId="0" xfId="0" applyFont="1"/>
    <xf numFmtId="0" fontId="53" fillId="0" borderId="0" xfId="0" applyFont="1" applyAlignment="1">
      <alignment vertical="center" wrapText="1"/>
    </xf>
    <xf numFmtId="0" fontId="31" fillId="0" borderId="0" xfId="34" applyFont="1" applyFill="1" applyBorder="1" applyAlignment="1" applyProtection="1">
      <alignment vertical="center"/>
    </xf>
    <xf numFmtId="0" fontId="55" fillId="0" borderId="0" xfId="0" applyFont="1" applyAlignment="1">
      <alignment horizontal="right"/>
    </xf>
    <xf numFmtId="0" fontId="51" fillId="0" borderId="0" xfId="0" applyFont="1"/>
    <xf numFmtId="0" fontId="51" fillId="0" borderId="0" xfId="0" applyFont="1" applyAlignment="1">
      <alignment horizontal="left" indent="1"/>
    </xf>
    <xf numFmtId="0" fontId="51" fillId="0" borderId="0" xfId="0" quotePrefix="1" applyFont="1" applyAlignment="1">
      <alignment horizontal="left" wrapText="1" indent="1"/>
    </xf>
    <xf numFmtId="0" fontId="30" fillId="0" borderId="0" xfId="0" quotePrefix="1" applyFont="1" applyAlignment="1">
      <alignment horizontal="left" indent="1"/>
    </xf>
    <xf numFmtId="0" fontId="55" fillId="0" borderId="0" xfId="0" applyFont="1" applyAlignment="1">
      <alignment horizontal="left" wrapText="1"/>
    </xf>
    <xf numFmtId="0" fontId="51" fillId="0" borderId="0" xfId="0" applyFont="1" applyAlignment="1">
      <alignment horizontal="left" vertical="center" wrapText="1"/>
    </xf>
    <xf numFmtId="0" fontId="57" fillId="0" borderId="0" xfId="0" applyFont="1" applyAlignment="1">
      <alignment horizontal="right"/>
    </xf>
    <xf numFmtId="0" fontId="58" fillId="0" borderId="0" xfId="0" applyFont="1" applyAlignment="1">
      <alignment vertical="center" wrapText="1"/>
    </xf>
    <xf numFmtId="0" fontId="51" fillId="0" borderId="0" xfId="0" quotePrefix="1" applyFont="1" applyAlignment="1">
      <alignment wrapText="1"/>
    </xf>
    <xf numFmtId="0" fontId="58" fillId="0" borderId="0" xfId="0" applyFont="1"/>
    <xf numFmtId="0" fontId="10" fillId="0" borderId="0" xfId="0" applyFont="1" applyProtection="1">
      <protection locked="0"/>
    </xf>
    <xf numFmtId="0" fontId="57" fillId="0" borderId="0" xfId="0" applyFont="1"/>
    <xf numFmtId="0" fontId="42" fillId="0" borderId="15" xfId="0" applyFont="1" applyBorder="1" applyAlignment="1">
      <alignment horizontal="center" vertical="center"/>
    </xf>
    <xf numFmtId="0" fontId="42" fillId="0" borderId="12" xfId="0" applyFont="1" applyBorder="1" applyAlignment="1">
      <alignment horizontal="center" vertical="center"/>
    </xf>
    <xf numFmtId="0" fontId="42" fillId="0" borderId="16" xfId="0" applyFont="1" applyBorder="1" applyAlignment="1">
      <alignment horizontal="center" vertical="center"/>
    </xf>
    <xf numFmtId="167" fontId="39" fillId="0" borderId="15" xfId="0" applyNumberFormat="1" applyFont="1" applyBorder="1" applyAlignment="1">
      <alignment horizontal="center" vertical="center"/>
    </xf>
    <xf numFmtId="167" fontId="39" fillId="0" borderId="12" xfId="0" applyNumberFormat="1" applyFont="1" applyBorder="1" applyAlignment="1">
      <alignment horizontal="center" vertical="center"/>
    </xf>
    <xf numFmtId="167" fontId="39" fillId="0" borderId="16" xfId="0" applyNumberFormat="1" applyFont="1" applyBorder="1" applyAlignment="1">
      <alignment horizontal="center" vertical="center"/>
    </xf>
    <xf numFmtId="0" fontId="49" fillId="0" borderId="0" xfId="34" applyFont="1" applyBorder="1" applyAlignment="1" applyProtection="1">
      <alignment horizontal="left" vertical="center"/>
    </xf>
    <xf numFmtId="164" fontId="39" fillId="0" borderId="14" xfId="0" applyNumberFormat="1" applyFont="1" applyBorder="1" applyAlignment="1" applyProtection="1">
      <alignment horizontal="center" vertical="center" shrinkToFit="1"/>
      <protection locked="0"/>
    </xf>
    <xf numFmtId="164" fontId="39" fillId="0" borderId="21" xfId="0" applyNumberFormat="1" applyFont="1" applyBorder="1" applyAlignment="1" applyProtection="1">
      <alignment horizontal="center" vertical="center" shrinkToFit="1"/>
      <protection locked="0"/>
    </xf>
    <xf numFmtId="0" fontId="50" fillId="0" borderId="0" xfId="0" applyFont="1" applyAlignment="1">
      <alignment horizontal="left"/>
    </xf>
    <xf numFmtId="0" fontId="41" fillId="0" borderId="0" xfId="0" applyFont="1" applyBorder="1" applyAlignment="1">
      <alignment horizontal="center" vertical="center"/>
    </xf>
    <xf numFmtId="165" fontId="41" fillId="23" borderId="0" xfId="0" applyNumberFormat="1" applyFont="1" applyFill="1" applyBorder="1" applyAlignment="1">
      <alignment horizontal="center" vertical="center"/>
    </xf>
    <xf numFmtId="165" fontId="41" fillId="0" borderId="0" xfId="0" applyNumberFormat="1" applyFont="1" applyBorder="1" applyAlignment="1">
      <alignment horizontal="center" vertical="center"/>
    </xf>
    <xf numFmtId="1" fontId="41" fillId="24" borderId="0" xfId="0" applyNumberFormat="1" applyFont="1" applyFill="1" applyBorder="1" applyAlignment="1">
      <alignment horizontal="center" vertical="center"/>
    </xf>
    <xf numFmtId="9" fontId="41" fillId="24" borderId="0" xfId="40" applyFont="1" applyFill="1" applyBorder="1" applyAlignment="1" applyProtection="1">
      <alignment horizontal="center" vertical="center"/>
    </xf>
    <xf numFmtId="1" fontId="41" fillId="0" borderId="0" xfId="0" applyNumberFormat="1" applyFont="1" applyBorder="1" applyAlignment="1">
      <alignment horizontal="center" vertical="center"/>
    </xf>
    <xf numFmtId="1" fontId="44" fillId="0" borderId="0" xfId="0" applyNumberFormat="1" applyFont="1" applyBorder="1" applyAlignment="1">
      <alignment horizontal="center" vertical="center"/>
    </xf>
    <xf numFmtId="0" fontId="36" fillId="0" borderId="0" xfId="0" applyFont="1" applyBorder="1" applyAlignment="1">
      <alignment horizontal="left" vertical="center"/>
    </xf>
    <xf numFmtId="0" fontId="36" fillId="0" borderId="0" xfId="0" applyFont="1" applyBorder="1" applyAlignment="1">
      <alignment vertical="center" wrapText="1"/>
    </xf>
    <xf numFmtId="0" fontId="36" fillId="0" borderId="0" xfId="0" applyFont="1" applyBorder="1" applyAlignment="1">
      <alignment vertical="center"/>
    </xf>
    <xf numFmtId="0" fontId="36" fillId="0" borderId="0" xfId="0" applyFont="1" applyFill="1" applyBorder="1" applyAlignment="1">
      <alignment vertical="center" wrapText="1"/>
    </xf>
    <xf numFmtId="0" fontId="36" fillId="0" borderId="0" xfId="0" applyFont="1" applyFill="1" applyBorder="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4">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220980</xdr:colOff>
      <xdr:row>5</xdr:row>
      <xdr:rowOff>142875</xdr:rowOff>
    </xdr:from>
    <xdr:to>
      <xdr:col>23</xdr:col>
      <xdr:colOff>148590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76"/>
  <sheetViews>
    <sheetView showGridLines="0" tabSelected="1" zoomScaleNormal="100" workbookViewId="0">
      <pane ySplit="7" topLeftCell="A167" activePane="bottomLeft" state="frozen"/>
      <selection pane="bottomLeft" activeCell="B174" sqref="B174"/>
    </sheetView>
  </sheetViews>
  <sheetFormatPr defaultColWidth="9.109375" defaultRowHeight="13.2" x14ac:dyDescent="0.25"/>
  <cols>
    <col min="1" max="1" width="6.88671875" customWidth="1"/>
    <col min="2" max="2" width="32.33203125"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57" t="s">
        <v>86</v>
      </c>
      <c r="B1" s="12"/>
      <c r="C1" s="12"/>
      <c r="D1" s="12"/>
      <c r="E1" s="12"/>
      <c r="F1" s="12"/>
      <c r="I1" s="61"/>
      <c r="K1" s="91"/>
      <c r="L1" s="91"/>
      <c r="M1" s="91"/>
      <c r="N1" s="91"/>
      <c r="O1" s="91"/>
      <c r="P1" s="91"/>
      <c r="Q1" s="91"/>
      <c r="R1" s="91"/>
      <c r="S1" s="91"/>
      <c r="T1" s="91"/>
      <c r="U1" s="91"/>
      <c r="V1" s="91"/>
      <c r="W1" s="91"/>
      <c r="X1" s="91"/>
      <c r="Y1" s="91"/>
      <c r="Z1" s="91"/>
      <c r="AA1" s="91"/>
      <c r="AB1" s="91"/>
      <c r="AC1" s="91"/>
      <c r="AD1" s="91"/>
      <c r="AE1" s="91"/>
    </row>
    <row r="2" spans="1:66" ht="18" customHeight="1" x14ac:dyDescent="0.25">
      <c r="A2" s="14" t="s">
        <v>0</v>
      </c>
      <c r="B2" s="6"/>
      <c r="C2" s="6"/>
      <c r="D2" s="9"/>
      <c r="E2" s="83"/>
      <c r="F2" s="83"/>
      <c r="H2" s="1"/>
    </row>
    <row r="3" spans="1:66" ht="13.8" x14ac:dyDescent="0.25">
      <c r="A3" s="14"/>
      <c r="B3" s="2"/>
      <c r="H3" s="1"/>
      <c r="K3" s="8"/>
      <c r="L3" s="8"/>
      <c r="M3" s="8"/>
      <c r="N3" s="8"/>
      <c r="O3" s="8"/>
      <c r="P3" s="8"/>
      <c r="Q3" s="8"/>
      <c r="R3" s="8"/>
      <c r="S3" s="8"/>
      <c r="T3" s="8"/>
      <c r="U3" s="8"/>
      <c r="V3" s="8"/>
      <c r="W3" s="8"/>
      <c r="X3" s="8"/>
      <c r="Y3" s="8"/>
      <c r="Z3" s="8"/>
      <c r="AA3" s="8"/>
    </row>
    <row r="4" spans="1:66" ht="17.25" customHeight="1" x14ac:dyDescent="0.25">
      <c r="A4" s="47"/>
      <c r="B4" s="48" t="s">
        <v>31</v>
      </c>
      <c r="C4" s="93">
        <v>45509</v>
      </c>
      <c r="D4" s="93"/>
      <c r="E4" s="93"/>
      <c r="F4" s="47"/>
      <c r="G4" s="48" t="s">
        <v>30</v>
      </c>
      <c r="H4" s="60">
        <v>1</v>
      </c>
      <c r="I4" s="2"/>
      <c r="J4" s="13"/>
      <c r="K4" s="85" t="str">
        <f>"Week "&amp;(K6-($C$4-WEEKDAY($C$4,1)+2))/7+1</f>
        <v>Week 1</v>
      </c>
      <c r="L4" s="86"/>
      <c r="M4" s="86"/>
      <c r="N4" s="86"/>
      <c r="O4" s="86"/>
      <c r="P4" s="86"/>
      <c r="Q4" s="87"/>
      <c r="R4" s="85" t="str">
        <f>"Week "&amp;(R6-($C$4-WEEKDAY($C$4,1)+2))/7+1</f>
        <v>Week 2</v>
      </c>
      <c r="S4" s="86"/>
      <c r="T4" s="86"/>
      <c r="U4" s="86"/>
      <c r="V4" s="86"/>
      <c r="W4" s="86"/>
      <c r="X4" s="87"/>
      <c r="Y4" s="85" t="str">
        <f>"Week "&amp;(Y6-($C$4-WEEKDAY($C$4,1)+2))/7+1</f>
        <v>Week 3</v>
      </c>
      <c r="Z4" s="86"/>
      <c r="AA4" s="86"/>
      <c r="AB4" s="86"/>
      <c r="AC4" s="86"/>
      <c r="AD4" s="86"/>
      <c r="AE4" s="87"/>
      <c r="AF4" s="85" t="str">
        <f>"Week "&amp;(AF6-($C$4-WEEKDAY($C$4,1)+2))/7+1</f>
        <v>Week 4</v>
      </c>
      <c r="AG4" s="86"/>
      <c r="AH4" s="86"/>
      <c r="AI4" s="86"/>
      <c r="AJ4" s="86"/>
      <c r="AK4" s="86"/>
      <c r="AL4" s="87"/>
      <c r="AM4" s="85" t="str">
        <f>"Week "&amp;(AM6-($C$4-WEEKDAY($C$4,1)+2))/7+1</f>
        <v>Week 5</v>
      </c>
      <c r="AN4" s="86"/>
      <c r="AO4" s="86"/>
      <c r="AP4" s="86"/>
      <c r="AQ4" s="86"/>
      <c r="AR4" s="86"/>
      <c r="AS4" s="87"/>
      <c r="AT4" s="85" t="str">
        <f>"Week "&amp;(AT6-($C$4-WEEKDAY($C$4,1)+2))/7+1</f>
        <v>Week 6</v>
      </c>
      <c r="AU4" s="86"/>
      <c r="AV4" s="86"/>
      <c r="AW4" s="86"/>
      <c r="AX4" s="86"/>
      <c r="AY4" s="86"/>
      <c r="AZ4" s="87"/>
      <c r="BA4" s="85" t="str">
        <f>"Week "&amp;(BA6-($C$4-WEEKDAY($C$4,1)+2))/7+1</f>
        <v>Week 7</v>
      </c>
      <c r="BB4" s="86"/>
      <c r="BC4" s="86"/>
      <c r="BD4" s="86"/>
      <c r="BE4" s="86"/>
      <c r="BF4" s="86"/>
      <c r="BG4" s="87"/>
      <c r="BH4" s="85" t="str">
        <f>"Week "&amp;(BH6-($C$4-WEEKDAY($C$4,1)+2))/7+1</f>
        <v>Week 8</v>
      </c>
      <c r="BI4" s="86"/>
      <c r="BJ4" s="86"/>
      <c r="BK4" s="86"/>
      <c r="BL4" s="86"/>
      <c r="BM4" s="86"/>
      <c r="BN4" s="87"/>
    </row>
    <row r="5" spans="1:66" ht="17.25" customHeight="1" x14ac:dyDescent="0.25">
      <c r="A5" s="47"/>
      <c r="B5" s="48" t="s">
        <v>32</v>
      </c>
      <c r="C5" s="92"/>
      <c r="D5" s="92"/>
      <c r="E5" s="92"/>
      <c r="F5" s="47"/>
      <c r="G5" s="47"/>
      <c r="H5" s="47"/>
      <c r="I5" s="47"/>
      <c r="J5" s="13"/>
      <c r="K5" s="88">
        <f>K6</f>
        <v>45509</v>
      </c>
      <c r="L5" s="89"/>
      <c r="M5" s="89"/>
      <c r="N5" s="89"/>
      <c r="O5" s="89"/>
      <c r="P5" s="89"/>
      <c r="Q5" s="90"/>
      <c r="R5" s="88">
        <f>R6</f>
        <v>45516</v>
      </c>
      <c r="S5" s="89"/>
      <c r="T5" s="89"/>
      <c r="U5" s="89"/>
      <c r="V5" s="89"/>
      <c r="W5" s="89"/>
      <c r="X5" s="90"/>
      <c r="Y5" s="88">
        <f>Y6</f>
        <v>45523</v>
      </c>
      <c r="Z5" s="89"/>
      <c r="AA5" s="89"/>
      <c r="AB5" s="89"/>
      <c r="AC5" s="89"/>
      <c r="AD5" s="89"/>
      <c r="AE5" s="90"/>
      <c r="AF5" s="88">
        <f>AF6</f>
        <v>45530</v>
      </c>
      <c r="AG5" s="89"/>
      <c r="AH5" s="89"/>
      <c r="AI5" s="89"/>
      <c r="AJ5" s="89"/>
      <c r="AK5" s="89"/>
      <c r="AL5" s="90"/>
      <c r="AM5" s="88">
        <f>AM6</f>
        <v>45537</v>
      </c>
      <c r="AN5" s="89"/>
      <c r="AO5" s="89"/>
      <c r="AP5" s="89"/>
      <c r="AQ5" s="89"/>
      <c r="AR5" s="89"/>
      <c r="AS5" s="90"/>
      <c r="AT5" s="88">
        <f>AT6</f>
        <v>45544</v>
      </c>
      <c r="AU5" s="89"/>
      <c r="AV5" s="89"/>
      <c r="AW5" s="89"/>
      <c r="AX5" s="89"/>
      <c r="AY5" s="89"/>
      <c r="AZ5" s="90"/>
      <c r="BA5" s="88">
        <f>BA6</f>
        <v>45551</v>
      </c>
      <c r="BB5" s="89"/>
      <c r="BC5" s="89"/>
      <c r="BD5" s="89"/>
      <c r="BE5" s="89"/>
      <c r="BF5" s="89"/>
      <c r="BG5" s="90"/>
      <c r="BH5" s="88">
        <f>BH6</f>
        <v>45558</v>
      </c>
      <c r="BI5" s="89"/>
      <c r="BJ5" s="89"/>
      <c r="BK5" s="89"/>
      <c r="BL5" s="89"/>
      <c r="BM5" s="89"/>
      <c r="BN5" s="90"/>
    </row>
    <row r="6" spans="1:66" x14ac:dyDescent="0.25">
      <c r="A6" s="13"/>
      <c r="B6" s="13"/>
      <c r="C6" s="13"/>
      <c r="D6" s="13"/>
      <c r="E6" s="13"/>
      <c r="F6" s="13"/>
      <c r="G6" s="13"/>
      <c r="H6" s="13"/>
      <c r="I6" s="13"/>
      <c r="J6" s="13"/>
      <c r="K6" s="36">
        <f>C4-WEEKDAY(C4,1)+2+7*(H4-1)</f>
        <v>45509</v>
      </c>
      <c r="L6" s="27">
        <f t="shared" ref="L6:AQ6" si="0">K6+1</f>
        <v>45510</v>
      </c>
      <c r="M6" s="27">
        <f t="shared" si="0"/>
        <v>45511</v>
      </c>
      <c r="N6" s="27">
        <f t="shared" si="0"/>
        <v>45512</v>
      </c>
      <c r="O6" s="27">
        <f t="shared" si="0"/>
        <v>45513</v>
      </c>
      <c r="P6" s="27">
        <f t="shared" si="0"/>
        <v>45514</v>
      </c>
      <c r="Q6" s="37">
        <f t="shared" si="0"/>
        <v>45515</v>
      </c>
      <c r="R6" s="36">
        <f t="shared" si="0"/>
        <v>45516</v>
      </c>
      <c r="S6" s="27">
        <f t="shared" si="0"/>
        <v>45517</v>
      </c>
      <c r="T6" s="27">
        <f t="shared" si="0"/>
        <v>45518</v>
      </c>
      <c r="U6" s="27">
        <f t="shared" si="0"/>
        <v>45519</v>
      </c>
      <c r="V6" s="27">
        <f t="shared" si="0"/>
        <v>45520</v>
      </c>
      <c r="W6" s="27">
        <f t="shared" si="0"/>
        <v>45521</v>
      </c>
      <c r="X6" s="37">
        <f t="shared" si="0"/>
        <v>45522</v>
      </c>
      <c r="Y6" s="36">
        <f t="shared" si="0"/>
        <v>45523</v>
      </c>
      <c r="Z6" s="27">
        <f t="shared" si="0"/>
        <v>45524</v>
      </c>
      <c r="AA6" s="27">
        <f t="shared" si="0"/>
        <v>45525</v>
      </c>
      <c r="AB6" s="27">
        <f t="shared" si="0"/>
        <v>45526</v>
      </c>
      <c r="AC6" s="27">
        <f t="shared" si="0"/>
        <v>45527</v>
      </c>
      <c r="AD6" s="27">
        <f t="shared" si="0"/>
        <v>45528</v>
      </c>
      <c r="AE6" s="37">
        <f t="shared" si="0"/>
        <v>45529</v>
      </c>
      <c r="AF6" s="36">
        <f t="shared" si="0"/>
        <v>45530</v>
      </c>
      <c r="AG6" s="27">
        <f t="shared" si="0"/>
        <v>45531</v>
      </c>
      <c r="AH6" s="27">
        <f t="shared" si="0"/>
        <v>45532</v>
      </c>
      <c r="AI6" s="27">
        <f t="shared" si="0"/>
        <v>45533</v>
      </c>
      <c r="AJ6" s="27">
        <f t="shared" si="0"/>
        <v>45534</v>
      </c>
      <c r="AK6" s="27">
        <f t="shared" si="0"/>
        <v>45535</v>
      </c>
      <c r="AL6" s="37">
        <f t="shared" si="0"/>
        <v>45536</v>
      </c>
      <c r="AM6" s="36">
        <f t="shared" si="0"/>
        <v>45537</v>
      </c>
      <c r="AN6" s="27">
        <f t="shared" si="0"/>
        <v>45538</v>
      </c>
      <c r="AO6" s="27">
        <f t="shared" si="0"/>
        <v>45539</v>
      </c>
      <c r="AP6" s="27">
        <f t="shared" si="0"/>
        <v>45540</v>
      </c>
      <c r="AQ6" s="27">
        <f t="shared" si="0"/>
        <v>45541</v>
      </c>
      <c r="AR6" s="27">
        <f t="shared" ref="AR6:BN6" si="1">AQ6+1</f>
        <v>45542</v>
      </c>
      <c r="AS6" s="37">
        <f t="shared" si="1"/>
        <v>45543</v>
      </c>
      <c r="AT6" s="36">
        <f t="shared" si="1"/>
        <v>45544</v>
      </c>
      <c r="AU6" s="27">
        <f t="shared" si="1"/>
        <v>45545</v>
      </c>
      <c r="AV6" s="27">
        <f t="shared" si="1"/>
        <v>45546</v>
      </c>
      <c r="AW6" s="27">
        <f t="shared" si="1"/>
        <v>45547</v>
      </c>
      <c r="AX6" s="27">
        <f t="shared" si="1"/>
        <v>45548</v>
      </c>
      <c r="AY6" s="27">
        <f t="shared" si="1"/>
        <v>45549</v>
      </c>
      <c r="AZ6" s="37">
        <f t="shared" si="1"/>
        <v>45550</v>
      </c>
      <c r="BA6" s="36">
        <f t="shared" si="1"/>
        <v>45551</v>
      </c>
      <c r="BB6" s="27">
        <f t="shared" si="1"/>
        <v>45552</v>
      </c>
      <c r="BC6" s="27">
        <f t="shared" si="1"/>
        <v>45553</v>
      </c>
      <c r="BD6" s="27">
        <f t="shared" si="1"/>
        <v>45554</v>
      </c>
      <c r="BE6" s="27">
        <f t="shared" si="1"/>
        <v>45555</v>
      </c>
      <c r="BF6" s="27">
        <f t="shared" si="1"/>
        <v>45556</v>
      </c>
      <c r="BG6" s="37">
        <f t="shared" si="1"/>
        <v>45557</v>
      </c>
      <c r="BH6" s="36">
        <f t="shared" si="1"/>
        <v>45558</v>
      </c>
      <c r="BI6" s="27">
        <f t="shared" si="1"/>
        <v>45559</v>
      </c>
      <c r="BJ6" s="27">
        <f t="shared" si="1"/>
        <v>45560</v>
      </c>
      <c r="BK6" s="27">
        <f t="shared" si="1"/>
        <v>45561</v>
      </c>
      <c r="BL6" s="27">
        <f t="shared" si="1"/>
        <v>45562</v>
      </c>
      <c r="BM6" s="27">
        <f t="shared" si="1"/>
        <v>45563</v>
      </c>
      <c r="BN6" s="37">
        <f t="shared" si="1"/>
        <v>45564</v>
      </c>
    </row>
    <row r="7" spans="1:66" s="2" customFormat="1" ht="24.6" thickBot="1" x14ac:dyDescent="0.3">
      <c r="A7" s="50" t="s">
        <v>1</v>
      </c>
      <c r="B7" s="50" t="s">
        <v>22</v>
      </c>
      <c r="C7" s="51" t="s">
        <v>23</v>
      </c>
      <c r="D7" s="52" t="s">
        <v>29</v>
      </c>
      <c r="E7" s="53" t="s">
        <v>24</v>
      </c>
      <c r="F7" s="53" t="s">
        <v>25</v>
      </c>
      <c r="G7" s="51" t="s">
        <v>26</v>
      </c>
      <c r="H7" s="51" t="s">
        <v>27</v>
      </c>
      <c r="I7" s="51" t="s">
        <v>28</v>
      </c>
      <c r="J7" s="51"/>
      <c r="K7" s="54" t="str">
        <f t="shared" ref="K7:AP7" si="2">CHOOSE(WEEKDAY(K6,1),"S","M","T","W","T","F","S")</f>
        <v>M</v>
      </c>
      <c r="L7" s="55" t="str">
        <f t="shared" si="2"/>
        <v>T</v>
      </c>
      <c r="M7" s="55" t="str">
        <f t="shared" si="2"/>
        <v>W</v>
      </c>
      <c r="N7" s="55" t="str">
        <f t="shared" si="2"/>
        <v>T</v>
      </c>
      <c r="O7" s="55" t="str">
        <f t="shared" si="2"/>
        <v>F</v>
      </c>
      <c r="P7" s="55" t="str">
        <f t="shared" si="2"/>
        <v>S</v>
      </c>
      <c r="Q7" s="56" t="str">
        <f t="shared" si="2"/>
        <v>S</v>
      </c>
      <c r="R7" s="54" t="str">
        <f t="shared" si="2"/>
        <v>M</v>
      </c>
      <c r="S7" s="55" t="str">
        <f t="shared" si="2"/>
        <v>T</v>
      </c>
      <c r="T7" s="55" t="str">
        <f t="shared" si="2"/>
        <v>W</v>
      </c>
      <c r="U7" s="55" t="str">
        <f t="shared" si="2"/>
        <v>T</v>
      </c>
      <c r="V7" s="55" t="str">
        <f t="shared" si="2"/>
        <v>F</v>
      </c>
      <c r="W7" s="55" t="str">
        <f t="shared" si="2"/>
        <v>S</v>
      </c>
      <c r="X7" s="56" t="str">
        <f t="shared" si="2"/>
        <v>S</v>
      </c>
      <c r="Y7" s="54" t="str">
        <f t="shared" si="2"/>
        <v>M</v>
      </c>
      <c r="Z7" s="55" t="str">
        <f t="shared" si="2"/>
        <v>T</v>
      </c>
      <c r="AA7" s="55" t="str">
        <f t="shared" si="2"/>
        <v>W</v>
      </c>
      <c r="AB7" s="55" t="str">
        <f t="shared" si="2"/>
        <v>T</v>
      </c>
      <c r="AC7" s="55" t="str">
        <f t="shared" si="2"/>
        <v>F</v>
      </c>
      <c r="AD7" s="55" t="str">
        <f t="shared" si="2"/>
        <v>S</v>
      </c>
      <c r="AE7" s="56" t="str">
        <f t="shared" si="2"/>
        <v>S</v>
      </c>
      <c r="AF7" s="54" t="str">
        <f t="shared" si="2"/>
        <v>M</v>
      </c>
      <c r="AG7" s="55" t="str">
        <f t="shared" si="2"/>
        <v>T</v>
      </c>
      <c r="AH7" s="55" t="str">
        <f t="shared" si="2"/>
        <v>W</v>
      </c>
      <c r="AI7" s="55" t="str">
        <f t="shared" si="2"/>
        <v>T</v>
      </c>
      <c r="AJ7" s="55" t="str">
        <f t="shared" si="2"/>
        <v>F</v>
      </c>
      <c r="AK7" s="55" t="str">
        <f t="shared" si="2"/>
        <v>S</v>
      </c>
      <c r="AL7" s="56" t="str">
        <f t="shared" si="2"/>
        <v>S</v>
      </c>
      <c r="AM7" s="54" t="str">
        <f t="shared" si="2"/>
        <v>M</v>
      </c>
      <c r="AN7" s="55" t="str">
        <f t="shared" si="2"/>
        <v>T</v>
      </c>
      <c r="AO7" s="55" t="str">
        <f t="shared" si="2"/>
        <v>W</v>
      </c>
      <c r="AP7" s="55" t="str">
        <f t="shared" si="2"/>
        <v>T</v>
      </c>
      <c r="AQ7" s="55" t="str">
        <f t="shared" ref="AQ7:BN7" si="3">CHOOSE(WEEKDAY(AQ6,1),"S","M","T","W","T","F","S")</f>
        <v>F</v>
      </c>
      <c r="AR7" s="55" t="str">
        <f t="shared" si="3"/>
        <v>S</v>
      </c>
      <c r="AS7" s="56" t="str">
        <f t="shared" si="3"/>
        <v>S</v>
      </c>
      <c r="AT7" s="54" t="str">
        <f t="shared" si="3"/>
        <v>M</v>
      </c>
      <c r="AU7" s="55" t="str">
        <f t="shared" si="3"/>
        <v>T</v>
      </c>
      <c r="AV7" s="55" t="str">
        <f t="shared" si="3"/>
        <v>W</v>
      </c>
      <c r="AW7" s="55" t="str">
        <f t="shared" si="3"/>
        <v>T</v>
      </c>
      <c r="AX7" s="55" t="str">
        <f t="shared" si="3"/>
        <v>F</v>
      </c>
      <c r="AY7" s="55" t="str">
        <f t="shared" si="3"/>
        <v>S</v>
      </c>
      <c r="AZ7" s="56" t="str">
        <f t="shared" si="3"/>
        <v>S</v>
      </c>
      <c r="BA7" s="54" t="str">
        <f t="shared" si="3"/>
        <v>M</v>
      </c>
      <c r="BB7" s="55" t="str">
        <f t="shared" si="3"/>
        <v>T</v>
      </c>
      <c r="BC7" s="55" t="str">
        <f t="shared" si="3"/>
        <v>W</v>
      </c>
      <c r="BD7" s="55" t="str">
        <f t="shared" si="3"/>
        <v>T</v>
      </c>
      <c r="BE7" s="55" t="str">
        <f t="shared" si="3"/>
        <v>F</v>
      </c>
      <c r="BF7" s="55" t="str">
        <f t="shared" si="3"/>
        <v>S</v>
      </c>
      <c r="BG7" s="56" t="str">
        <f t="shared" si="3"/>
        <v>S</v>
      </c>
      <c r="BH7" s="54" t="str">
        <f t="shared" si="3"/>
        <v>M</v>
      </c>
      <c r="BI7" s="55" t="str">
        <f t="shared" si="3"/>
        <v>T</v>
      </c>
      <c r="BJ7" s="55" t="str">
        <f t="shared" si="3"/>
        <v>W</v>
      </c>
      <c r="BK7" s="55" t="str">
        <f t="shared" si="3"/>
        <v>T</v>
      </c>
      <c r="BL7" s="55" t="str">
        <f t="shared" si="3"/>
        <v>F</v>
      </c>
      <c r="BM7" s="55" t="str">
        <f t="shared" si="3"/>
        <v>S</v>
      </c>
      <c r="BN7" s="56" t="str">
        <f t="shared" si="3"/>
        <v>S</v>
      </c>
    </row>
    <row r="8" spans="1:66" s="17" customFormat="1" ht="17.399999999999999" x14ac:dyDescent="0.25">
      <c r="A8" s="28" t="str">
        <f>IF(ISERROR(VALUE(SUBSTITUTE(prevWBS,".",""))),"1",IF(ISERROR(FIND("`",SUBSTITUTE(prevWBS,".","`",1))),TEXT(VALUE(prevWBS)+1,"#"),TEXT(VALUE(LEFT(prevWBS,FIND("`",SUBSTITUTE(prevWBS,".","`",1))-1))+1,"#")))</f>
        <v>1</v>
      </c>
      <c r="B8" s="29" t="s">
        <v>84</v>
      </c>
      <c r="C8" s="30"/>
      <c r="D8" s="31"/>
      <c r="E8" s="32"/>
      <c r="F8" s="49" t="str">
        <f>IF(ISBLANK(E8)," - ",IF(G8=0,E8,E8+G8-1))</f>
        <v xml:space="preserve"> - </v>
      </c>
      <c r="G8" s="33"/>
      <c r="H8" s="34"/>
      <c r="I8" s="35" t="str">
        <f t="shared" ref="I8:I54" si="4">IF(OR(F8=0,E8=0)," - ",NETWORKDAYS(E8,F8))</f>
        <v xml:space="preserve"> - </v>
      </c>
      <c r="J8" s="38"/>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row>
    <row r="9" spans="1:66" s="23" customFormat="1" ht="17.399999999999999" x14ac:dyDescent="0.25">
      <c r="A9" s="22"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8" t="s">
        <v>94</v>
      </c>
      <c r="C9" s="23" t="s">
        <v>8</v>
      </c>
      <c r="D9" s="59"/>
      <c r="E9" s="41"/>
      <c r="F9" s="42" t="str">
        <f>IF(ISBLANK(E9)," - ",IF(G9=0,E9,E9+G9-1))</f>
        <v xml:space="preserve"> - </v>
      </c>
      <c r="G9" s="24"/>
      <c r="H9" s="25">
        <v>1</v>
      </c>
      <c r="I9" s="26" t="str">
        <f t="shared" si="4"/>
        <v xml:space="preserve"> - </v>
      </c>
      <c r="J9" s="39"/>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row>
    <row r="10" spans="1:66" s="23" customFormat="1" ht="17.399999999999999" x14ac:dyDescent="0.25">
      <c r="A10" s="22" t="str">
        <f t="shared" si="5"/>
        <v>1.2</v>
      </c>
      <c r="B10" s="58" t="s">
        <v>89</v>
      </c>
      <c r="D10" s="59"/>
      <c r="E10" s="41"/>
      <c r="F10" s="42" t="str">
        <f t="shared" ref="F10:F49" si="6">IF(ISBLANK(E10)," - ",IF(G10=0,E10,E10+G10-1))</f>
        <v xml:space="preserve"> - </v>
      </c>
      <c r="G10" s="24"/>
      <c r="H10" s="25">
        <v>1</v>
      </c>
      <c r="I10" s="26" t="str">
        <f t="shared" si="4"/>
        <v xml:space="preserve"> - </v>
      </c>
      <c r="J10" s="39"/>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row>
    <row r="11" spans="1:66" s="23" customFormat="1" ht="17.399999999999999" x14ac:dyDescent="0.25">
      <c r="A11" s="22" t="str">
        <f t="shared" si="5"/>
        <v>1.3</v>
      </c>
      <c r="B11" s="58" t="s">
        <v>90</v>
      </c>
      <c r="D11" s="59"/>
      <c r="E11" s="41"/>
      <c r="F11" s="42" t="str">
        <f t="shared" si="6"/>
        <v xml:space="preserve"> - </v>
      </c>
      <c r="G11" s="24"/>
      <c r="H11" s="25">
        <v>1</v>
      </c>
      <c r="I11" s="26" t="str">
        <f t="shared" si="4"/>
        <v xml:space="preserve"> - </v>
      </c>
      <c r="J11" s="39"/>
      <c r="K11" s="22"/>
      <c r="L11" s="22"/>
      <c r="M11" s="45"/>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row>
    <row r="12" spans="1:66" s="23" customFormat="1" ht="17.399999999999999" x14ac:dyDescent="0.25">
      <c r="A12" s="22" t="str">
        <f t="shared" si="5"/>
        <v>1.4</v>
      </c>
      <c r="B12" s="58" t="s">
        <v>91</v>
      </c>
      <c r="D12" s="59"/>
      <c r="E12" s="41"/>
      <c r="F12" s="42" t="str">
        <f t="shared" si="6"/>
        <v xml:space="preserve"> - </v>
      </c>
      <c r="G12" s="24"/>
      <c r="H12" s="25">
        <v>1</v>
      </c>
      <c r="I12" s="26" t="str">
        <f t="shared" si="4"/>
        <v xml:space="preserve"> - </v>
      </c>
      <c r="J12" s="39"/>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row>
    <row r="13" spans="1:66" s="23" customFormat="1" ht="17.399999999999999" x14ac:dyDescent="0.25">
      <c r="A13" s="22" t="str">
        <f t="shared" si="5"/>
        <v>1.5</v>
      </c>
      <c r="B13" s="58" t="s">
        <v>92</v>
      </c>
      <c r="D13" s="59"/>
      <c r="E13" s="41"/>
      <c r="F13" s="42" t="str">
        <f t="shared" si="6"/>
        <v xml:space="preserve"> - </v>
      </c>
      <c r="G13" s="24"/>
      <c r="H13" s="25">
        <v>1</v>
      </c>
      <c r="I13" s="26" t="str">
        <f t="shared" si="4"/>
        <v xml:space="preserve"> - </v>
      </c>
      <c r="J13" s="39"/>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row>
    <row r="14" spans="1:66" s="23" customFormat="1" ht="17.399999999999999" x14ac:dyDescent="0.25">
      <c r="A14" s="22" t="str">
        <f t="shared" si="5"/>
        <v>1.6</v>
      </c>
      <c r="B14" s="58" t="s">
        <v>93</v>
      </c>
      <c r="D14" s="59"/>
      <c r="E14" s="41"/>
      <c r="F14" s="42" t="str">
        <f t="shared" si="6"/>
        <v xml:space="preserve"> - </v>
      </c>
      <c r="G14" s="24"/>
      <c r="H14" s="25">
        <v>1</v>
      </c>
      <c r="I14" s="26" t="str">
        <f t="shared" si="4"/>
        <v xml:space="preserve"> - </v>
      </c>
      <c r="J14" s="39"/>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row>
    <row r="15" spans="1:66" s="23" customFormat="1" ht="17.399999999999999" x14ac:dyDescent="0.25">
      <c r="A15" s="22">
        <v>1.7</v>
      </c>
      <c r="B15" s="58" t="s">
        <v>87</v>
      </c>
      <c r="D15" s="59"/>
      <c r="E15" s="41"/>
      <c r="F15" s="42"/>
      <c r="G15" s="24"/>
      <c r="H15" s="25">
        <v>1</v>
      </c>
      <c r="I15" s="26"/>
      <c r="J15" s="39"/>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row>
    <row r="16" spans="1:66" s="23" customFormat="1" ht="17.399999999999999" x14ac:dyDescent="0.25">
      <c r="A16" s="22" t="str">
        <f t="shared" si="5"/>
        <v>1.8</v>
      </c>
      <c r="B16" s="58" t="s">
        <v>88</v>
      </c>
      <c r="D16" s="59"/>
      <c r="E16" s="41"/>
      <c r="F16" s="42" t="str">
        <f t="shared" si="6"/>
        <v xml:space="preserve"> - </v>
      </c>
      <c r="G16" s="24"/>
      <c r="H16" s="25">
        <v>1</v>
      </c>
      <c r="I16" s="26" t="str">
        <f t="shared" si="4"/>
        <v xml:space="preserve"> - </v>
      </c>
      <c r="J16" s="39"/>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row>
    <row r="17" spans="1:66" s="23" customFormat="1" ht="17.399999999999999" x14ac:dyDescent="0.25">
      <c r="A17" s="22">
        <v>1.9</v>
      </c>
      <c r="B17" s="58" t="s">
        <v>100</v>
      </c>
      <c r="D17" s="95"/>
      <c r="E17" s="96"/>
      <c r="F17" s="97"/>
      <c r="G17" s="98"/>
      <c r="H17" s="99"/>
      <c r="I17" s="100"/>
      <c r="J17" s="101"/>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row>
    <row r="18" spans="1:66" s="23" customFormat="1" ht="17.399999999999999" x14ac:dyDescent="0.25">
      <c r="A18" s="22">
        <v>2</v>
      </c>
      <c r="B18" s="58" t="s">
        <v>101</v>
      </c>
      <c r="D18" s="95"/>
      <c r="E18" s="96"/>
      <c r="F18" s="97"/>
      <c r="G18" s="98"/>
      <c r="H18" s="99"/>
      <c r="I18" s="100"/>
      <c r="J18" s="10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row>
    <row r="19" spans="1:66" s="23" customFormat="1" ht="17.399999999999999" x14ac:dyDescent="0.25">
      <c r="A19" s="22">
        <v>2.1</v>
      </c>
      <c r="B19" s="58" t="s">
        <v>102</v>
      </c>
      <c r="D19" s="95"/>
      <c r="E19" s="96"/>
      <c r="F19" s="97"/>
      <c r="G19" s="98"/>
      <c r="H19" s="99"/>
      <c r="I19" s="100"/>
      <c r="J19" s="101"/>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row>
    <row r="20" spans="1:66" s="23" customFormat="1" ht="17.399999999999999" x14ac:dyDescent="0.25">
      <c r="A20" s="22">
        <v>2.2000000000000002</v>
      </c>
      <c r="B20" s="58" t="s">
        <v>103</v>
      </c>
      <c r="D20" s="95"/>
      <c r="E20" s="96"/>
      <c r="F20" s="97"/>
      <c r="G20" s="98"/>
      <c r="H20" s="99"/>
      <c r="I20" s="100"/>
      <c r="J20" s="101"/>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row>
    <row r="21" spans="1:66" s="23" customFormat="1" ht="17.399999999999999" x14ac:dyDescent="0.25">
      <c r="A21" s="22">
        <v>2.2999999999999998</v>
      </c>
      <c r="B21" s="58" t="s">
        <v>104</v>
      </c>
      <c r="D21" s="95"/>
      <c r="E21" s="96"/>
      <c r="F21" s="97"/>
      <c r="G21" s="98"/>
      <c r="H21" s="99"/>
      <c r="I21" s="100"/>
      <c r="J21" s="101"/>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row>
    <row r="22" spans="1:66" s="23" customFormat="1" ht="17.399999999999999" x14ac:dyDescent="0.25">
      <c r="A22" s="22">
        <v>2.4</v>
      </c>
      <c r="B22" s="58" t="s">
        <v>105</v>
      </c>
      <c r="D22" s="95"/>
      <c r="E22" s="96"/>
      <c r="F22" s="97"/>
      <c r="G22" s="98"/>
      <c r="H22" s="99"/>
      <c r="I22" s="100"/>
      <c r="J22" s="10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row>
    <row r="23" spans="1:66" s="17" customFormat="1" ht="17.399999999999999" x14ac:dyDescent="0.25">
      <c r="A23" s="15" t="str">
        <f>IF(ISERROR(VALUE(SUBSTITUTE(prevWBS,".",""))),"1",IF(ISERROR(FIND("`",SUBSTITUTE(prevWBS,".","`",1))),TEXT(VALUE(prevWBS)+1,"#"),TEXT(VALUE(LEFT(prevWBS,FIND("`",SUBSTITUTE(prevWBS,".","`",1))-1))+1,"#")))</f>
        <v>3</v>
      </c>
      <c r="B23" s="16" t="s">
        <v>85</v>
      </c>
      <c r="D23" s="18"/>
      <c r="E23" s="43"/>
      <c r="F23" s="43" t="str">
        <f t="shared" si="6"/>
        <v xml:space="preserve"> - </v>
      </c>
      <c r="G23" s="19"/>
      <c r="H23" s="20"/>
      <c r="I23" s="21" t="str">
        <f t="shared" si="4"/>
        <v xml:space="preserve"> - </v>
      </c>
      <c r="J23" s="40"/>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row>
    <row r="24" spans="1:66" s="23" customFormat="1" ht="17.399999999999999" x14ac:dyDescent="0.25">
      <c r="A2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58" t="s">
        <v>95</v>
      </c>
      <c r="D24" s="59"/>
      <c r="E24" s="41"/>
      <c r="F24" s="42" t="str">
        <f t="shared" si="6"/>
        <v xml:space="preserve"> - </v>
      </c>
      <c r="G24" s="24"/>
      <c r="H24" s="25">
        <v>1</v>
      </c>
      <c r="I24" s="26" t="str">
        <f t="shared" si="4"/>
        <v xml:space="preserve"> - </v>
      </c>
      <c r="J24" s="39"/>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row>
    <row r="25" spans="1:66" s="23" customFormat="1" ht="17.399999999999999" x14ac:dyDescent="0.25">
      <c r="A2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58" t="s">
        <v>96</v>
      </c>
      <c r="D25" s="59"/>
      <c r="E25" s="41"/>
      <c r="F25" s="42" t="str">
        <f t="shared" si="6"/>
        <v xml:space="preserve"> - </v>
      </c>
      <c r="G25" s="24"/>
      <c r="H25" s="25">
        <v>1</v>
      </c>
      <c r="I25" s="26" t="str">
        <f t="shared" si="4"/>
        <v xml:space="preserve"> - </v>
      </c>
      <c r="J25" s="39"/>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row>
    <row r="26" spans="1:66" s="23" customFormat="1" ht="17.399999999999999" x14ac:dyDescent="0.25">
      <c r="A2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58" t="s">
        <v>97</v>
      </c>
      <c r="D26" s="59"/>
      <c r="E26" s="41"/>
      <c r="F26" s="42" t="str">
        <f t="shared" si="6"/>
        <v xml:space="preserve"> - </v>
      </c>
      <c r="G26" s="24"/>
      <c r="H26" s="25">
        <v>1</v>
      </c>
      <c r="I26" s="26" t="str">
        <f t="shared" si="4"/>
        <v xml:space="preserve"> - </v>
      </c>
      <c r="J26" s="39"/>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row>
    <row r="27" spans="1:66" s="23" customFormat="1" ht="17.399999999999999" x14ac:dyDescent="0.25">
      <c r="A2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58" t="s">
        <v>98</v>
      </c>
      <c r="D27" s="59"/>
      <c r="E27" s="41"/>
      <c r="F27" s="42" t="str">
        <f t="shared" si="6"/>
        <v xml:space="preserve"> - </v>
      </c>
      <c r="G27" s="24"/>
      <c r="H27" s="25">
        <v>1</v>
      </c>
      <c r="I27" s="26" t="str">
        <f t="shared" si="4"/>
        <v xml:space="preserve"> - </v>
      </c>
      <c r="J27" s="39"/>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row>
    <row r="28" spans="1:66" s="23" customFormat="1" ht="17.399999999999999" x14ac:dyDescent="0.25">
      <c r="A2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58" t="s">
        <v>99</v>
      </c>
      <c r="D28" s="59"/>
      <c r="E28" s="41"/>
      <c r="F28" s="42"/>
      <c r="G28" s="24"/>
      <c r="H28" s="25">
        <v>1</v>
      </c>
      <c r="I28" s="26"/>
      <c r="J28" s="39"/>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row>
    <row r="29" spans="1:66" s="23" customFormat="1" ht="17.399999999999999" x14ac:dyDescent="0.25">
      <c r="A29" s="22">
        <v>3.6</v>
      </c>
      <c r="B29" s="58" t="s">
        <v>106</v>
      </c>
      <c r="D29" s="59"/>
      <c r="E29" s="41"/>
      <c r="F29" s="42"/>
      <c r="G29" s="24"/>
      <c r="H29" s="25">
        <v>1</v>
      </c>
      <c r="I29" s="26"/>
      <c r="J29" s="39"/>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row>
    <row r="30" spans="1:66" s="23" customFormat="1" ht="17.399999999999999" x14ac:dyDescent="0.25">
      <c r="A30" s="22">
        <v>3.7</v>
      </c>
      <c r="B30" s="58" t="s">
        <v>107</v>
      </c>
      <c r="D30" s="59"/>
      <c r="E30" s="41"/>
      <c r="F30" s="42"/>
      <c r="G30" s="24"/>
      <c r="H30" s="25">
        <v>1</v>
      </c>
      <c r="I30" s="26"/>
      <c r="J30" s="39"/>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row>
    <row r="31" spans="1:66" s="23" customFormat="1" ht="17.399999999999999" x14ac:dyDescent="0.25">
      <c r="A31" s="22">
        <v>3.8</v>
      </c>
      <c r="B31" s="58" t="s">
        <v>108</v>
      </c>
      <c r="D31" s="59"/>
      <c r="E31" s="41"/>
      <c r="F31" s="42"/>
      <c r="G31" s="24"/>
      <c r="H31" s="25">
        <v>1</v>
      </c>
      <c r="I31" s="26"/>
      <c r="J31" s="39"/>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row>
    <row r="32" spans="1:66" s="23" customFormat="1" ht="17.399999999999999" x14ac:dyDescent="0.25">
      <c r="A32" s="22">
        <v>3.9</v>
      </c>
      <c r="B32" s="58" t="s">
        <v>109</v>
      </c>
      <c r="D32" s="59"/>
      <c r="E32" s="41"/>
      <c r="F32" s="42"/>
      <c r="G32" s="24"/>
      <c r="H32" s="25"/>
      <c r="I32" s="26"/>
      <c r="J32" s="39"/>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row>
    <row r="33" spans="1:66" s="23" customFormat="1" ht="17.399999999999999" x14ac:dyDescent="0.25">
      <c r="A33" s="22">
        <v>4</v>
      </c>
      <c r="B33" s="58" t="s">
        <v>110</v>
      </c>
      <c r="D33" s="59"/>
      <c r="E33" s="41"/>
      <c r="F33" s="42"/>
      <c r="G33" s="24"/>
      <c r="H33" s="25"/>
      <c r="I33" s="26"/>
      <c r="J33" s="39"/>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row>
    <row r="34" spans="1:66" s="23" customFormat="1" ht="17.399999999999999" x14ac:dyDescent="0.25">
      <c r="A34" s="22">
        <v>4.0999999999999996</v>
      </c>
      <c r="B34" s="58" t="s">
        <v>111</v>
      </c>
      <c r="D34" s="59"/>
      <c r="E34" s="41"/>
      <c r="F34" s="42"/>
      <c r="G34" s="24"/>
      <c r="H34" s="25"/>
      <c r="I34" s="26"/>
      <c r="J34" s="39"/>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row>
    <row r="35" spans="1:66" s="23" customFormat="1" ht="17.399999999999999" x14ac:dyDescent="0.25">
      <c r="A35" s="22">
        <v>4.2</v>
      </c>
      <c r="B35" s="58" t="s">
        <v>112</v>
      </c>
      <c r="D35" s="59"/>
      <c r="E35" s="41"/>
      <c r="F35" s="42"/>
      <c r="G35" s="24"/>
      <c r="H35" s="25"/>
      <c r="I35" s="26"/>
      <c r="J35" s="39"/>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row>
    <row r="36" spans="1:66" s="23" customFormat="1" ht="17.399999999999999" x14ac:dyDescent="0.25">
      <c r="A36" s="22">
        <v>4.3</v>
      </c>
      <c r="B36" s="58" t="s">
        <v>113</v>
      </c>
      <c r="D36" s="59"/>
      <c r="E36" s="41"/>
      <c r="F36" s="42"/>
      <c r="G36" s="24"/>
      <c r="H36" s="25"/>
      <c r="I36" s="26"/>
      <c r="J36" s="39"/>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row>
    <row r="37" spans="1:66" s="23" customFormat="1" ht="17.399999999999999" x14ac:dyDescent="0.25">
      <c r="A37" s="22">
        <v>4.4000000000000004</v>
      </c>
      <c r="B37" s="58" t="s">
        <v>114</v>
      </c>
      <c r="D37" s="59"/>
      <c r="E37" s="41"/>
      <c r="G37" s="24"/>
      <c r="H37" s="25"/>
      <c r="J37" s="39"/>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row>
    <row r="38" spans="1:66" s="104" customFormat="1" ht="17.399999999999999" x14ac:dyDescent="0.25">
      <c r="A38" s="102">
        <v>4.5</v>
      </c>
      <c r="B38" s="103" t="s">
        <v>117</v>
      </c>
      <c r="D38" s="95"/>
      <c r="E38" s="96"/>
      <c r="G38" s="98"/>
      <c r="H38" s="99">
        <v>1</v>
      </c>
      <c r="J38" s="101"/>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c r="BG38" s="102"/>
      <c r="BH38" s="102"/>
      <c r="BI38" s="102"/>
      <c r="BJ38" s="102"/>
      <c r="BK38" s="102"/>
      <c r="BL38" s="102"/>
      <c r="BM38" s="102"/>
      <c r="BN38" s="102"/>
    </row>
    <row r="39" spans="1:66" x14ac:dyDescent="0.25">
      <c r="A39" s="106">
        <v>4.5999999999999996</v>
      </c>
      <c r="B39" s="105" t="s">
        <v>118</v>
      </c>
      <c r="E39" s="96"/>
      <c r="G39" s="98"/>
      <c r="H39" s="99">
        <v>1</v>
      </c>
    </row>
    <row r="40" spans="1:66" x14ac:dyDescent="0.25">
      <c r="A40" s="106">
        <v>4.7</v>
      </c>
      <c r="B40" s="105" t="s">
        <v>119</v>
      </c>
      <c r="E40" s="96"/>
      <c r="G40" s="98"/>
      <c r="H40" s="99">
        <v>1</v>
      </c>
    </row>
    <row r="41" spans="1:66" s="17" customFormat="1" ht="17.399999999999999" x14ac:dyDescent="0.25">
      <c r="A41" s="15">
        <v>1</v>
      </c>
      <c r="B41" s="16" t="s">
        <v>116</v>
      </c>
      <c r="D41" s="18"/>
      <c r="E41" s="43"/>
      <c r="F41" s="42" t="s">
        <v>115</v>
      </c>
      <c r="G41" s="24"/>
      <c r="H41" s="25"/>
      <c r="I41" s="26" t="s">
        <v>115</v>
      </c>
      <c r="J41" s="40"/>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row>
    <row r="42" spans="1:66" s="23" customFormat="1" ht="17.399999999999999" x14ac:dyDescent="0.25">
      <c r="A4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23" t="s">
        <v>139</v>
      </c>
      <c r="D42" s="59"/>
      <c r="E42" s="41"/>
      <c r="F42" s="42" t="str">
        <f t="shared" si="6"/>
        <v xml:space="preserve"> - </v>
      </c>
      <c r="G42" s="24"/>
      <c r="H42" s="25">
        <v>0.5</v>
      </c>
      <c r="I42" s="26" t="str">
        <f t="shared" si="4"/>
        <v xml:space="preserve"> - </v>
      </c>
      <c r="J42" s="39"/>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row>
    <row r="43" spans="1:66" s="23" customFormat="1" ht="17.399999999999999" x14ac:dyDescent="0.25">
      <c r="A4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43" s="23" t="s">
        <v>138</v>
      </c>
      <c r="D43" s="59"/>
      <c r="E43" s="41"/>
      <c r="F43" s="42" t="str">
        <f t="shared" si="6"/>
        <v xml:space="preserve"> - </v>
      </c>
      <c r="G43" s="24"/>
      <c r="H43" s="25">
        <v>0.5</v>
      </c>
      <c r="I43" s="26" t="str">
        <f t="shared" si="4"/>
        <v xml:space="preserve"> - </v>
      </c>
      <c r="J43" s="39"/>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row>
    <row r="44" spans="1:66" s="23" customFormat="1" ht="17.399999999999999" x14ac:dyDescent="0.25">
      <c r="A4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4" s="58" t="s">
        <v>140</v>
      </c>
      <c r="D44" s="59"/>
      <c r="E44" s="41"/>
      <c r="F44" s="42" t="str">
        <f t="shared" si="6"/>
        <v xml:space="preserve"> - </v>
      </c>
      <c r="G44" s="24"/>
      <c r="H44" s="25">
        <v>0</v>
      </c>
      <c r="I44" s="26" t="str">
        <f t="shared" si="4"/>
        <v xml:space="preserve"> - </v>
      </c>
      <c r="J44" s="39"/>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row>
    <row r="45" spans="1:66" s="23" customFormat="1" ht="17.399999999999999" x14ac:dyDescent="0.25">
      <c r="A4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45" s="58" t="s">
        <v>141</v>
      </c>
      <c r="D45" s="59"/>
      <c r="E45" s="41"/>
      <c r="F45" s="42" t="str">
        <f t="shared" si="6"/>
        <v xml:space="preserve"> - </v>
      </c>
      <c r="G45" s="24"/>
      <c r="H45" s="25">
        <v>0.6</v>
      </c>
      <c r="I45" s="26" t="str">
        <f t="shared" si="4"/>
        <v xml:space="preserve"> - </v>
      </c>
      <c r="J45" s="39"/>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row>
    <row r="46" spans="1:66" s="23" customFormat="1" ht="17.399999999999999" x14ac:dyDescent="0.25">
      <c r="A4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46" s="58" t="s">
        <v>142</v>
      </c>
      <c r="D46" s="59"/>
      <c r="E46" s="41"/>
      <c r="F46" s="42" t="str">
        <f t="shared" si="6"/>
        <v xml:space="preserve"> - </v>
      </c>
      <c r="G46" s="24"/>
      <c r="H46" s="25">
        <v>1</v>
      </c>
      <c r="I46" s="26" t="str">
        <f t="shared" si="4"/>
        <v xml:space="preserve"> - </v>
      </c>
      <c r="J46" s="39"/>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row>
    <row r="47" spans="1:66" s="23" customFormat="1" ht="17.399999999999999" x14ac:dyDescent="0.25">
      <c r="A47" s="22">
        <v>1.6</v>
      </c>
      <c r="B47" s="58" t="s">
        <v>143</v>
      </c>
      <c r="D47" s="95"/>
      <c r="E47" s="96"/>
      <c r="F47" s="97"/>
      <c r="G47" s="98"/>
      <c r="H47" s="99">
        <v>1</v>
      </c>
      <c r="I47" s="100"/>
      <c r="J47" s="101"/>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row>
    <row r="48" spans="1:66" s="23" customFormat="1" ht="17.399999999999999" x14ac:dyDescent="0.25">
      <c r="A48" s="22">
        <v>1.7</v>
      </c>
      <c r="B48" s="58" t="s">
        <v>144</v>
      </c>
      <c r="D48" s="95"/>
      <c r="E48" s="96"/>
      <c r="F48" s="97"/>
      <c r="G48" s="98"/>
      <c r="H48" s="99">
        <v>0.4</v>
      </c>
      <c r="I48" s="100"/>
      <c r="J48" s="101"/>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row>
    <row r="49" spans="1:66" s="17" customFormat="1" ht="17.399999999999999" x14ac:dyDescent="0.25">
      <c r="A49" s="15" t="str">
        <f>IF(ISERROR(VALUE(SUBSTITUTE(prevWBS,".",""))),"1",IF(ISERROR(FIND("`",SUBSTITUTE(prevWBS,".","`",1))),TEXT(VALUE(prevWBS)+1,"#"),TEXT(VALUE(LEFT(prevWBS,FIND("`",SUBSTITUTE(prevWBS,".","`",1))-1))+1,"#")))</f>
        <v>2</v>
      </c>
      <c r="B49" s="16" t="s">
        <v>120</v>
      </c>
      <c r="D49" s="18"/>
      <c r="E49" s="43"/>
      <c r="F49" s="43" t="str">
        <f t="shared" si="6"/>
        <v xml:space="preserve"> - </v>
      </c>
      <c r="G49" s="19"/>
      <c r="H49" s="20"/>
      <c r="I49" s="21" t="str">
        <f t="shared" si="4"/>
        <v xml:space="preserve"> - </v>
      </c>
      <c r="J49" s="40"/>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row>
    <row r="50" spans="1:66" s="23" customFormat="1" ht="17.399999999999999" x14ac:dyDescent="0.25">
      <c r="A5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0" s="58" t="s">
        <v>145</v>
      </c>
      <c r="D50" s="59"/>
      <c r="E50" s="41"/>
      <c r="F50" s="42"/>
      <c r="G50" s="24"/>
      <c r="H50" s="25">
        <v>0</v>
      </c>
      <c r="I50" s="26" t="str">
        <f t="shared" si="4"/>
        <v xml:space="preserve"> - </v>
      </c>
      <c r="J50" s="39"/>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row>
    <row r="51" spans="1:66" s="23" customFormat="1" ht="17.399999999999999" x14ac:dyDescent="0.25">
      <c r="A5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51" s="58" t="s">
        <v>146</v>
      </c>
      <c r="D51" s="59"/>
      <c r="E51" s="41"/>
      <c r="F51" s="42"/>
      <c r="G51" s="24"/>
      <c r="H51" s="25">
        <v>0</v>
      </c>
      <c r="I51" s="26" t="str">
        <f t="shared" si="4"/>
        <v xml:space="preserve"> - </v>
      </c>
      <c r="J51" s="39"/>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row>
    <row r="52" spans="1:66" s="23" customFormat="1" ht="17.399999999999999" x14ac:dyDescent="0.25">
      <c r="A5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52" s="58" t="s">
        <v>147</v>
      </c>
      <c r="D52" s="59"/>
      <c r="E52" s="41"/>
      <c r="F52" s="42"/>
      <c r="G52" s="24"/>
      <c r="H52" s="25">
        <v>0</v>
      </c>
      <c r="I52" s="26" t="str">
        <f t="shared" si="4"/>
        <v xml:space="preserve"> - </v>
      </c>
      <c r="J52" s="39"/>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row>
    <row r="53" spans="1:66" s="23" customFormat="1" ht="17.399999999999999" x14ac:dyDescent="0.25">
      <c r="A5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53" s="58"/>
      <c r="D53" s="59"/>
      <c r="E53" s="41"/>
      <c r="F53" s="42"/>
      <c r="G53" s="24"/>
      <c r="H53" s="25">
        <v>0</v>
      </c>
      <c r="I53" s="26" t="str">
        <f t="shared" si="4"/>
        <v xml:space="preserve"> - </v>
      </c>
      <c r="J53" s="39"/>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row>
    <row r="54" spans="1:66" s="23" customFormat="1" ht="17.399999999999999" x14ac:dyDescent="0.25">
      <c r="A5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4" s="58"/>
      <c r="D54" s="59"/>
      <c r="E54" s="41"/>
      <c r="F54" s="42"/>
      <c r="G54" s="24"/>
      <c r="H54" s="25">
        <v>0</v>
      </c>
      <c r="I54" s="26" t="str">
        <f t="shared" si="4"/>
        <v xml:space="preserve"> - </v>
      </c>
      <c r="J54" s="39"/>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row>
    <row r="55" spans="1:66" s="17" customFormat="1" ht="17.399999999999999" x14ac:dyDescent="0.25">
      <c r="A55" s="15" t="str">
        <f>IF(ISERROR(VALUE(SUBSTITUTE(prevWBS,".",""))),"1",IF(ISERROR(FIND("`",SUBSTITUTE(prevWBS,".","`",1))),TEXT(VALUE(prevWBS)+1,"#"),TEXT(VALUE(LEFT(prevWBS,FIND("`",SUBSTITUTE(prevWBS,".","`",1))-1))+1,"#")))</f>
        <v>3</v>
      </c>
      <c r="B55" s="16" t="s">
        <v>121</v>
      </c>
      <c r="D55" s="18"/>
      <c r="E55" s="43"/>
      <c r="F55" s="43" t="str">
        <f t="shared" ref="F55" si="7">IF(ISBLANK(E55)," - ",IF(G55=0,E55,E55+G55-1))</f>
        <v xml:space="preserve"> - </v>
      </c>
      <c r="G55" s="19"/>
      <c r="H55" s="20"/>
      <c r="I55" s="21" t="str">
        <f t="shared" ref="I55:I60" si="8">IF(OR(F55=0,E55=0)," - ",NETWORKDAYS(E55,F55))</f>
        <v xml:space="preserve"> - </v>
      </c>
      <c r="J55" s="40"/>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row>
    <row r="56" spans="1:66" s="23" customFormat="1" ht="17.399999999999999" x14ac:dyDescent="0.25">
      <c r="A5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6" s="58" t="s">
        <v>148</v>
      </c>
      <c r="D56" s="59"/>
      <c r="E56" s="41"/>
      <c r="F56" s="42"/>
      <c r="G56" s="24"/>
      <c r="H56" s="25">
        <v>0</v>
      </c>
      <c r="I56" s="26" t="str">
        <f t="shared" si="8"/>
        <v xml:space="preserve"> - </v>
      </c>
      <c r="J56" s="39"/>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row>
    <row r="57" spans="1:66" s="23" customFormat="1" ht="17.399999999999999" x14ac:dyDescent="0.25">
      <c r="A5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7" s="58" t="s">
        <v>149</v>
      </c>
      <c r="D57" s="59"/>
      <c r="E57" s="41"/>
      <c r="F57" s="42"/>
      <c r="G57" s="24"/>
      <c r="H57" s="25">
        <v>0</v>
      </c>
      <c r="I57" s="26" t="str">
        <f t="shared" si="8"/>
        <v xml:space="preserve"> - </v>
      </c>
      <c r="J57" s="39"/>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row>
    <row r="58" spans="1:66" s="23" customFormat="1" ht="17.399999999999999" x14ac:dyDescent="0.25">
      <c r="A5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8" s="58" t="s">
        <v>150</v>
      </c>
      <c r="D58" s="59"/>
      <c r="E58" s="41"/>
      <c r="F58" s="42"/>
      <c r="G58" s="24"/>
      <c r="H58" s="25">
        <v>0</v>
      </c>
      <c r="I58" s="26" t="str">
        <f t="shared" si="8"/>
        <v xml:space="preserve"> - </v>
      </c>
      <c r="J58" s="39"/>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row>
    <row r="59" spans="1:66" s="23" customFormat="1" ht="28.8" x14ac:dyDescent="0.25">
      <c r="A5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58" t="s">
        <v>151</v>
      </c>
      <c r="D59" s="59"/>
      <c r="E59" s="41"/>
      <c r="F59" s="42"/>
      <c r="G59" s="24"/>
      <c r="H59" s="25">
        <v>0</v>
      </c>
      <c r="I59" s="26" t="str">
        <f t="shared" si="8"/>
        <v xml:space="preserve"> - </v>
      </c>
      <c r="J59" s="39"/>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row>
    <row r="60" spans="1:66" s="23" customFormat="1" ht="28.8" x14ac:dyDescent="0.25">
      <c r="A6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58" t="s">
        <v>152</v>
      </c>
      <c r="D60" s="59"/>
      <c r="E60" s="41"/>
      <c r="F60" s="42"/>
      <c r="G60" s="24"/>
      <c r="H60" s="25">
        <v>0</v>
      </c>
      <c r="I60" s="26" t="str">
        <f t="shared" si="8"/>
        <v xml:space="preserve"> - </v>
      </c>
      <c r="J60" s="39"/>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row>
    <row r="61" spans="1:66" s="23" customFormat="1" ht="43.2" x14ac:dyDescent="0.25">
      <c r="A61" s="22">
        <v>3.6</v>
      </c>
      <c r="B61" s="58" t="s">
        <v>153</v>
      </c>
      <c r="D61" s="95"/>
      <c r="E61" s="96"/>
      <c r="F61" s="97"/>
      <c r="G61" s="98"/>
      <c r="H61" s="99"/>
      <c r="I61" s="100"/>
      <c r="J61" s="101"/>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row>
    <row r="62" spans="1:66" s="23" customFormat="1" ht="17.399999999999999" x14ac:dyDescent="0.25">
      <c r="A62" s="22"/>
      <c r="B62" s="58"/>
      <c r="D62" s="95"/>
      <c r="E62" s="96"/>
      <c r="F62" s="97"/>
      <c r="G62" s="98"/>
      <c r="H62" s="99"/>
      <c r="I62" s="100"/>
      <c r="J62" s="101"/>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row>
    <row r="63" spans="1:66" s="17" customFormat="1" ht="17.399999999999999" x14ac:dyDescent="0.25">
      <c r="A63" s="15">
        <v>4</v>
      </c>
      <c r="B63" s="16" t="s">
        <v>122</v>
      </c>
      <c r="D63" s="18"/>
      <c r="E63" s="43"/>
      <c r="F63" s="43" t="str">
        <f t="shared" ref="F63" si="9">IF(ISBLANK(E63)," - ",IF(G63=0,E63,E63+G63-1))</f>
        <v xml:space="preserve"> - </v>
      </c>
      <c r="G63" s="19"/>
      <c r="H63" s="20"/>
      <c r="I63" s="21" t="str">
        <f t="shared" ref="I63:I68" si="10">IF(OR(F63=0,E63=0)," - ",NETWORKDAYS(E63,F63))</f>
        <v xml:space="preserve"> - </v>
      </c>
      <c r="J63" s="40"/>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row>
    <row r="64" spans="1:66" s="23" customFormat="1" ht="17.399999999999999" x14ac:dyDescent="0.25">
      <c r="A6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4" s="58" t="s">
        <v>154</v>
      </c>
      <c r="D64" s="59"/>
      <c r="E64" s="41"/>
      <c r="F64" s="42"/>
      <c r="G64" s="24"/>
      <c r="H64" s="25">
        <v>0</v>
      </c>
      <c r="I64" s="26" t="str">
        <f t="shared" si="10"/>
        <v xml:space="preserve"> - </v>
      </c>
      <c r="J64" s="39"/>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row>
    <row r="65" spans="1:66" s="23" customFormat="1" ht="17.399999999999999" x14ac:dyDescent="0.25">
      <c r="A6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5" s="58" t="s">
        <v>155</v>
      </c>
      <c r="D65" s="59"/>
      <c r="E65" s="41"/>
      <c r="F65" s="42"/>
      <c r="G65" s="24"/>
      <c r="H65" s="25">
        <v>0</v>
      </c>
      <c r="I65" s="26" t="str">
        <f t="shared" si="10"/>
        <v xml:space="preserve"> - </v>
      </c>
      <c r="J65" s="39"/>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row>
    <row r="66" spans="1:66" s="23" customFormat="1" ht="17.399999999999999" x14ac:dyDescent="0.25">
      <c r="A6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6" s="58" t="s">
        <v>156</v>
      </c>
      <c r="D66" s="59"/>
      <c r="E66" s="41"/>
      <c r="F66" s="42"/>
      <c r="G66" s="24"/>
      <c r="H66" s="25">
        <v>0</v>
      </c>
      <c r="I66" s="26" t="str">
        <f t="shared" si="10"/>
        <v xml:space="preserve"> - </v>
      </c>
      <c r="J66" s="39"/>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row>
    <row r="67" spans="1:66" s="23" customFormat="1" ht="17.399999999999999" x14ac:dyDescent="0.25">
      <c r="A6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58" t="s">
        <v>157</v>
      </c>
      <c r="D67" s="59"/>
      <c r="E67" s="41"/>
      <c r="F67" s="42"/>
      <c r="G67" s="24"/>
      <c r="H67" s="25">
        <v>0</v>
      </c>
      <c r="I67" s="26" t="str">
        <f t="shared" si="10"/>
        <v xml:space="preserve"> - </v>
      </c>
      <c r="J67" s="39"/>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row>
    <row r="68" spans="1:66" s="23" customFormat="1" ht="28.8" x14ac:dyDescent="0.25">
      <c r="A6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68" s="58" t="s">
        <v>158</v>
      </c>
      <c r="D68" s="59"/>
      <c r="E68" s="41"/>
      <c r="F68" s="42"/>
      <c r="G68" s="24"/>
      <c r="H68" s="25">
        <v>0</v>
      </c>
      <c r="I68" s="26" t="str">
        <f t="shared" si="10"/>
        <v xml:space="preserve"> - </v>
      </c>
      <c r="J68" s="39"/>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row>
    <row r="69" spans="1:66" s="23" customFormat="1" ht="17.399999999999999" x14ac:dyDescent="0.25">
      <c r="A69" s="22">
        <v>4.5999999999999996</v>
      </c>
      <c r="B69" s="58" t="s">
        <v>159</v>
      </c>
      <c r="D69" s="95"/>
      <c r="E69" s="96"/>
      <c r="F69" s="97"/>
      <c r="G69" s="98"/>
      <c r="H69" s="99"/>
      <c r="I69" s="100"/>
      <c r="J69" s="101"/>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row>
    <row r="70" spans="1:66" s="23" customFormat="1" ht="17.399999999999999" x14ac:dyDescent="0.25">
      <c r="A70" s="22">
        <v>4.7</v>
      </c>
      <c r="B70" s="58" t="s">
        <v>160</v>
      </c>
      <c r="D70" s="95"/>
      <c r="E70" s="96"/>
      <c r="F70" s="97"/>
      <c r="G70" s="98"/>
      <c r="H70" s="99"/>
      <c r="I70" s="100"/>
      <c r="J70" s="101"/>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row>
    <row r="71" spans="1:66" s="17" customFormat="1" ht="17.399999999999999" x14ac:dyDescent="0.25">
      <c r="A71" s="15" t="str">
        <f>IF(ISERROR(VALUE(SUBSTITUTE(prevWBS,".",""))),"1",IF(ISERROR(FIND("`",SUBSTITUTE(prevWBS,".","`",1))),TEXT(VALUE(prevWBS)+1,"#"),TEXT(VALUE(LEFT(prevWBS,FIND("`",SUBSTITUTE(prevWBS,".","`",1))-1))+1,"#")))</f>
        <v>5</v>
      </c>
      <c r="B71" s="16" t="s">
        <v>123</v>
      </c>
      <c r="D71" s="18"/>
      <c r="E71" s="43"/>
      <c r="F71" s="43" t="str">
        <f t="shared" ref="F71" si="11">IF(ISBLANK(E71)," - ",IF(G71=0,E71,E71+G71-1))</f>
        <v xml:space="preserve"> - </v>
      </c>
      <c r="G71" s="19"/>
      <c r="H71" s="20"/>
      <c r="I71" s="21" t="str">
        <f t="shared" ref="I71:I76" si="12">IF(OR(F71=0,E71=0)," - ",NETWORKDAYS(E71,F71))</f>
        <v xml:space="preserve"> - </v>
      </c>
      <c r="J71" s="40"/>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row>
    <row r="72" spans="1:66" s="23" customFormat="1" ht="28.8" x14ac:dyDescent="0.25">
      <c r="A7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2" s="58" t="s">
        <v>161</v>
      </c>
      <c r="D72" s="59"/>
      <c r="E72" s="41"/>
      <c r="F72" s="42"/>
      <c r="G72" s="24"/>
      <c r="H72" s="25">
        <v>0</v>
      </c>
      <c r="I72" s="26" t="str">
        <f t="shared" si="12"/>
        <v xml:space="preserve"> - </v>
      </c>
      <c r="J72" s="39"/>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row>
    <row r="73" spans="1:66" s="23" customFormat="1" ht="17.399999999999999" x14ac:dyDescent="0.25">
      <c r="A7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3" s="58" t="s">
        <v>162</v>
      </c>
      <c r="D73" s="59"/>
      <c r="E73" s="41"/>
      <c r="F73" s="42"/>
      <c r="G73" s="24"/>
      <c r="H73" s="25">
        <v>0</v>
      </c>
      <c r="I73" s="26" t="str">
        <f t="shared" si="12"/>
        <v xml:space="preserve"> - </v>
      </c>
      <c r="J73" s="39"/>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row>
    <row r="74" spans="1:66" s="23" customFormat="1" ht="28.8" x14ac:dyDescent="0.25">
      <c r="A7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74" s="58" t="s">
        <v>163</v>
      </c>
      <c r="D74" s="59"/>
      <c r="E74" s="41"/>
      <c r="F74" s="42"/>
      <c r="G74" s="24"/>
      <c r="H74" s="25">
        <v>0</v>
      </c>
      <c r="I74" s="26" t="str">
        <f t="shared" si="12"/>
        <v xml:space="preserve"> - </v>
      </c>
      <c r="J74" s="39"/>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row>
    <row r="75" spans="1:66" s="23" customFormat="1" ht="17.399999999999999" x14ac:dyDescent="0.25">
      <c r="A7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5" s="58" t="s">
        <v>164</v>
      </c>
      <c r="D75" s="59"/>
      <c r="E75" s="41"/>
      <c r="F75" s="42"/>
      <c r="G75" s="24"/>
      <c r="H75" s="25">
        <v>0</v>
      </c>
      <c r="I75" s="26" t="str">
        <f t="shared" si="12"/>
        <v xml:space="preserve"> - </v>
      </c>
      <c r="J75" s="39"/>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row>
    <row r="76" spans="1:66" s="23" customFormat="1" ht="17.399999999999999" x14ac:dyDescent="0.25">
      <c r="A7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76" s="58"/>
      <c r="D76" s="59"/>
      <c r="E76" s="41"/>
      <c r="F76" s="42"/>
      <c r="G76" s="24"/>
      <c r="H76" s="25">
        <v>0</v>
      </c>
      <c r="I76" s="26" t="str">
        <f t="shared" si="12"/>
        <v xml:space="preserve"> - </v>
      </c>
      <c r="J76" s="39"/>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row>
    <row r="77" spans="1:66" s="17" customFormat="1" ht="17.399999999999999" x14ac:dyDescent="0.25">
      <c r="A77" s="15" t="str">
        <f>IF(ISERROR(VALUE(SUBSTITUTE(prevWBS,".",""))),"1",IF(ISERROR(FIND("`",SUBSTITUTE(prevWBS,".","`",1))),TEXT(VALUE(prevWBS)+1,"#"),TEXT(VALUE(LEFT(prevWBS,FIND("`",SUBSTITUTE(prevWBS,".","`",1))-1))+1,"#")))</f>
        <v>6</v>
      </c>
      <c r="B77" s="16" t="s">
        <v>124</v>
      </c>
      <c r="D77" s="18"/>
      <c r="E77" s="43"/>
      <c r="F77" s="43" t="str">
        <f t="shared" ref="F77" si="13">IF(ISBLANK(E77)," - ",IF(G77=0,E77,E77+G77-1))</f>
        <v xml:space="preserve"> - </v>
      </c>
      <c r="G77" s="19"/>
      <c r="H77" s="20"/>
      <c r="I77" s="21" t="str">
        <f t="shared" ref="I77:I82" si="14">IF(OR(F77=0,E77=0)," - ",NETWORKDAYS(E77,F77))</f>
        <v xml:space="preserve"> - </v>
      </c>
      <c r="J77" s="40"/>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row>
    <row r="78" spans="1:66" s="23" customFormat="1" ht="17.399999999999999" x14ac:dyDescent="0.25">
      <c r="A7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8" s="58" t="s">
        <v>166</v>
      </c>
      <c r="D78" s="59"/>
      <c r="E78" s="41"/>
      <c r="F78" s="42"/>
      <c r="G78" s="24"/>
      <c r="H78" s="25">
        <v>0</v>
      </c>
      <c r="I78" s="26" t="str">
        <f t="shared" si="14"/>
        <v xml:space="preserve"> - </v>
      </c>
      <c r="J78" s="39"/>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row>
    <row r="79" spans="1:66" s="23" customFormat="1" ht="17.399999999999999" x14ac:dyDescent="0.25">
      <c r="A7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9" s="58" t="s">
        <v>167</v>
      </c>
      <c r="D79" s="59"/>
      <c r="E79" s="41"/>
      <c r="F79" s="42"/>
      <c r="G79" s="24"/>
      <c r="H79" s="25">
        <v>0</v>
      </c>
      <c r="I79" s="26" t="str">
        <f t="shared" si="14"/>
        <v xml:space="preserve"> - </v>
      </c>
      <c r="J79" s="39"/>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row>
    <row r="80" spans="1:66" s="23" customFormat="1" ht="17.399999999999999" x14ac:dyDescent="0.25">
      <c r="A8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80" s="58" t="s">
        <v>168</v>
      </c>
      <c r="D80" s="59"/>
      <c r="E80" s="41"/>
      <c r="F80" s="42"/>
      <c r="G80" s="24"/>
      <c r="H80" s="25">
        <v>0</v>
      </c>
      <c r="I80" s="26" t="str">
        <f t="shared" si="14"/>
        <v xml:space="preserve"> - </v>
      </c>
      <c r="J80" s="39"/>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row>
    <row r="81" spans="1:66" s="23" customFormat="1" ht="17.399999999999999" x14ac:dyDescent="0.25">
      <c r="A8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81" s="58" t="s">
        <v>169</v>
      </c>
      <c r="D81" s="59"/>
      <c r="E81" s="41"/>
      <c r="F81" s="42"/>
      <c r="G81" s="24"/>
      <c r="H81" s="25">
        <v>0</v>
      </c>
      <c r="I81" s="26" t="str">
        <f t="shared" si="14"/>
        <v xml:space="preserve"> - </v>
      </c>
      <c r="J81" s="39"/>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row>
    <row r="82" spans="1:66" s="23" customFormat="1" ht="17.399999999999999" x14ac:dyDescent="0.25">
      <c r="A8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82" s="58" t="s">
        <v>165</v>
      </c>
      <c r="D82" s="59"/>
      <c r="E82" s="41"/>
      <c r="F82" s="42"/>
      <c r="G82" s="24"/>
      <c r="H82" s="25">
        <v>0</v>
      </c>
      <c r="I82" s="26" t="str">
        <f t="shared" si="14"/>
        <v xml:space="preserve"> - </v>
      </c>
      <c r="J82" s="39"/>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row>
    <row r="83" spans="1:66" s="17" customFormat="1" ht="17.399999999999999" x14ac:dyDescent="0.25">
      <c r="A83" s="15" t="str">
        <f>IF(ISERROR(VALUE(SUBSTITUTE(prevWBS,".",""))),"1",IF(ISERROR(FIND("`",SUBSTITUTE(prevWBS,".","`",1))),TEXT(VALUE(prevWBS)+1,"#"),TEXT(VALUE(LEFT(prevWBS,FIND("`",SUBSTITUTE(prevWBS,".","`",1))-1))+1,"#")))</f>
        <v>7</v>
      </c>
      <c r="B83" s="16" t="s">
        <v>125</v>
      </c>
      <c r="D83" s="18"/>
      <c r="E83" s="43"/>
      <c r="F83" s="43" t="str">
        <f t="shared" ref="F83" si="15">IF(ISBLANK(E83)," - ",IF(G83=0,E83,E83+G83-1))</f>
        <v xml:space="preserve"> - </v>
      </c>
      <c r="G83" s="19"/>
      <c r="H83" s="20"/>
      <c r="I83" s="21" t="str">
        <f t="shared" ref="I83:I88" si="16">IF(OR(F83=0,E83=0)," - ",NETWORKDAYS(E83,F83))</f>
        <v xml:space="preserve"> - </v>
      </c>
      <c r="J83" s="40"/>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row>
    <row r="84" spans="1:66" s="23" customFormat="1" ht="17.399999999999999" x14ac:dyDescent="0.25">
      <c r="A8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84" s="58" t="s">
        <v>171</v>
      </c>
      <c r="D84" s="59"/>
      <c r="E84" s="41"/>
      <c r="F84" s="42"/>
      <c r="G84" s="24"/>
      <c r="H84" s="25">
        <v>0</v>
      </c>
      <c r="I84" s="26" t="str">
        <f t="shared" si="16"/>
        <v xml:space="preserve"> - </v>
      </c>
      <c r="J84" s="39"/>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row>
    <row r="85" spans="1:66" s="23" customFormat="1" ht="17.399999999999999" x14ac:dyDescent="0.25">
      <c r="A8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85" s="58" t="s">
        <v>172</v>
      </c>
      <c r="D85" s="59"/>
      <c r="E85" s="41"/>
      <c r="F85" s="42"/>
      <c r="G85" s="24"/>
      <c r="H85" s="25">
        <v>0</v>
      </c>
      <c r="I85" s="26" t="str">
        <f t="shared" si="16"/>
        <v xml:space="preserve"> - </v>
      </c>
      <c r="J85" s="39"/>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row>
    <row r="86" spans="1:66" s="23" customFormat="1" ht="17.399999999999999" x14ac:dyDescent="0.25">
      <c r="A8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86" s="58" t="s">
        <v>173</v>
      </c>
      <c r="D86" s="59"/>
      <c r="E86" s="41"/>
      <c r="F86" s="42"/>
      <c r="G86" s="24"/>
      <c r="H86" s="25">
        <v>0</v>
      </c>
      <c r="I86" s="26" t="str">
        <f t="shared" si="16"/>
        <v xml:space="preserve"> - </v>
      </c>
      <c r="J86" s="39"/>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row>
    <row r="87" spans="1:66" s="23" customFormat="1" ht="22.8" x14ac:dyDescent="0.25">
      <c r="A8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87" s="58" t="s">
        <v>170</v>
      </c>
      <c r="D87" s="59"/>
      <c r="E87" s="41"/>
      <c r="F87" s="42"/>
      <c r="G87" s="24"/>
      <c r="H87" s="25">
        <v>0</v>
      </c>
      <c r="I87" s="26" t="str">
        <f t="shared" si="16"/>
        <v xml:space="preserve"> - </v>
      </c>
      <c r="J87" s="39"/>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row>
    <row r="88" spans="1:66" s="23" customFormat="1" ht="17.399999999999999" x14ac:dyDescent="0.25">
      <c r="A8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88" s="58"/>
      <c r="D88" s="59"/>
      <c r="E88" s="41"/>
      <c r="F88" s="42"/>
      <c r="G88" s="24"/>
      <c r="H88" s="25">
        <v>0</v>
      </c>
      <c r="I88" s="26" t="str">
        <f t="shared" si="16"/>
        <v xml:space="preserve"> - </v>
      </c>
      <c r="J88" s="39"/>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row>
    <row r="89" spans="1:66" s="17" customFormat="1" ht="17.399999999999999" x14ac:dyDescent="0.25">
      <c r="A89" s="15" t="str">
        <f>IF(ISERROR(VALUE(SUBSTITUTE(prevWBS,".",""))),"1",IF(ISERROR(FIND("`",SUBSTITUTE(prevWBS,".","`",1))),TEXT(VALUE(prevWBS)+1,"#"),TEXT(VALUE(LEFT(prevWBS,FIND("`",SUBSTITUTE(prevWBS,".","`",1))-1))+1,"#")))</f>
        <v>8</v>
      </c>
      <c r="B89" s="16" t="s">
        <v>126</v>
      </c>
      <c r="D89" s="18"/>
      <c r="E89" s="43"/>
      <c r="F89" s="43" t="str">
        <f t="shared" ref="F89" si="17">IF(ISBLANK(E89)," - ",IF(G89=0,E89,E89+G89-1))</f>
        <v xml:space="preserve"> - </v>
      </c>
      <c r="G89" s="19"/>
      <c r="H89" s="20"/>
      <c r="I89" s="21" t="str">
        <f t="shared" ref="I89:I94" si="18">IF(OR(F89=0,E89=0)," - ",NETWORKDAYS(E89,F89))</f>
        <v xml:space="preserve"> - </v>
      </c>
      <c r="J89" s="40"/>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row>
    <row r="90" spans="1:66" s="23" customFormat="1" ht="17.399999999999999" x14ac:dyDescent="0.25">
      <c r="A9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90" s="58" t="s">
        <v>174</v>
      </c>
      <c r="D90" s="59"/>
      <c r="E90" s="41"/>
      <c r="F90" s="42"/>
      <c r="G90" s="24"/>
      <c r="H90" s="25">
        <v>0</v>
      </c>
      <c r="I90" s="26" t="str">
        <f t="shared" si="18"/>
        <v xml:space="preserve"> - </v>
      </c>
      <c r="J90" s="39"/>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row>
    <row r="91" spans="1:66" s="23" customFormat="1" ht="28.8" x14ac:dyDescent="0.25">
      <c r="A9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91" s="58" t="s">
        <v>175</v>
      </c>
      <c r="D91" s="59"/>
      <c r="E91" s="41"/>
      <c r="F91" s="42"/>
      <c r="G91" s="24"/>
      <c r="H91" s="25">
        <v>0</v>
      </c>
      <c r="I91" s="26" t="str">
        <f t="shared" si="18"/>
        <v xml:space="preserve"> - </v>
      </c>
      <c r="J91" s="39"/>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row>
    <row r="92" spans="1:66" s="23" customFormat="1" ht="17.399999999999999" x14ac:dyDescent="0.25">
      <c r="A9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92" s="58" t="s">
        <v>176</v>
      </c>
      <c r="D92" s="59"/>
      <c r="E92" s="41"/>
      <c r="F92" s="42"/>
      <c r="G92" s="24"/>
      <c r="H92" s="25">
        <v>0</v>
      </c>
      <c r="I92" s="26" t="str">
        <f t="shared" si="18"/>
        <v xml:space="preserve"> - </v>
      </c>
      <c r="J92" s="39"/>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row>
    <row r="93" spans="1:66" s="23" customFormat="1" ht="17.399999999999999" x14ac:dyDescent="0.25">
      <c r="A9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93" s="58" t="s">
        <v>177</v>
      </c>
      <c r="D93" s="59"/>
      <c r="E93" s="41"/>
      <c r="F93" s="42"/>
      <c r="G93" s="24"/>
      <c r="H93" s="25">
        <v>0</v>
      </c>
      <c r="I93" s="26" t="str">
        <f t="shared" si="18"/>
        <v xml:space="preserve"> - </v>
      </c>
      <c r="J93" s="39"/>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row>
    <row r="94" spans="1:66" s="23" customFormat="1" ht="17.399999999999999" x14ac:dyDescent="0.25">
      <c r="A9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8.5</v>
      </c>
      <c r="B94" s="58" t="s">
        <v>178</v>
      </c>
      <c r="D94" s="59"/>
      <c r="E94" s="41"/>
      <c r="F94" s="42"/>
      <c r="G94" s="24"/>
      <c r="H94" s="25">
        <v>0</v>
      </c>
      <c r="I94" s="26" t="str">
        <f t="shared" si="18"/>
        <v xml:space="preserve"> - </v>
      </c>
      <c r="J94" s="39"/>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row>
    <row r="95" spans="1:66" s="23" customFormat="1" ht="17.399999999999999" x14ac:dyDescent="0.25">
      <c r="A95" s="22">
        <v>8.6</v>
      </c>
      <c r="B95" s="58" t="s">
        <v>179</v>
      </c>
      <c r="D95" s="95"/>
      <c r="E95" s="96"/>
      <c r="F95" s="97"/>
      <c r="G95" s="98"/>
      <c r="H95" s="99"/>
      <c r="I95" s="100"/>
      <c r="J95" s="101"/>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row>
    <row r="96" spans="1:66" s="23" customFormat="1" ht="17.399999999999999" x14ac:dyDescent="0.25">
      <c r="A96" s="22">
        <v>8.6999999999999993</v>
      </c>
      <c r="B96" s="58" t="s">
        <v>180</v>
      </c>
      <c r="D96" s="95"/>
      <c r="E96" s="96"/>
      <c r="F96" s="97"/>
      <c r="G96" s="98"/>
      <c r="H96" s="99"/>
      <c r="I96" s="100"/>
      <c r="J96" s="101"/>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row>
    <row r="97" spans="1:66" s="23" customFormat="1" ht="17.399999999999999" x14ac:dyDescent="0.25">
      <c r="A97" s="22">
        <v>8.8000000000000007</v>
      </c>
      <c r="B97" s="58" t="s">
        <v>181</v>
      </c>
      <c r="D97" s="95"/>
      <c r="E97" s="96"/>
      <c r="F97" s="97"/>
      <c r="G97" s="98"/>
      <c r="H97" s="99"/>
      <c r="I97" s="100"/>
      <c r="J97" s="101"/>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row>
    <row r="98" spans="1:66" s="23" customFormat="1" ht="17.399999999999999" x14ac:dyDescent="0.25">
      <c r="A98" s="22">
        <v>8.9</v>
      </c>
      <c r="B98" s="58" t="s">
        <v>182</v>
      </c>
      <c r="D98" s="95"/>
      <c r="E98" s="96"/>
      <c r="F98" s="97"/>
      <c r="G98" s="98"/>
      <c r="H98" s="99"/>
      <c r="I98" s="100"/>
      <c r="J98" s="101"/>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row>
    <row r="99" spans="1:66" s="17" customFormat="1" ht="17.399999999999999" x14ac:dyDescent="0.25">
      <c r="A99" s="15" t="str">
        <f>IF(ISERROR(VALUE(SUBSTITUTE(prevWBS,".",""))),"1",IF(ISERROR(FIND("`",SUBSTITUTE(prevWBS,".","`",1))),TEXT(VALUE(prevWBS)+1,"#"),TEXT(VALUE(LEFT(prevWBS,FIND("`",SUBSTITUTE(prevWBS,".","`",1))-1))+1,"#")))</f>
        <v>9</v>
      </c>
      <c r="B99" s="16" t="s">
        <v>127</v>
      </c>
      <c r="D99" s="18"/>
      <c r="E99" s="43"/>
      <c r="F99" s="43" t="str">
        <f t="shared" ref="F99" si="19">IF(ISBLANK(E99)," - ",IF(G99=0,E99,E99+G99-1))</f>
        <v xml:space="preserve"> - </v>
      </c>
      <c r="G99" s="19"/>
      <c r="H99" s="20"/>
      <c r="I99" s="21" t="str">
        <f t="shared" ref="I99:I104" si="20">IF(OR(F99=0,E99=0)," - ",NETWORKDAYS(E99,F99))</f>
        <v xml:space="preserve"> - </v>
      </c>
      <c r="J99" s="40"/>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row>
    <row r="100" spans="1:66" s="23" customFormat="1" ht="17.399999999999999" x14ac:dyDescent="0.25">
      <c r="A10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100" s="58"/>
      <c r="D100" s="59"/>
      <c r="E100" s="41"/>
      <c r="F100" s="42"/>
      <c r="G100" s="24"/>
      <c r="H100" s="25">
        <v>0</v>
      </c>
      <c r="I100" s="26" t="str">
        <f t="shared" si="20"/>
        <v xml:space="preserve"> - </v>
      </c>
      <c r="J100" s="39"/>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row>
    <row r="101" spans="1:66" s="23" customFormat="1" ht="17.399999999999999" x14ac:dyDescent="0.25">
      <c r="A10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101" s="58"/>
      <c r="D101" s="59"/>
      <c r="E101" s="41"/>
      <c r="F101" s="42"/>
      <c r="G101" s="24"/>
      <c r="H101" s="25">
        <v>0</v>
      </c>
      <c r="I101" s="26" t="str">
        <f t="shared" si="20"/>
        <v xml:space="preserve"> - </v>
      </c>
      <c r="J101" s="39"/>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row>
    <row r="102" spans="1:66" s="23" customFormat="1" ht="17.399999999999999" x14ac:dyDescent="0.25">
      <c r="A10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102" s="58"/>
      <c r="D102" s="59"/>
      <c r="E102" s="41"/>
      <c r="F102" s="42"/>
      <c r="G102" s="24"/>
      <c r="H102" s="25">
        <v>0</v>
      </c>
      <c r="I102" s="26" t="str">
        <f t="shared" si="20"/>
        <v xml:space="preserve"> - </v>
      </c>
      <c r="J102" s="39"/>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row>
    <row r="103" spans="1:66" s="23" customFormat="1" ht="17.399999999999999" x14ac:dyDescent="0.25">
      <c r="A10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9.4</v>
      </c>
      <c r="B103" s="58"/>
      <c r="D103" s="59"/>
      <c r="E103" s="41"/>
      <c r="F103" s="42"/>
      <c r="G103" s="24"/>
      <c r="H103" s="25">
        <v>0</v>
      </c>
      <c r="I103" s="26" t="str">
        <f t="shared" si="20"/>
        <v xml:space="preserve"> - </v>
      </c>
      <c r="J103" s="39"/>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row>
    <row r="104" spans="1:66" s="23" customFormat="1" ht="17.399999999999999" x14ac:dyDescent="0.25">
      <c r="A10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9.5</v>
      </c>
      <c r="B104" s="58"/>
      <c r="D104" s="59"/>
      <c r="E104" s="41"/>
      <c r="F104" s="42"/>
      <c r="G104" s="24"/>
      <c r="H104" s="25">
        <v>0</v>
      </c>
      <c r="I104" s="26" t="str">
        <f t="shared" si="20"/>
        <v xml:space="preserve"> - </v>
      </c>
      <c r="J104" s="39"/>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row>
    <row r="105" spans="1:66" s="17" customFormat="1" ht="17.399999999999999" x14ac:dyDescent="0.25">
      <c r="A105" s="15" t="str">
        <f>IF(ISERROR(VALUE(SUBSTITUTE(prevWBS,".",""))),"1",IF(ISERROR(FIND("`",SUBSTITUTE(prevWBS,".","`",1))),TEXT(VALUE(prevWBS)+1,"#"),TEXT(VALUE(LEFT(prevWBS,FIND("`",SUBSTITUTE(prevWBS,".","`",1))-1))+1,"#")))</f>
        <v>10</v>
      </c>
      <c r="B105" s="16" t="s">
        <v>128</v>
      </c>
      <c r="D105" s="18"/>
      <c r="E105" s="43"/>
      <c r="F105" s="43" t="str">
        <f t="shared" ref="F105" si="21">IF(ISBLANK(E105)," - ",IF(G105=0,E105,E105+G105-1))</f>
        <v xml:space="preserve"> - </v>
      </c>
      <c r="G105" s="19"/>
      <c r="H105" s="20"/>
      <c r="I105" s="21" t="str">
        <f t="shared" ref="I105:I110" si="22">IF(OR(F105=0,E105=0)," - ",NETWORKDAYS(E105,F105))</f>
        <v xml:space="preserve"> - </v>
      </c>
      <c r="J105" s="40"/>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row>
    <row r="106" spans="1:66" s="23" customFormat="1" ht="17.399999999999999" x14ac:dyDescent="0.25">
      <c r="A10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106" s="58"/>
      <c r="D106" s="59"/>
      <c r="E106" s="41"/>
      <c r="F106" s="42"/>
      <c r="G106" s="24"/>
      <c r="H106" s="25">
        <v>0</v>
      </c>
      <c r="I106" s="26" t="str">
        <f t="shared" si="22"/>
        <v xml:space="preserve"> - </v>
      </c>
      <c r="J106" s="39"/>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row>
    <row r="107" spans="1:66" s="23" customFormat="1" ht="17.399999999999999" x14ac:dyDescent="0.25">
      <c r="A10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107" s="58"/>
      <c r="D107" s="59"/>
      <c r="E107" s="41"/>
      <c r="F107" s="42"/>
      <c r="G107" s="24"/>
      <c r="H107" s="25">
        <v>0</v>
      </c>
      <c r="I107" s="26" t="str">
        <f t="shared" si="22"/>
        <v xml:space="preserve"> - </v>
      </c>
      <c r="J107" s="39"/>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row>
    <row r="108" spans="1:66" s="23" customFormat="1" ht="17.399999999999999" x14ac:dyDescent="0.25">
      <c r="A10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108" s="58"/>
      <c r="D108" s="59"/>
      <c r="E108" s="41"/>
      <c r="F108" s="42"/>
      <c r="G108" s="24"/>
      <c r="H108" s="25">
        <v>0</v>
      </c>
      <c r="I108" s="26" t="str">
        <f t="shared" si="22"/>
        <v xml:space="preserve"> - </v>
      </c>
      <c r="J108" s="39"/>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row>
    <row r="109" spans="1:66" s="23" customFormat="1" ht="17.399999999999999" x14ac:dyDescent="0.25">
      <c r="A10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109" s="58"/>
      <c r="D109" s="59"/>
      <c r="E109" s="41"/>
      <c r="F109" s="42"/>
      <c r="G109" s="24"/>
      <c r="H109" s="25">
        <v>0</v>
      </c>
      <c r="I109" s="26" t="str">
        <f t="shared" si="22"/>
        <v xml:space="preserve"> - </v>
      </c>
      <c r="J109" s="39"/>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row>
    <row r="110" spans="1:66" s="23" customFormat="1" ht="17.399999999999999" x14ac:dyDescent="0.25">
      <c r="A11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10.5</v>
      </c>
      <c r="B110" s="58"/>
      <c r="D110" s="59"/>
      <c r="E110" s="41"/>
      <c r="F110" s="42"/>
      <c r="G110" s="24"/>
      <c r="H110" s="25">
        <v>0</v>
      </c>
      <c r="I110" s="26" t="str">
        <f t="shared" si="22"/>
        <v xml:space="preserve"> - </v>
      </c>
      <c r="J110" s="39"/>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row>
    <row r="111" spans="1:66" s="17" customFormat="1" ht="17.399999999999999" x14ac:dyDescent="0.25">
      <c r="A111" s="15" t="str">
        <f>IF(ISERROR(VALUE(SUBSTITUTE(prevWBS,".",""))),"1",IF(ISERROR(FIND("`",SUBSTITUTE(prevWBS,".","`",1))),TEXT(VALUE(prevWBS)+1,"#"),TEXT(VALUE(LEFT(prevWBS,FIND("`",SUBSTITUTE(prevWBS,".","`",1))-1))+1,"#")))</f>
        <v>11</v>
      </c>
      <c r="B111" s="16" t="s">
        <v>129</v>
      </c>
      <c r="D111" s="18"/>
      <c r="E111" s="43"/>
      <c r="F111" s="43" t="str">
        <f t="shared" ref="F111" si="23">IF(ISBLANK(E111)," - ",IF(G111=0,E111,E111+G111-1))</f>
        <v xml:space="preserve"> - </v>
      </c>
      <c r="G111" s="19"/>
      <c r="H111" s="20"/>
      <c r="I111" s="21" t="str">
        <f t="shared" ref="I111:I116" si="24">IF(OR(F111=0,E111=0)," - ",NETWORKDAYS(E111,F111))</f>
        <v xml:space="preserve"> - </v>
      </c>
      <c r="J111" s="40"/>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row>
    <row r="112" spans="1:66" s="23" customFormat="1" ht="17.399999999999999" x14ac:dyDescent="0.25">
      <c r="A11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112" s="58"/>
      <c r="D112" s="59"/>
      <c r="E112" s="41"/>
      <c r="F112" s="42"/>
      <c r="G112" s="24"/>
      <c r="H112" s="25">
        <v>0</v>
      </c>
      <c r="I112" s="26" t="str">
        <f t="shared" si="24"/>
        <v xml:space="preserve"> - </v>
      </c>
      <c r="J112" s="39"/>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row>
    <row r="113" spans="1:66" s="23" customFormat="1" ht="17.399999999999999" x14ac:dyDescent="0.25">
      <c r="A11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113" s="58"/>
      <c r="D113" s="59"/>
      <c r="E113" s="41"/>
      <c r="F113" s="42"/>
      <c r="G113" s="24"/>
      <c r="H113" s="25">
        <v>0</v>
      </c>
      <c r="I113" s="26" t="str">
        <f t="shared" si="24"/>
        <v xml:space="preserve"> - </v>
      </c>
      <c r="J113" s="39"/>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row>
    <row r="114" spans="1:66" s="23" customFormat="1" ht="17.399999999999999" x14ac:dyDescent="0.25">
      <c r="A11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114" s="58"/>
      <c r="D114" s="59"/>
      <c r="E114" s="41"/>
      <c r="F114" s="42"/>
      <c r="G114" s="24"/>
      <c r="H114" s="25">
        <v>0</v>
      </c>
      <c r="I114" s="26" t="str">
        <f t="shared" si="24"/>
        <v xml:space="preserve"> - </v>
      </c>
      <c r="J114" s="39"/>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row>
    <row r="115" spans="1:66" s="23" customFormat="1" ht="17.399999999999999" x14ac:dyDescent="0.25">
      <c r="A11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11.4</v>
      </c>
      <c r="B115" s="58"/>
      <c r="D115" s="59"/>
      <c r="E115" s="41"/>
      <c r="F115" s="42"/>
      <c r="G115" s="24"/>
      <c r="H115" s="25">
        <v>0</v>
      </c>
      <c r="I115" s="26" t="str">
        <f t="shared" si="24"/>
        <v xml:space="preserve"> - </v>
      </c>
      <c r="J115" s="39"/>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row>
    <row r="116" spans="1:66" s="23" customFormat="1" ht="17.399999999999999" x14ac:dyDescent="0.25">
      <c r="A11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11.5</v>
      </c>
      <c r="B116" s="58"/>
      <c r="D116" s="59"/>
      <c r="E116" s="41"/>
      <c r="F116" s="42"/>
      <c r="G116" s="24"/>
      <c r="H116" s="25">
        <v>0</v>
      </c>
      <c r="I116" s="26" t="str">
        <f t="shared" si="24"/>
        <v xml:space="preserve"> - </v>
      </c>
      <c r="J116" s="39"/>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row>
    <row r="117" spans="1:66" s="17" customFormat="1" ht="17.399999999999999" x14ac:dyDescent="0.25">
      <c r="A117" s="15" t="str">
        <f>IF(ISERROR(VALUE(SUBSTITUTE(prevWBS,".",""))),"1",IF(ISERROR(FIND("`",SUBSTITUTE(prevWBS,".","`",1))),TEXT(VALUE(prevWBS)+1,"#"),TEXT(VALUE(LEFT(prevWBS,FIND("`",SUBSTITUTE(prevWBS,".","`",1))-1))+1,"#")))</f>
        <v>12</v>
      </c>
      <c r="B117" s="16" t="s">
        <v>130</v>
      </c>
      <c r="D117" s="18"/>
      <c r="E117" s="43"/>
      <c r="F117" s="43" t="str">
        <f t="shared" ref="F117" si="25">IF(ISBLANK(E117)," - ",IF(G117=0,E117,E117+G117-1))</f>
        <v xml:space="preserve"> - </v>
      </c>
      <c r="G117" s="19"/>
      <c r="H117" s="20"/>
      <c r="I117" s="21" t="str">
        <f t="shared" ref="I117:I122" si="26">IF(OR(F117=0,E117=0)," - ",NETWORKDAYS(E117,F117))</f>
        <v xml:space="preserve"> - </v>
      </c>
      <c r="J117" s="40"/>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row>
    <row r="118" spans="1:66" s="23" customFormat="1" ht="17.399999999999999" x14ac:dyDescent="0.25">
      <c r="A11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118" s="58"/>
      <c r="D118" s="59"/>
      <c r="E118" s="41"/>
      <c r="F118" s="42"/>
      <c r="G118" s="24"/>
      <c r="H118" s="25">
        <v>0</v>
      </c>
      <c r="I118" s="26" t="str">
        <f t="shared" si="26"/>
        <v xml:space="preserve"> - </v>
      </c>
      <c r="J118" s="39"/>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row>
    <row r="119" spans="1:66" s="23" customFormat="1" ht="17.399999999999999" x14ac:dyDescent="0.25">
      <c r="A11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119" s="58"/>
      <c r="D119" s="59"/>
      <c r="E119" s="41"/>
      <c r="F119" s="42"/>
      <c r="G119" s="24"/>
      <c r="H119" s="25">
        <v>0</v>
      </c>
      <c r="I119" s="26" t="str">
        <f t="shared" si="26"/>
        <v xml:space="preserve"> - </v>
      </c>
      <c r="J119" s="39"/>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row>
    <row r="120" spans="1:66" s="23" customFormat="1" ht="17.399999999999999" x14ac:dyDescent="0.25">
      <c r="A12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12.3</v>
      </c>
      <c r="B120" s="58"/>
      <c r="D120" s="59"/>
      <c r="E120" s="41"/>
      <c r="F120" s="42"/>
      <c r="G120" s="24"/>
      <c r="H120" s="25">
        <v>0</v>
      </c>
      <c r="I120" s="26" t="str">
        <f t="shared" si="26"/>
        <v xml:space="preserve"> - </v>
      </c>
      <c r="J120" s="39"/>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row>
    <row r="121" spans="1:66" s="23" customFormat="1" ht="17.399999999999999" x14ac:dyDescent="0.25">
      <c r="A12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12.4</v>
      </c>
      <c r="B121" s="58"/>
      <c r="D121" s="59"/>
      <c r="E121" s="41"/>
      <c r="F121" s="42"/>
      <c r="G121" s="24"/>
      <c r="H121" s="25">
        <v>0</v>
      </c>
      <c r="I121" s="26" t="str">
        <f t="shared" si="26"/>
        <v xml:space="preserve"> - </v>
      </c>
      <c r="J121" s="39"/>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row>
    <row r="122" spans="1:66" s="23" customFormat="1" ht="17.399999999999999" x14ac:dyDescent="0.25">
      <c r="A12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12.5</v>
      </c>
      <c r="B122" s="58"/>
      <c r="D122" s="59"/>
      <c r="E122" s="41"/>
      <c r="F122" s="42"/>
      <c r="G122" s="24"/>
      <c r="H122" s="25">
        <v>0</v>
      </c>
      <c r="I122" s="26" t="str">
        <f t="shared" si="26"/>
        <v xml:space="preserve"> - </v>
      </c>
      <c r="J122" s="39"/>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row>
    <row r="123" spans="1:66" s="17" customFormat="1" ht="17.399999999999999" x14ac:dyDescent="0.25">
      <c r="A123" s="15" t="str">
        <f>IF(ISERROR(VALUE(SUBSTITUTE(prevWBS,".",""))),"1",IF(ISERROR(FIND("`",SUBSTITUTE(prevWBS,".","`",1))),TEXT(VALUE(prevWBS)+1,"#"),TEXT(VALUE(LEFT(prevWBS,FIND("`",SUBSTITUTE(prevWBS,".","`",1))-1))+1,"#")))</f>
        <v>13</v>
      </c>
      <c r="B123" s="16" t="s">
        <v>131</v>
      </c>
      <c r="D123" s="18"/>
      <c r="E123" s="43"/>
      <c r="F123" s="43" t="str">
        <f t="shared" ref="F123" si="27">IF(ISBLANK(E123)," - ",IF(G123=0,E123,E123+G123-1))</f>
        <v xml:space="preserve"> - </v>
      </c>
      <c r="G123" s="19"/>
      <c r="H123" s="20"/>
      <c r="I123" s="21" t="str">
        <f t="shared" ref="I123:I128" si="28">IF(OR(F123=0,E123=0)," - ",NETWORKDAYS(E123,F123))</f>
        <v xml:space="preserve"> - </v>
      </c>
      <c r="J123" s="40"/>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row>
    <row r="124" spans="1:66" s="23" customFormat="1" ht="17.399999999999999" x14ac:dyDescent="0.25">
      <c r="A12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124" s="58"/>
      <c r="D124" s="59"/>
      <c r="E124" s="41"/>
      <c r="F124" s="42"/>
      <c r="G124" s="24"/>
      <c r="H124" s="25">
        <v>0</v>
      </c>
      <c r="I124" s="26" t="str">
        <f t="shared" si="28"/>
        <v xml:space="preserve"> - </v>
      </c>
      <c r="J124" s="39"/>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row>
    <row r="125" spans="1:66" s="23" customFormat="1" ht="17.399999999999999" x14ac:dyDescent="0.25">
      <c r="A12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13.2</v>
      </c>
      <c r="B125" s="58"/>
      <c r="D125" s="59"/>
      <c r="E125" s="41"/>
      <c r="F125" s="42"/>
      <c r="G125" s="24"/>
      <c r="H125" s="25">
        <v>0</v>
      </c>
      <c r="I125" s="26" t="str">
        <f t="shared" si="28"/>
        <v xml:space="preserve"> - </v>
      </c>
      <c r="J125" s="39"/>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row>
    <row r="126" spans="1:66" s="23" customFormat="1" ht="17.399999999999999" x14ac:dyDescent="0.25">
      <c r="A12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13.3</v>
      </c>
      <c r="B126" s="58"/>
      <c r="D126" s="59"/>
      <c r="E126" s="41"/>
      <c r="F126" s="42"/>
      <c r="G126" s="24"/>
      <c r="H126" s="25">
        <v>0</v>
      </c>
      <c r="I126" s="26" t="str">
        <f t="shared" si="28"/>
        <v xml:space="preserve"> - </v>
      </c>
      <c r="J126" s="39"/>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row>
    <row r="127" spans="1:66" s="23" customFormat="1" ht="17.399999999999999" x14ac:dyDescent="0.25">
      <c r="A12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13.4</v>
      </c>
      <c r="B127" s="58"/>
      <c r="D127" s="59"/>
      <c r="E127" s="41"/>
      <c r="F127" s="42"/>
      <c r="G127" s="24"/>
      <c r="H127" s="25">
        <v>0</v>
      </c>
      <c r="I127" s="26" t="str">
        <f t="shared" si="28"/>
        <v xml:space="preserve"> - </v>
      </c>
      <c r="J127" s="39"/>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row>
    <row r="128" spans="1:66" s="23" customFormat="1" ht="17.399999999999999" x14ac:dyDescent="0.25">
      <c r="A12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13.5</v>
      </c>
      <c r="B128" s="58"/>
      <c r="D128" s="59"/>
      <c r="E128" s="41"/>
      <c r="F128" s="42"/>
      <c r="G128" s="24"/>
      <c r="H128" s="25">
        <v>0</v>
      </c>
      <c r="I128" s="26" t="str">
        <f t="shared" si="28"/>
        <v xml:space="preserve"> - </v>
      </c>
      <c r="J128" s="39"/>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row>
    <row r="129" spans="1:66" s="17" customFormat="1" ht="17.399999999999999" x14ac:dyDescent="0.25">
      <c r="A129" s="15" t="str">
        <f>IF(ISERROR(VALUE(SUBSTITUTE(prevWBS,".",""))),"1",IF(ISERROR(FIND("`",SUBSTITUTE(prevWBS,".","`",1))),TEXT(VALUE(prevWBS)+1,"#"),TEXT(VALUE(LEFT(prevWBS,FIND("`",SUBSTITUTE(prevWBS,".","`",1))-1))+1,"#")))</f>
        <v>14</v>
      </c>
      <c r="B129" s="16" t="s">
        <v>132</v>
      </c>
      <c r="D129" s="18"/>
      <c r="E129" s="43"/>
      <c r="F129" s="43" t="str">
        <f t="shared" ref="F129" si="29">IF(ISBLANK(E129)," - ",IF(G129=0,E129,E129+G129-1))</f>
        <v xml:space="preserve"> - </v>
      </c>
      <c r="G129" s="19"/>
      <c r="H129" s="20"/>
      <c r="I129" s="21" t="str">
        <f t="shared" ref="I129:I134" si="30">IF(OR(F129=0,E129=0)," - ",NETWORKDAYS(E129,F129))</f>
        <v xml:space="preserve"> - </v>
      </c>
      <c r="J129" s="40"/>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row>
    <row r="130" spans="1:66" s="23" customFormat="1" ht="17.399999999999999" x14ac:dyDescent="0.25">
      <c r="A13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130" s="58"/>
      <c r="D130" s="59"/>
      <c r="E130" s="41"/>
      <c r="F130" s="42"/>
      <c r="G130" s="24"/>
      <c r="H130" s="25">
        <v>0</v>
      </c>
      <c r="I130" s="26" t="str">
        <f t="shared" si="30"/>
        <v xml:space="preserve"> - </v>
      </c>
      <c r="J130" s="39"/>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row>
    <row r="131" spans="1:66" s="23" customFormat="1" ht="17.399999999999999" x14ac:dyDescent="0.25">
      <c r="A13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14.2</v>
      </c>
      <c r="B131" s="58"/>
      <c r="D131" s="59"/>
      <c r="E131" s="41"/>
      <c r="F131" s="42"/>
      <c r="G131" s="24"/>
      <c r="H131" s="25">
        <v>0</v>
      </c>
      <c r="I131" s="26" t="str">
        <f t="shared" si="30"/>
        <v xml:space="preserve"> - </v>
      </c>
      <c r="J131" s="39"/>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row>
    <row r="132" spans="1:66" s="23" customFormat="1" ht="17.399999999999999" x14ac:dyDescent="0.25">
      <c r="A13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14.3</v>
      </c>
      <c r="B132" s="58"/>
      <c r="D132" s="59"/>
      <c r="E132" s="41"/>
      <c r="F132" s="42"/>
      <c r="G132" s="24"/>
      <c r="H132" s="25">
        <v>0</v>
      </c>
      <c r="I132" s="26" t="str">
        <f t="shared" si="30"/>
        <v xml:space="preserve"> - </v>
      </c>
      <c r="J132" s="39"/>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row>
    <row r="133" spans="1:66" s="23" customFormat="1" ht="17.399999999999999" x14ac:dyDescent="0.25">
      <c r="A13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14.4</v>
      </c>
      <c r="B133" s="58"/>
      <c r="D133" s="59"/>
      <c r="E133" s="41"/>
      <c r="F133" s="42"/>
      <c r="G133" s="24"/>
      <c r="H133" s="25">
        <v>0</v>
      </c>
      <c r="I133" s="26" t="str">
        <f t="shared" si="30"/>
        <v xml:space="preserve"> - </v>
      </c>
      <c r="J133" s="39"/>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row>
    <row r="134" spans="1:66" s="23" customFormat="1" ht="17.399999999999999" x14ac:dyDescent="0.25">
      <c r="A13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14.5</v>
      </c>
      <c r="B134" s="58"/>
      <c r="D134" s="59"/>
      <c r="E134" s="41"/>
      <c r="F134" s="42"/>
      <c r="G134" s="24"/>
      <c r="H134" s="25">
        <v>0</v>
      </c>
      <c r="I134" s="26" t="str">
        <f t="shared" si="30"/>
        <v xml:space="preserve"> - </v>
      </c>
      <c r="J134" s="39"/>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row>
    <row r="135" spans="1:66" s="17" customFormat="1" ht="17.399999999999999" x14ac:dyDescent="0.25">
      <c r="A135" s="15" t="str">
        <f>IF(ISERROR(VALUE(SUBSTITUTE(prevWBS,".",""))),"1",IF(ISERROR(FIND("`",SUBSTITUTE(prevWBS,".","`",1))),TEXT(VALUE(prevWBS)+1,"#"),TEXT(VALUE(LEFT(prevWBS,FIND("`",SUBSTITUTE(prevWBS,".","`",1))-1))+1,"#")))</f>
        <v>15</v>
      </c>
      <c r="B135" s="16" t="s">
        <v>133</v>
      </c>
      <c r="D135" s="18"/>
      <c r="E135" s="43"/>
      <c r="F135" s="43" t="str">
        <f t="shared" ref="F135" si="31">IF(ISBLANK(E135)," - ",IF(G135=0,E135,E135+G135-1))</f>
        <v xml:space="preserve"> - </v>
      </c>
      <c r="G135" s="19"/>
      <c r="H135" s="20"/>
      <c r="I135" s="21" t="str">
        <f t="shared" ref="I135:I140" si="32">IF(OR(F135=0,E135=0)," - ",NETWORKDAYS(E135,F135))</f>
        <v xml:space="preserve"> - </v>
      </c>
      <c r="J135" s="40"/>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row>
    <row r="136" spans="1:66" s="23" customFormat="1" ht="17.399999999999999" x14ac:dyDescent="0.25">
      <c r="A13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136" s="58"/>
      <c r="D136" s="59"/>
      <c r="E136" s="41"/>
      <c r="F136" s="42"/>
      <c r="G136" s="24"/>
      <c r="H136" s="25">
        <v>0</v>
      </c>
      <c r="I136" s="26" t="str">
        <f t="shared" si="32"/>
        <v xml:space="preserve"> - </v>
      </c>
      <c r="J136" s="39"/>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row>
    <row r="137" spans="1:66" s="23" customFormat="1" ht="17.399999999999999" x14ac:dyDescent="0.25">
      <c r="A13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15.2</v>
      </c>
      <c r="B137" s="58"/>
      <c r="D137" s="59"/>
      <c r="E137" s="41"/>
      <c r="F137" s="42"/>
      <c r="G137" s="24"/>
      <c r="H137" s="25">
        <v>0</v>
      </c>
      <c r="I137" s="26" t="str">
        <f t="shared" si="32"/>
        <v xml:space="preserve"> - </v>
      </c>
      <c r="J137" s="39"/>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row>
    <row r="138" spans="1:66" s="23" customFormat="1" ht="17.399999999999999" x14ac:dyDescent="0.25">
      <c r="A13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15.3</v>
      </c>
      <c r="B138" s="58"/>
      <c r="D138" s="59"/>
      <c r="E138" s="41"/>
      <c r="F138" s="42"/>
      <c r="G138" s="24"/>
      <c r="H138" s="25">
        <v>0</v>
      </c>
      <c r="I138" s="26" t="str">
        <f t="shared" si="32"/>
        <v xml:space="preserve"> - </v>
      </c>
      <c r="J138" s="39"/>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row>
    <row r="139" spans="1:66" s="23" customFormat="1" ht="17.399999999999999" x14ac:dyDescent="0.25">
      <c r="A13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15.4</v>
      </c>
      <c r="B139" s="58"/>
      <c r="D139" s="59"/>
      <c r="E139" s="41"/>
      <c r="F139" s="42"/>
      <c r="G139" s="24"/>
      <c r="H139" s="25">
        <v>0</v>
      </c>
      <c r="I139" s="26" t="str">
        <f t="shared" si="32"/>
        <v xml:space="preserve"> - </v>
      </c>
      <c r="J139" s="39"/>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row>
    <row r="140" spans="1:66" s="23" customFormat="1" ht="17.399999999999999" x14ac:dyDescent="0.25">
      <c r="A14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15.5</v>
      </c>
      <c r="B140" s="58"/>
      <c r="D140" s="59"/>
      <c r="E140" s="41"/>
      <c r="F140" s="42"/>
      <c r="G140" s="24"/>
      <c r="H140" s="25">
        <v>0</v>
      </c>
      <c r="I140" s="26" t="str">
        <f t="shared" si="32"/>
        <v xml:space="preserve"> - </v>
      </c>
      <c r="J140" s="39"/>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row>
    <row r="141" spans="1:66" s="17" customFormat="1" ht="17.399999999999999" x14ac:dyDescent="0.25">
      <c r="A141" s="15" t="str">
        <f>IF(ISERROR(VALUE(SUBSTITUTE(prevWBS,".",""))),"1",IF(ISERROR(FIND("`",SUBSTITUTE(prevWBS,".","`",1))),TEXT(VALUE(prevWBS)+1,"#"),TEXT(VALUE(LEFT(prevWBS,FIND("`",SUBSTITUTE(prevWBS,".","`",1))-1))+1,"#")))</f>
        <v>16</v>
      </c>
      <c r="B141" s="16" t="s">
        <v>134</v>
      </c>
      <c r="D141" s="18"/>
      <c r="E141" s="43"/>
      <c r="F141" s="43" t="str">
        <f t="shared" ref="F141" si="33">IF(ISBLANK(E141)," - ",IF(G141=0,E141,E141+G141-1))</f>
        <v xml:space="preserve"> - </v>
      </c>
      <c r="G141" s="19"/>
      <c r="H141" s="20"/>
      <c r="I141" s="21" t="str">
        <f t="shared" ref="I141:I146" si="34">IF(OR(F141=0,E141=0)," - ",NETWORKDAYS(E141,F141))</f>
        <v xml:space="preserve"> - </v>
      </c>
      <c r="J141" s="40"/>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row>
    <row r="142" spans="1:66" s="23" customFormat="1" ht="17.399999999999999" x14ac:dyDescent="0.25">
      <c r="A14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16.1</v>
      </c>
      <c r="B142" s="58"/>
      <c r="D142" s="59"/>
      <c r="E142" s="41"/>
      <c r="F142" s="42"/>
      <c r="G142" s="24"/>
      <c r="H142" s="25">
        <v>0</v>
      </c>
      <c r="I142" s="26" t="str">
        <f t="shared" si="34"/>
        <v xml:space="preserve"> - </v>
      </c>
      <c r="J142" s="39"/>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row>
    <row r="143" spans="1:66" s="23" customFormat="1" ht="17.399999999999999" x14ac:dyDescent="0.25">
      <c r="A14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16.2</v>
      </c>
      <c r="B143" s="58"/>
      <c r="D143" s="59"/>
      <c r="E143" s="41"/>
      <c r="F143" s="42"/>
      <c r="G143" s="24"/>
      <c r="H143" s="25">
        <v>0</v>
      </c>
      <c r="I143" s="26" t="str">
        <f t="shared" si="34"/>
        <v xml:space="preserve"> - </v>
      </c>
      <c r="J143" s="39"/>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row>
    <row r="144" spans="1:66" s="23" customFormat="1" ht="17.399999999999999" x14ac:dyDescent="0.25">
      <c r="A14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16.3</v>
      </c>
      <c r="B144" s="58"/>
      <c r="D144" s="59"/>
      <c r="E144" s="41"/>
      <c r="F144" s="42"/>
      <c r="G144" s="24"/>
      <c r="H144" s="25">
        <v>0</v>
      </c>
      <c r="I144" s="26" t="str">
        <f t="shared" si="34"/>
        <v xml:space="preserve"> - </v>
      </c>
      <c r="J144" s="39"/>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row>
    <row r="145" spans="1:66" s="23" customFormat="1" ht="17.399999999999999" x14ac:dyDescent="0.25">
      <c r="A14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16.4</v>
      </c>
      <c r="B145" s="58"/>
      <c r="D145" s="59"/>
      <c r="E145" s="41"/>
      <c r="F145" s="42"/>
      <c r="G145" s="24"/>
      <c r="H145" s="25">
        <v>0</v>
      </c>
      <c r="I145" s="26" t="str">
        <f t="shared" si="34"/>
        <v xml:space="preserve"> - </v>
      </c>
      <c r="J145" s="39"/>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row>
    <row r="146" spans="1:66" s="23" customFormat="1" ht="17.399999999999999" x14ac:dyDescent="0.25">
      <c r="A14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16.5</v>
      </c>
      <c r="B146" s="58"/>
      <c r="D146" s="59"/>
      <c r="E146" s="41"/>
      <c r="F146" s="42"/>
      <c r="G146" s="24"/>
      <c r="H146" s="25">
        <v>0</v>
      </c>
      <c r="I146" s="26" t="str">
        <f t="shared" si="34"/>
        <v xml:space="preserve"> - </v>
      </c>
      <c r="J146" s="39"/>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row>
    <row r="147" spans="1:66" s="17" customFormat="1" ht="17.399999999999999" x14ac:dyDescent="0.25">
      <c r="A147" s="15" t="str">
        <f>IF(ISERROR(VALUE(SUBSTITUTE(prevWBS,".",""))),"1",IF(ISERROR(FIND("`",SUBSTITUTE(prevWBS,".","`",1))),TEXT(VALUE(prevWBS)+1,"#"),TEXT(VALUE(LEFT(prevWBS,FIND("`",SUBSTITUTE(prevWBS,".","`",1))-1))+1,"#")))</f>
        <v>17</v>
      </c>
      <c r="B147" s="16" t="s">
        <v>134</v>
      </c>
      <c r="D147" s="18"/>
      <c r="E147" s="43"/>
      <c r="F147" s="43" t="str">
        <f t="shared" ref="F147" si="35">IF(ISBLANK(E147)," - ",IF(G147=0,E147,E147+G147-1))</f>
        <v xml:space="preserve"> - </v>
      </c>
      <c r="G147" s="19"/>
      <c r="H147" s="20"/>
      <c r="I147" s="21" t="str">
        <f t="shared" ref="I147:I152" si="36">IF(OR(F147=0,E147=0)," - ",NETWORKDAYS(E147,F147))</f>
        <v xml:space="preserve"> - </v>
      </c>
      <c r="J147" s="40"/>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row>
    <row r="148" spans="1:66" s="23" customFormat="1" ht="17.399999999999999" x14ac:dyDescent="0.25">
      <c r="A14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17.1</v>
      </c>
      <c r="B148" s="58"/>
      <c r="D148" s="59"/>
      <c r="E148" s="41"/>
      <c r="F148" s="42"/>
      <c r="G148" s="24"/>
      <c r="H148" s="25">
        <v>0</v>
      </c>
      <c r="I148" s="26" t="str">
        <f t="shared" si="36"/>
        <v xml:space="preserve"> - </v>
      </c>
      <c r="J148" s="39"/>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row>
    <row r="149" spans="1:66" s="23" customFormat="1" ht="17.399999999999999" x14ac:dyDescent="0.25">
      <c r="A14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17.2</v>
      </c>
      <c r="B149" s="58"/>
      <c r="D149" s="59"/>
      <c r="E149" s="41"/>
      <c r="F149" s="42"/>
      <c r="G149" s="24"/>
      <c r="H149" s="25">
        <v>0</v>
      </c>
      <c r="I149" s="26" t="str">
        <f t="shared" si="36"/>
        <v xml:space="preserve"> - </v>
      </c>
      <c r="J149" s="39"/>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row>
    <row r="150" spans="1:66" s="23" customFormat="1" ht="17.399999999999999" x14ac:dyDescent="0.25">
      <c r="A15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17.3</v>
      </c>
      <c r="B150" s="58"/>
      <c r="D150" s="59"/>
      <c r="E150" s="41"/>
      <c r="F150" s="42"/>
      <c r="G150" s="24"/>
      <c r="H150" s="25">
        <v>0</v>
      </c>
      <c r="I150" s="26" t="str">
        <f t="shared" si="36"/>
        <v xml:space="preserve"> - </v>
      </c>
      <c r="J150" s="39"/>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row>
    <row r="151" spans="1:66" s="23" customFormat="1" ht="17.399999999999999" x14ac:dyDescent="0.25">
      <c r="A15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17.4</v>
      </c>
      <c r="B151" s="58"/>
      <c r="D151" s="59"/>
      <c r="E151" s="41"/>
      <c r="F151" s="42"/>
      <c r="G151" s="24"/>
      <c r="H151" s="25">
        <v>0</v>
      </c>
      <c r="I151" s="26" t="str">
        <f t="shared" si="36"/>
        <v xml:space="preserve"> - </v>
      </c>
      <c r="J151" s="39"/>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row>
    <row r="152" spans="1:66" s="23" customFormat="1" ht="17.399999999999999" x14ac:dyDescent="0.25">
      <c r="A15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17.5</v>
      </c>
      <c r="B152" s="58"/>
      <c r="D152" s="59"/>
      <c r="E152" s="41"/>
      <c r="F152" s="42"/>
      <c r="G152" s="24"/>
      <c r="H152" s="25">
        <v>0</v>
      </c>
      <c r="I152" s="26" t="str">
        <f t="shared" si="36"/>
        <v xml:space="preserve"> - </v>
      </c>
      <c r="J152" s="39"/>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row>
    <row r="153" spans="1:66" s="17" customFormat="1" ht="17.399999999999999" x14ac:dyDescent="0.25">
      <c r="A153" s="15" t="str">
        <f>IF(ISERROR(VALUE(SUBSTITUTE(prevWBS,".",""))),"1",IF(ISERROR(FIND("`",SUBSTITUTE(prevWBS,".","`",1))),TEXT(VALUE(prevWBS)+1,"#"),TEXT(VALUE(LEFT(prevWBS,FIND("`",SUBSTITUTE(prevWBS,".","`",1))-1))+1,"#")))</f>
        <v>18</v>
      </c>
      <c r="B153" s="16" t="s">
        <v>135</v>
      </c>
      <c r="D153" s="18"/>
      <c r="E153" s="43"/>
      <c r="F153" s="43" t="str">
        <f t="shared" ref="F153" si="37">IF(ISBLANK(E153)," - ",IF(G153=0,E153,E153+G153-1))</f>
        <v xml:space="preserve"> - </v>
      </c>
      <c r="G153" s="19"/>
      <c r="H153" s="20"/>
      <c r="I153" s="21" t="str">
        <f t="shared" ref="I153:I158" si="38">IF(OR(F153=0,E153=0)," - ",NETWORKDAYS(E153,F153))</f>
        <v xml:space="preserve"> - </v>
      </c>
      <c r="J153" s="40"/>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row>
    <row r="154" spans="1:66" s="23" customFormat="1" ht="17.399999999999999" x14ac:dyDescent="0.25">
      <c r="A15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54" s="58"/>
      <c r="D154" s="59"/>
      <c r="E154" s="41"/>
      <c r="F154" s="42"/>
      <c r="G154" s="24"/>
      <c r="H154" s="25">
        <v>0</v>
      </c>
      <c r="I154" s="26" t="str">
        <f t="shared" si="38"/>
        <v xml:space="preserve"> - </v>
      </c>
      <c r="J154" s="39"/>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row>
    <row r="155" spans="1:66" s="23" customFormat="1" ht="17.399999999999999" x14ac:dyDescent="0.25">
      <c r="A15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18.2</v>
      </c>
      <c r="B155" s="58"/>
      <c r="D155" s="59"/>
      <c r="E155" s="41"/>
      <c r="F155" s="42"/>
      <c r="G155" s="24"/>
      <c r="H155" s="25">
        <v>0</v>
      </c>
      <c r="I155" s="26" t="str">
        <f t="shared" si="38"/>
        <v xml:space="preserve"> - </v>
      </c>
      <c r="J155" s="39"/>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row>
    <row r="156" spans="1:66" s="23" customFormat="1" ht="17.399999999999999" x14ac:dyDescent="0.25">
      <c r="A15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18.3</v>
      </c>
      <c r="B156" s="58"/>
      <c r="D156" s="59"/>
      <c r="E156" s="41"/>
      <c r="F156" s="42"/>
      <c r="G156" s="24"/>
      <c r="H156" s="25">
        <v>0</v>
      </c>
      <c r="I156" s="26" t="str">
        <f t="shared" si="38"/>
        <v xml:space="preserve"> - </v>
      </c>
      <c r="J156" s="39"/>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row>
    <row r="157" spans="1:66" s="23" customFormat="1" ht="17.399999999999999" x14ac:dyDescent="0.25">
      <c r="A15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18.4</v>
      </c>
      <c r="B157" s="58"/>
      <c r="D157" s="59"/>
      <c r="E157" s="41"/>
      <c r="F157" s="42"/>
      <c r="G157" s="24"/>
      <c r="H157" s="25">
        <v>0</v>
      </c>
      <c r="I157" s="26" t="str">
        <f t="shared" si="38"/>
        <v xml:space="preserve"> - </v>
      </c>
      <c r="J157" s="39"/>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row>
    <row r="158" spans="1:66" s="23" customFormat="1" ht="17.399999999999999" x14ac:dyDescent="0.25">
      <c r="A15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18.5</v>
      </c>
      <c r="B158" s="58"/>
      <c r="D158" s="59"/>
      <c r="E158" s="41"/>
      <c r="F158" s="42"/>
      <c r="G158" s="24"/>
      <c r="H158" s="25">
        <v>0</v>
      </c>
      <c r="I158" s="26" t="str">
        <f t="shared" si="38"/>
        <v xml:space="preserve"> - </v>
      </c>
      <c r="J158" s="39"/>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row>
    <row r="159" spans="1:66" s="17" customFormat="1" ht="17.399999999999999" x14ac:dyDescent="0.25">
      <c r="A159" s="15" t="str">
        <f>IF(ISERROR(VALUE(SUBSTITUTE(prevWBS,".",""))),"1",IF(ISERROR(FIND("`",SUBSTITUTE(prevWBS,".","`",1))),TEXT(VALUE(prevWBS)+1,"#"),TEXT(VALUE(LEFT(prevWBS,FIND("`",SUBSTITUTE(prevWBS,".","`",1))-1))+1,"#")))</f>
        <v>19</v>
      </c>
      <c r="B159" s="16" t="s">
        <v>136</v>
      </c>
      <c r="D159" s="18"/>
      <c r="E159" s="43"/>
      <c r="F159" s="43" t="str">
        <f t="shared" ref="F159" si="39">IF(ISBLANK(E159)," - ",IF(G159=0,E159,E159+G159-1))</f>
        <v xml:space="preserve"> - </v>
      </c>
      <c r="G159" s="19"/>
      <c r="H159" s="20"/>
      <c r="I159" s="21" t="str">
        <f t="shared" ref="I159:I164" si="40">IF(OR(F159=0,E159=0)," - ",NETWORKDAYS(E159,F159))</f>
        <v xml:space="preserve"> - </v>
      </c>
      <c r="J159" s="40"/>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row>
    <row r="160" spans="1:66" s="23" customFormat="1" ht="17.399999999999999" x14ac:dyDescent="0.25">
      <c r="A16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19.1</v>
      </c>
      <c r="B160" s="58"/>
      <c r="D160" s="59"/>
      <c r="E160" s="41"/>
      <c r="F160" s="42"/>
      <c r="G160" s="24"/>
      <c r="H160" s="25">
        <v>0</v>
      </c>
      <c r="I160" s="26" t="str">
        <f t="shared" si="40"/>
        <v xml:space="preserve"> - </v>
      </c>
      <c r="J160" s="39"/>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row>
    <row r="161" spans="1:66" s="23" customFormat="1" ht="17.399999999999999" x14ac:dyDescent="0.25">
      <c r="A161"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19.2</v>
      </c>
      <c r="B161" s="58"/>
      <c r="D161" s="59"/>
      <c r="E161" s="41"/>
      <c r="F161" s="42"/>
      <c r="G161" s="24"/>
      <c r="H161" s="25">
        <v>0</v>
      </c>
      <c r="I161" s="26" t="str">
        <f t="shared" si="40"/>
        <v xml:space="preserve"> - </v>
      </c>
      <c r="J161" s="39"/>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row>
    <row r="162" spans="1:66" s="23" customFormat="1" ht="17.399999999999999" x14ac:dyDescent="0.25">
      <c r="A16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19.3</v>
      </c>
      <c r="B162" s="58"/>
      <c r="D162" s="59"/>
      <c r="E162" s="41"/>
      <c r="F162" s="42"/>
      <c r="G162" s="24"/>
      <c r="H162" s="25">
        <v>0</v>
      </c>
      <c r="I162" s="26" t="str">
        <f t="shared" si="40"/>
        <v xml:space="preserve"> - </v>
      </c>
      <c r="J162" s="39"/>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row>
    <row r="163" spans="1:66" s="23" customFormat="1" ht="17.399999999999999" x14ac:dyDescent="0.25">
      <c r="A16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19.4</v>
      </c>
      <c r="B163" s="58"/>
      <c r="D163" s="59"/>
      <c r="E163" s="41"/>
      <c r="F163" s="42"/>
      <c r="G163" s="24"/>
      <c r="H163" s="25">
        <v>0</v>
      </c>
      <c r="I163" s="26" t="str">
        <f t="shared" si="40"/>
        <v xml:space="preserve"> - </v>
      </c>
      <c r="J163" s="39"/>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row>
    <row r="164" spans="1:66" s="23" customFormat="1" ht="17.399999999999999" x14ac:dyDescent="0.25">
      <c r="A16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19.5</v>
      </c>
      <c r="B164" s="58"/>
      <c r="D164" s="59"/>
      <c r="E164" s="41"/>
      <c r="F164" s="42"/>
      <c r="G164" s="24"/>
      <c r="H164" s="25">
        <v>0</v>
      </c>
      <c r="I164" s="26" t="str">
        <f t="shared" si="40"/>
        <v xml:space="preserve"> - </v>
      </c>
      <c r="J164" s="39"/>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row>
    <row r="165" spans="1:66" s="17" customFormat="1" ht="17.399999999999999" x14ac:dyDescent="0.25">
      <c r="A165" s="15" t="str">
        <f>IF(ISERROR(VALUE(SUBSTITUTE(prevWBS,".",""))),"1",IF(ISERROR(FIND("`",SUBSTITUTE(prevWBS,".","`",1))),TEXT(VALUE(prevWBS)+1,"#"),TEXT(VALUE(LEFT(prevWBS,FIND("`",SUBSTITUTE(prevWBS,".","`",1))-1))+1,"#")))</f>
        <v>20</v>
      </c>
      <c r="B165" s="16" t="s">
        <v>137</v>
      </c>
      <c r="D165" s="18"/>
      <c r="E165" s="43"/>
      <c r="F165" s="43" t="str">
        <f t="shared" ref="F165" si="41">IF(ISBLANK(E165)," - ",IF(G165=0,E165,E165+G165-1))</f>
        <v xml:space="preserve"> - </v>
      </c>
      <c r="G165" s="19"/>
      <c r="H165" s="20"/>
      <c r="I165" s="21" t="str">
        <f t="shared" ref="I165:I170" si="42">IF(OR(F165=0,E165=0)," - ",NETWORKDAYS(E165,F165))</f>
        <v xml:space="preserve"> - </v>
      </c>
      <c r="J165" s="40"/>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row>
    <row r="166" spans="1:66" s="23" customFormat="1" ht="17.399999999999999" x14ac:dyDescent="0.25">
      <c r="A16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20.1</v>
      </c>
      <c r="B166" s="58"/>
      <c r="D166" s="59"/>
      <c r="E166" s="41"/>
      <c r="F166" s="42"/>
      <c r="G166" s="24"/>
      <c r="H166" s="25">
        <v>0</v>
      </c>
      <c r="I166" s="26" t="str">
        <f t="shared" si="42"/>
        <v xml:space="preserve"> - </v>
      </c>
      <c r="J166" s="39"/>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row>
    <row r="167" spans="1:66" s="23" customFormat="1" ht="17.399999999999999" x14ac:dyDescent="0.25">
      <c r="A167"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20.2</v>
      </c>
      <c r="B167" s="58"/>
      <c r="D167" s="59"/>
      <c r="E167" s="41"/>
      <c r="F167" s="42"/>
      <c r="G167" s="24"/>
      <c r="H167" s="25">
        <v>0</v>
      </c>
      <c r="I167" s="26" t="str">
        <f t="shared" si="42"/>
        <v xml:space="preserve"> - </v>
      </c>
      <c r="J167" s="39"/>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row>
    <row r="168" spans="1:66" s="23" customFormat="1" ht="17.399999999999999" x14ac:dyDescent="0.25">
      <c r="A168"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20.3</v>
      </c>
      <c r="B168" s="58"/>
      <c r="D168" s="59"/>
      <c r="E168" s="41"/>
      <c r="F168" s="42"/>
      <c r="G168" s="24"/>
      <c r="H168" s="25">
        <v>0</v>
      </c>
      <c r="I168" s="26" t="str">
        <f t="shared" si="42"/>
        <v xml:space="preserve"> - </v>
      </c>
      <c r="J168" s="39"/>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row>
    <row r="169" spans="1:66" s="23" customFormat="1" ht="17.399999999999999" x14ac:dyDescent="0.25">
      <c r="A169"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20.4</v>
      </c>
      <c r="B169" s="58"/>
      <c r="D169" s="59"/>
      <c r="E169" s="41"/>
      <c r="F169" s="42"/>
      <c r="G169" s="24"/>
      <c r="H169" s="25">
        <v>0</v>
      </c>
      <c r="I169" s="26" t="str">
        <f t="shared" si="42"/>
        <v xml:space="preserve"> - </v>
      </c>
      <c r="J169" s="39"/>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row>
    <row r="170" spans="1:66" s="23" customFormat="1" ht="17.399999999999999" x14ac:dyDescent="0.25">
      <c r="A170"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20.5</v>
      </c>
      <c r="B170" s="58"/>
      <c r="D170" s="59"/>
      <c r="E170" s="41"/>
      <c r="F170" s="42"/>
      <c r="G170" s="24"/>
      <c r="H170" s="25">
        <v>0</v>
      </c>
      <c r="I170" s="26" t="str">
        <f t="shared" si="42"/>
        <v xml:space="preserve"> - </v>
      </c>
      <c r="J170" s="39"/>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row>
    <row r="171" spans="1:66" s="17" customFormat="1" ht="17.399999999999999" x14ac:dyDescent="0.25">
      <c r="A171" s="15" t="str">
        <f>IF(ISERROR(VALUE(SUBSTITUTE(prevWBS,".",""))),"1",IF(ISERROR(FIND("`",SUBSTITUTE(prevWBS,".","`",1))),TEXT(VALUE(prevWBS)+1,"#"),TEXT(VALUE(LEFT(prevWBS,FIND("`",SUBSTITUTE(prevWBS,".","`",1))-1))+1,"#")))</f>
        <v>21</v>
      </c>
      <c r="B171" s="16" t="s">
        <v>183</v>
      </c>
      <c r="D171" s="18"/>
      <c r="E171" s="43"/>
      <c r="F171" s="43" t="str">
        <f t="shared" ref="F171" si="43">IF(ISBLANK(E171)," - ",IF(G171=0,E171,E171+G171-1))</f>
        <v xml:space="preserve"> - </v>
      </c>
      <c r="G171" s="19"/>
      <c r="H171" s="20"/>
      <c r="I171" s="21" t="str">
        <f t="shared" ref="I171:I176" si="44">IF(OR(F171=0,E171=0)," - ",NETWORKDAYS(E171,F171))</f>
        <v xml:space="preserve"> - </v>
      </c>
      <c r="J171" s="40"/>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row>
    <row r="172" spans="1:66" s="23" customFormat="1" ht="17.399999999999999" x14ac:dyDescent="0.25">
      <c r="A172"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172" s="58" t="s">
        <v>184</v>
      </c>
      <c r="D172" s="59"/>
      <c r="E172" s="41"/>
      <c r="F172" s="42"/>
      <c r="G172" s="24"/>
      <c r="H172" s="25">
        <v>0</v>
      </c>
      <c r="I172" s="26" t="str">
        <f t="shared" si="44"/>
        <v xml:space="preserve"> - </v>
      </c>
      <c r="J172" s="39"/>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row>
    <row r="173" spans="1:66" s="23" customFormat="1" ht="17.399999999999999" x14ac:dyDescent="0.25">
      <c r="A173"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173" s="58" t="s">
        <v>185</v>
      </c>
      <c r="D173" s="59"/>
      <c r="E173" s="41"/>
      <c r="F173" s="42"/>
      <c r="G173" s="24"/>
      <c r="H173" s="25">
        <v>0</v>
      </c>
      <c r="I173" s="26" t="str">
        <f t="shared" si="44"/>
        <v xml:space="preserve"> - </v>
      </c>
      <c r="J173" s="39"/>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row>
    <row r="174" spans="1:66" s="23" customFormat="1" ht="17.399999999999999" x14ac:dyDescent="0.25">
      <c r="A174"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21.3</v>
      </c>
      <c r="B174" s="58"/>
      <c r="D174" s="59"/>
      <c r="E174" s="41"/>
      <c r="F174" s="42"/>
      <c r="G174" s="24"/>
      <c r="H174" s="25">
        <v>0</v>
      </c>
      <c r="I174" s="26" t="str">
        <f t="shared" si="44"/>
        <v xml:space="preserve"> - </v>
      </c>
      <c r="J174" s="39"/>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row>
    <row r="175" spans="1:66" s="23" customFormat="1" ht="17.399999999999999" x14ac:dyDescent="0.25">
      <c r="A175"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21.4</v>
      </c>
      <c r="B175" s="58"/>
      <c r="D175" s="59"/>
      <c r="E175" s="41"/>
      <c r="F175" s="42"/>
      <c r="G175" s="24"/>
      <c r="H175" s="25">
        <v>0</v>
      </c>
      <c r="I175" s="26" t="str">
        <f t="shared" si="44"/>
        <v xml:space="preserve"> - </v>
      </c>
      <c r="J175" s="39"/>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row>
    <row r="176" spans="1:66" s="23" customFormat="1" ht="17.399999999999999" x14ac:dyDescent="0.25">
      <c r="A176" s="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21.5</v>
      </c>
      <c r="B176" s="58"/>
      <c r="D176" s="59"/>
      <c r="E176" s="41"/>
      <c r="F176" s="42"/>
      <c r="G176" s="24"/>
      <c r="H176" s="25">
        <v>0</v>
      </c>
      <c r="I176" s="26" t="str">
        <f t="shared" si="44"/>
        <v xml:space="preserve"> - </v>
      </c>
      <c r="J176" s="39"/>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76">
    <cfRule type="dataBar" priority="11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3" priority="158">
      <formula>K$6=TODAY()</formula>
    </cfRule>
  </conditionalFormatting>
  <conditionalFormatting sqref="K41:BN62 K6:BN38">
    <cfRule type="expression" dxfId="62" priority="108">
      <formula>K$6=TODAY()</formula>
    </cfRule>
  </conditionalFormatting>
  <conditionalFormatting sqref="K8:BN36 K42:BN62 K90:BN170">
    <cfRule type="expression" dxfId="61" priority="109">
      <formula>AND($E8&lt;=K$6,ROUNDDOWN(($F8-$E8+1)*$H8,0)+$E8-1&gt;=K$6)</formula>
    </cfRule>
    <cfRule type="expression" dxfId="60" priority="110">
      <formula>AND(NOT(ISBLANK($E8)),$E8&lt;=K$6,$F8&gt;=K$6)</formula>
    </cfRule>
  </conditionalFormatting>
  <conditionalFormatting sqref="K41:BN41">
    <cfRule type="expression" dxfId="59" priority="172">
      <formula>AND($E41&lt;=K$6,ROUNDDOWN((#REF!-$E41+1)*#REF!,0)+$E41-1&gt;=K$6)</formula>
    </cfRule>
    <cfRule type="expression" dxfId="58" priority="173">
      <formula>AND(NOT(ISBLANK($E41)),$E41&lt;=K$6,#REF!&gt;=K$6)</formula>
    </cfRule>
  </conditionalFormatting>
  <conditionalFormatting sqref="K37:BN38">
    <cfRule type="expression" dxfId="57" priority="187">
      <formula>AND($E37&lt;=K$6,ROUNDDOWN(($F41-$E37+1)*$H41,0)+$E37-1&gt;=K$6)</formula>
    </cfRule>
    <cfRule type="expression" dxfId="56" priority="188">
      <formula>AND(NOT(ISBLANK($E37)),$E37&lt;=K$6,$F41&gt;=K$6)</formula>
    </cfRule>
  </conditionalFormatting>
  <conditionalFormatting sqref="K63:BN63">
    <cfRule type="expression" dxfId="55" priority="104">
      <formula>K$6=TODAY()</formula>
    </cfRule>
  </conditionalFormatting>
  <conditionalFormatting sqref="K63:BN63">
    <cfRule type="expression" dxfId="54" priority="105">
      <formula>AND($E63&lt;=K$6,ROUNDDOWN(($F63-$E63+1)*$H63,0)+$E63-1&gt;=K$6)</formula>
    </cfRule>
    <cfRule type="expression" dxfId="53" priority="106">
      <formula>AND(NOT(ISBLANK($E63)),$E63&lt;=K$6,$F63&gt;=K$6)</formula>
    </cfRule>
  </conditionalFormatting>
  <conditionalFormatting sqref="K64:BN70">
    <cfRule type="expression" dxfId="52" priority="101">
      <formula>K$6=TODAY()</formula>
    </cfRule>
  </conditionalFormatting>
  <conditionalFormatting sqref="K64:BN70">
    <cfRule type="expression" dxfId="51" priority="102">
      <formula>AND($E64&lt;=K$6,ROUNDDOWN(($F64-$E64+1)*$H64,0)+$E64-1&gt;=K$6)</formula>
    </cfRule>
    <cfRule type="expression" dxfId="50" priority="103">
      <formula>AND(NOT(ISBLANK($E64)),$E64&lt;=K$6,$F64&gt;=K$6)</formula>
    </cfRule>
  </conditionalFormatting>
  <conditionalFormatting sqref="K71:BN71">
    <cfRule type="expression" dxfId="49" priority="98">
      <formula>K$6=TODAY()</formula>
    </cfRule>
  </conditionalFormatting>
  <conditionalFormatting sqref="K71:BN71">
    <cfRule type="expression" dxfId="48" priority="99">
      <formula>AND($E71&lt;=K$6,ROUNDDOWN(($F71-$E71+1)*$H71,0)+$E71-1&gt;=K$6)</formula>
    </cfRule>
    <cfRule type="expression" dxfId="47" priority="100">
      <formula>AND(NOT(ISBLANK($E71)),$E71&lt;=K$6,$F71&gt;=K$6)</formula>
    </cfRule>
  </conditionalFormatting>
  <conditionalFormatting sqref="K72:BN76">
    <cfRule type="expression" dxfId="46" priority="95">
      <formula>K$6=TODAY()</formula>
    </cfRule>
  </conditionalFormatting>
  <conditionalFormatting sqref="K72:BN76">
    <cfRule type="expression" dxfId="45" priority="96">
      <formula>AND($E72&lt;=K$6,ROUNDDOWN(($F72-$E72+1)*$H72,0)+$E72-1&gt;=K$6)</formula>
    </cfRule>
    <cfRule type="expression" dxfId="44" priority="97">
      <formula>AND(NOT(ISBLANK($E72)),$E72&lt;=K$6,$F72&gt;=K$6)</formula>
    </cfRule>
  </conditionalFormatting>
  <conditionalFormatting sqref="K77:BN77">
    <cfRule type="expression" dxfId="43" priority="92">
      <formula>K$6=TODAY()</formula>
    </cfRule>
  </conditionalFormatting>
  <conditionalFormatting sqref="K77:BN77">
    <cfRule type="expression" dxfId="42" priority="93">
      <formula>AND($E77&lt;=K$6,ROUNDDOWN(($F77-$E77+1)*$H77,0)+$E77-1&gt;=K$6)</formula>
    </cfRule>
    <cfRule type="expression" dxfId="41" priority="94">
      <formula>AND(NOT(ISBLANK($E77)),$E77&lt;=K$6,$F77&gt;=K$6)</formula>
    </cfRule>
  </conditionalFormatting>
  <conditionalFormatting sqref="K78:BN82">
    <cfRule type="expression" dxfId="40" priority="89">
      <formula>K$6=TODAY()</formula>
    </cfRule>
  </conditionalFormatting>
  <conditionalFormatting sqref="K78:BN82">
    <cfRule type="expression" dxfId="39" priority="90">
      <formula>AND($E78&lt;=K$6,ROUNDDOWN(($F78-$E78+1)*$H78,0)+$E78-1&gt;=K$6)</formula>
    </cfRule>
    <cfRule type="expression" dxfId="38" priority="91">
      <formula>AND(NOT(ISBLANK($E78)),$E78&lt;=K$6,$F78&gt;=K$6)</formula>
    </cfRule>
  </conditionalFormatting>
  <conditionalFormatting sqref="K83:BN83">
    <cfRule type="expression" dxfId="37" priority="86">
      <formula>K$6=TODAY()</formula>
    </cfRule>
  </conditionalFormatting>
  <conditionalFormatting sqref="K83:BN83">
    <cfRule type="expression" dxfId="36" priority="87">
      <formula>AND($E83&lt;=K$6,ROUNDDOWN(($F83-$E83+1)*$H83,0)+$E83-1&gt;=K$6)</formula>
    </cfRule>
    <cfRule type="expression" dxfId="35" priority="88">
      <formula>AND(NOT(ISBLANK($E83)),$E83&lt;=K$6,$F83&gt;=K$6)</formula>
    </cfRule>
  </conditionalFormatting>
  <conditionalFormatting sqref="K84:BN88">
    <cfRule type="expression" dxfId="34" priority="83">
      <formula>K$6=TODAY()</formula>
    </cfRule>
  </conditionalFormatting>
  <conditionalFormatting sqref="K84:BN88">
    <cfRule type="expression" dxfId="33" priority="84">
      <formula>AND($E84&lt;=K$6,ROUNDDOWN(($F84-$E84+1)*$H84,0)+$E84-1&gt;=K$6)</formula>
    </cfRule>
    <cfRule type="expression" dxfId="32" priority="85">
      <formula>AND(NOT(ISBLANK($E84)),$E84&lt;=K$6,$F84&gt;=K$6)</formula>
    </cfRule>
  </conditionalFormatting>
  <conditionalFormatting sqref="K89:BN89">
    <cfRule type="expression" dxfId="31" priority="80">
      <formula>K$6=TODAY()</formula>
    </cfRule>
  </conditionalFormatting>
  <conditionalFormatting sqref="K89:BN89">
    <cfRule type="expression" dxfId="30" priority="81">
      <formula>AND($E89&lt;=K$6,ROUNDDOWN(($F89-$E89+1)*$H89,0)+$E89-1&gt;=K$6)</formula>
    </cfRule>
    <cfRule type="expression" dxfId="29" priority="82">
      <formula>AND(NOT(ISBLANK($E89)),$E89&lt;=K$6,$F89&gt;=K$6)</formula>
    </cfRule>
  </conditionalFormatting>
  <conditionalFormatting sqref="K90:BN98">
    <cfRule type="expression" dxfId="28" priority="77">
      <formula>K$6=TODAY()</formula>
    </cfRule>
  </conditionalFormatting>
  <conditionalFormatting sqref="K99:BN99">
    <cfRule type="expression" dxfId="27" priority="74">
      <formula>K$6=TODAY()</formula>
    </cfRule>
  </conditionalFormatting>
  <conditionalFormatting sqref="K100:BN104">
    <cfRule type="expression" dxfId="26" priority="71">
      <formula>K$6=TODAY()</formula>
    </cfRule>
  </conditionalFormatting>
  <conditionalFormatting sqref="K105:BN105">
    <cfRule type="expression" dxfId="25" priority="68">
      <formula>K$6=TODAY()</formula>
    </cfRule>
  </conditionalFormatting>
  <conditionalFormatting sqref="K106:BN110">
    <cfRule type="expression" dxfId="24" priority="65">
      <formula>K$6=TODAY()</formula>
    </cfRule>
  </conditionalFormatting>
  <conditionalFormatting sqref="K111:BN111">
    <cfRule type="expression" dxfId="23" priority="62">
      <formula>K$6=TODAY()</formula>
    </cfRule>
  </conditionalFormatting>
  <conditionalFormatting sqref="K112:BN116">
    <cfRule type="expression" dxfId="22" priority="59">
      <formula>K$6=TODAY()</formula>
    </cfRule>
  </conditionalFormatting>
  <conditionalFormatting sqref="K117:BN117">
    <cfRule type="expression" dxfId="21" priority="56">
      <formula>K$6=TODAY()</formula>
    </cfRule>
  </conditionalFormatting>
  <conditionalFormatting sqref="K118:BN122">
    <cfRule type="expression" dxfId="20" priority="53">
      <formula>K$6=TODAY()</formula>
    </cfRule>
  </conditionalFormatting>
  <conditionalFormatting sqref="K123:BN123">
    <cfRule type="expression" dxfId="19" priority="50">
      <formula>K$6=TODAY()</formula>
    </cfRule>
  </conditionalFormatting>
  <conditionalFormatting sqref="K124:BN128">
    <cfRule type="expression" dxfId="18" priority="47">
      <formula>K$6=TODAY()</formula>
    </cfRule>
  </conditionalFormatting>
  <conditionalFormatting sqref="K129:BN129">
    <cfRule type="expression" dxfId="17" priority="44">
      <formula>K$6=TODAY()</formula>
    </cfRule>
  </conditionalFormatting>
  <conditionalFormatting sqref="K130:BN134">
    <cfRule type="expression" dxfId="16" priority="41">
      <formula>K$6=TODAY()</formula>
    </cfRule>
  </conditionalFormatting>
  <conditionalFormatting sqref="K135:BN135">
    <cfRule type="expression" dxfId="15" priority="38">
      <formula>K$6=TODAY()</formula>
    </cfRule>
  </conditionalFormatting>
  <conditionalFormatting sqref="K136:BN140">
    <cfRule type="expression" dxfId="14" priority="35">
      <formula>K$6=TODAY()</formula>
    </cfRule>
  </conditionalFormatting>
  <conditionalFormatting sqref="K141:BN141">
    <cfRule type="expression" dxfId="13" priority="32">
      <formula>K$6=TODAY()</formula>
    </cfRule>
  </conditionalFormatting>
  <conditionalFormatting sqref="K142:BN146">
    <cfRule type="expression" dxfId="12" priority="29">
      <formula>K$6=TODAY()</formula>
    </cfRule>
  </conditionalFormatting>
  <conditionalFormatting sqref="K147:BN147">
    <cfRule type="expression" dxfId="11" priority="26">
      <formula>K$6=TODAY()</formula>
    </cfRule>
  </conditionalFormatting>
  <conditionalFormatting sqref="K148:BN152">
    <cfRule type="expression" dxfId="10" priority="23">
      <formula>K$6=TODAY()</formula>
    </cfRule>
  </conditionalFormatting>
  <conditionalFormatting sqref="K153:BN153">
    <cfRule type="expression" dxfId="9" priority="20">
      <formula>K$6=TODAY()</formula>
    </cfRule>
  </conditionalFormatting>
  <conditionalFormatting sqref="K154:BN158">
    <cfRule type="expression" dxfId="8" priority="17">
      <formula>K$6=TODAY()</formula>
    </cfRule>
  </conditionalFormatting>
  <conditionalFormatting sqref="K159:BN159">
    <cfRule type="expression" dxfId="7" priority="14">
      <formula>K$6=TODAY()</formula>
    </cfRule>
  </conditionalFormatting>
  <conditionalFormatting sqref="K160:BN164">
    <cfRule type="expression" dxfId="6" priority="11">
      <formula>K$6=TODAY()</formula>
    </cfRule>
  </conditionalFormatting>
  <conditionalFormatting sqref="K165:BN165">
    <cfRule type="expression" dxfId="5" priority="8">
      <formula>K$6=TODAY()</formula>
    </cfRule>
  </conditionalFormatting>
  <conditionalFormatting sqref="K166:BN170">
    <cfRule type="expression" dxfId="4" priority="5">
      <formula>K$6=TODAY()</formula>
    </cfRule>
  </conditionalFormatting>
  <conditionalFormatting sqref="K171:BN176">
    <cfRule type="expression" dxfId="3" priority="3">
      <formula>AND($E171&lt;=K$6,ROUNDDOWN(($F171-$E171+1)*$H171,0)+$E171-1&gt;=K$6)</formula>
    </cfRule>
    <cfRule type="expression" dxfId="2" priority="4">
      <formula>AND(NOT(ISBLANK($E171)),$E171&lt;=K$6,$F171&gt;=K$6)</formula>
    </cfRule>
  </conditionalFormatting>
  <conditionalFormatting sqref="K171:BN171">
    <cfRule type="expression" dxfId="1" priority="2">
      <formula>K$6=TODAY()</formula>
    </cfRule>
  </conditionalFormatting>
  <conditionalFormatting sqref="K172:BN176">
    <cfRule type="expression" dxfId="0" priority="1">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H9 E23 E49 G23:H23 G49:H49 H50:H53" unlockedFormula="1"/>
    <ignoredError sqref="A49 A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83"/>
  <sheetViews>
    <sheetView showGridLines="0" topLeftCell="A70" workbookViewId="0">
      <selection activeCell="B94" sqref="B94"/>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0" t="s">
        <v>74</v>
      </c>
      <c r="B1" s="11"/>
    </row>
    <row r="2" spans="1:3" ht="17.399999999999999" x14ac:dyDescent="0.3">
      <c r="A2" s="94" t="s">
        <v>4</v>
      </c>
      <c r="B2" s="94"/>
    </row>
    <row r="4" spans="1:3" s="62" customFormat="1" ht="17.399999999999999" x14ac:dyDescent="0.25">
      <c r="A4" s="68"/>
      <c r="B4" s="67" t="s">
        <v>35</v>
      </c>
    </row>
    <row r="5" spans="1:3" s="62" customFormat="1" ht="17.399999999999999" x14ac:dyDescent="0.25">
      <c r="A5" s="68"/>
      <c r="B5" s="67" t="s">
        <v>33</v>
      </c>
      <c r="C5" s="64" t="s">
        <v>3</v>
      </c>
    </row>
    <row r="6" spans="1:3" ht="17.399999999999999" x14ac:dyDescent="0.3">
      <c r="A6" s="69"/>
      <c r="B6" s="67" t="s">
        <v>37</v>
      </c>
    </row>
    <row r="7" spans="1:3" ht="17.399999999999999" x14ac:dyDescent="0.3">
      <c r="A7" s="69"/>
      <c r="B7" s="67" t="s">
        <v>43</v>
      </c>
    </row>
    <row r="8" spans="1:3" ht="17.399999999999999" x14ac:dyDescent="0.3">
      <c r="A8" s="69"/>
      <c r="B8" s="67" t="s">
        <v>44</v>
      </c>
    </row>
    <row r="9" spans="1:3" s="62" customFormat="1" ht="17.399999999999999" x14ac:dyDescent="0.25">
      <c r="A9" s="68"/>
      <c r="B9" s="67" t="s">
        <v>34</v>
      </c>
      <c r="C9" s="63" t="s">
        <v>2</v>
      </c>
    </row>
    <row r="10" spans="1:3" ht="17.399999999999999" x14ac:dyDescent="0.3">
      <c r="A10" s="69"/>
      <c r="B10" s="67" t="s">
        <v>36</v>
      </c>
    </row>
    <row r="11" spans="1:3" ht="17.399999999999999" x14ac:dyDescent="0.3">
      <c r="A11" s="69"/>
      <c r="B11" s="70" t="s">
        <v>38</v>
      </c>
    </row>
    <row r="12" spans="1:3" ht="17.399999999999999" x14ac:dyDescent="0.3">
      <c r="A12" s="69"/>
      <c r="B12" s="3"/>
    </row>
    <row r="13" spans="1:3" ht="17.399999999999999" x14ac:dyDescent="0.3">
      <c r="A13" s="94" t="s">
        <v>39</v>
      </c>
      <c r="B13" s="94"/>
    </row>
    <row r="14" spans="1:3" ht="41.4" x14ac:dyDescent="0.3">
      <c r="A14" s="69"/>
      <c r="B14" s="67" t="s">
        <v>45</v>
      </c>
    </row>
    <row r="15" spans="1:3" ht="17.399999999999999" x14ac:dyDescent="0.3">
      <c r="A15" s="69"/>
      <c r="B15" s="67"/>
    </row>
    <row r="16" spans="1:3" ht="17.399999999999999" x14ac:dyDescent="0.3">
      <c r="A16" s="69"/>
      <c r="B16" s="84" t="s">
        <v>49</v>
      </c>
    </row>
    <row r="17" spans="1:2" ht="17.399999999999999" x14ac:dyDescent="0.3">
      <c r="A17" s="69"/>
      <c r="B17" s="67" t="s">
        <v>40</v>
      </c>
    </row>
    <row r="18" spans="1:2" ht="27.6" x14ac:dyDescent="0.3">
      <c r="A18" s="69"/>
      <c r="B18" s="67" t="s">
        <v>42</v>
      </c>
    </row>
    <row r="19" spans="1:2" ht="17.399999999999999" x14ac:dyDescent="0.3">
      <c r="A19" s="69"/>
      <c r="B19" s="67"/>
    </row>
    <row r="20" spans="1:2" ht="17.399999999999999" x14ac:dyDescent="0.3">
      <c r="A20" s="69"/>
      <c r="B20" s="84" t="s">
        <v>46</v>
      </c>
    </row>
    <row r="21" spans="1:2" ht="17.399999999999999" x14ac:dyDescent="0.3">
      <c r="A21" s="69"/>
      <c r="B21" s="67" t="s">
        <v>41</v>
      </c>
    </row>
    <row r="22" spans="1:2" ht="17.399999999999999" x14ac:dyDescent="0.3">
      <c r="A22" s="69"/>
      <c r="B22" s="67" t="s">
        <v>47</v>
      </c>
    </row>
    <row r="23" spans="1:2" ht="17.399999999999999" x14ac:dyDescent="0.3">
      <c r="A23" s="69"/>
      <c r="B23" s="3"/>
    </row>
    <row r="24" spans="1:2" ht="27.6" x14ac:dyDescent="0.3">
      <c r="A24" s="69"/>
      <c r="B24" s="67" t="s">
        <v>80</v>
      </c>
    </row>
    <row r="25" spans="1:2" ht="17.399999999999999" x14ac:dyDescent="0.3">
      <c r="A25" s="69"/>
      <c r="B25" s="71" t="s">
        <v>48</v>
      </c>
    </row>
    <row r="26" spans="1:2" ht="17.399999999999999" x14ac:dyDescent="0.3">
      <c r="A26" s="69"/>
      <c r="B26" s="3"/>
    </row>
    <row r="27" spans="1:2" ht="17.399999999999999" x14ac:dyDescent="0.3">
      <c r="A27" s="94" t="s">
        <v>10</v>
      </c>
      <c r="B27" s="94"/>
    </row>
    <row r="28" spans="1:2" ht="27.6" x14ac:dyDescent="0.25">
      <c r="B28" s="67" t="s">
        <v>51</v>
      </c>
    </row>
    <row r="30" spans="1:2" ht="13.8" x14ac:dyDescent="0.25">
      <c r="B30" s="67" t="s">
        <v>52</v>
      </c>
    </row>
    <row r="32" spans="1:2" ht="27.6" x14ac:dyDescent="0.25">
      <c r="B32" s="67" t="s">
        <v>50</v>
      </c>
    </row>
    <row r="34" spans="1:2" ht="27.6" x14ac:dyDescent="0.25">
      <c r="B34" s="67" t="s">
        <v>53</v>
      </c>
    </row>
    <row r="35" spans="1:2" x14ac:dyDescent="0.25">
      <c r="B35" s="5"/>
    </row>
    <row r="36" spans="1:2" ht="27.6" x14ac:dyDescent="0.25">
      <c r="B36" s="67" t="s">
        <v>54</v>
      </c>
    </row>
    <row r="38" spans="1:2" ht="17.399999999999999" x14ac:dyDescent="0.3">
      <c r="A38" s="94" t="s">
        <v>7</v>
      </c>
      <c r="B38" s="94"/>
    </row>
    <row r="39" spans="1:2" ht="27.6" x14ac:dyDescent="0.25">
      <c r="B39" s="67" t="s">
        <v>81</v>
      </c>
    </row>
    <row r="41" spans="1:2" ht="13.8" x14ac:dyDescent="0.25">
      <c r="A41" s="72" t="s">
        <v>11</v>
      </c>
      <c r="B41" s="67" t="s">
        <v>12</v>
      </c>
    </row>
    <row r="42" spans="1:2" ht="13.8" x14ac:dyDescent="0.25">
      <c r="A42" s="72" t="s">
        <v>13</v>
      </c>
      <c r="B42" s="67" t="s">
        <v>14</v>
      </c>
    </row>
    <row r="43" spans="1:2" ht="13.8" x14ac:dyDescent="0.25">
      <c r="A43" s="72" t="s">
        <v>15</v>
      </c>
      <c r="B43" s="67" t="s">
        <v>16</v>
      </c>
    </row>
    <row r="44" spans="1:2" ht="28.2" x14ac:dyDescent="0.25">
      <c r="A44" s="65"/>
      <c r="B44" s="67" t="s">
        <v>55</v>
      </c>
    </row>
    <row r="45" spans="1:2" ht="28.2" x14ac:dyDescent="0.25">
      <c r="A45" s="65"/>
      <c r="B45" s="67" t="s">
        <v>56</v>
      </c>
    </row>
    <row r="46" spans="1:2" ht="13.8" x14ac:dyDescent="0.25">
      <c r="A46" s="72" t="s">
        <v>17</v>
      </c>
      <c r="B46" s="67" t="s">
        <v>18</v>
      </c>
    </row>
    <row r="47" spans="1:2" ht="14.4" x14ac:dyDescent="0.25">
      <c r="A47" s="65"/>
      <c r="B47" s="67" t="s">
        <v>57</v>
      </c>
    </row>
    <row r="48" spans="1:2" ht="14.4" x14ac:dyDescent="0.25">
      <c r="A48" s="65"/>
      <c r="B48" s="67" t="s">
        <v>58</v>
      </c>
    </row>
    <row r="49" spans="1:2" ht="13.8" x14ac:dyDescent="0.25">
      <c r="A49" s="72" t="s">
        <v>19</v>
      </c>
      <c r="B49" s="67" t="s">
        <v>20</v>
      </c>
    </row>
    <row r="50" spans="1:2" ht="28.2" x14ac:dyDescent="0.25">
      <c r="A50" s="65"/>
      <c r="B50" s="67" t="s">
        <v>59</v>
      </c>
    </row>
    <row r="51" spans="1:2" ht="13.8" x14ac:dyDescent="0.25">
      <c r="A51" s="72" t="s">
        <v>60</v>
      </c>
      <c r="B51" s="67" t="s">
        <v>61</v>
      </c>
    </row>
    <row r="52" spans="1:2" ht="13.8" x14ac:dyDescent="0.25">
      <c r="A52" s="73"/>
      <c r="B52" s="67" t="s">
        <v>62</v>
      </c>
    </row>
    <row r="53" spans="1:2" x14ac:dyDescent="0.25">
      <c r="B53" s="4"/>
    </row>
    <row r="54" spans="1:2" ht="17.399999999999999" x14ac:dyDescent="0.3">
      <c r="A54" s="94" t="s">
        <v>9</v>
      </c>
      <c r="B54" s="94"/>
    </row>
    <row r="55" spans="1:2" ht="41.4" x14ac:dyDescent="0.25">
      <c r="B55" s="67" t="s">
        <v>63</v>
      </c>
    </row>
    <row r="57" spans="1:2" ht="17.399999999999999" x14ac:dyDescent="0.3">
      <c r="A57" s="94" t="s">
        <v>5</v>
      </c>
      <c r="B57" s="94"/>
    </row>
    <row r="58" spans="1:2" ht="13.8" x14ac:dyDescent="0.25">
      <c r="A58" s="79" t="s">
        <v>6</v>
      </c>
      <c r="B58" s="80" t="s">
        <v>64</v>
      </c>
    </row>
    <row r="59" spans="1:2" ht="27.6" x14ac:dyDescent="0.25">
      <c r="A59" s="73"/>
      <c r="B59" s="78" t="s">
        <v>66</v>
      </c>
    </row>
    <row r="60" spans="1:2" ht="13.8" x14ac:dyDescent="0.25">
      <c r="A60" s="73"/>
      <c r="B60" s="74"/>
    </row>
    <row r="61" spans="1:2" ht="13.8" x14ac:dyDescent="0.25">
      <c r="A61" s="79" t="s">
        <v>6</v>
      </c>
      <c r="B61" s="80" t="s">
        <v>79</v>
      </c>
    </row>
    <row r="62" spans="1:2" ht="28.2" x14ac:dyDescent="0.25">
      <c r="A62" s="73"/>
      <c r="B62" s="78" t="s">
        <v>83</v>
      </c>
    </row>
    <row r="63" spans="1:2" ht="13.8" x14ac:dyDescent="0.25">
      <c r="A63" s="73"/>
      <c r="B63" s="74"/>
    </row>
    <row r="64" spans="1:2" ht="13.8" x14ac:dyDescent="0.25">
      <c r="A64" s="79" t="s">
        <v>6</v>
      </c>
      <c r="B64" s="82" t="s">
        <v>69</v>
      </c>
    </row>
    <row r="65" spans="1:2" ht="41.4" x14ac:dyDescent="0.25">
      <c r="A65" s="73"/>
      <c r="B65" s="66" t="s">
        <v>82</v>
      </c>
    </row>
    <row r="66" spans="1:2" ht="13.8" x14ac:dyDescent="0.25">
      <c r="A66" s="73"/>
      <c r="B66" s="73"/>
    </row>
    <row r="67" spans="1:2" ht="13.8" x14ac:dyDescent="0.25">
      <c r="A67" s="79" t="s">
        <v>6</v>
      </c>
      <c r="B67" s="82" t="s">
        <v>75</v>
      </c>
    </row>
    <row r="68" spans="1:2" ht="27.6" x14ac:dyDescent="0.25">
      <c r="A68" s="73"/>
      <c r="B68" s="66" t="s">
        <v>70</v>
      </c>
    </row>
    <row r="69" spans="1:2" ht="13.8" x14ac:dyDescent="0.25">
      <c r="A69" s="73"/>
      <c r="B69" s="73"/>
    </row>
    <row r="70" spans="1:2" ht="13.8" x14ac:dyDescent="0.25">
      <c r="A70" s="79" t="s">
        <v>6</v>
      </c>
      <c r="B70" s="82" t="s">
        <v>76</v>
      </c>
    </row>
    <row r="71" spans="1:2" ht="14.4" x14ac:dyDescent="0.3">
      <c r="A71" s="73"/>
      <c r="B71" s="77" t="s">
        <v>71</v>
      </c>
    </row>
    <row r="72" spans="1:2" ht="14.4" x14ac:dyDescent="0.3">
      <c r="A72" s="73"/>
      <c r="B72" s="77" t="s">
        <v>72</v>
      </c>
    </row>
    <row r="73" spans="1:2" ht="14.4" x14ac:dyDescent="0.3">
      <c r="A73" s="73"/>
      <c r="B73" s="77" t="s">
        <v>73</v>
      </c>
    </row>
    <row r="74" spans="1:2" ht="13.8" x14ac:dyDescent="0.25">
      <c r="A74" s="73"/>
      <c r="B74" s="76"/>
    </row>
    <row r="75" spans="1:2" ht="13.8" x14ac:dyDescent="0.25">
      <c r="A75" s="79" t="s">
        <v>6</v>
      </c>
      <c r="B75" s="82" t="s">
        <v>77</v>
      </c>
    </row>
    <row r="76" spans="1:2" ht="41.4" x14ac:dyDescent="0.25">
      <c r="A76" s="73"/>
      <c r="B76" s="66" t="s">
        <v>65</v>
      </c>
    </row>
    <row r="77" spans="1:2" ht="14.4" x14ac:dyDescent="0.3">
      <c r="A77" s="73"/>
      <c r="B77" s="75" t="s">
        <v>67</v>
      </c>
    </row>
    <row r="78" spans="1:2" ht="41.4" x14ac:dyDescent="0.25">
      <c r="A78" s="73"/>
      <c r="B78" s="81" t="s">
        <v>68</v>
      </c>
    </row>
    <row r="79" spans="1:2" ht="13.8" x14ac:dyDescent="0.25">
      <c r="A79" s="73"/>
      <c r="B79" s="73"/>
    </row>
    <row r="80" spans="1:2" ht="13.8" x14ac:dyDescent="0.25">
      <c r="A80" s="79" t="s">
        <v>6</v>
      </c>
      <c r="B80" s="82" t="s">
        <v>78</v>
      </c>
    </row>
    <row r="81" spans="1:2" ht="27.6" x14ac:dyDescent="0.25">
      <c r="A81" s="65"/>
      <c r="B81" s="77" t="s">
        <v>21</v>
      </c>
    </row>
    <row r="83" spans="1:2" x14ac:dyDescent="0.25">
      <c r="A83" s="7"/>
    </row>
  </sheetData>
  <mergeCells count="6">
    <mergeCell ref="A27:B27"/>
    <mergeCell ref="A38:B38"/>
    <mergeCell ref="A57:B57"/>
    <mergeCell ref="A2:B2"/>
    <mergeCell ref="A54:B54"/>
    <mergeCell ref="A13:B13"/>
  </mergeCells>
  <phoneticPr fontId="3" type="noConversion"/>
  <hyperlinks>
    <hyperlink ref="B25" r:id="rId1" xr:uid="{00000000-0004-0000-0100-000000000000}"/>
  </hyperlinks>
  <pageMargins left="0.5" right="0.5" top="0.25" bottom="0.25" header="0.5" footer="0.5"/>
  <pageSetup orientation="portrait"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Onkar</cp:lastModifiedBy>
  <cp:lastPrinted>2018-02-12T20:25:38Z</cp:lastPrinted>
  <dcterms:created xsi:type="dcterms:W3CDTF">2010-06-09T16:05:03Z</dcterms:created>
  <dcterms:modified xsi:type="dcterms:W3CDTF">2024-09-11T19:45:55Z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