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:\xampp8.2\htdocs\php_learn\exam_sys\"/>
    </mc:Choice>
  </mc:AlternateContent>
  <xr:revisionPtr revIDLastSave="0" documentId="13_ncr:1_{C59A3F3B-4AFD-48B8-99D6-94180726EBDC}" xr6:coauthVersionLast="47" xr6:coauthVersionMax="47" xr10:uidLastSave="{00000000-0000-0000-0000-000000000000}"/>
  <bookViews>
    <workbookView xWindow="11475" yWindow="45" windowWidth="9120" windowHeight="10590" xr2:uid="{00000000-000D-0000-FFFF-FFFF00000000}"/>
  </bookViews>
  <sheets>
    <sheet name="Info" sheetId="2" r:id="rId1"/>
    <sheet name="Sheet1" sheetId="4" r:id="rId2"/>
    <sheet name="Rand" sheetId="1" r:id="rId3"/>
    <sheet name="Sheet3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1" i="2" l="1"/>
  <c r="R20" i="2"/>
  <c r="P18" i="2"/>
  <c r="J20" i="2" a="1"/>
  <c r="J20" i="2" s="1"/>
  <c r="R12" i="2"/>
  <c r="R11" i="2"/>
  <c r="P10" i="2"/>
  <c r="P9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8" i="2"/>
  <c r="R3" i="2"/>
  <c r="R4" i="2"/>
  <c r="R5" i="2"/>
  <c r="R6" i="2"/>
  <c r="R7" i="2"/>
  <c r="R8" i="2"/>
  <c r="R9" i="2"/>
  <c r="R10" i="2"/>
  <c r="R13" i="2"/>
  <c r="R14" i="2"/>
  <c r="R15" i="2"/>
  <c r="R16" i="2"/>
  <c r="R17" i="2"/>
  <c r="R18" i="2"/>
  <c r="R19" i="2"/>
  <c r="R21" i="2"/>
  <c r="R2" i="2"/>
  <c r="Q3" i="2"/>
  <c r="Q4" i="2"/>
  <c r="Q5" i="2"/>
  <c r="Q6" i="2"/>
  <c r="Q7" i="2"/>
  <c r="Q2" i="2"/>
  <c r="P3" i="2"/>
  <c r="P4" i="2"/>
  <c r="P5" i="2"/>
  <c r="P6" i="2"/>
  <c r="P7" i="2"/>
  <c r="P8" i="2"/>
  <c r="P11" i="2"/>
  <c r="P12" i="2"/>
  <c r="P13" i="2"/>
  <c r="P14" i="2"/>
  <c r="P15" i="2"/>
  <c r="P16" i="2"/>
  <c r="P17" i="2"/>
  <c r="P19" i="2"/>
  <c r="P2" i="2"/>
  <c r="L3" i="2" a="1"/>
  <c r="L3" i="2" s="1"/>
  <c r="L4" i="2" a="1"/>
  <c r="L4" i="2" s="1"/>
  <c r="L5" i="2" a="1"/>
  <c r="L5" i="2" s="1"/>
  <c r="L6" i="2" a="1"/>
  <c r="L6" i="2" s="1"/>
  <c r="L7" i="2" a="1"/>
  <c r="L7" i="2" s="1"/>
  <c r="L8" i="2" a="1"/>
  <c r="L8" i="2" s="1"/>
  <c r="L9" i="2" a="1"/>
  <c r="L9" i="2" s="1"/>
  <c r="L10" i="2" a="1"/>
  <c r="L10" i="2" s="1"/>
  <c r="L11" i="2" a="1"/>
  <c r="L11" i="2" s="1"/>
  <c r="L12" i="2" a="1"/>
  <c r="L12" i="2" s="1"/>
  <c r="L13" i="2" a="1"/>
  <c r="L13" i="2" s="1"/>
  <c r="L14" i="2" a="1"/>
  <c r="L14" i="2" s="1"/>
  <c r="L15" i="2" a="1"/>
  <c r="L15" i="2" s="1"/>
  <c r="L16" i="2" a="1"/>
  <c r="L16" i="2" s="1"/>
  <c r="L17" i="2" a="1"/>
  <c r="L17" i="2" s="1"/>
  <c r="L18" i="2" a="1"/>
  <c r="L18" i="2" s="1"/>
  <c r="L19" i="2" a="1"/>
  <c r="L19" i="2" s="1"/>
  <c r="L20" i="2" a="1"/>
  <c r="L20" i="2" s="1"/>
  <c r="L21" i="2" a="1"/>
  <c r="L21" i="2" s="1"/>
  <c r="L2" i="2" a="1"/>
  <c r="L2" i="2" s="1"/>
  <c r="J3" i="2" a="1"/>
  <c r="J3" i="2" s="1"/>
  <c r="J4" i="2" a="1"/>
  <c r="J4" i="2" s="1"/>
  <c r="J5" i="2" a="1"/>
  <c r="J5" i="2"/>
  <c r="J6" i="2" a="1"/>
  <c r="J6" i="2" s="1"/>
  <c r="J7" i="2" a="1"/>
  <c r="J7" i="2" s="1"/>
  <c r="J8" i="2" a="1"/>
  <c r="J8" i="2" s="1"/>
  <c r="J9" i="2" a="1"/>
  <c r="J9" i="2" s="1"/>
  <c r="J10" i="2" a="1"/>
  <c r="J10" i="2" s="1"/>
  <c r="J11" i="2" a="1"/>
  <c r="J11" i="2" s="1"/>
  <c r="J12" i="2" a="1"/>
  <c r="J12" i="2" s="1"/>
  <c r="J13" i="2" a="1"/>
  <c r="J13" i="2" s="1"/>
  <c r="J14" i="2" a="1"/>
  <c r="J14" i="2" s="1"/>
  <c r="J15" i="2" a="1"/>
  <c r="J15" i="2" s="1"/>
  <c r="J16" i="2" a="1"/>
  <c r="J16" i="2" s="1"/>
  <c r="J17" i="2" a="1"/>
  <c r="J17" i="2" s="1"/>
  <c r="J18" i="2" a="1"/>
  <c r="J18" i="2" s="1"/>
  <c r="J19" i="2" a="1"/>
  <c r="J19" i="2" s="1"/>
  <c r="J21" i="2" a="1"/>
  <c r="J21" i="2" s="1"/>
  <c r="J2" i="2" a="1"/>
  <c r="J2" i="2" s="1"/>
  <c r="H3" i="2" a="1"/>
  <c r="H3" i="2" s="1"/>
  <c r="H4" i="2" a="1"/>
  <c r="H4" i="2" s="1"/>
  <c r="H5" i="2" a="1"/>
  <c r="H5" i="2" s="1"/>
  <c r="H6" i="2" a="1"/>
  <c r="H6" i="2" s="1"/>
  <c r="H7" i="2" a="1"/>
  <c r="H7" i="2" s="1"/>
  <c r="H8" i="2" a="1"/>
  <c r="H8" i="2" s="1"/>
  <c r="H9" i="2" a="1"/>
  <c r="H9" i="2" s="1"/>
  <c r="H10" i="2" a="1"/>
  <c r="H10" i="2" s="1"/>
  <c r="H11" i="2" a="1"/>
  <c r="H11" i="2" s="1"/>
  <c r="H12" i="2" a="1"/>
  <c r="H12" i="2" s="1"/>
  <c r="H13" i="2" a="1"/>
  <c r="H13" i="2" s="1"/>
  <c r="H14" i="2" a="1"/>
  <c r="H14" i="2" s="1"/>
  <c r="H15" i="2" a="1"/>
  <c r="H15" i="2" s="1"/>
  <c r="H16" i="2" a="1"/>
  <c r="H16" i="2" s="1"/>
  <c r="H17" i="2" a="1"/>
  <c r="H17" i="2" s="1"/>
  <c r="H18" i="2" a="1"/>
  <c r="H18" i="2" s="1"/>
  <c r="H19" i="2" a="1"/>
  <c r="H19" i="2" s="1"/>
  <c r="H20" i="2" a="1"/>
  <c r="H20" i="2" s="1"/>
  <c r="H21" i="2" a="1"/>
  <c r="H21" i="2" s="1"/>
  <c r="H2" i="2" a="1"/>
  <c r="H2" i="2" s="1"/>
  <c r="F2" i="2" a="1"/>
  <c r="F2" i="2" s="1"/>
  <c r="D3" i="2" a="1"/>
  <c r="D3" i="2" s="1"/>
  <c r="D4" i="2" a="1"/>
  <c r="D4" i="2" s="1"/>
  <c r="D5" i="2" a="1"/>
  <c r="D5" i="2" s="1"/>
  <c r="D6" i="2" a="1"/>
  <c r="D6" i="2" s="1"/>
  <c r="D7" i="2" a="1"/>
  <c r="D7" i="2" s="1"/>
  <c r="D8" i="2" a="1"/>
  <c r="D8" i="2" s="1"/>
  <c r="D9" i="2" a="1"/>
  <c r="D9" i="2" s="1"/>
  <c r="D10" i="2" a="1"/>
  <c r="D10" i="2" s="1"/>
  <c r="D11" i="2" a="1"/>
  <c r="D11" i="2" s="1"/>
  <c r="D12" i="2" a="1"/>
  <c r="D12" i="2" s="1"/>
  <c r="D13" i="2" a="1"/>
  <c r="D13" i="2"/>
  <c r="D14" i="2" a="1"/>
  <c r="D14" i="2" s="1"/>
  <c r="D15" i="2" a="1"/>
  <c r="D15" i="2" s="1"/>
  <c r="D16" i="2" a="1"/>
  <c r="D16" i="2" s="1"/>
  <c r="D17" i="2" a="1"/>
  <c r="D17" i="2" s="1"/>
  <c r="D18" i="2" a="1"/>
  <c r="D18" i="2" s="1"/>
  <c r="D19" i="2" a="1"/>
  <c r="D19" i="2" s="1"/>
  <c r="D20" i="2" a="1"/>
  <c r="D20" i="2" s="1"/>
  <c r="D21" i="2" a="1"/>
  <c r="D21" i="2" s="1"/>
  <c r="D2" i="2" a="1"/>
  <c r="D2" i="2" s="1"/>
  <c r="F3" i="2" a="1"/>
  <c r="F3" i="2" s="1"/>
  <c r="F4" i="2" a="1"/>
  <c r="F4" i="2" s="1"/>
  <c r="F5" i="2" a="1"/>
  <c r="F5" i="2" s="1"/>
  <c r="F6" i="2" a="1"/>
  <c r="F6" i="2" s="1"/>
  <c r="F7" i="2" a="1"/>
  <c r="F7" i="2" s="1"/>
  <c r="F8" i="2" a="1"/>
  <c r="F8" i="2" s="1"/>
  <c r="F9" i="2" a="1"/>
  <c r="F9" i="2" s="1"/>
  <c r="F10" i="2" a="1"/>
  <c r="F10" i="2" s="1"/>
  <c r="F11" i="2" a="1"/>
  <c r="F11" i="2" s="1"/>
  <c r="F12" i="2" a="1"/>
  <c r="F12" i="2" s="1"/>
  <c r="F13" i="2" a="1"/>
  <c r="F13" i="2" s="1"/>
  <c r="F14" i="2" a="1"/>
  <c r="F14" i="2" s="1"/>
  <c r="F15" i="2" a="1"/>
  <c r="F15" i="2" s="1"/>
  <c r="F16" i="2" a="1"/>
  <c r="F16" i="2" s="1"/>
  <c r="F17" i="2" a="1"/>
  <c r="F17" i="2" s="1"/>
  <c r="F18" i="2" a="1"/>
  <c r="F18" i="2" s="1"/>
  <c r="F19" i="2" a="1"/>
  <c r="F19" i="2" s="1"/>
  <c r="F20" i="2" a="1"/>
  <c r="F20" i="2" s="1"/>
  <c r="F21" i="2" a="1"/>
  <c r="F21" i="2" s="1"/>
  <c r="C21" i="1"/>
  <c r="F21" i="1" s="1"/>
  <c r="B21" i="1"/>
  <c r="C20" i="1"/>
  <c r="F20" i="1" s="1"/>
  <c r="B20" i="1"/>
  <c r="C19" i="1"/>
  <c r="F19" i="1" s="1"/>
  <c r="B19" i="1"/>
  <c r="C18" i="1"/>
  <c r="F18" i="1" s="1"/>
  <c r="B18" i="1"/>
  <c r="C17" i="1"/>
  <c r="F17" i="1" s="1"/>
  <c r="B17" i="1"/>
  <c r="C16" i="1"/>
  <c r="F16" i="1" s="1"/>
  <c r="B16" i="1"/>
  <c r="C15" i="1"/>
  <c r="F15" i="1" s="1"/>
  <c r="B15" i="1"/>
  <c r="C14" i="1"/>
  <c r="F14" i="1" s="1"/>
  <c r="B14" i="1"/>
  <c r="C13" i="1"/>
  <c r="F13" i="1" s="1"/>
  <c r="B13" i="1"/>
  <c r="C12" i="1"/>
  <c r="F12" i="1" s="1"/>
  <c r="B12" i="1"/>
  <c r="C11" i="1"/>
  <c r="F11" i="1" s="1"/>
  <c r="B11" i="1"/>
  <c r="C10" i="1"/>
  <c r="F10" i="1" s="1"/>
  <c r="B10" i="1"/>
  <c r="C9" i="1"/>
  <c r="F9" i="1" s="1"/>
  <c r="B9" i="1"/>
  <c r="C8" i="1"/>
  <c r="F8" i="1" s="1"/>
  <c r="B8" i="1"/>
  <c r="C7" i="1"/>
  <c r="F7" i="1" s="1"/>
  <c r="B7" i="1"/>
  <c r="C6" i="1"/>
  <c r="F6" i="1" s="1"/>
  <c r="B6" i="1"/>
  <c r="C5" i="1"/>
  <c r="F5" i="1" s="1"/>
  <c r="B5" i="1"/>
  <c r="C4" i="1"/>
  <c r="F4" i="1" s="1"/>
  <c r="B4" i="1"/>
  <c r="C3" i="1"/>
  <c r="F3" i="1" s="1"/>
  <c r="B3" i="1"/>
  <c r="C2" i="1"/>
  <c r="D2" i="1" s="1"/>
  <c r="B2" i="1"/>
  <c r="P20" i="2" l="1"/>
  <c r="M15" i="2"/>
  <c r="N11" i="2"/>
  <c r="O11" i="2" s="1" a="1"/>
  <c r="O11" i="2" s="1"/>
  <c r="M3" i="2"/>
  <c r="M7" i="2"/>
  <c r="M9" i="2"/>
  <c r="M5" i="2"/>
  <c r="M19" i="2"/>
  <c r="N19" i="2"/>
  <c r="O19" i="2" s="1" a="1"/>
  <c r="O19" i="2" s="1"/>
  <c r="M13" i="2"/>
  <c r="N7" i="2"/>
  <c r="O7" i="2" s="1" a="1"/>
  <c r="O7" i="2" s="1"/>
  <c r="M11" i="2"/>
  <c r="N15" i="2"/>
  <c r="O15" i="2" s="1" a="1"/>
  <c r="O15" i="2" s="1"/>
  <c r="N5" i="2"/>
  <c r="O5" i="2" s="1" a="1"/>
  <c r="O5" i="2" s="1"/>
  <c r="N3" i="2"/>
  <c r="O3" i="2" s="1" a="1"/>
  <c r="O3" i="2" s="1"/>
  <c r="N9" i="2"/>
  <c r="O9" i="2" s="1" a="1"/>
  <c r="O9" i="2" s="1"/>
  <c r="N13" i="2"/>
  <c r="O13" i="2" s="1" a="1"/>
  <c r="O13" i="2" s="1"/>
  <c r="N20" i="2"/>
  <c r="O20" i="2" s="1" a="1"/>
  <c r="O20" i="2" s="1"/>
  <c r="M20" i="2"/>
  <c r="N14" i="2"/>
  <c r="O14" i="2" s="1" a="1"/>
  <c r="O14" i="2" s="1"/>
  <c r="M14" i="2"/>
  <c r="N18" i="2"/>
  <c r="O18" i="2" s="1" a="1"/>
  <c r="O18" i="2" s="1"/>
  <c r="M18" i="2"/>
  <c r="N12" i="2"/>
  <c r="O12" i="2" s="1" a="1"/>
  <c r="O12" i="2" s="1"/>
  <c r="M12" i="2"/>
  <c r="M16" i="2"/>
  <c r="N16" i="2"/>
  <c r="O16" i="2" s="1" a="1"/>
  <c r="O16" i="2" s="1"/>
  <c r="N10" i="2"/>
  <c r="O10" i="2" s="1" a="1"/>
  <c r="O10" i="2" s="1"/>
  <c r="M10" i="2"/>
  <c r="N17" i="2"/>
  <c r="O17" i="2" s="1" a="1"/>
  <c r="O17" i="2" s="1"/>
  <c r="M17" i="2"/>
  <c r="N6" i="2"/>
  <c r="O6" i="2" s="1" a="1"/>
  <c r="O6" i="2" s="1"/>
  <c r="M6" i="2"/>
  <c r="M21" i="2"/>
  <c r="N21" i="2"/>
  <c r="O21" i="2" s="1" a="1"/>
  <c r="O21" i="2" s="1"/>
  <c r="N4" i="2"/>
  <c r="O4" i="2" s="1" a="1"/>
  <c r="O4" i="2" s="1"/>
  <c r="M4" i="2"/>
  <c r="M8" i="2"/>
  <c r="N8" i="2"/>
  <c r="O8" i="2" s="1" a="1"/>
  <c r="O8" i="2" s="1"/>
  <c r="G2" i="1"/>
  <c r="E3" i="1"/>
  <c r="G3" i="1"/>
  <c r="E4" i="1"/>
  <c r="G4" i="1"/>
  <c r="E5" i="1"/>
  <c r="G5" i="1"/>
  <c r="E6" i="1"/>
  <c r="G6" i="1"/>
  <c r="E7" i="1"/>
  <c r="G7" i="1"/>
  <c r="E8" i="1"/>
  <c r="G8" i="1"/>
  <c r="E9" i="1"/>
  <c r="G9" i="1"/>
  <c r="E10" i="1"/>
  <c r="G10" i="1"/>
  <c r="E11" i="1"/>
  <c r="G11" i="1"/>
  <c r="E12" i="1"/>
  <c r="G12" i="1"/>
  <c r="E13" i="1"/>
  <c r="G13" i="1"/>
  <c r="E14" i="1"/>
  <c r="G14" i="1"/>
  <c r="E15" i="1"/>
  <c r="G15" i="1"/>
  <c r="E16" i="1"/>
  <c r="G16" i="1"/>
  <c r="E17" i="1"/>
  <c r="G17" i="1"/>
  <c r="E18" i="1"/>
  <c r="G18" i="1"/>
  <c r="E19" i="1"/>
  <c r="G19" i="1"/>
  <c r="E20" i="1"/>
  <c r="G20" i="1"/>
  <c r="E21" i="1"/>
  <c r="G21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F2" i="1"/>
  <c r="N2" i="2" l="1"/>
  <c r="M2" i="2"/>
  <c r="O2" i="2" l="1" a="1"/>
  <c r="O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<sst xmlns="http://schemas.openxmlformats.org/spreadsheetml/2006/main" count="67" uniqueCount="35">
  <si>
    <t>ID</t>
  </si>
  <si>
    <t>Fees Paid</t>
  </si>
  <si>
    <t>sc/001</t>
  </si>
  <si>
    <t>sc/002</t>
  </si>
  <si>
    <t>sc/003</t>
  </si>
  <si>
    <t>sc/004</t>
  </si>
  <si>
    <t>sc/005</t>
  </si>
  <si>
    <t>sc/006</t>
  </si>
  <si>
    <t>sc/007</t>
  </si>
  <si>
    <t>sc/008</t>
  </si>
  <si>
    <t>sc/009</t>
  </si>
  <si>
    <t>sc/010</t>
  </si>
  <si>
    <t>sc/011</t>
  </si>
  <si>
    <t>sc/012</t>
  </si>
  <si>
    <t>sc/013</t>
  </si>
  <si>
    <t>sc/014</t>
  </si>
  <si>
    <t>sc/015</t>
  </si>
  <si>
    <t>sc/016</t>
  </si>
  <si>
    <t>sc/017</t>
  </si>
  <si>
    <t>sc/018</t>
  </si>
  <si>
    <t>sc/019</t>
  </si>
  <si>
    <t>sc/020</t>
  </si>
  <si>
    <t>SMI 301</t>
  </si>
  <si>
    <t>SMI 302</t>
  </si>
  <si>
    <t>SMI 303</t>
  </si>
  <si>
    <t>SMI 304</t>
  </si>
  <si>
    <t>SMI 305</t>
  </si>
  <si>
    <t>Average</t>
  </si>
  <si>
    <t>Grade</t>
  </si>
  <si>
    <t xml:space="preserve">Total </t>
  </si>
  <si>
    <t>Pass/Fail</t>
  </si>
  <si>
    <t>Course Grade</t>
  </si>
  <si>
    <t>Overall Grade</t>
  </si>
  <si>
    <t>Fees Clearance</t>
  </si>
  <si>
    <t>Eligibility to Proceed to the next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</si>
</sst>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Arial Unicode MS"/>
    </font>
    <font>
      <sz val="9"/>
      <name val="Calibri"/>
      <family val="2"/>
      <scheme val="minor"/>
    </font>
    <font>
      <sz val="9"/>
      <name val="Arial Unicode MS"/>
    </font>
    <font>
      <sz val="11"/>
      <name val="Calibri"/>
      <family val="2"/>
      <scheme val="minor"/>
    </font>
    <font>
      <sz val="9"/>
      <color rgb="FF00B050"/>
      <name val="Calibri"/>
      <family val="2"/>
      <scheme val="minor"/>
    </font>
    <font>
      <sz val="9"/>
      <color rgb="FF00B050"/>
      <name val="Arial Unicode MS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/>
    <xf numFmtId="0" fontId="0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"/>
  <sheetViews>
    <sheetView tabSelected="1" zoomScale="110" zoomScaleNormal="110" workbookViewId="0">
      <pane ySplit="1" topLeftCell="A2" activePane="bottomLeft" state="frozen"/>
      <selection pane="bottomLeft" activeCell="R21" sqref="R21"/>
    </sheetView>
  </sheetViews>
  <sheetFormatPr defaultRowHeight="15"/>
  <cols>
    <col min="1" max="1" width="6.5703125" customWidth="1"/>
    <col min="2" max="2" width="5.85546875" customWidth="1"/>
    <col min="3" max="3" width="4.42578125" customWidth="1"/>
    <col min="4" max="4" width="3.42578125" customWidth="1"/>
    <col min="5" max="5" width="4.28515625" customWidth="1"/>
    <col min="6" max="6" width="2.5703125" customWidth="1"/>
    <col min="7" max="7" width="3.85546875" customWidth="1"/>
    <col min="8" max="8" width="3" customWidth="1"/>
    <col min="9" max="9" width="4.140625" customWidth="1"/>
    <col min="10" max="10" width="3.28515625" customWidth="1"/>
    <col min="11" max="11" width="4.5703125" customWidth="1"/>
    <col min="12" max="12" width="2.28515625" customWidth="1"/>
    <col min="13" max="13" width="4.7109375" customWidth="1"/>
    <col min="14" max="14" width="7" customWidth="1"/>
    <col min="15" max="15" width="6.140625" customWidth="1"/>
    <col min="16" max="16" width="7.85546875" style="1" customWidth="1"/>
    <col min="17" max="17" width="11.140625" style="2" customWidth="1"/>
    <col min="18" max="18" width="9.140625" style="1"/>
  </cols>
  <sheetData>
    <row r="1" spans="1:18" s="2" customFormat="1" ht="24" customHeight="1">
      <c r="A1" s="3" t="s">
        <v>0</v>
      </c>
      <c r="B1" s="3" t="s">
        <v>1</v>
      </c>
      <c r="C1" s="3" t="s">
        <v>22</v>
      </c>
      <c r="D1" s="3" t="s">
        <v>31</v>
      </c>
      <c r="E1" s="3" t="s">
        <v>23</v>
      </c>
      <c r="F1" s="3" t="s">
        <v>31</v>
      </c>
      <c r="G1" s="3" t="s">
        <v>24</v>
      </c>
      <c r="H1" s="3" t="s">
        <v>31</v>
      </c>
      <c r="I1" s="3" t="s">
        <v>25</v>
      </c>
      <c r="J1" s="3" t="s">
        <v>31</v>
      </c>
      <c r="K1" s="3" t="s">
        <v>26</v>
      </c>
      <c r="L1" s="3" t="s">
        <v>31</v>
      </c>
      <c r="M1" s="3" t="s">
        <v>29</v>
      </c>
      <c r="N1" s="3" t="s">
        <v>27</v>
      </c>
      <c r="O1" s="3" t="s">
        <v>32</v>
      </c>
      <c r="P1" s="3" t="s">
        <v>30</v>
      </c>
      <c r="Q1" s="3" t="s">
        <v>33</v>
      </c>
      <c r="R1" s="3" t="s">
        <v>34</v>
      </c>
    </row>
    <row r="2" spans="1:18" ht="84.75">
      <c r="A2" s="4" t="s">
        <v>2</v>
      </c>
      <c r="B2" s="4">
        <v>11901</v>
      </c>
      <c r="C2" s="4">
        <v>31</v>
      </c>
      <c r="D2" s="4" t="str" cm="1">
        <f t="array" ref="D2">_xlfn.IFS(C2&gt;69,"A", C2&gt;59,"B", C2&gt;49,"C",C2&gt;39,"D",TRUE,"Fail")</f>
        <v>Fail</v>
      </c>
      <c r="E2" s="4">
        <v>30</v>
      </c>
      <c r="F2" s="4" t="str" cm="1">
        <f t="array" ref="F2">_xlfn.IFS(E2&gt;69,"A", E2&gt;59,"B", E2&gt;49,"C",E2&gt;39,"D",TRUE,"Fail")</f>
        <v>Fail</v>
      </c>
      <c r="G2" s="4">
        <v>42</v>
      </c>
      <c r="H2" s="4" t="str" cm="1">
        <f t="array" ref="H2">_xlfn.IFS(G2&gt;69,"A", G2&gt;59,"B", G2&gt;49,"C",G2&gt;39,"D",TRUE,"Fail")</f>
        <v>D</v>
      </c>
      <c r="I2" s="4">
        <v>22</v>
      </c>
      <c r="J2" s="4" t="str" cm="1">
        <f t="array" ref="J2">_xlfn.IFS(I2&gt;69,"A", I2&gt;59,"B", I2&gt;49,"C",I2&gt;39,"D",TRUE,"Fail")</f>
        <v>Fail</v>
      </c>
      <c r="K2" s="4">
        <v>45</v>
      </c>
      <c r="L2" s="4" t="str" cm="1">
        <f t="array" ref="L2">_xlfn.IFS(K2&gt;69,"A", K2&gt;59,"B", K2&gt;49,"C",K2&gt;39,"D",TRUE,"Fail")</f>
        <v>D</v>
      </c>
      <c r="M2" s="4">
        <f>SUM(C2:K2)</f>
        <v>170</v>
      </c>
      <c r="N2" s="4">
        <f>SUM(C2:K2)/5</f>
        <v>34</v>
      </c>
      <c r="O2" s="4" t="str" cm="1">
        <f t="array" ref="O2">_xlfn.IFS(N2&gt;69,"A", N2&gt;59,"B", N2&gt;49,"C",N2&gt;39,"D",TRUE,"Fail")</f>
        <v>Fail</v>
      </c>
      <c r="P2" s="3" t="str">
        <f>IF(COUNTIF(C2:K2,"&lt;40")&gt;=3,"Fail. Retake units. Do Not Proceed The Next Year.","Pass.")</f>
        <v>Fail. Retake units. Do Not Proceed The Next Year.</v>
      </c>
      <c r="Q2" s="3" t="str">
        <f>IF(B2&lt;20000, "Fees Not Cleared", "Fees Cleared.")</f>
        <v>Fees Not Cleared</v>
      </c>
      <c r="R2" s="5" t="str">
        <f>IF(OR(B2&lt;20000,COUNTIF(C2:K2,"&lt;40")&gt;3),"Not eligible to proceed.","Eligible to proceed.")</f>
        <v>Not eligible to proceed.</v>
      </c>
    </row>
    <row r="3" spans="1:18" ht="24.75">
      <c r="A3" s="4" t="s">
        <v>3</v>
      </c>
      <c r="B3" s="4">
        <v>55516</v>
      </c>
      <c r="C3" s="4">
        <v>79</v>
      </c>
      <c r="D3" s="4" t="str" cm="1">
        <f t="array" ref="D3">_xlfn.IFS(C3&gt;69,"A", C3&gt;59,"B", C3&gt;49,"C",C3&gt;39,"D",TRUE,"Fail")</f>
        <v>A</v>
      </c>
      <c r="E3" s="4">
        <v>90</v>
      </c>
      <c r="F3" s="4" t="str" cm="1">
        <f t="array" ref="F3">_xlfn.IFS(E3&gt;69,"A", E3&gt;59,"B", E3&gt;49,"C",E3&gt;39,"D",TRUE,"Fail")</f>
        <v>A</v>
      </c>
      <c r="G3" s="4">
        <v>59</v>
      </c>
      <c r="H3" s="4" t="str" cm="1">
        <f t="array" ref="H3">_xlfn.IFS(G3&gt;69,"A", G3&gt;59,"B", G3&gt;49,"C",G3&gt;39,"D",TRUE,"Fail")</f>
        <v>C</v>
      </c>
      <c r="I3" s="4">
        <v>88</v>
      </c>
      <c r="J3" s="4" t="str" cm="1">
        <f t="array" ref="J3">_xlfn.IFS(I3&gt;69,"A", I3&gt;59,"B", I3&gt;49,"C",I3&gt;39,"D",TRUE,"Fail")</f>
        <v>A</v>
      </c>
      <c r="K3" s="4">
        <v>67</v>
      </c>
      <c r="L3" s="4" t="str" cm="1">
        <f t="array" ref="L3">_xlfn.IFS(K3&gt;69,"A", K3&gt;59,"B", K3&gt;49,"C",K3&gt;39,"D",TRUE,"Fail")</f>
        <v>B</v>
      </c>
      <c r="M3" s="4">
        <f t="shared" ref="M3:M21" si="0">SUM(C3:K3)</f>
        <v>383</v>
      </c>
      <c r="N3" s="4">
        <f t="shared" ref="N3:N21" si="1">SUM(C3:K3)/5</f>
        <v>76.599999999999994</v>
      </c>
      <c r="O3" s="4" t="str" cm="1">
        <f t="array" ref="O3">_xlfn.IFS(N3&gt;69,"A", N3&gt;59,"B", N3&gt;49,"C",N3&gt;39,"D",TRUE,"Fail")</f>
        <v>A</v>
      </c>
      <c r="P3" s="3" t="str">
        <f t="shared" ref="P3:P21" si="2">IF(COUNTIF(C3:K3,"&lt;40")&gt;=3,"Fail. Retake units. Do Not Proceed The Next Year.","Pass.")</f>
        <v>Pass.</v>
      </c>
      <c r="Q3" s="3" t="str">
        <f t="shared" ref="Q3:Q7" si="3">IF(B3&lt;20000, "Fees Not Cleared", "Fees Cleared.")</f>
        <v>Fees Cleared.</v>
      </c>
      <c r="R3" s="5" t="str">
        <f t="shared" ref="R3:R21" si="4">IF(OR(B3&lt;20000,COUNTIF(C3:K3,"&lt;40")&gt;3),"Not eligible to proceed.","Eligible to proceed.")</f>
        <v>Eligible to proceed.</v>
      </c>
    </row>
    <row r="4" spans="1:18" ht="84.75">
      <c r="A4" s="4" t="s">
        <v>4</v>
      </c>
      <c r="B4" s="4">
        <v>21932</v>
      </c>
      <c r="C4" s="4">
        <v>34</v>
      </c>
      <c r="D4" s="4" t="str" cm="1">
        <f t="array" ref="D4">_xlfn.IFS(C4&gt;69,"A", C4&gt;59,"B", C4&gt;49,"C",C4&gt;39,"D",TRUE,"Fail")</f>
        <v>Fail</v>
      </c>
      <c r="E4" s="4">
        <v>34</v>
      </c>
      <c r="F4" s="4" t="str" cm="1">
        <f t="array" ref="F4">_xlfn.IFS(E4&gt;69,"A", E4&gt;59,"B", E4&gt;49,"C",E4&gt;39,"D",TRUE,"Fail")</f>
        <v>Fail</v>
      </c>
      <c r="G4" s="4">
        <v>30</v>
      </c>
      <c r="H4" s="4" t="str" cm="1">
        <f t="array" ref="H4">_xlfn.IFS(G4&gt;69,"A", G4&gt;59,"B", G4&gt;49,"C",G4&gt;39,"D",TRUE,"Fail")</f>
        <v>Fail</v>
      </c>
      <c r="I4" s="4">
        <v>35</v>
      </c>
      <c r="J4" s="4" t="str" cm="1">
        <f t="array" ref="J4">_xlfn.IFS(I4&gt;69,"A", I4&gt;59,"B", I4&gt;49,"C",I4&gt;39,"D",TRUE,"Fail")</f>
        <v>Fail</v>
      </c>
      <c r="K4" s="4">
        <v>49</v>
      </c>
      <c r="L4" s="4" t="str" cm="1">
        <f t="array" ref="L4">_xlfn.IFS(K4&gt;69,"A", K4&gt;59,"B", K4&gt;49,"C",K4&gt;39,"D",TRUE,"Fail")</f>
        <v>D</v>
      </c>
      <c r="M4" s="4">
        <f t="shared" si="0"/>
        <v>182</v>
      </c>
      <c r="N4" s="4">
        <f t="shared" si="1"/>
        <v>36.4</v>
      </c>
      <c r="O4" s="4" t="str" cm="1">
        <f t="array" ref="O4">_xlfn.IFS(N4&gt;69,"A", N4&gt;59,"B", N4&gt;49,"C",N4&gt;39,"D",TRUE,"Fail")</f>
        <v>Fail</v>
      </c>
      <c r="P4" s="3" t="str">
        <f t="shared" si="2"/>
        <v>Fail. Retake units. Do Not Proceed The Next Year.</v>
      </c>
      <c r="Q4" s="3" t="str">
        <f t="shared" si="3"/>
        <v>Fees Cleared.</v>
      </c>
      <c r="R4" s="5" t="str">
        <f t="shared" si="4"/>
        <v>Not eligible to proceed.</v>
      </c>
    </row>
    <row r="5" spans="1:18" s="9" customFormat="1" ht="36.75">
      <c r="A5" s="6" t="s">
        <v>5</v>
      </c>
      <c r="B5" s="6">
        <v>5408</v>
      </c>
      <c r="C5" s="6">
        <v>71</v>
      </c>
      <c r="D5" s="6" t="str" cm="1">
        <f t="array" ref="D5">_xlfn.IFS(C5&gt;69,"A", C5&gt;59,"B", C5&gt;49,"C",C5&gt;39,"D",TRUE,"Fail")</f>
        <v>A</v>
      </c>
      <c r="E5" s="6">
        <v>69</v>
      </c>
      <c r="F5" s="6" t="str" cm="1">
        <f t="array" ref="F5">_xlfn.IFS(E5&gt;69,"A", E5&gt;59,"B", E5&gt;49,"C",E5&gt;39,"D",TRUE,"Fail")</f>
        <v>B</v>
      </c>
      <c r="G5" s="6">
        <v>54</v>
      </c>
      <c r="H5" s="6" t="str" cm="1">
        <f t="array" ref="H5">_xlfn.IFS(G5&gt;69,"A", G5&gt;59,"B", G5&gt;49,"C",G5&gt;39,"D",TRUE,"Fail")</f>
        <v>C</v>
      </c>
      <c r="I5" s="6">
        <v>82</v>
      </c>
      <c r="J5" s="6" t="str" cm="1">
        <f t="array" ref="J5">_xlfn.IFS(I5&gt;69,"A", I5&gt;59,"B", I5&gt;49,"C",I5&gt;39,"D",TRUE,"Fail")</f>
        <v>A</v>
      </c>
      <c r="K5" s="6">
        <v>71</v>
      </c>
      <c r="L5" s="6" t="str" cm="1">
        <f t="array" ref="L5">_xlfn.IFS(K5&gt;69,"A", K5&gt;59,"B", K5&gt;49,"C",K5&gt;39,"D",TRUE,"Fail")</f>
        <v>A</v>
      </c>
      <c r="M5" s="6">
        <f t="shared" si="0"/>
        <v>347</v>
      </c>
      <c r="N5" s="6">
        <f t="shared" si="1"/>
        <v>69.400000000000006</v>
      </c>
      <c r="O5" s="6" t="str" cm="1">
        <f t="array" ref="O5">_xlfn.IFS(N5&gt;69,"A", N5&gt;59,"B", N5&gt;49,"C",N5&gt;39,"D",TRUE,"Fail")</f>
        <v>A</v>
      </c>
      <c r="P5" s="7" t="str">
        <f t="shared" si="2"/>
        <v>Pass.</v>
      </c>
      <c r="Q5" s="7" t="str">
        <f t="shared" si="3"/>
        <v>Fees Not Cleared</v>
      </c>
      <c r="R5" s="8" t="str">
        <f t="shared" si="4"/>
        <v>Not eligible to proceed.</v>
      </c>
    </row>
    <row r="6" spans="1:18" s="10" customFormat="1" ht="84.75">
      <c r="A6" s="4" t="s">
        <v>6</v>
      </c>
      <c r="B6" s="4">
        <v>29170</v>
      </c>
      <c r="C6" s="4">
        <v>27</v>
      </c>
      <c r="D6" s="4" t="str" cm="1">
        <f t="array" ref="D6">_xlfn.IFS(C6&gt;69,"A", C6&gt;59,"B", C6&gt;49,"C",C6&gt;39,"D",TRUE,"Fail")</f>
        <v>Fail</v>
      </c>
      <c r="E6" s="4">
        <v>13</v>
      </c>
      <c r="F6" s="4" t="str" cm="1">
        <f t="array" ref="F6">_xlfn.IFS(E6&gt;69,"A", E6&gt;59,"B", E6&gt;49,"C",E6&gt;39,"D",TRUE,"Fail")</f>
        <v>Fail</v>
      </c>
      <c r="G6" s="4">
        <v>27</v>
      </c>
      <c r="H6" s="4" t="str" cm="1">
        <f t="array" ref="H6">_xlfn.IFS(G6&gt;69,"A", G6&gt;59,"B", G6&gt;49,"C",G6&gt;39,"D",TRUE,"Fail")</f>
        <v>Fail</v>
      </c>
      <c r="I6" s="4">
        <v>19</v>
      </c>
      <c r="J6" s="4" t="str" cm="1">
        <f t="array" ref="J6">_xlfn.IFS(I6&gt;69,"A", I6&gt;59,"B", I6&gt;49,"C",I6&gt;39,"D",TRUE,"Fail")</f>
        <v>Fail</v>
      </c>
      <c r="K6" s="4">
        <v>39</v>
      </c>
      <c r="L6" s="4" t="str" cm="1">
        <f t="array" ref="L6">_xlfn.IFS(K6&gt;69,"A", K6&gt;59,"B", K6&gt;49,"C",K6&gt;39,"D",TRUE,"Fail")</f>
        <v>Fail</v>
      </c>
      <c r="M6" s="4">
        <f t="shared" si="0"/>
        <v>125</v>
      </c>
      <c r="N6" s="4">
        <f t="shared" si="1"/>
        <v>25</v>
      </c>
      <c r="O6" s="4" t="str" cm="1">
        <f t="array" ref="O6">_xlfn.IFS(N6&gt;69,"A", N6&gt;59,"B", N6&gt;49,"C",N6&gt;39,"D",TRUE,"Fail")</f>
        <v>Fail</v>
      </c>
      <c r="P6" s="3" t="str">
        <f t="shared" si="2"/>
        <v>Fail. Retake units. Do Not Proceed The Next Year.</v>
      </c>
      <c r="Q6" s="3" t="str">
        <f t="shared" si="3"/>
        <v>Fees Cleared.</v>
      </c>
      <c r="R6" s="5" t="str">
        <f t="shared" si="4"/>
        <v>Not eligible to proceed.</v>
      </c>
    </row>
    <row r="7" spans="1:18" s="9" customFormat="1" ht="24.75">
      <c r="A7" s="6" t="s">
        <v>7</v>
      </c>
      <c r="B7" s="6">
        <v>53524</v>
      </c>
      <c r="C7" s="6">
        <v>50</v>
      </c>
      <c r="D7" s="6" t="str" cm="1">
        <f t="array" ref="D7">_xlfn.IFS(C7&gt;69,"A", C7&gt;59,"B", C7&gt;49,"C",C7&gt;39,"D",TRUE,"Fail")</f>
        <v>C</v>
      </c>
      <c r="E7" s="6">
        <v>60</v>
      </c>
      <c r="F7" s="6" t="str" cm="1">
        <f t="array" ref="F7">_xlfn.IFS(E7&gt;69,"A", E7&gt;59,"B", E7&gt;49,"C",E7&gt;39,"D",TRUE,"Fail")</f>
        <v>B</v>
      </c>
      <c r="G7" s="6">
        <v>47</v>
      </c>
      <c r="H7" s="6" t="str" cm="1">
        <f t="array" ref="H7">_xlfn.IFS(G7&gt;69,"A", G7&gt;59,"B", G7&gt;49,"C",G7&gt;39,"D",TRUE,"Fail")</f>
        <v>D</v>
      </c>
      <c r="I7" s="6">
        <v>44</v>
      </c>
      <c r="J7" s="6" t="str" cm="1">
        <f t="array" ref="J7">_xlfn.IFS(I7&gt;69,"A", I7&gt;59,"B", I7&gt;49,"C",I7&gt;39,"D",TRUE,"Fail")</f>
        <v>D</v>
      </c>
      <c r="K7" s="6">
        <v>54</v>
      </c>
      <c r="L7" s="6" t="str" cm="1">
        <f t="array" ref="L7">_xlfn.IFS(K7&gt;69,"A", K7&gt;59,"B", K7&gt;49,"C",K7&gt;39,"D",TRUE,"Fail")</f>
        <v>C</v>
      </c>
      <c r="M7" s="6">
        <f t="shared" si="0"/>
        <v>255</v>
      </c>
      <c r="N7" s="6">
        <f t="shared" si="1"/>
        <v>51</v>
      </c>
      <c r="O7" s="6" t="str" cm="1">
        <f t="array" ref="O7">_xlfn.IFS(N7&gt;69,"A", N7&gt;59,"B", N7&gt;49,"C",N7&gt;39,"D",TRUE,"Fail")</f>
        <v>C</v>
      </c>
      <c r="P7" s="7" t="str">
        <f t="shared" si="2"/>
        <v>Pass.</v>
      </c>
      <c r="Q7" s="7" t="str">
        <f t="shared" si="3"/>
        <v>Fees Cleared.</v>
      </c>
      <c r="R7" s="8" t="str">
        <f t="shared" si="4"/>
        <v>Eligible to proceed.</v>
      </c>
    </row>
    <row r="8" spans="1:18" s="10" customFormat="1" ht="36.75">
      <c r="A8" s="4" t="s">
        <v>8</v>
      </c>
      <c r="B8" s="4">
        <v>15219</v>
      </c>
      <c r="C8" s="4">
        <v>40</v>
      </c>
      <c r="D8" s="4" t="str" cm="1">
        <f t="array" ref="D8">_xlfn.IFS(C8&gt;69,"A", C8&gt;59,"B", C8&gt;49,"C",C8&gt;39,"D",TRUE,"Fail")</f>
        <v>D</v>
      </c>
      <c r="E8" s="4">
        <v>54</v>
      </c>
      <c r="F8" s="4" t="str" cm="1">
        <f t="array" ref="F8">_xlfn.IFS(E8&gt;69,"A", E8&gt;59,"B", E8&gt;49,"C",E8&gt;39,"D",TRUE,"Fail")</f>
        <v>C</v>
      </c>
      <c r="G8" s="4">
        <v>35</v>
      </c>
      <c r="H8" s="4" t="str" cm="1">
        <f t="array" ref="H8">_xlfn.IFS(G8&gt;69,"A", G8&gt;59,"B", G8&gt;49,"C",G8&gt;39,"D",TRUE,"Fail")</f>
        <v>Fail</v>
      </c>
      <c r="I8" s="4">
        <v>45</v>
      </c>
      <c r="J8" s="4" t="str" cm="1">
        <f t="array" ref="J8">_xlfn.IFS(I8&gt;69,"A", I8&gt;59,"B", I8&gt;49,"C",I8&gt;39,"D",TRUE,"Fail")</f>
        <v>D</v>
      </c>
      <c r="K8" s="4">
        <v>26</v>
      </c>
      <c r="L8" s="4" t="str" cm="1">
        <f t="array" ref="L8">_xlfn.IFS(K8&gt;69,"A", K8&gt;59,"B", K8&gt;49,"C",K8&gt;39,"D",TRUE,"Fail")</f>
        <v>Fail</v>
      </c>
      <c r="M8" s="4">
        <f t="shared" si="0"/>
        <v>200</v>
      </c>
      <c r="N8" s="4">
        <f t="shared" si="1"/>
        <v>40</v>
      </c>
      <c r="O8" s="4" t="str" cm="1">
        <f t="array" ref="O8">_xlfn.IFS(N8&gt;69,"A", N8&gt;59,"B", N8&gt;49,"C",N8&gt;39,"D",TRUE,"Fail")</f>
        <v>D</v>
      </c>
      <c r="P8" s="3" t="str">
        <f t="shared" si="2"/>
        <v>Pass.</v>
      </c>
      <c r="Q8" s="3" t="str">
        <f>IF(B8&lt;20000, "Fees Not Cleared.", "Fees Cleared.")</f>
        <v>Fees Not Cleared.</v>
      </c>
      <c r="R8" s="5" t="str">
        <f t="shared" si="4"/>
        <v>Not eligible to proceed.</v>
      </c>
    </row>
    <row r="9" spans="1:18" s="9" customFormat="1" ht="24.75">
      <c r="A9" s="6" t="s">
        <v>9</v>
      </c>
      <c r="B9" s="6">
        <v>66999</v>
      </c>
      <c r="C9" s="6">
        <v>71</v>
      </c>
      <c r="D9" s="6" t="str" cm="1">
        <f t="array" ref="D9">_xlfn.IFS(C9&gt;69,"A", C9&gt;59,"B", C9&gt;49,"C",C9&gt;39,"D",TRUE,"Fail")</f>
        <v>A</v>
      </c>
      <c r="E9" s="6">
        <v>69</v>
      </c>
      <c r="F9" s="6" t="str" cm="1">
        <f t="array" ref="F9">_xlfn.IFS(E9&gt;69,"A", E9&gt;59,"B", E9&gt;49,"C",E9&gt;39,"D",TRUE,"Fail")</f>
        <v>B</v>
      </c>
      <c r="G9" s="6">
        <v>91</v>
      </c>
      <c r="H9" s="6" t="str" cm="1">
        <f t="array" ref="H9">_xlfn.IFS(G9&gt;69,"A", G9&gt;59,"B", G9&gt;49,"C",G9&gt;39,"D",TRUE,"Fail")</f>
        <v>A</v>
      </c>
      <c r="I9" s="6">
        <v>62</v>
      </c>
      <c r="J9" s="6" t="str" cm="1">
        <f t="array" ref="J9">_xlfn.IFS(I9&gt;69,"A", I9&gt;59,"B", I9&gt;49,"C",I9&gt;39,"D",TRUE,"Fail")</f>
        <v>B</v>
      </c>
      <c r="K9" s="6">
        <v>67</v>
      </c>
      <c r="L9" s="6" t="str" cm="1">
        <f t="array" ref="L9">_xlfn.IFS(K9&gt;69,"A", K9&gt;59,"B", K9&gt;49,"C",K9&gt;39,"D",TRUE,"Fail")</f>
        <v>B</v>
      </c>
      <c r="M9" s="6">
        <f t="shared" si="0"/>
        <v>360</v>
      </c>
      <c r="N9" s="6">
        <f t="shared" si="1"/>
        <v>72</v>
      </c>
      <c r="O9" s="6" t="str" cm="1">
        <f t="array" ref="O9">_xlfn.IFS(N9&gt;69,"A", N9&gt;59,"B", N9&gt;49,"C",N9&gt;39,"D",TRUE,"Fail")</f>
        <v>A</v>
      </c>
      <c r="P9" s="7" t="str">
        <f>IF(COUNTIF(C9:K9,"&lt;40")&gt;=3,"Fail. Retake units. Do Not Proceed The Next Year.","Pass.")</f>
        <v>Pass.</v>
      </c>
      <c r="Q9" s="7" t="str">
        <f t="shared" ref="Q9:Q21" si="5">IF(B9&lt;20000, "Fees Not Cleared.", "Fees Cleared.")</f>
        <v>Fees Cleared.</v>
      </c>
      <c r="R9" s="8" t="str">
        <f t="shared" si="4"/>
        <v>Eligible to proceed.</v>
      </c>
    </row>
    <row r="10" spans="1:18" s="9" customFormat="1" ht="24.75">
      <c r="A10" s="6" t="s">
        <v>10</v>
      </c>
      <c r="B10" s="6">
        <v>44900</v>
      </c>
      <c r="C10" s="6">
        <v>47</v>
      </c>
      <c r="D10" s="6" t="str" cm="1">
        <f t="array" ref="D10">_xlfn.IFS(C10&gt;69,"A", C10&gt;59,"B", C10&gt;49,"C",C10&gt;39,"D",TRUE,"Fail")</f>
        <v>D</v>
      </c>
      <c r="E10" s="6">
        <v>54</v>
      </c>
      <c r="F10" s="6" t="str" cm="1">
        <f t="array" ref="F10">_xlfn.IFS(E10&gt;69,"A", E10&gt;59,"B", E10&gt;49,"C",E10&gt;39,"D",TRUE,"Fail")</f>
        <v>C</v>
      </c>
      <c r="G10" s="6">
        <v>41</v>
      </c>
      <c r="H10" s="6" t="str" cm="1">
        <f t="array" ref="H10">_xlfn.IFS(G10&gt;69,"A", G10&gt;59,"B", G10&gt;49,"C",G10&gt;39,"D",TRUE,"Fail")</f>
        <v>D</v>
      </c>
      <c r="I10" s="6">
        <v>39</v>
      </c>
      <c r="J10" s="6" t="str" cm="1">
        <f t="array" ref="J10">_xlfn.IFS(I10&gt;69,"A", I10&gt;59,"B", I10&gt;49,"C",I10&gt;39,"D",TRUE,"Fail")</f>
        <v>Fail</v>
      </c>
      <c r="K10" s="6">
        <v>36</v>
      </c>
      <c r="L10" s="6" t="str" cm="1">
        <f t="array" ref="L10">_xlfn.IFS(K10&gt;69,"A", K10&gt;59,"B", K10&gt;49,"C",K10&gt;39,"D",TRUE,"Fail")</f>
        <v>Fail</v>
      </c>
      <c r="M10" s="6">
        <f t="shared" si="0"/>
        <v>217</v>
      </c>
      <c r="N10" s="6">
        <f t="shared" si="1"/>
        <v>43.4</v>
      </c>
      <c r="O10" s="6" t="str" cm="1">
        <f t="array" ref="O10">_xlfn.IFS(N10&gt;69,"A", N10&gt;59,"B", N10&gt;49,"C",N10&gt;39,"D",TRUE,"Fail")</f>
        <v>D</v>
      </c>
      <c r="P10" s="7" t="str">
        <f>IF(COUNTIF(C10:K10,"&lt;40")&gt;=3,"Fail. Retake units. Do Not Proceed The Next Year.","Pass.")</f>
        <v>Pass.</v>
      </c>
      <c r="Q10" s="7" t="str">
        <f t="shared" si="5"/>
        <v>Fees Cleared.</v>
      </c>
      <c r="R10" s="8" t="str">
        <f t="shared" si="4"/>
        <v>Eligible to proceed.</v>
      </c>
    </row>
    <row r="11" spans="1:18" s="10" customFormat="1" ht="24.75">
      <c r="A11" s="4" t="s">
        <v>11</v>
      </c>
      <c r="B11" s="4">
        <v>22728</v>
      </c>
      <c r="C11" s="4">
        <v>71</v>
      </c>
      <c r="D11" s="4" t="str" cm="1">
        <f t="array" ref="D11">_xlfn.IFS(C11&gt;69,"A", C11&gt;59,"B", C11&gt;49,"C",C11&gt;39,"D",TRUE,"Fail")</f>
        <v>A</v>
      </c>
      <c r="E11" s="4">
        <v>51</v>
      </c>
      <c r="F11" s="4" t="str" cm="1">
        <f t="array" ref="F11">_xlfn.IFS(E11&gt;69,"A", E11&gt;59,"B", E11&gt;49,"C",E11&gt;39,"D",TRUE,"Fail")</f>
        <v>C</v>
      </c>
      <c r="G11" s="4">
        <v>72</v>
      </c>
      <c r="H11" s="4" t="str" cm="1">
        <f t="array" ref="H11">_xlfn.IFS(G11&gt;69,"A", G11&gt;59,"B", G11&gt;49,"C",G11&gt;39,"D",TRUE,"Fail")</f>
        <v>A</v>
      </c>
      <c r="I11" s="4">
        <v>90</v>
      </c>
      <c r="J11" s="4" t="str" cm="1">
        <f t="array" ref="J11">_xlfn.IFS(I11&gt;69,"A", I11&gt;59,"B", I11&gt;49,"C",I11&gt;39,"D",TRUE,"Fail")</f>
        <v>A</v>
      </c>
      <c r="K11" s="4">
        <v>87</v>
      </c>
      <c r="L11" s="4" t="str" cm="1">
        <f t="array" ref="L11">_xlfn.IFS(K11&gt;69,"A", K11&gt;59,"B", K11&gt;49,"C",K11&gt;39,"D",TRUE,"Fail")</f>
        <v>A</v>
      </c>
      <c r="M11" s="4">
        <f t="shared" si="0"/>
        <v>371</v>
      </c>
      <c r="N11" s="4">
        <f t="shared" si="1"/>
        <v>74.2</v>
      </c>
      <c r="O11" s="4" t="str" cm="1">
        <f t="array" ref="O11">_xlfn.IFS(N11&gt;69,"A", N11&gt;59,"B", N11&gt;49,"C",N11&gt;39,"D",TRUE,"Fail")</f>
        <v>A</v>
      </c>
      <c r="P11" s="3" t="str">
        <f t="shared" si="2"/>
        <v>Pass.</v>
      </c>
      <c r="Q11" s="3" t="str">
        <f t="shared" si="5"/>
        <v>Fees Cleared.</v>
      </c>
      <c r="R11" s="5" t="str">
        <f>IF(OR(B11&lt;20000,COUNTIF(C11:K11,"&lt;40")&gt;3),"Not eligible to proceed.","Eligible to proceed.")</f>
        <v>Eligible to proceed.</v>
      </c>
    </row>
    <row r="12" spans="1:18" s="9" customFormat="1" ht="24.75">
      <c r="A12" s="6" t="s">
        <v>12</v>
      </c>
      <c r="B12" s="6">
        <v>36778</v>
      </c>
      <c r="C12" s="6">
        <v>60</v>
      </c>
      <c r="D12" s="6" t="str" cm="1">
        <f t="array" ref="D12">_xlfn.IFS(C12&gt;69,"A", C12&gt;59,"B", C12&gt;49,"C",C12&gt;39,"D",TRUE,"Fail")</f>
        <v>B</v>
      </c>
      <c r="E12" s="6">
        <v>53</v>
      </c>
      <c r="F12" s="6" t="str" cm="1">
        <f t="array" ref="F12">_xlfn.IFS(E12&gt;69,"A", E12&gt;59,"B", E12&gt;49,"C",E12&gt;39,"D",TRUE,"Fail")</f>
        <v>C</v>
      </c>
      <c r="G12" s="6">
        <v>78</v>
      </c>
      <c r="H12" s="6" t="str" cm="1">
        <f t="array" ref="H12">_xlfn.IFS(G12&gt;69,"A", G12&gt;59,"B", G12&gt;49,"C",G12&gt;39,"D",TRUE,"Fail")</f>
        <v>A</v>
      </c>
      <c r="I12" s="6">
        <v>77</v>
      </c>
      <c r="J12" s="6" t="str" cm="1">
        <f t="array" ref="J12">_xlfn.IFS(I12&gt;69,"A", I12&gt;59,"B", I12&gt;49,"C",I12&gt;39,"D",TRUE,"Fail")</f>
        <v>A</v>
      </c>
      <c r="K12" s="6">
        <v>43</v>
      </c>
      <c r="L12" s="6" t="str" cm="1">
        <f t="array" ref="L12">_xlfn.IFS(K12&gt;69,"A", K12&gt;59,"B", K12&gt;49,"C",K12&gt;39,"D",TRUE,"Fail")</f>
        <v>D</v>
      </c>
      <c r="M12" s="6">
        <f t="shared" si="0"/>
        <v>311</v>
      </c>
      <c r="N12" s="6">
        <f t="shared" si="1"/>
        <v>62.2</v>
      </c>
      <c r="O12" s="6" t="str" cm="1">
        <f t="array" ref="O12">_xlfn.IFS(N12&gt;69,"A", N12&gt;59,"B", N12&gt;49,"C",N12&gt;39,"D",TRUE,"Fail")</f>
        <v>B</v>
      </c>
      <c r="P12" s="7" t="str">
        <f t="shared" si="2"/>
        <v>Pass.</v>
      </c>
      <c r="Q12" s="7" t="str">
        <f t="shared" si="5"/>
        <v>Fees Cleared.</v>
      </c>
      <c r="R12" s="8" t="str">
        <f>IF(OR(B12&lt;20000,COUNTIF(C12:K12,"&lt;40")&gt;3),"Not eligible to proceed.","Eligible to proceed.")</f>
        <v>Eligible to proceed.</v>
      </c>
    </row>
    <row r="13" spans="1:18" s="9" customFormat="1" ht="84.75">
      <c r="A13" s="6" t="s">
        <v>13</v>
      </c>
      <c r="B13" s="6">
        <v>42476</v>
      </c>
      <c r="C13" s="6">
        <v>32</v>
      </c>
      <c r="D13" s="6" t="str" cm="1">
        <f t="array" ref="D13">_xlfn.IFS(C13&gt;69,"A", C13&gt;59,"B", C13&gt;49,"C",C13&gt;39,"D",TRUE,"Fail")</f>
        <v>Fail</v>
      </c>
      <c r="E13" s="6">
        <v>39</v>
      </c>
      <c r="F13" s="6" t="str" cm="1">
        <f t="array" ref="F13">_xlfn.IFS(E13&gt;69,"A", E13&gt;59,"B", E13&gt;49,"C",E13&gt;39,"D",TRUE,"Fail")</f>
        <v>Fail</v>
      </c>
      <c r="G13" s="6">
        <v>12</v>
      </c>
      <c r="H13" s="6" t="str" cm="1">
        <f t="array" ref="H13">_xlfn.IFS(G13&gt;69,"A", G13&gt;59,"B", G13&gt;49,"C",G13&gt;39,"D",TRUE,"Fail")</f>
        <v>Fail</v>
      </c>
      <c r="I13" s="6">
        <v>25</v>
      </c>
      <c r="J13" s="6" t="str" cm="1">
        <f t="array" ref="J13">_xlfn.IFS(I13&gt;69,"A", I13&gt;59,"B", I13&gt;49,"C",I13&gt;39,"D",TRUE,"Fail")</f>
        <v>Fail</v>
      </c>
      <c r="K13" s="6">
        <v>35</v>
      </c>
      <c r="L13" s="6" t="str" cm="1">
        <f t="array" ref="L13">_xlfn.IFS(K13&gt;69,"A", K13&gt;59,"B", K13&gt;49,"C",K13&gt;39,"D",TRUE,"Fail")</f>
        <v>Fail</v>
      </c>
      <c r="M13" s="6">
        <f t="shared" si="0"/>
        <v>143</v>
      </c>
      <c r="N13" s="6">
        <f t="shared" si="1"/>
        <v>28.6</v>
      </c>
      <c r="O13" s="6" t="str" cm="1">
        <f t="array" ref="O13">_xlfn.IFS(N13&gt;69,"A", N13&gt;59,"B", N13&gt;49,"C",N13&gt;39,"D",TRUE,"Fail")</f>
        <v>Fail</v>
      </c>
      <c r="P13" s="7" t="str">
        <f t="shared" si="2"/>
        <v>Fail. Retake units. Do Not Proceed The Next Year.</v>
      </c>
      <c r="Q13" s="7" t="str">
        <f t="shared" si="5"/>
        <v>Fees Cleared.</v>
      </c>
      <c r="R13" s="8" t="str">
        <f t="shared" si="4"/>
        <v>Not eligible to proceed.</v>
      </c>
    </row>
    <row r="14" spans="1:18" s="9" customFormat="1" ht="24.75">
      <c r="A14" s="6" t="s">
        <v>14</v>
      </c>
      <c r="B14" s="6">
        <v>31333</v>
      </c>
      <c r="C14" s="6">
        <v>76</v>
      </c>
      <c r="D14" s="6" t="str" cm="1">
        <f t="array" ref="D14">_xlfn.IFS(C14&gt;69,"A", C14&gt;59,"B", C14&gt;49,"C",C14&gt;39,"D",TRUE,"Fail")</f>
        <v>A</v>
      </c>
      <c r="E14" s="6">
        <v>72</v>
      </c>
      <c r="F14" s="6" t="str" cm="1">
        <f t="array" ref="F14">_xlfn.IFS(E14&gt;69,"A", E14&gt;59,"B", E14&gt;49,"C",E14&gt;39,"D",TRUE,"Fail")</f>
        <v>A</v>
      </c>
      <c r="G14" s="6">
        <v>87</v>
      </c>
      <c r="H14" s="6" t="str" cm="1">
        <f t="array" ref="H14">_xlfn.IFS(G14&gt;69,"A", G14&gt;59,"B", G14&gt;49,"C",G14&gt;39,"D",TRUE,"Fail")</f>
        <v>A</v>
      </c>
      <c r="I14" s="6">
        <v>69</v>
      </c>
      <c r="J14" s="6" t="str" cm="1">
        <f t="array" ref="J14">_xlfn.IFS(I14&gt;69,"A", I14&gt;59,"B", I14&gt;49,"C",I14&gt;39,"D",TRUE,"Fail")</f>
        <v>B</v>
      </c>
      <c r="K14" s="6">
        <v>59</v>
      </c>
      <c r="L14" s="6" t="str" cm="1">
        <f t="array" ref="L14">_xlfn.IFS(K14&gt;69,"A", K14&gt;59,"B", K14&gt;49,"C",K14&gt;39,"D",TRUE,"Fail")</f>
        <v>C</v>
      </c>
      <c r="M14" s="6">
        <f t="shared" si="0"/>
        <v>363</v>
      </c>
      <c r="N14" s="6">
        <f t="shared" si="1"/>
        <v>72.599999999999994</v>
      </c>
      <c r="O14" s="6" t="str" cm="1">
        <f t="array" ref="O14">_xlfn.IFS(N14&gt;69,"A", N14&gt;59,"B", N14&gt;49,"C",N14&gt;39,"D",TRUE,"Fail")</f>
        <v>A</v>
      </c>
      <c r="P14" s="7" t="str">
        <f t="shared" si="2"/>
        <v>Pass.</v>
      </c>
      <c r="Q14" s="7" t="str">
        <f t="shared" si="5"/>
        <v>Fees Cleared.</v>
      </c>
      <c r="R14" s="8" t="str">
        <f t="shared" si="4"/>
        <v>Eligible to proceed.</v>
      </c>
    </row>
    <row r="15" spans="1:18" s="9" customFormat="1" ht="24.75">
      <c r="A15" s="6" t="s">
        <v>15</v>
      </c>
      <c r="B15" s="6">
        <v>57213</v>
      </c>
      <c r="C15" s="6">
        <v>52</v>
      </c>
      <c r="D15" s="6" t="str" cm="1">
        <f t="array" ref="D15">_xlfn.IFS(C15&gt;69,"A", C15&gt;59,"B", C15&gt;49,"C",C15&gt;39,"D",TRUE,"Fail")</f>
        <v>C</v>
      </c>
      <c r="E15" s="6">
        <v>44</v>
      </c>
      <c r="F15" s="6" t="str" cm="1">
        <f t="array" ref="F15">_xlfn.IFS(E15&gt;69,"A", E15&gt;59,"B", E15&gt;49,"C",E15&gt;39,"D",TRUE,"Fail")</f>
        <v>D</v>
      </c>
      <c r="G15" s="6">
        <v>69</v>
      </c>
      <c r="H15" s="6" t="str" cm="1">
        <f t="array" ref="H15">_xlfn.IFS(G15&gt;69,"A", G15&gt;59,"B", G15&gt;49,"C",G15&gt;39,"D",TRUE,"Fail")</f>
        <v>B</v>
      </c>
      <c r="I15" s="6">
        <v>66</v>
      </c>
      <c r="J15" s="6" t="str" cm="1">
        <f t="array" ref="J15">_xlfn.IFS(I15&gt;69,"A", I15&gt;59,"B", I15&gt;49,"C",I15&gt;39,"D",TRUE,"Fail")</f>
        <v>B</v>
      </c>
      <c r="K15" s="6">
        <v>46</v>
      </c>
      <c r="L15" s="6" t="str" cm="1">
        <f t="array" ref="L15">_xlfn.IFS(K15&gt;69,"A", K15&gt;59,"B", K15&gt;49,"C",K15&gt;39,"D",TRUE,"Fail")</f>
        <v>D</v>
      </c>
      <c r="M15" s="6">
        <f t="shared" si="0"/>
        <v>277</v>
      </c>
      <c r="N15" s="6">
        <f t="shared" si="1"/>
        <v>55.4</v>
      </c>
      <c r="O15" s="6" t="str" cm="1">
        <f t="array" ref="O15">_xlfn.IFS(N15&gt;69,"A", N15&gt;59,"B", N15&gt;49,"C",N15&gt;39,"D",TRUE,"Fail")</f>
        <v>C</v>
      </c>
      <c r="P15" s="7" t="str">
        <f t="shared" si="2"/>
        <v>Pass.</v>
      </c>
      <c r="Q15" s="7" t="str">
        <f t="shared" si="5"/>
        <v>Fees Cleared.</v>
      </c>
      <c r="R15" s="8" t="str">
        <f t="shared" si="4"/>
        <v>Eligible to proceed.</v>
      </c>
    </row>
    <row r="16" spans="1:18" s="9" customFormat="1" ht="24.75">
      <c r="A16" s="6" t="s">
        <v>16</v>
      </c>
      <c r="B16" s="6">
        <v>57770</v>
      </c>
      <c r="C16" s="6">
        <v>71</v>
      </c>
      <c r="D16" s="6" t="str" cm="1">
        <f t="array" ref="D16">_xlfn.IFS(C16&gt;69,"A", C16&gt;59,"B", C16&gt;49,"C",C16&gt;39,"D",TRUE,"Fail")</f>
        <v>A</v>
      </c>
      <c r="E16" s="6">
        <v>81</v>
      </c>
      <c r="F16" s="6" t="str" cm="1">
        <f t="array" ref="F16">_xlfn.IFS(E16&gt;69,"A", E16&gt;59,"B", E16&gt;49,"C",E16&gt;39,"D",TRUE,"Fail")</f>
        <v>A</v>
      </c>
      <c r="G16" s="6">
        <v>74</v>
      </c>
      <c r="H16" s="6" t="str" cm="1">
        <f t="array" ref="H16">_xlfn.IFS(G16&gt;69,"A", G16&gt;59,"B", G16&gt;49,"C",G16&gt;39,"D",TRUE,"Fail")</f>
        <v>A</v>
      </c>
      <c r="I16" s="6">
        <v>75</v>
      </c>
      <c r="J16" s="6" t="str" cm="1">
        <f t="array" ref="J16">_xlfn.IFS(I16&gt;69,"A", I16&gt;59,"B", I16&gt;49,"C",I16&gt;39,"D",TRUE,"Fail")</f>
        <v>A</v>
      </c>
      <c r="K16" s="6">
        <v>69</v>
      </c>
      <c r="L16" s="6" t="str" cm="1">
        <f t="array" ref="L16">_xlfn.IFS(K16&gt;69,"A", K16&gt;59,"B", K16&gt;49,"C",K16&gt;39,"D",TRUE,"Fail")</f>
        <v>B</v>
      </c>
      <c r="M16" s="6">
        <f t="shared" si="0"/>
        <v>370</v>
      </c>
      <c r="N16" s="6">
        <f t="shared" si="1"/>
        <v>74</v>
      </c>
      <c r="O16" s="6" t="str" cm="1">
        <f t="array" ref="O16">_xlfn.IFS(N16&gt;69,"A", N16&gt;59,"B", N16&gt;49,"C",N16&gt;39,"D",TRUE,"Fail")</f>
        <v>A</v>
      </c>
      <c r="P16" s="7" t="str">
        <f t="shared" si="2"/>
        <v>Pass.</v>
      </c>
      <c r="Q16" s="7" t="str">
        <f t="shared" si="5"/>
        <v>Fees Cleared.</v>
      </c>
      <c r="R16" s="8" t="str">
        <f t="shared" si="4"/>
        <v>Eligible to proceed.</v>
      </c>
    </row>
    <row r="17" spans="1:18" s="10" customFormat="1" ht="84.75">
      <c r="A17" s="4" t="s">
        <v>17</v>
      </c>
      <c r="B17" s="4">
        <v>11545</v>
      </c>
      <c r="C17" s="4">
        <v>32</v>
      </c>
      <c r="D17" s="4" t="str" cm="1">
        <f t="array" ref="D17">_xlfn.IFS(C17&gt;69,"A", C17&gt;59,"B", C17&gt;49,"C",C17&gt;39,"D",TRUE,"Fail")</f>
        <v>Fail</v>
      </c>
      <c r="E17" s="4">
        <v>30</v>
      </c>
      <c r="F17" s="4" t="str" cm="1">
        <f t="array" ref="F17">_xlfn.IFS(E17&gt;69,"A", E17&gt;59,"B", E17&gt;49,"C",E17&gt;39,"D",TRUE,"Fail")</f>
        <v>Fail</v>
      </c>
      <c r="G17" s="4">
        <v>14</v>
      </c>
      <c r="H17" s="4" t="str" cm="1">
        <f t="array" ref="H17">_xlfn.IFS(G17&gt;69,"A", G17&gt;59,"B", G17&gt;49,"C",G17&gt;39,"D",TRUE,"Fail")</f>
        <v>Fail</v>
      </c>
      <c r="I17" s="4">
        <v>43</v>
      </c>
      <c r="J17" s="4" t="str" cm="1">
        <f t="array" ref="J17">_xlfn.IFS(I17&gt;69,"A", I17&gt;59,"B", I17&gt;49,"C",I17&gt;39,"D",TRUE,"Fail")</f>
        <v>D</v>
      </c>
      <c r="K17" s="4">
        <v>51</v>
      </c>
      <c r="L17" s="4" t="str" cm="1">
        <f t="array" ref="L17">_xlfn.IFS(K17&gt;69,"A", K17&gt;59,"B", K17&gt;49,"C",K17&gt;39,"D",TRUE,"Fail")</f>
        <v>C</v>
      </c>
      <c r="M17" s="4">
        <f t="shared" si="0"/>
        <v>170</v>
      </c>
      <c r="N17" s="4">
        <f t="shared" si="1"/>
        <v>34</v>
      </c>
      <c r="O17" s="4" t="str" cm="1">
        <f t="array" ref="O17">_xlfn.IFS(N17&gt;69,"A", N17&gt;59,"B", N17&gt;49,"C",N17&gt;39,"D",TRUE,"Fail")</f>
        <v>Fail</v>
      </c>
      <c r="P17" s="3" t="str">
        <f t="shared" si="2"/>
        <v>Fail. Retake units. Do Not Proceed The Next Year.</v>
      </c>
      <c r="Q17" s="3" t="str">
        <f t="shared" si="5"/>
        <v>Fees Not Cleared.</v>
      </c>
      <c r="R17" s="5" t="str">
        <f t="shared" si="4"/>
        <v>Not eligible to proceed.</v>
      </c>
    </row>
    <row r="18" spans="1:18" s="9" customFormat="1" ht="24.75">
      <c r="A18" s="6" t="s">
        <v>18</v>
      </c>
      <c r="B18" s="6">
        <v>20428</v>
      </c>
      <c r="C18" s="6">
        <v>54</v>
      </c>
      <c r="D18" s="6" t="str" cm="1">
        <f t="array" ref="D18">_xlfn.IFS(C18&gt;69,"A", C18&gt;59,"B", C18&gt;49,"C",C18&gt;39,"D",TRUE,"Fail")</f>
        <v>C</v>
      </c>
      <c r="E18" s="6">
        <v>62</v>
      </c>
      <c r="F18" s="6" t="str" cm="1">
        <f t="array" ref="F18">_xlfn.IFS(E18&gt;69,"A", E18&gt;59,"B", E18&gt;49,"C",E18&gt;39,"D",TRUE,"Fail")</f>
        <v>B</v>
      </c>
      <c r="G18" s="6">
        <v>58</v>
      </c>
      <c r="H18" s="6" t="str" cm="1">
        <f t="array" ref="H18">_xlfn.IFS(G18&gt;69,"A", G18&gt;59,"B", G18&gt;49,"C",G18&gt;39,"D",TRUE,"Fail")</f>
        <v>C</v>
      </c>
      <c r="I18" s="6">
        <v>57</v>
      </c>
      <c r="J18" s="6" t="str" cm="1">
        <f t="array" ref="J18">_xlfn.IFS(I18&gt;69,"A", I18&gt;59,"B", I18&gt;49,"C",I18&gt;39,"D",TRUE,"Fail")</f>
        <v>C</v>
      </c>
      <c r="K18" s="6">
        <v>46</v>
      </c>
      <c r="L18" s="6" t="str" cm="1">
        <f t="array" ref="L18">_xlfn.IFS(K18&gt;69,"A", K18&gt;59,"B", K18&gt;49,"C",K18&gt;39,"D",TRUE,"Fail")</f>
        <v>D</v>
      </c>
      <c r="M18" s="6">
        <f t="shared" si="0"/>
        <v>277</v>
      </c>
      <c r="N18" s="6">
        <f t="shared" si="1"/>
        <v>55.4</v>
      </c>
      <c r="O18" s="6" t="str" cm="1">
        <f t="array" ref="O18">_xlfn.IFS(N18&gt;69,"A", N18&gt;59,"B", N18&gt;49,"C",N18&gt;39,"D",TRUE,"Fail")</f>
        <v>C</v>
      </c>
      <c r="P18" s="7" t="str">
        <f>IF(COUNTIF(C18:K18,"&lt;40")&gt;=3,"Fail. Retake units. Do Not Proceed The Next Year.","Pass.")</f>
        <v>Pass.</v>
      </c>
      <c r="Q18" s="7" t="str">
        <f t="shared" si="5"/>
        <v>Fees Cleared.</v>
      </c>
      <c r="R18" s="8" t="str">
        <f t="shared" si="4"/>
        <v>Eligible to proceed.</v>
      </c>
    </row>
    <row r="19" spans="1:18" s="9" customFormat="1" ht="84.75">
      <c r="A19" s="6" t="s">
        <v>19</v>
      </c>
      <c r="B19" s="6">
        <v>55601</v>
      </c>
      <c r="C19" s="6">
        <v>32</v>
      </c>
      <c r="D19" s="6" t="str" cm="1">
        <f t="array" ref="D19">_xlfn.IFS(C19&gt;69,"A", C19&gt;59,"B", C19&gt;49,"C",C19&gt;39,"D",TRUE,"Fail")</f>
        <v>Fail</v>
      </c>
      <c r="E19" s="6">
        <v>50</v>
      </c>
      <c r="F19" s="6" t="str" cm="1">
        <f t="array" ref="F19">_xlfn.IFS(E19&gt;69,"A", E19&gt;59,"B", E19&gt;49,"C",E19&gt;39,"D",TRUE,"Fail")</f>
        <v>C</v>
      </c>
      <c r="G19" s="6">
        <v>28</v>
      </c>
      <c r="H19" s="6" t="str" cm="1">
        <f t="array" ref="H19">_xlfn.IFS(G19&gt;69,"A", G19&gt;59,"B", G19&gt;49,"C",G19&gt;39,"D",TRUE,"Fail")</f>
        <v>Fail</v>
      </c>
      <c r="I19" s="6">
        <v>26</v>
      </c>
      <c r="J19" s="6" t="str" cm="1">
        <f t="array" ref="J19">_xlfn.IFS(I19&gt;69,"A", I19&gt;59,"B", I19&gt;49,"C",I19&gt;39,"D",TRUE,"Fail")</f>
        <v>Fail</v>
      </c>
      <c r="K19" s="6">
        <v>32</v>
      </c>
      <c r="L19" s="6" t="str" cm="1">
        <f t="array" ref="L19">_xlfn.IFS(K19&gt;69,"A", K19&gt;59,"B", K19&gt;49,"C",K19&gt;39,"D",TRUE,"Fail")</f>
        <v>Fail</v>
      </c>
      <c r="M19" s="6">
        <f t="shared" si="0"/>
        <v>168</v>
      </c>
      <c r="N19" s="6">
        <f t="shared" si="1"/>
        <v>33.6</v>
      </c>
      <c r="O19" s="6" t="str" cm="1">
        <f t="array" ref="O19">_xlfn.IFS(N19&gt;69,"A", N19&gt;59,"B", N19&gt;49,"C",N19&gt;39,"D",TRUE,"Fail")</f>
        <v>Fail</v>
      </c>
      <c r="P19" s="7" t="str">
        <f t="shared" si="2"/>
        <v>Fail. Retake units. Do Not Proceed The Next Year.</v>
      </c>
      <c r="Q19" s="7" t="str">
        <f t="shared" si="5"/>
        <v>Fees Cleared.</v>
      </c>
      <c r="R19" s="8" t="str">
        <f t="shared" si="4"/>
        <v>Not eligible to proceed.</v>
      </c>
    </row>
    <row r="20" spans="1:18" s="14" customFormat="1" ht="84.75">
      <c r="A20" s="11" t="s">
        <v>20</v>
      </c>
      <c r="B20" s="11">
        <v>48226</v>
      </c>
      <c r="C20" s="11">
        <v>24</v>
      </c>
      <c r="D20" s="11" t="str" cm="1">
        <f t="array" ref="D20">_xlfn.IFS(C20&gt;69,"A", C20&gt;59,"B", C20&gt;49,"C",C20&gt;39,"D",TRUE,"Fail")</f>
        <v>Fail</v>
      </c>
      <c r="E20" s="11">
        <v>28</v>
      </c>
      <c r="F20" s="11" t="str" cm="1">
        <f t="array" ref="F20">_xlfn.IFS(E20&gt;69,"A", E20&gt;59,"B", E20&gt;49,"C",E20&gt;39,"D",TRUE,"Fail")</f>
        <v>Fail</v>
      </c>
      <c r="G20" s="11">
        <v>6</v>
      </c>
      <c r="H20" s="11" t="str" cm="1">
        <f t="array" ref="H20">_xlfn.IFS(G20&gt;69,"A", G20&gt;59,"B", G20&gt;49,"C",G20&gt;39,"D",TRUE,"Fail")</f>
        <v>Fail</v>
      </c>
      <c r="I20" s="11">
        <v>33</v>
      </c>
      <c r="J20" s="11" t="str" cm="1">
        <f t="array" ref="J20">_xlfn.IFS(I20&gt;69,"A", I20&gt;59,"B", I20&gt;49,"C",I20&gt;39,"D",TRUE,"Fail")</f>
        <v>Fail</v>
      </c>
      <c r="K20" s="11">
        <v>15</v>
      </c>
      <c r="L20" s="11" t="str" cm="1">
        <f t="array" ref="L20">_xlfn.IFS(K20&gt;69,"A", K20&gt;59,"B", K20&gt;49,"C",K20&gt;39,"D",TRUE,"Fail")</f>
        <v>Fail</v>
      </c>
      <c r="M20" s="11">
        <f t="shared" si="0"/>
        <v>106</v>
      </c>
      <c r="N20" s="11">
        <f t="shared" si="1"/>
        <v>21.2</v>
      </c>
      <c r="O20" s="11" t="str" cm="1">
        <f t="array" ref="O20">_xlfn.IFS(N20&gt;69,"A", N20&gt;59,"B", N20&gt;49,"C",N20&gt;39,"D",TRUE,"Fail")</f>
        <v>Fail</v>
      </c>
      <c r="P20" s="12" t="str">
        <f t="shared" si="2"/>
        <v>Fail. Retake units. Do Not Proceed The Next Year.</v>
      </c>
      <c r="Q20" s="12" t="str">
        <f t="shared" si="5"/>
        <v>Fees Cleared.</v>
      </c>
      <c r="R20" s="13" t="str">
        <f>IF(OR(B20&lt;20000,COUNTIF(C20:K20,"&lt;40")&gt;3),"Not eligible to proceed.","Eligible to proceed.")</f>
        <v>Not eligible to proceed.</v>
      </c>
    </row>
    <row r="21" spans="1:18" ht="36.75">
      <c r="A21" s="4" t="s">
        <v>21</v>
      </c>
      <c r="B21" s="4">
        <v>10937</v>
      </c>
      <c r="C21" s="4">
        <v>67</v>
      </c>
      <c r="D21" s="4" t="str" cm="1">
        <f t="array" ref="D21">_xlfn.IFS(C21&gt;69,"A", C21&gt;59,"B", C21&gt;49,"C",C21&gt;39,"D",TRUE,"Fail")</f>
        <v>B</v>
      </c>
      <c r="E21" s="4">
        <v>72</v>
      </c>
      <c r="F21" s="4" t="str" cm="1">
        <f t="array" ref="F21">_xlfn.IFS(E21&gt;69,"A", E21&gt;59,"B", E21&gt;49,"C",E21&gt;39,"D",TRUE,"Fail")</f>
        <v>A</v>
      </c>
      <c r="G21" s="4">
        <v>80</v>
      </c>
      <c r="H21" s="4" t="str" cm="1">
        <f t="array" ref="H21">_xlfn.IFS(G21&gt;69,"A", G21&gt;59,"B", G21&gt;49,"C",G21&gt;39,"D",TRUE,"Fail")</f>
        <v>A</v>
      </c>
      <c r="I21" s="4">
        <v>53</v>
      </c>
      <c r="J21" s="4" t="str" cm="1">
        <f t="array" ref="J21">_xlfn.IFS(I21&gt;69,"A", I21&gt;59,"B", I21&gt;49,"C",I21&gt;39,"D",TRUE,"Fail")</f>
        <v>C</v>
      </c>
      <c r="K21" s="4">
        <v>74</v>
      </c>
      <c r="L21" s="4" t="str" cm="1">
        <f t="array" ref="L21">_xlfn.IFS(K21&gt;69,"A", K21&gt;59,"B", K21&gt;49,"C",K21&gt;39,"D",TRUE,"Fail")</f>
        <v>A</v>
      </c>
      <c r="M21" s="4">
        <f t="shared" si="0"/>
        <v>346</v>
      </c>
      <c r="N21" s="4">
        <f t="shared" si="1"/>
        <v>69.2</v>
      </c>
      <c r="O21" s="4" t="str" cm="1">
        <f t="array" ref="O21">_xlfn.IFS(N21&gt;69,"A", N21&gt;59,"B", N21&gt;49,"C",N21&gt;39,"D",TRUE,"Fail")</f>
        <v>A</v>
      </c>
      <c r="P21" s="3" t="str">
        <f>IF(COUNTIF(C21:K21,"&lt;40")&gt;=3,"Fail. Retake units. Do Not Proceed The Next Year.","Pass.")</f>
        <v>Pass.</v>
      </c>
      <c r="Q21" s="3" t="str">
        <f t="shared" si="5"/>
        <v>Fees Not Cleared.</v>
      </c>
      <c r="R21" s="5" t="str">
        <f t="shared" si="4"/>
        <v>Not eligible to proceed.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3464B-5CD9-4D6B-9615-DE3DF610D1F2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1"/>
  <sheetViews>
    <sheetView workbookViewId="0">
      <selection sqref="A1:XFD1048576"/>
    </sheetView>
  </sheetViews>
  <sheetFormatPr defaultRowHeight="15"/>
  <sheetData>
    <row r="1" spans="1:9">
      <c r="A1" t="s">
        <v>0</v>
      </c>
      <c r="B1" t="s">
        <v>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</row>
    <row r="2" spans="1:9">
      <c r="A2" t="s">
        <v>2</v>
      </c>
      <c r="B2">
        <f ca="1">RANDBETWEEN(1000,70000)</f>
        <v>62577</v>
      </c>
      <c r="C2">
        <f ca="1">RANDBETWEEN(10,80)</f>
        <v>29</v>
      </c>
      <c r="D2">
        <f ca="1">$C2+RANDBETWEEN(-20,20)</f>
        <v>46</v>
      </c>
      <c r="E2">
        <f t="shared" ref="E2:G17" ca="1" si="0">$C2+RANDBETWEEN(-20,20)</f>
        <v>9</v>
      </c>
      <c r="F2">
        <f t="shared" ca="1" si="0"/>
        <v>47</v>
      </c>
      <c r="G2">
        <f t="shared" ca="1" si="0"/>
        <v>9</v>
      </c>
    </row>
    <row r="3" spans="1:9">
      <c r="A3" t="s">
        <v>3</v>
      </c>
      <c r="B3">
        <f t="shared" ref="B3:B21" ca="1" si="1">RANDBETWEEN(1000,70000)</f>
        <v>64800</v>
      </c>
      <c r="C3">
        <f t="shared" ref="C3:C21" ca="1" si="2">RANDBETWEEN(10,80)</f>
        <v>27</v>
      </c>
      <c r="D3">
        <f t="shared" ref="D3:G21" ca="1" si="3">$C3+RANDBETWEEN(-20,20)</f>
        <v>22</v>
      </c>
      <c r="E3">
        <f t="shared" ca="1" si="0"/>
        <v>40</v>
      </c>
      <c r="F3">
        <f t="shared" ca="1" si="0"/>
        <v>42</v>
      </c>
      <c r="G3">
        <f t="shared" ca="1" si="0"/>
        <v>41</v>
      </c>
    </row>
    <row r="4" spans="1:9">
      <c r="A4" t="s">
        <v>4</v>
      </c>
      <c r="B4">
        <f t="shared" ca="1" si="1"/>
        <v>17768</v>
      </c>
      <c r="C4">
        <f t="shared" ca="1" si="2"/>
        <v>66</v>
      </c>
      <c r="D4">
        <f t="shared" ca="1" si="3"/>
        <v>84</v>
      </c>
      <c r="E4">
        <f t="shared" ca="1" si="0"/>
        <v>60</v>
      </c>
      <c r="F4">
        <f t="shared" ca="1" si="0"/>
        <v>73</v>
      </c>
      <c r="G4">
        <f t="shared" ca="1" si="0"/>
        <v>69</v>
      </c>
    </row>
    <row r="5" spans="1:9">
      <c r="A5" t="s">
        <v>5</v>
      </c>
      <c r="B5">
        <f t="shared" ca="1" si="1"/>
        <v>59763</v>
      </c>
      <c r="C5">
        <f t="shared" ca="1" si="2"/>
        <v>10</v>
      </c>
      <c r="D5">
        <f t="shared" ca="1" si="3"/>
        <v>3</v>
      </c>
      <c r="E5">
        <f t="shared" ca="1" si="0"/>
        <v>6</v>
      </c>
      <c r="F5">
        <f t="shared" ca="1" si="0"/>
        <v>9</v>
      </c>
      <c r="G5">
        <f t="shared" ca="1" si="0"/>
        <v>13</v>
      </c>
    </row>
    <row r="6" spans="1:9">
      <c r="A6" t="s">
        <v>6</v>
      </c>
      <c r="B6">
        <f t="shared" ca="1" si="1"/>
        <v>46090</v>
      </c>
      <c r="C6">
        <f t="shared" ca="1" si="2"/>
        <v>71</v>
      </c>
      <c r="D6">
        <f t="shared" ca="1" si="3"/>
        <v>61</v>
      </c>
      <c r="E6">
        <f t="shared" ca="1" si="0"/>
        <v>58</v>
      </c>
      <c r="F6">
        <f t="shared" ca="1" si="0"/>
        <v>76</v>
      </c>
      <c r="G6">
        <f t="shared" ca="1" si="0"/>
        <v>58</v>
      </c>
    </row>
    <row r="7" spans="1:9">
      <c r="A7" t="s">
        <v>7</v>
      </c>
      <c r="B7">
        <f t="shared" ca="1" si="1"/>
        <v>53830</v>
      </c>
      <c r="C7">
        <f t="shared" ca="1" si="2"/>
        <v>63</v>
      </c>
      <c r="D7">
        <f t="shared" ca="1" si="3"/>
        <v>67</v>
      </c>
      <c r="E7">
        <f t="shared" ca="1" si="0"/>
        <v>82</v>
      </c>
      <c r="F7">
        <f t="shared" ca="1" si="0"/>
        <v>75</v>
      </c>
      <c r="G7">
        <f t="shared" ca="1" si="0"/>
        <v>47</v>
      </c>
    </row>
    <row r="8" spans="1:9">
      <c r="A8" t="s">
        <v>8</v>
      </c>
      <c r="B8">
        <f t="shared" ca="1" si="1"/>
        <v>13997</v>
      </c>
      <c r="C8">
        <f t="shared" ca="1" si="2"/>
        <v>30</v>
      </c>
      <c r="D8">
        <f t="shared" ca="1" si="3"/>
        <v>16</v>
      </c>
      <c r="E8">
        <f t="shared" ca="1" si="0"/>
        <v>47</v>
      </c>
      <c r="F8">
        <f t="shared" ca="1" si="0"/>
        <v>48</v>
      </c>
      <c r="G8">
        <f t="shared" ca="1" si="0"/>
        <v>13</v>
      </c>
    </row>
    <row r="9" spans="1:9">
      <c r="A9" t="s">
        <v>9</v>
      </c>
      <c r="B9">
        <f t="shared" ca="1" si="1"/>
        <v>39254</v>
      </c>
      <c r="C9">
        <f t="shared" ca="1" si="2"/>
        <v>27</v>
      </c>
      <c r="D9">
        <f t="shared" ca="1" si="3"/>
        <v>44</v>
      </c>
      <c r="E9">
        <f t="shared" ca="1" si="0"/>
        <v>41</v>
      </c>
      <c r="F9">
        <f t="shared" ca="1" si="0"/>
        <v>21</v>
      </c>
      <c r="G9">
        <f t="shared" ca="1" si="0"/>
        <v>7</v>
      </c>
    </row>
    <row r="10" spans="1:9">
      <c r="A10" t="s">
        <v>10</v>
      </c>
      <c r="B10">
        <f t="shared" ca="1" si="1"/>
        <v>33727</v>
      </c>
      <c r="C10">
        <f t="shared" ca="1" si="2"/>
        <v>73</v>
      </c>
      <c r="D10">
        <f t="shared" ca="1" si="3"/>
        <v>54</v>
      </c>
      <c r="E10">
        <f t="shared" ca="1" si="0"/>
        <v>87</v>
      </c>
      <c r="F10">
        <f t="shared" ca="1" si="0"/>
        <v>81</v>
      </c>
      <c r="G10">
        <f t="shared" ca="1" si="0"/>
        <v>63</v>
      </c>
    </row>
    <row r="11" spans="1:9">
      <c r="A11" t="s">
        <v>11</v>
      </c>
      <c r="B11">
        <f t="shared" ca="1" si="1"/>
        <v>66069</v>
      </c>
      <c r="C11">
        <f t="shared" ca="1" si="2"/>
        <v>68</v>
      </c>
      <c r="D11">
        <f t="shared" ca="1" si="3"/>
        <v>60</v>
      </c>
      <c r="E11">
        <f t="shared" ca="1" si="0"/>
        <v>60</v>
      </c>
      <c r="F11">
        <f t="shared" ca="1" si="0"/>
        <v>60</v>
      </c>
      <c r="G11">
        <f t="shared" ca="1" si="0"/>
        <v>62</v>
      </c>
    </row>
    <row r="12" spans="1:9">
      <c r="A12" t="s">
        <v>12</v>
      </c>
      <c r="B12">
        <f t="shared" ca="1" si="1"/>
        <v>4080</v>
      </c>
      <c r="C12">
        <f t="shared" ca="1" si="2"/>
        <v>10</v>
      </c>
      <c r="D12">
        <f t="shared" ca="1" si="3"/>
        <v>26</v>
      </c>
      <c r="E12">
        <f t="shared" ca="1" si="0"/>
        <v>21</v>
      </c>
      <c r="F12">
        <f t="shared" ca="1" si="0"/>
        <v>0</v>
      </c>
      <c r="G12">
        <f t="shared" ca="1" si="0"/>
        <v>-9</v>
      </c>
    </row>
    <row r="13" spans="1:9">
      <c r="A13" t="s">
        <v>13</v>
      </c>
      <c r="B13">
        <f t="shared" ca="1" si="1"/>
        <v>49771</v>
      </c>
      <c r="C13">
        <f t="shared" ca="1" si="2"/>
        <v>78</v>
      </c>
      <c r="D13">
        <f t="shared" ca="1" si="3"/>
        <v>74</v>
      </c>
      <c r="E13">
        <f t="shared" ca="1" si="0"/>
        <v>70</v>
      </c>
      <c r="F13">
        <f t="shared" ca="1" si="0"/>
        <v>58</v>
      </c>
      <c r="G13">
        <f t="shared" ca="1" si="0"/>
        <v>90</v>
      </c>
    </row>
    <row r="14" spans="1:9">
      <c r="A14" t="s">
        <v>14</v>
      </c>
      <c r="B14">
        <f t="shared" ca="1" si="1"/>
        <v>6420</v>
      </c>
      <c r="C14">
        <f t="shared" ca="1" si="2"/>
        <v>70</v>
      </c>
      <c r="D14">
        <f t="shared" ca="1" si="3"/>
        <v>71</v>
      </c>
      <c r="E14">
        <f t="shared" ca="1" si="0"/>
        <v>52</v>
      </c>
      <c r="F14">
        <f t="shared" ca="1" si="0"/>
        <v>58</v>
      </c>
      <c r="G14">
        <f t="shared" ca="1" si="0"/>
        <v>88</v>
      </c>
    </row>
    <row r="15" spans="1:9">
      <c r="A15" t="s">
        <v>15</v>
      </c>
      <c r="B15">
        <f t="shared" ca="1" si="1"/>
        <v>46970</v>
      </c>
      <c r="C15">
        <f t="shared" ca="1" si="2"/>
        <v>70</v>
      </c>
      <c r="D15">
        <f t="shared" ca="1" si="3"/>
        <v>64</v>
      </c>
      <c r="E15">
        <f t="shared" ca="1" si="0"/>
        <v>72</v>
      </c>
      <c r="F15">
        <f t="shared" ca="1" si="0"/>
        <v>55</v>
      </c>
      <c r="G15">
        <f t="shared" ca="1" si="0"/>
        <v>90</v>
      </c>
    </row>
    <row r="16" spans="1:9">
      <c r="A16" t="s">
        <v>16</v>
      </c>
      <c r="B16">
        <f t="shared" ca="1" si="1"/>
        <v>69089</v>
      </c>
      <c r="C16">
        <f t="shared" ca="1" si="2"/>
        <v>68</v>
      </c>
      <c r="D16">
        <f t="shared" ca="1" si="3"/>
        <v>59</v>
      </c>
      <c r="E16">
        <f t="shared" ca="1" si="0"/>
        <v>50</v>
      </c>
      <c r="F16">
        <f t="shared" ca="1" si="0"/>
        <v>55</v>
      </c>
      <c r="G16">
        <f t="shared" ca="1" si="0"/>
        <v>87</v>
      </c>
    </row>
    <row r="17" spans="1:7">
      <c r="A17" t="s">
        <v>17</v>
      </c>
      <c r="B17">
        <f t="shared" ca="1" si="1"/>
        <v>3298</v>
      </c>
      <c r="C17">
        <f t="shared" ca="1" si="2"/>
        <v>39</v>
      </c>
      <c r="D17">
        <f t="shared" ca="1" si="3"/>
        <v>42</v>
      </c>
      <c r="E17">
        <f t="shared" ca="1" si="0"/>
        <v>59</v>
      </c>
      <c r="F17">
        <f t="shared" ca="1" si="0"/>
        <v>36</v>
      </c>
      <c r="G17">
        <f t="shared" ca="1" si="0"/>
        <v>35</v>
      </c>
    </row>
    <row r="18" spans="1:7">
      <c r="A18" t="s">
        <v>18</v>
      </c>
      <c r="B18">
        <f t="shared" ca="1" si="1"/>
        <v>38573</v>
      </c>
      <c r="C18">
        <f t="shared" ca="1" si="2"/>
        <v>18</v>
      </c>
      <c r="D18">
        <f t="shared" ca="1" si="3"/>
        <v>23</v>
      </c>
      <c r="E18">
        <f t="shared" ca="1" si="3"/>
        <v>-2</v>
      </c>
      <c r="F18">
        <f t="shared" ca="1" si="3"/>
        <v>15</v>
      </c>
      <c r="G18">
        <f t="shared" ca="1" si="3"/>
        <v>11</v>
      </c>
    </row>
    <row r="19" spans="1:7">
      <c r="A19" t="s">
        <v>19</v>
      </c>
      <c r="B19">
        <f t="shared" ca="1" si="1"/>
        <v>10107</v>
      </c>
      <c r="C19">
        <f t="shared" ca="1" si="2"/>
        <v>61</v>
      </c>
      <c r="D19">
        <f t="shared" ca="1" si="3"/>
        <v>66</v>
      </c>
      <c r="E19">
        <f t="shared" ca="1" si="3"/>
        <v>74</v>
      </c>
      <c r="F19">
        <f t="shared" ca="1" si="3"/>
        <v>44</v>
      </c>
      <c r="G19">
        <f t="shared" ca="1" si="3"/>
        <v>59</v>
      </c>
    </row>
    <row r="20" spans="1:7">
      <c r="A20" t="s">
        <v>20</v>
      </c>
      <c r="B20">
        <f t="shared" ca="1" si="1"/>
        <v>57938</v>
      </c>
      <c r="C20">
        <f t="shared" ca="1" si="2"/>
        <v>76</v>
      </c>
      <c r="D20">
        <f t="shared" ca="1" si="3"/>
        <v>75</v>
      </c>
      <c r="E20">
        <f t="shared" ca="1" si="3"/>
        <v>65</v>
      </c>
      <c r="F20">
        <f t="shared" ca="1" si="3"/>
        <v>80</v>
      </c>
      <c r="G20">
        <f t="shared" ca="1" si="3"/>
        <v>77</v>
      </c>
    </row>
    <row r="21" spans="1:7">
      <c r="A21" t="s">
        <v>21</v>
      </c>
      <c r="B21">
        <f t="shared" ca="1" si="1"/>
        <v>59676</v>
      </c>
      <c r="C21">
        <f t="shared" ca="1" si="2"/>
        <v>73</v>
      </c>
      <c r="D21">
        <f t="shared" ca="1" si="3"/>
        <v>72</v>
      </c>
      <c r="E21">
        <f t="shared" ca="1" si="3"/>
        <v>91</v>
      </c>
      <c r="F21">
        <f t="shared" ca="1" si="3"/>
        <v>68</v>
      </c>
      <c r="G21">
        <f t="shared" ca="1" si="3"/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Sheet1</vt:lpstr>
      <vt:lpstr>Rand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Aspire ZA3</dc:creator>
  <cp:lastModifiedBy>User</cp:lastModifiedBy>
  <dcterms:created xsi:type="dcterms:W3CDTF">2013-07-01T11:30:22Z</dcterms:created>
  <dcterms:modified xsi:type="dcterms:W3CDTF">2023-04-20T21:50:36Z</dcterms:modified>
</cp:coreProperties>
</file>